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anuscript\TOX\Journal Molecules\Submission\Reviewers_reports\Revision\Tables\"/>
    </mc:Choice>
  </mc:AlternateContent>
  <bookViews>
    <workbookView xWindow="0" yWindow="0" windowWidth="23760" windowHeight="12090"/>
  </bookViews>
  <sheets>
    <sheet name="Sheet1" sheetId="3" r:id="rId1"/>
  </sheets>
  <calcPr calcId="162913"/>
</workbook>
</file>

<file path=xl/calcChain.xml><?xml version="1.0" encoding="utf-8"?>
<calcChain xmlns="http://schemas.openxmlformats.org/spreadsheetml/2006/main">
  <c r="K11" i="3" l="1"/>
  <c r="H11" i="3"/>
  <c r="K18" i="3"/>
  <c r="H18" i="3"/>
  <c r="K16" i="3"/>
  <c r="H16" i="3"/>
  <c r="K10" i="3"/>
  <c r="H10" i="3"/>
  <c r="K13" i="3"/>
  <c r="H13" i="3"/>
  <c r="K14" i="3"/>
  <c r="H14" i="3"/>
  <c r="L19" i="3"/>
  <c r="K12" i="3"/>
  <c r="K3" i="3"/>
  <c r="H3" i="3"/>
  <c r="K8" i="3"/>
  <c r="H8" i="3"/>
  <c r="K15" i="3"/>
  <c r="H15" i="3"/>
  <c r="K9" i="3"/>
  <c r="K2" i="3"/>
  <c r="H2" i="3"/>
  <c r="K6" i="3"/>
  <c r="H6" i="3"/>
  <c r="K5" i="3"/>
  <c r="K7" i="3"/>
  <c r="H7" i="3"/>
  <c r="K4" i="3"/>
  <c r="H4" i="3"/>
</calcChain>
</file>

<file path=xl/sharedStrings.xml><?xml version="1.0" encoding="utf-8"?>
<sst xmlns="http://schemas.openxmlformats.org/spreadsheetml/2006/main" count="164" uniqueCount="99">
  <si>
    <t>Chemical Structure</t>
  </si>
  <si>
    <t>Molecular Weight</t>
  </si>
  <si>
    <t>Vendor</t>
  </si>
  <si>
    <t>Vendor Catalog ID</t>
  </si>
  <si>
    <t>Vendor URL</t>
  </si>
  <si>
    <t>Web Site</t>
  </si>
  <si>
    <t>Email</t>
  </si>
  <si>
    <t>ZINC URL</t>
  </si>
  <si>
    <t>SMILES</t>
  </si>
  <si>
    <t>Amount</t>
  </si>
  <si>
    <t>x ul for 100 mM</t>
  </si>
  <si>
    <t>Enamine</t>
  </si>
  <si>
    <t>Z1251802021T5</t>
  </si>
  <si>
    <t>www.enamine.net</t>
  </si>
  <si>
    <t>enamine@enamine.net</t>
  </si>
  <si>
    <t>C(=O)(N1C[C@@H](C(=O)Nc2c(-c3nnc(-c4ccccc4)[nH]3)cccc2)CC1)[O-]</t>
  </si>
  <si>
    <t>Z1552805217</t>
  </si>
  <si>
    <t>C(C(=O)Nc1c(nc(s1)C)C)(=O)N2C[C@@H](c3nnc(C4CC4)[nH]3)CCC2</t>
  </si>
  <si>
    <t>Molport</t>
  </si>
  <si>
    <t>Z2734663817 (MolPort-001-730-207)</t>
  </si>
  <si>
    <t>https://www.molport.com/shop/molecule-link/MolPort-001-730-207</t>
  </si>
  <si>
    <t xml:space="preserve">www.molport.com </t>
  </si>
  <si>
    <t xml:space="preserve">sales.molport.com </t>
  </si>
  <si>
    <t>Oc1c(-c2[nH]c(-c3cc4c(OCC4)cc3)nn2)cccc1</t>
  </si>
  <si>
    <t>Z1418945058</t>
  </si>
  <si>
    <t>Clc1c(-c2nc(NC(=N)N)sc2)cc(C)c(F)c1</t>
  </si>
  <si>
    <t>Z2212067226</t>
  </si>
  <si>
    <t>O=C1N(C)c2c(N1C)cc1nc(-c3cscc3)[nH]c1c2</t>
  </si>
  <si>
    <t>Enamine (MolPort)</t>
  </si>
  <si>
    <t>Z26239628   (MolPort-004-197-403)</t>
  </si>
  <si>
    <t>https://www.molport.com/shop/molecule-link/MolPort-004-197-403</t>
  </si>
  <si>
    <t>www.molport.com</t>
  </si>
  <si>
    <t>sales.molport.com</t>
  </si>
  <si>
    <t>O=C1[C@](c2cc3c(OCO3)cc2)(NC(=O)N1Cc4nc(-c5ccc(cc5)C)sc4)C</t>
  </si>
  <si>
    <t>Z2722275351</t>
  </si>
  <si>
    <t>O=C1N(C(=O)N[C@H]1[C@H]2COCCC2)Cc3sc(-c4ccccc4)cc3</t>
  </si>
  <si>
    <t>Z2483503717</t>
  </si>
  <si>
    <t>Fc1c(C2(CNC(=O)c3nc4[nH]cnc4cc3)CCC2)cccc1</t>
  </si>
  <si>
    <t>Z1527377102</t>
  </si>
  <si>
    <t>S(=O)(=O)(C)c1cc2nc(-c3cc(C)c(O)c(C)c3)[nH]c2cc1</t>
  </si>
  <si>
    <t>Z1165763950T5</t>
  </si>
  <si>
    <t>https://www.enaminestore.com/blog/real/?codes=Z1165763950T5</t>
  </si>
  <si>
    <t>C(=O)(c1n(ccc1)C2CCN(C(=O)[O-])CC2)N3C[C@@H](c4cc(F)ccc4)CC3</t>
  </si>
  <si>
    <t>Enamine-REAL</t>
  </si>
  <si>
    <t>Z1471452901</t>
  </si>
  <si>
    <t>https://www.enaminestore.com/blog/real/?codes=Z1471452901</t>
  </si>
  <si>
    <t>http://zinc15.docking.org/substances/ZINC000095972201/</t>
  </si>
  <si>
    <t>NC(=O)c1cccc(NC(=O)c2cnn(-c3ccccc3F)c2-n2cccc2)n1</t>
  </si>
  <si>
    <t>5mg/$120</t>
  </si>
  <si>
    <t>Z1198293404</t>
  </si>
  <si>
    <t>C(c1cc(OCCN2C(=O)C(C3CC3)(C4CC4)NC2=O)ccc1)(C)(C)C</t>
  </si>
  <si>
    <t>Z1868553687</t>
  </si>
  <si>
    <t>O=C1N(C(=O)N[C@H]1C2CC2)Cc3oc(-c4nc5c(s4)cccc5)cc3</t>
  </si>
  <si>
    <t>Z1263922898</t>
  </si>
  <si>
    <t>O=C1[C@@](C2CC2)(NC(=O)N1Cc3ncc(-c4ccc(Br)cc4)o3)C</t>
  </si>
  <si>
    <t>Z995460384</t>
  </si>
  <si>
    <t>https://www.enaminestore.com/blog/real/?codes=Z995460384</t>
  </si>
  <si>
    <t>https://zinc15.docking.org/substances/ZINC000132412135/</t>
  </si>
  <si>
    <t>O=C1C(C2CC2)(C3CC3)NC(=O)N1CCOc4c5c(ccc4)cccc5</t>
  </si>
  <si>
    <t>Z1170241271T2</t>
  </si>
  <si>
    <t>C(=O)(c1ccccc1)N2C[C@H](c3nc(-c4ccc(C(=O)[O-])cc4)no3)CCC2</t>
  </si>
  <si>
    <t>Z1870211341</t>
  </si>
  <si>
    <t>O=C1N(C(=O)N[C@H]1c2ccc(O)cc2)[C@H](c3cc(N4CCCC4)ccc3)C</t>
  </si>
  <si>
    <t>Z2010418393</t>
  </si>
  <si>
    <t>O=C1[C@](c2ccccc2)(NC(=O)N1Cc3nc(-c4ccc(OC)cc4)sc3)C</t>
  </si>
  <si>
    <t>OC1=CC=CC=C1C1=NC(=NN1)C1=CC=C2OCCC2=C1</t>
  </si>
  <si>
    <t>CN1C(=O)N(C)C2=CC3=C(NC(=N3)C3=CSC=C3)C=C12</t>
  </si>
  <si>
    <t>FC1=CC=CC=C1C1(CNC(=O)C2=CC=C3N=CNC3=N2)CCC1</t>
  </si>
  <si>
    <t>CC1=CC(=CC(C)=C1O)C1=NC2=CC(=CC=C2N1)S(C)(=O)=O</t>
  </si>
  <si>
    <t>NC(=O)C1=CC=CC(NC(=O)C2=C(N3C=CC=C3)N(N=C2)C2=CC=CC=C2F)=N1</t>
  </si>
  <si>
    <t>CC(C)(C)C1=CC=CC(OCCN2C(=O)NC(C3CC3)(C3CC3)C2=O)=C1</t>
  </si>
  <si>
    <t>O=C1NC(C2CC2)(C2CC2)C(=O)N1CCOC1=CC=CC2=CC=CC=C12</t>
  </si>
  <si>
    <t>[O-]C(=O)C1=CC=C(C=C1)C1=NOC(=N1)C1CCCN(C1)C(=O)C1=CC=CC=C1</t>
  </si>
  <si>
    <t>Hut78 IC50 (uM)
(TOX copy number = 15.77)
(TOX High)</t>
  </si>
  <si>
    <t>Compound
VPC-ID</t>
  </si>
  <si>
    <t>SZ4 IC50 (uM)
(TOX copy number = 46.34)
(TOX High)</t>
  </si>
  <si>
    <t>Jurkat IC50 (uM)
(TOX copy number = 51.48)
(TOX High)</t>
  </si>
  <si>
    <t xml:space="preserve">K562 IC50 (uM)
(TOX copy number = 0.04)
(TOX-low)   </t>
  </si>
  <si>
    <t>U937 IC50 (uM)
(TOX copy number = 0.2)
(TOX-low)</t>
  </si>
  <si>
    <t>Mac2A IC50 (uM)
(TOX copy number = 1.58)
(TOX-low)</t>
  </si>
  <si>
    <t>Average IC50 (uM)
(TOX-High cells)</t>
  </si>
  <si>
    <t>Average IC50 (uM)
(TOX-Low cells)</t>
  </si>
  <si>
    <t>TOX-selectivity index
(IC50  TOX-Low/ IC50 TOX-high)</t>
  </si>
  <si>
    <t>n/a</t>
  </si>
  <si>
    <t>CC1=NC(C)=C(NC(=O)C(=O)N2CCC[C@H](C2)C2=NNC(=N2)C2CC2)S1</t>
  </si>
  <si>
    <t>[O-]C(=O)N1CC[C@@H](C1)C(=O)NC1=CC=CC=C1C1=NNC(=N1)C1=CC=CC=C1</t>
  </si>
  <si>
    <t>CC1=CC=C(C=C1)C1=NC(CN2C(=O)N[C@@](C)(C2=O)C2=CC=C3OCOC3=C2)=CS1</t>
  </si>
  <si>
    <t>C[C@@]1(NC(=O)N(CC2=NC=C(O2)C2=CC=C(Br)C=C2)C1=O)C1CC1</t>
  </si>
  <si>
    <t>COC1=CC=C(C=C1)C1=NC(CN2C(=O)N[C@@](C)(C2=O)C2=CC=CC=C2)=CS1</t>
  </si>
  <si>
    <t>[O-]C(=O)N1CCC(CC1)N1C=CC=C1C(=O)N1CC[C@@H](C1)C1=CC=CC(F)=C1</t>
  </si>
  <si>
    <t>O=C1N[C@H](C2CC2)C(=O)N1CC1=CC=C(O1)C1=NC2=CC=CC=C2S1</t>
  </si>
  <si>
    <t>[H][C@]1(NC(=O)N(CC2=CC=C(S2)C2=CC=CC=C2)C1=O)[C@]1([H])CCCOC1</t>
  </si>
  <si>
    <t>CC(N1C(=O)N[C@H](C1=O)C1=CC=C(O)C=C1)C1=CC=CC(=C1)N1CCCC1</t>
  </si>
  <si>
    <t>CC1=CC(C2=CSC(NC(N)=N)=N2)=C(Cl)C=C1F</t>
  </si>
  <si>
    <t>ADMET Risk</t>
  </si>
  <si>
    <t>QED score</t>
  </si>
  <si>
    <t>FAF-Drugs</t>
  </si>
  <si>
    <t>Intermediate</t>
  </si>
  <si>
    <t>Accepted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</si>
</sst>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u/>
      <sz val="18"/>
      <color theme="1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</font>
    <font>
      <sz val="18"/>
      <color rgb="FF505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7" fillId="0" borderId="0"/>
    <xf numFmtId="0" fontId="8" fillId="0" borderId="0"/>
  </cellStyleXfs>
  <cellXfs count="18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2" fontId="3" fillId="4" borderId="0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</cellXfs>
  <cellStyles count="5">
    <cellStyle name="Hyperlink" xfId="1" builtinId="8"/>
    <cellStyle name="Normal" xfId="0" builtinId="0"/>
    <cellStyle name="Normal 2" xfId="2"/>
    <cellStyle name="Normal 3" xfId="3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690562</xdr:colOff>
      <xdr:row>1</xdr:row>
      <xdr:rowOff>333374</xdr:rowOff>
    </xdr:from>
    <xdr:to>
      <xdr:col>1</xdr:col>
      <xdr:colOff>7191374</xdr:colOff>
      <xdr:row>1</xdr:row>
      <xdr:rowOff>3621575</xdr:rowOff>
    </xdr:to>
    <xdr:pic>
      <xdr:nvPicPr>
        <xdr:cNvPr id="255" name="Picture 25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7125" y="17335499"/>
          <a:ext cx="6500812" cy="3288201"/>
        </a:xfrm>
        <a:prstGeom prst="rect">
          <a:avLst/>
        </a:prstGeom>
      </xdr:spPr>
    </xdr:pic>
    <xdr:clientData/>
  </xdr:twoCellAnchor>
  <xdr:twoCellAnchor>
    <xdr:from>
      <xdr:col>1</xdr:col>
      <xdr:colOff>808589</xdr:colOff>
      <xdr:row>7</xdr:row>
      <xdr:rowOff>182217</xdr:rowOff>
    </xdr:from>
    <xdr:to>
      <xdr:col>1</xdr:col>
      <xdr:colOff>7428463</xdr:colOff>
      <xdr:row>7</xdr:row>
      <xdr:rowOff>3596479</xdr:rowOff>
    </xdr:to>
    <xdr:pic>
      <xdr:nvPicPr>
        <xdr:cNvPr id="258" name="Picture 25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79241" y="24305315"/>
          <a:ext cx="6619874" cy="3414262"/>
        </a:xfrm>
        <a:prstGeom prst="rect">
          <a:avLst/>
        </a:prstGeom>
      </xdr:spPr>
    </xdr:pic>
    <xdr:clientData/>
  </xdr:twoCellAnchor>
  <xdr:twoCellAnchor>
    <xdr:from>
      <xdr:col>1</xdr:col>
      <xdr:colOff>404812</xdr:colOff>
      <xdr:row>2</xdr:row>
      <xdr:rowOff>285749</xdr:rowOff>
    </xdr:from>
    <xdr:to>
      <xdr:col>1</xdr:col>
      <xdr:colOff>7500936</xdr:colOff>
      <xdr:row>2</xdr:row>
      <xdr:rowOff>3488102</xdr:rowOff>
    </xdr:to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81375" y="32527874"/>
          <a:ext cx="7096124" cy="3202353"/>
        </a:xfrm>
        <a:prstGeom prst="rect">
          <a:avLst/>
        </a:prstGeom>
      </xdr:spPr>
    </xdr:pic>
    <xdr:clientData/>
  </xdr:twoCellAnchor>
  <xdr:twoCellAnchor>
    <xdr:from>
      <xdr:col>1</xdr:col>
      <xdr:colOff>285750</xdr:colOff>
      <xdr:row>18</xdr:row>
      <xdr:rowOff>190500</xdr:rowOff>
    </xdr:from>
    <xdr:to>
      <xdr:col>1</xdr:col>
      <xdr:colOff>7477124</xdr:colOff>
      <xdr:row>18</xdr:row>
      <xdr:rowOff>3541820</xdr:rowOff>
    </xdr:to>
    <xdr:pic>
      <xdr:nvPicPr>
        <xdr:cNvPr id="261" name="Picture 26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62313" y="40052625"/>
          <a:ext cx="7191374" cy="3351320"/>
        </a:xfrm>
        <a:prstGeom prst="rect">
          <a:avLst/>
        </a:prstGeom>
      </xdr:spPr>
    </xdr:pic>
    <xdr:clientData/>
  </xdr:twoCellAnchor>
  <xdr:twoCellAnchor>
    <xdr:from>
      <xdr:col>1</xdr:col>
      <xdr:colOff>1181100</xdr:colOff>
      <xdr:row>11</xdr:row>
      <xdr:rowOff>133350</xdr:rowOff>
    </xdr:from>
    <xdr:to>
      <xdr:col>1</xdr:col>
      <xdr:colOff>6991350</xdr:colOff>
      <xdr:row>11</xdr:row>
      <xdr:rowOff>3646082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257550" y="39509700"/>
          <a:ext cx="5810250" cy="3512732"/>
        </a:xfrm>
        <a:prstGeom prst="rect">
          <a:avLst/>
        </a:prstGeom>
      </xdr:spPr>
    </xdr:pic>
    <xdr:clientData/>
  </xdr:twoCellAnchor>
  <xdr:twoCellAnchor>
    <xdr:from>
      <xdr:col>1</xdr:col>
      <xdr:colOff>323850</xdr:colOff>
      <xdr:row>5</xdr:row>
      <xdr:rowOff>228599</xdr:rowOff>
    </xdr:from>
    <xdr:to>
      <xdr:col>1</xdr:col>
      <xdr:colOff>7467600</xdr:colOff>
      <xdr:row>5</xdr:row>
      <xdr:rowOff>3634340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00300" y="16744949"/>
          <a:ext cx="7143750" cy="3405741"/>
        </a:xfrm>
        <a:prstGeom prst="rect">
          <a:avLst/>
        </a:prstGeom>
      </xdr:spPr>
    </xdr:pic>
    <xdr:clientData/>
  </xdr:twoCellAnchor>
  <xdr:twoCellAnchor>
    <xdr:from>
      <xdr:col>1</xdr:col>
      <xdr:colOff>914400</xdr:colOff>
      <xdr:row>4</xdr:row>
      <xdr:rowOff>361950</xdr:rowOff>
    </xdr:from>
    <xdr:to>
      <xdr:col>1</xdr:col>
      <xdr:colOff>7286625</xdr:colOff>
      <xdr:row>4</xdr:row>
      <xdr:rowOff>3448050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990850" y="13068300"/>
          <a:ext cx="6372225" cy="3086100"/>
        </a:xfrm>
        <a:prstGeom prst="rect">
          <a:avLst/>
        </a:prstGeom>
      </xdr:spPr>
    </xdr:pic>
    <xdr:clientData/>
  </xdr:twoCellAnchor>
  <xdr:twoCellAnchor>
    <xdr:from>
      <xdr:col>1</xdr:col>
      <xdr:colOff>2019300</xdr:colOff>
      <xdr:row>3</xdr:row>
      <xdr:rowOff>266700</xdr:rowOff>
    </xdr:from>
    <xdr:to>
      <xdr:col>1</xdr:col>
      <xdr:colOff>5829300</xdr:colOff>
      <xdr:row>3</xdr:row>
      <xdr:rowOff>3500618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095750" y="9163050"/>
          <a:ext cx="3810000" cy="3233918"/>
        </a:xfrm>
        <a:prstGeom prst="rect">
          <a:avLst/>
        </a:prstGeom>
      </xdr:spPr>
    </xdr:pic>
    <xdr:clientData/>
  </xdr:twoCellAnchor>
  <xdr:twoCellAnchor>
    <xdr:from>
      <xdr:col>1</xdr:col>
      <xdr:colOff>266701</xdr:colOff>
      <xdr:row>6</xdr:row>
      <xdr:rowOff>457200</xdr:rowOff>
    </xdr:from>
    <xdr:to>
      <xdr:col>1</xdr:col>
      <xdr:colOff>7867651</xdr:colOff>
      <xdr:row>6</xdr:row>
      <xdr:rowOff>3215282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343151" y="20783550"/>
          <a:ext cx="7600950" cy="2758082"/>
        </a:xfrm>
        <a:prstGeom prst="rect">
          <a:avLst/>
        </a:prstGeom>
      </xdr:spPr>
    </xdr:pic>
    <xdr:clientData/>
  </xdr:twoCellAnchor>
  <xdr:twoCellAnchor>
    <xdr:from>
      <xdr:col>1</xdr:col>
      <xdr:colOff>209551</xdr:colOff>
      <xdr:row>8</xdr:row>
      <xdr:rowOff>781051</xdr:rowOff>
    </xdr:from>
    <xdr:to>
      <xdr:col>1</xdr:col>
      <xdr:colOff>7848601</xdr:colOff>
      <xdr:row>8</xdr:row>
      <xdr:rowOff>2943871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86001" y="28727401"/>
          <a:ext cx="7639050" cy="2162820"/>
        </a:xfrm>
        <a:prstGeom prst="rect">
          <a:avLst/>
        </a:prstGeom>
      </xdr:spPr>
    </xdr:pic>
    <xdr:clientData/>
  </xdr:twoCellAnchor>
  <xdr:twoCellAnchor>
    <xdr:from>
      <xdr:col>1</xdr:col>
      <xdr:colOff>400051</xdr:colOff>
      <xdr:row>9</xdr:row>
      <xdr:rowOff>647700</xdr:rowOff>
    </xdr:from>
    <xdr:to>
      <xdr:col>1</xdr:col>
      <xdr:colOff>7581901</xdr:colOff>
      <xdr:row>9</xdr:row>
      <xdr:rowOff>3283547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476501" y="32404050"/>
          <a:ext cx="7181850" cy="2635847"/>
        </a:xfrm>
        <a:prstGeom prst="rect">
          <a:avLst/>
        </a:prstGeom>
      </xdr:spPr>
    </xdr:pic>
    <xdr:clientData/>
  </xdr:twoCellAnchor>
  <xdr:twoCellAnchor>
    <xdr:from>
      <xdr:col>1</xdr:col>
      <xdr:colOff>1295400</xdr:colOff>
      <xdr:row>10</xdr:row>
      <xdr:rowOff>381000</xdr:rowOff>
    </xdr:from>
    <xdr:to>
      <xdr:col>1</xdr:col>
      <xdr:colOff>6610350</xdr:colOff>
      <xdr:row>10</xdr:row>
      <xdr:rowOff>3474357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71850" y="35947350"/>
          <a:ext cx="5314950" cy="3093357"/>
        </a:xfrm>
        <a:prstGeom prst="rect">
          <a:avLst/>
        </a:prstGeom>
      </xdr:spPr>
    </xdr:pic>
    <xdr:clientData/>
  </xdr:twoCellAnchor>
  <xdr:twoCellAnchor>
    <xdr:from>
      <xdr:col>1</xdr:col>
      <xdr:colOff>361950</xdr:colOff>
      <xdr:row>12</xdr:row>
      <xdr:rowOff>495300</xdr:rowOff>
    </xdr:from>
    <xdr:to>
      <xdr:col>1</xdr:col>
      <xdr:colOff>7755278</xdr:colOff>
      <xdr:row>12</xdr:row>
      <xdr:rowOff>3162300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438400" y="43681650"/>
          <a:ext cx="7393328" cy="2667000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13</xdr:row>
      <xdr:rowOff>323851</xdr:rowOff>
    </xdr:from>
    <xdr:to>
      <xdr:col>1</xdr:col>
      <xdr:colOff>7429500</xdr:colOff>
      <xdr:row>13</xdr:row>
      <xdr:rowOff>3463147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800350" y="47320201"/>
          <a:ext cx="6705600" cy="3139296"/>
        </a:xfrm>
        <a:prstGeom prst="rect">
          <a:avLst/>
        </a:prstGeom>
      </xdr:spPr>
    </xdr:pic>
    <xdr:clientData/>
  </xdr:twoCellAnchor>
  <xdr:twoCellAnchor>
    <xdr:from>
      <xdr:col>1</xdr:col>
      <xdr:colOff>590550</xdr:colOff>
      <xdr:row>14</xdr:row>
      <xdr:rowOff>457200</xdr:rowOff>
    </xdr:from>
    <xdr:to>
      <xdr:col>1</xdr:col>
      <xdr:colOff>7772400</xdr:colOff>
      <xdr:row>14</xdr:row>
      <xdr:rowOff>3384400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2667000" y="51263550"/>
          <a:ext cx="7181850" cy="2927200"/>
        </a:xfrm>
        <a:prstGeom prst="rect">
          <a:avLst/>
        </a:prstGeom>
      </xdr:spPr>
    </xdr:pic>
    <xdr:clientData/>
  </xdr:twoCellAnchor>
  <xdr:twoCellAnchor>
    <xdr:from>
      <xdr:col>1</xdr:col>
      <xdr:colOff>495301</xdr:colOff>
      <xdr:row>15</xdr:row>
      <xdr:rowOff>400050</xdr:rowOff>
    </xdr:from>
    <xdr:to>
      <xdr:col>1</xdr:col>
      <xdr:colOff>7429501</xdr:colOff>
      <xdr:row>15</xdr:row>
      <xdr:rowOff>3293673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571751" y="55016400"/>
          <a:ext cx="6934200" cy="2893623"/>
        </a:xfrm>
        <a:prstGeom prst="rect">
          <a:avLst/>
        </a:prstGeom>
      </xdr:spPr>
    </xdr:pic>
    <xdr:clientData/>
  </xdr:twoCellAnchor>
  <xdr:twoCellAnchor>
    <xdr:from>
      <xdr:col>1</xdr:col>
      <xdr:colOff>457200</xdr:colOff>
      <xdr:row>16</xdr:row>
      <xdr:rowOff>419100</xdr:rowOff>
    </xdr:from>
    <xdr:to>
      <xdr:col>1</xdr:col>
      <xdr:colOff>7772400</xdr:colOff>
      <xdr:row>16</xdr:row>
      <xdr:rowOff>3409950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533650" y="58845450"/>
          <a:ext cx="7315200" cy="2990850"/>
        </a:xfrm>
        <a:prstGeom prst="rect">
          <a:avLst/>
        </a:prstGeom>
      </xdr:spPr>
    </xdr:pic>
    <xdr:clientData/>
  </xdr:twoCellAnchor>
  <xdr:twoCellAnchor>
    <xdr:from>
      <xdr:col>1</xdr:col>
      <xdr:colOff>380999</xdr:colOff>
      <xdr:row>17</xdr:row>
      <xdr:rowOff>476250</xdr:rowOff>
    </xdr:from>
    <xdr:to>
      <xdr:col>1</xdr:col>
      <xdr:colOff>7810500</xdr:colOff>
      <xdr:row>17</xdr:row>
      <xdr:rowOff>3165406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2457449" y="62712600"/>
          <a:ext cx="7429501" cy="26891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olport.com/" TargetMode="External"/><Relationship Id="rId2" Type="http://schemas.openxmlformats.org/officeDocument/2006/relationships/hyperlink" Target="http://www.molport.com/" TargetMode="External"/><Relationship Id="rId1" Type="http://schemas.openxmlformats.org/officeDocument/2006/relationships/hyperlink" Target="http://zinc15.docking.org/substances/ZINC000095972201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"/>
  <sheetViews>
    <sheetView tabSelected="1" zoomScale="50" zoomScaleNormal="50" workbookViewId="0">
      <pane ySplit="1" topLeftCell="A2" activePane="bottomLeft" state="frozen"/>
      <selection activeCell="U1" sqref="U1"/>
      <selection pane="bottomLeft" activeCell="A2" sqref="A2"/>
    </sheetView>
  </sheetViews>
  <sheetFormatPr defaultRowHeight="23.25" x14ac:dyDescent="0.25"/>
  <cols>
    <col min="1" max="1" width="31.140625" style="4" customWidth="1"/>
    <col min="2" max="2" width="120.7109375" style="1" customWidth="1"/>
    <col min="3" max="3" width="30.5703125" style="11" customWidth="1"/>
    <col min="4" max="4" width="23.85546875" style="1" hidden="1" customWidth="1"/>
    <col min="5" max="5" width="23.140625" style="14" hidden="1" customWidth="1"/>
    <col min="6" max="6" width="123.42578125" style="1" hidden="1" customWidth="1"/>
    <col min="7" max="7" width="25.5703125" style="1" hidden="1" customWidth="1"/>
    <col min="8" max="8" width="25" style="1" hidden="1" customWidth="1"/>
    <col min="9" max="9" width="53.140625" style="1" hidden="1" customWidth="1"/>
    <col min="10" max="10" width="90.140625" style="1" hidden="1" customWidth="1"/>
    <col min="11" max="11" width="12.85546875" style="1" hidden="1" customWidth="1"/>
    <col min="12" max="12" width="12.42578125" style="1" hidden="1" customWidth="1"/>
    <col min="13" max="13" width="57.42578125" style="1" customWidth="1"/>
    <col min="14" max="14" width="60.5703125" style="1" bestFit="1" customWidth="1"/>
    <col min="15" max="15" width="59.85546875" style="1" bestFit="1" customWidth="1"/>
    <col min="16" max="16" width="58" style="1" bestFit="1" customWidth="1"/>
    <col min="17" max="17" width="55.140625" style="1" bestFit="1" customWidth="1"/>
    <col min="18" max="18" width="57" style="1" bestFit="1" customWidth="1"/>
    <col min="19" max="20" width="41.28515625" style="2" bestFit="1" customWidth="1"/>
    <col min="21" max="21" width="72" style="2" bestFit="1" customWidth="1"/>
    <col min="22" max="22" width="255.7109375" style="1" customWidth="1"/>
    <col min="23" max="23" width="28.28515625" style="1" customWidth="1"/>
    <col min="24" max="24" width="31.7109375" style="1" customWidth="1"/>
    <col min="25" max="25" width="27.7109375" style="1" customWidth="1"/>
    <col min="26" max="16384" width="9.140625" style="1"/>
  </cols>
  <sheetData>
    <row r="1" spans="1:25" s="4" customFormat="1" ht="99.95" customHeight="1" x14ac:dyDescent="0.25">
      <c r="A1" s="3" t="s">
        <v>74</v>
      </c>
      <c r="B1" s="4" t="s">
        <v>0</v>
      </c>
      <c r="C1" s="5" t="s">
        <v>1</v>
      </c>
      <c r="D1" s="4" t="s">
        <v>2</v>
      </c>
      <c r="E1" s="3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3" t="s">
        <v>10</v>
      </c>
      <c r="M1" s="6" t="s">
        <v>73</v>
      </c>
      <c r="N1" s="6" t="s">
        <v>75</v>
      </c>
      <c r="O1" s="6" t="s">
        <v>76</v>
      </c>
      <c r="P1" s="7" t="s">
        <v>77</v>
      </c>
      <c r="Q1" s="7" t="s">
        <v>78</v>
      </c>
      <c r="R1" s="7" t="s">
        <v>79</v>
      </c>
      <c r="S1" s="8" t="s">
        <v>80</v>
      </c>
      <c r="T1" s="9" t="s">
        <v>81</v>
      </c>
      <c r="U1" s="5" t="s">
        <v>82</v>
      </c>
      <c r="V1" s="4" t="s">
        <v>8</v>
      </c>
      <c r="W1" s="4" t="s">
        <v>94</v>
      </c>
      <c r="X1" s="4" t="s">
        <v>95</v>
      </c>
      <c r="Y1" s="4" t="s">
        <v>96</v>
      </c>
    </row>
    <row r="2" spans="1:25" ht="300" customHeight="1" x14ac:dyDescent="0.25">
      <c r="A2" s="10">
        <v>190444</v>
      </c>
      <c r="C2" s="11">
        <v>284.34298999999999</v>
      </c>
      <c r="D2" s="11">
        <v>0.51056188000000002</v>
      </c>
      <c r="E2" s="11">
        <v>-0.28076299999999998</v>
      </c>
      <c r="F2" s="1" t="s">
        <v>11</v>
      </c>
      <c r="G2" s="1" t="s">
        <v>26</v>
      </c>
      <c r="H2" s="1" t="str">
        <f>CONCATENATE("https://www.enaminestore.com/blog/real/?codes=",G2)</f>
        <v>https://www.enaminestore.com/blog/real/?codes=Z2212067226</v>
      </c>
      <c r="I2" s="1" t="s">
        <v>13</v>
      </c>
      <c r="J2" s="1" t="s">
        <v>14</v>
      </c>
      <c r="K2" s="1" t="e">
        <f>CONCATENATE("https://zinc15.docking.org/substances/",#REF!,"/")</f>
        <v>#REF!</v>
      </c>
      <c r="L2" s="1" t="s">
        <v>27</v>
      </c>
      <c r="M2" s="1">
        <v>19.690000000000001</v>
      </c>
      <c r="N2" s="1">
        <v>16.440000000000001</v>
      </c>
      <c r="O2" s="1">
        <v>12.72</v>
      </c>
      <c r="P2" s="1">
        <v>94.34</v>
      </c>
      <c r="Q2" s="1">
        <v>34.93</v>
      </c>
      <c r="R2" s="1">
        <v>80.55</v>
      </c>
      <c r="S2" s="2">
        <v>16.283333333333299</v>
      </c>
      <c r="T2" s="2">
        <v>69.94</v>
      </c>
      <c r="U2" s="2">
        <v>4.2951893551688833</v>
      </c>
      <c r="V2" s="1" t="s">
        <v>66</v>
      </c>
      <c r="W2" s="1">
        <v>0.18479999999999999</v>
      </c>
      <c r="X2" s="1">
        <v>0.74</v>
      </c>
      <c r="Y2" s="1" t="s">
        <v>97</v>
      </c>
    </row>
    <row r="3" spans="1:25" ht="300" customHeight="1" x14ac:dyDescent="0.25">
      <c r="A3" s="10">
        <v>190414</v>
      </c>
      <c r="C3" s="11">
        <v>316.38098000000002</v>
      </c>
      <c r="D3" s="11">
        <v>0.88397086000000002</v>
      </c>
      <c r="E3" s="11">
        <v>-0.27874400999999999</v>
      </c>
      <c r="F3" s="1" t="s">
        <v>11</v>
      </c>
      <c r="G3" s="1" t="s">
        <v>38</v>
      </c>
      <c r="H3" s="1" t="str">
        <f>CONCATENATE("https://www.enaminestore.com/blog/real/?codes=",G3)</f>
        <v>https://www.enaminestore.com/blog/real/?codes=Z1527377102</v>
      </c>
      <c r="I3" s="1" t="s">
        <v>13</v>
      </c>
      <c r="J3" s="1" t="s">
        <v>14</v>
      </c>
      <c r="K3" s="1" t="e">
        <f>CONCATENATE("https://zinc15.docking.org/substances/",#REF!,"/")</f>
        <v>#REF!</v>
      </c>
      <c r="L3" s="1" t="s">
        <v>39</v>
      </c>
      <c r="M3" s="1">
        <v>34.200000000000003</v>
      </c>
      <c r="N3" s="1">
        <v>12.24</v>
      </c>
      <c r="O3" s="1">
        <v>15.49</v>
      </c>
      <c r="P3" s="1">
        <v>120.05</v>
      </c>
      <c r="Q3" s="1">
        <v>43.31</v>
      </c>
      <c r="R3" s="1">
        <v>45.3</v>
      </c>
      <c r="S3" s="2">
        <v>20.643333333333334</v>
      </c>
      <c r="T3" s="2">
        <v>69.553333333333342</v>
      </c>
      <c r="U3" s="2">
        <v>3.3692879056999843</v>
      </c>
      <c r="V3" s="1" t="s">
        <v>68</v>
      </c>
      <c r="W3" s="1">
        <v>0.159</v>
      </c>
      <c r="X3" s="1">
        <v>0.76</v>
      </c>
      <c r="Y3" s="1" t="s">
        <v>97</v>
      </c>
    </row>
    <row r="4" spans="1:25" ht="300" customHeight="1" x14ac:dyDescent="0.25">
      <c r="A4" s="10">
        <v>190350</v>
      </c>
      <c r="B4" s="12"/>
      <c r="C4" s="11">
        <v>376.39600000000002</v>
      </c>
      <c r="D4" s="1">
        <v>0.311</v>
      </c>
      <c r="E4" s="1">
        <v>-0.20200000000000001</v>
      </c>
      <c r="F4" s="1" t="s">
        <v>11</v>
      </c>
      <c r="G4" s="1" t="s">
        <v>12</v>
      </c>
      <c r="H4" s="1" t="str">
        <f>CONCATENATE("https://www.enaminestore.com/blog/real/?codes=",G4)</f>
        <v>https://www.enaminestore.com/blog/real/?codes=Z1251802021T5</v>
      </c>
      <c r="I4" s="1" t="s">
        <v>13</v>
      </c>
      <c r="J4" s="1" t="s">
        <v>14</v>
      </c>
      <c r="K4" s="1" t="e">
        <f>CONCATENATE("https://zinc15.docking.org/substances/",#REF!,"/")</f>
        <v>#REF!</v>
      </c>
      <c r="L4" s="1" t="s">
        <v>15</v>
      </c>
      <c r="M4" s="1">
        <v>17.55</v>
      </c>
      <c r="N4" s="1">
        <v>12.19</v>
      </c>
      <c r="O4" s="1">
        <v>6.3</v>
      </c>
      <c r="P4" s="1">
        <v>31.06</v>
      </c>
      <c r="Q4" s="1">
        <v>20</v>
      </c>
      <c r="R4" s="1">
        <v>50</v>
      </c>
      <c r="S4" s="2">
        <v>12.013333333333334</v>
      </c>
      <c r="T4" s="2">
        <v>33.686666666666667</v>
      </c>
      <c r="U4" s="2">
        <v>2.8041065482796892</v>
      </c>
      <c r="V4" s="1" t="s">
        <v>85</v>
      </c>
      <c r="W4" s="1">
        <v>5.8999999999999997E-2</v>
      </c>
      <c r="X4" s="1">
        <v>0.64</v>
      </c>
      <c r="Y4" s="1" t="s">
        <v>97</v>
      </c>
    </row>
    <row r="5" spans="1:25" ht="300" customHeight="1" x14ac:dyDescent="0.25">
      <c r="A5" s="10">
        <v>190447</v>
      </c>
      <c r="C5" s="11">
        <v>279.29897999999997</v>
      </c>
      <c r="D5" s="11">
        <v>0.48704736999999998</v>
      </c>
      <c r="E5" s="11">
        <v>-0.26533299999999999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e">
        <f>CONCATENATE("https://zinc15.docking.org/substances/",#REF!,"/")</f>
        <v>#REF!</v>
      </c>
      <c r="L5" s="1" t="s">
        <v>23</v>
      </c>
      <c r="M5" s="1">
        <v>22.84</v>
      </c>
      <c r="N5" s="1">
        <v>18.21</v>
      </c>
      <c r="O5" s="1">
        <v>9</v>
      </c>
      <c r="P5" s="1">
        <v>44.39</v>
      </c>
      <c r="Q5" s="1">
        <v>32.43</v>
      </c>
      <c r="R5" s="1">
        <v>46.58</v>
      </c>
      <c r="S5" s="2">
        <v>16.683333333333334</v>
      </c>
      <c r="T5" s="2">
        <v>41.133333333333333</v>
      </c>
      <c r="U5" s="2">
        <v>2.4655344655344655</v>
      </c>
      <c r="V5" s="13" t="s">
        <v>65</v>
      </c>
      <c r="W5" s="1">
        <v>0.495</v>
      </c>
      <c r="X5" s="1">
        <v>0.76</v>
      </c>
      <c r="Y5" s="1" t="s">
        <v>97</v>
      </c>
    </row>
    <row r="6" spans="1:25" ht="300" customHeight="1" x14ac:dyDescent="0.25">
      <c r="A6" s="10">
        <v>190410</v>
      </c>
      <c r="C6" s="11">
        <v>284.74599999999998</v>
      </c>
      <c r="D6" s="11">
        <v>0.22985804000000001</v>
      </c>
      <c r="E6" s="11">
        <v>-0.31960200999999999</v>
      </c>
      <c r="F6" s="1" t="s">
        <v>11</v>
      </c>
      <c r="G6" s="1" t="s">
        <v>24</v>
      </c>
      <c r="H6" s="1" t="str">
        <f>CONCATENATE("https://www.enaminestore.com/blog/real/?codes=",G6)</f>
        <v>https://www.enaminestore.com/blog/real/?codes=Z1418945058</v>
      </c>
      <c r="I6" s="1" t="s">
        <v>13</v>
      </c>
      <c r="J6" s="1" t="s">
        <v>14</v>
      </c>
      <c r="K6" s="1" t="e">
        <f>CONCATENATE("https://zinc15.docking.org/substances/",#REF!,"/")</f>
        <v>#REF!</v>
      </c>
      <c r="L6" s="1" t="s">
        <v>25</v>
      </c>
      <c r="M6" s="1">
        <v>15.46</v>
      </c>
      <c r="N6" s="1">
        <v>19.04</v>
      </c>
      <c r="O6" s="1">
        <v>11.55</v>
      </c>
      <c r="P6" s="1">
        <v>31.62</v>
      </c>
      <c r="Q6" s="1">
        <v>30.73</v>
      </c>
      <c r="R6" s="1">
        <v>50</v>
      </c>
      <c r="S6" s="2">
        <v>15.35</v>
      </c>
      <c r="T6" s="2">
        <v>37.449999999999996</v>
      </c>
      <c r="U6" s="2">
        <v>2.4397394136807815</v>
      </c>
      <c r="V6" s="1" t="s">
        <v>93</v>
      </c>
      <c r="W6" s="1">
        <v>6.3E-2</v>
      </c>
      <c r="X6" s="1">
        <v>0.59</v>
      </c>
      <c r="Y6" s="1" t="s">
        <v>97</v>
      </c>
    </row>
    <row r="7" spans="1:25" ht="300" customHeight="1" x14ac:dyDescent="0.25">
      <c r="A7" s="10">
        <v>190358</v>
      </c>
      <c r="B7" s="12"/>
      <c r="C7" s="11">
        <v>374.46899999999999</v>
      </c>
      <c r="D7" s="1">
        <v>1.506</v>
      </c>
      <c r="E7" s="1">
        <v>-0.218</v>
      </c>
      <c r="F7" s="1" t="s">
        <v>11</v>
      </c>
      <c r="G7" s="1" t="s">
        <v>16</v>
      </c>
      <c r="H7" s="1" t="str">
        <f>CONCATENATE("https://www.enaminestore.com/blog/real/?codes=",G7)</f>
        <v>https://www.enaminestore.com/blog/real/?codes=Z1552805217</v>
      </c>
      <c r="I7" s="1" t="s">
        <v>13</v>
      </c>
      <c r="J7" s="1" t="s">
        <v>14</v>
      </c>
      <c r="K7" s="1" t="e">
        <f>CONCATENATE("https://zinc15.docking.org/substances/",#REF!,"/")</f>
        <v>#REF!</v>
      </c>
      <c r="L7" s="1" t="s">
        <v>17</v>
      </c>
      <c r="M7" s="1">
        <v>25.06</v>
      </c>
      <c r="N7" s="1">
        <v>13.48</v>
      </c>
      <c r="O7" s="1">
        <v>6.85</v>
      </c>
      <c r="P7" s="1">
        <v>37.99</v>
      </c>
      <c r="Q7" s="1">
        <v>20</v>
      </c>
      <c r="R7" s="1">
        <v>40.96</v>
      </c>
      <c r="S7" s="2">
        <v>15.13</v>
      </c>
      <c r="T7" s="2">
        <v>32.983333333333334</v>
      </c>
      <c r="U7" s="2">
        <v>2.179995593743115</v>
      </c>
      <c r="V7" s="1" t="s">
        <v>84</v>
      </c>
      <c r="W7" s="1">
        <v>0</v>
      </c>
      <c r="X7" s="1">
        <v>0.78</v>
      </c>
      <c r="Y7" s="1" t="s">
        <v>98</v>
      </c>
    </row>
    <row r="8" spans="1:25" ht="300" customHeight="1" x14ac:dyDescent="0.25">
      <c r="A8" s="10">
        <v>190441</v>
      </c>
      <c r="C8" s="11">
        <v>324.35897999999997</v>
      </c>
      <c r="D8" s="11">
        <v>0.35928640000000001</v>
      </c>
      <c r="E8" s="11">
        <v>-0.23354900000000001</v>
      </c>
      <c r="F8" s="1" t="s">
        <v>11</v>
      </c>
      <c r="G8" s="1" t="s">
        <v>36</v>
      </c>
      <c r="H8" s="1" t="str">
        <f>CONCATENATE("https://www.enaminestore.com/blog/real/?codes=",G8)</f>
        <v>https://www.enaminestore.com/blog/real/?codes=Z2483503717</v>
      </c>
      <c r="I8" s="1" t="s">
        <v>13</v>
      </c>
      <c r="J8" s="1" t="s">
        <v>14</v>
      </c>
      <c r="K8" s="1" t="e">
        <f>CONCATENATE("https://zinc15.docking.org/substances/",#REF!,"/")</f>
        <v>#REF!</v>
      </c>
      <c r="L8" s="1" t="s">
        <v>37</v>
      </c>
      <c r="M8" s="1">
        <v>26.1</v>
      </c>
      <c r="N8" s="1">
        <v>64.900000000000006</v>
      </c>
      <c r="O8" s="1">
        <v>13.29</v>
      </c>
      <c r="P8" s="1">
        <v>89.7</v>
      </c>
      <c r="Q8" s="1">
        <v>32.39</v>
      </c>
      <c r="R8" s="1">
        <v>71.989999999999995</v>
      </c>
      <c r="S8" s="2">
        <v>34.763333333333328</v>
      </c>
      <c r="T8" s="2">
        <v>64.693333333333328</v>
      </c>
      <c r="U8" s="2">
        <v>1.8609646178924155</v>
      </c>
      <c r="V8" s="1" t="s">
        <v>67</v>
      </c>
      <c r="W8" s="1">
        <v>0.41</v>
      </c>
      <c r="X8" s="1">
        <v>0.77</v>
      </c>
      <c r="Y8" s="1" t="s">
        <v>97</v>
      </c>
    </row>
    <row r="9" spans="1:25" ht="300" customHeight="1" x14ac:dyDescent="0.25">
      <c r="A9" s="10">
        <v>190327</v>
      </c>
      <c r="B9" s="12"/>
      <c r="C9" s="11">
        <v>421.47699999999998</v>
      </c>
      <c r="D9" s="1">
        <v>0.39300000000000002</v>
      </c>
      <c r="E9" s="1">
        <v>-0.193</v>
      </c>
      <c r="F9" s="14" t="s">
        <v>28</v>
      </c>
      <c r="G9" s="14" t="s">
        <v>29</v>
      </c>
      <c r="H9" s="1" t="s">
        <v>30</v>
      </c>
      <c r="I9" s="15" t="s">
        <v>31</v>
      </c>
      <c r="J9" s="1" t="s">
        <v>32</v>
      </c>
      <c r="K9" s="1" t="e">
        <f>CONCATENATE("https://zinc15.docking.org/substances/",#REF!,"/")</f>
        <v>#REF!</v>
      </c>
      <c r="L9" s="1" t="s">
        <v>33</v>
      </c>
      <c r="M9" s="1">
        <v>21.17</v>
      </c>
      <c r="N9" s="1">
        <v>15.34</v>
      </c>
      <c r="O9" s="1">
        <v>13.14</v>
      </c>
      <c r="P9" s="1">
        <v>22.12</v>
      </c>
      <c r="Q9" s="1">
        <v>18.75</v>
      </c>
      <c r="R9" s="1">
        <v>50</v>
      </c>
      <c r="S9" s="2">
        <v>16.55</v>
      </c>
      <c r="T9" s="2">
        <v>30.290000000000003</v>
      </c>
      <c r="U9" s="2">
        <v>1.8302114803625378</v>
      </c>
      <c r="V9" s="1" t="s">
        <v>86</v>
      </c>
      <c r="W9" s="1">
        <v>1</v>
      </c>
      <c r="X9" s="1">
        <v>0.65</v>
      </c>
      <c r="Y9" s="1" t="s">
        <v>98</v>
      </c>
    </row>
    <row r="10" spans="1:25" ht="300" customHeight="1" x14ac:dyDescent="0.25">
      <c r="A10" s="10">
        <v>190343</v>
      </c>
      <c r="B10" s="12"/>
      <c r="C10" s="11">
        <v>390.23700000000002</v>
      </c>
      <c r="D10" s="1">
        <v>0.46</v>
      </c>
      <c r="E10" s="1">
        <v>-0.219</v>
      </c>
      <c r="F10" s="1" t="s">
        <v>11</v>
      </c>
      <c r="G10" s="1" t="s">
        <v>53</v>
      </c>
      <c r="H10" s="1" t="str">
        <f>CONCATENATE("https://www.enaminestore.com/blog/real/?codes=",G10)</f>
        <v>https://www.enaminestore.com/blog/real/?codes=Z1263922898</v>
      </c>
      <c r="I10" s="1" t="s">
        <v>13</v>
      </c>
      <c r="J10" s="1" t="s">
        <v>14</v>
      </c>
      <c r="K10" s="1" t="e">
        <f>CONCATENATE("https://zinc15.docking.org/substances/",#REF!,"/")</f>
        <v>#REF!</v>
      </c>
      <c r="L10" s="1" t="s">
        <v>54</v>
      </c>
      <c r="M10" s="1">
        <v>20.69</v>
      </c>
      <c r="N10" s="1">
        <v>44.14</v>
      </c>
      <c r="O10" s="1">
        <v>34.96</v>
      </c>
      <c r="P10" s="1">
        <v>60.74</v>
      </c>
      <c r="Q10" s="1">
        <v>43.97</v>
      </c>
      <c r="R10" s="1">
        <v>64.150000000000006</v>
      </c>
      <c r="S10" s="2">
        <v>33.263333333333328</v>
      </c>
      <c r="T10" s="2">
        <v>56.286666666666669</v>
      </c>
      <c r="U10" s="2">
        <v>1.6921535223970341</v>
      </c>
      <c r="V10" s="1" t="s">
        <v>87</v>
      </c>
      <c r="W10" s="1">
        <v>0</v>
      </c>
      <c r="X10" s="1">
        <v>0.81</v>
      </c>
      <c r="Y10" s="1" t="s">
        <v>97</v>
      </c>
    </row>
    <row r="11" spans="1:25" ht="300" customHeight="1" x14ac:dyDescent="0.25">
      <c r="A11" s="10">
        <v>190341</v>
      </c>
      <c r="B11" s="12"/>
      <c r="C11" s="11">
        <v>393.46699999999998</v>
      </c>
      <c r="D11" s="1">
        <v>0.96599999999999997</v>
      </c>
      <c r="E11" s="1">
        <v>-0.20200000000000001</v>
      </c>
      <c r="F11" s="1" t="s">
        <v>11</v>
      </c>
      <c r="G11" s="1" t="s">
        <v>63</v>
      </c>
      <c r="H11" s="1" t="str">
        <f>CONCATENATE("https://www.enaminestore.com/blog/real/?codes=",G11)</f>
        <v>https://www.enaminestore.com/blog/real/?codes=Z2010418393</v>
      </c>
      <c r="I11" s="1" t="s">
        <v>13</v>
      </c>
      <c r="J11" s="1" t="s">
        <v>14</v>
      </c>
      <c r="K11" s="1" t="e">
        <f>CONCATENATE("https://zinc15.docking.org/substances/",#REF!,"/")</f>
        <v>#REF!</v>
      </c>
      <c r="L11" s="1" t="s">
        <v>64</v>
      </c>
      <c r="M11" s="1">
        <v>44.84</v>
      </c>
      <c r="N11" s="1">
        <v>61.45</v>
      </c>
      <c r="O11" s="1">
        <v>51.04</v>
      </c>
      <c r="P11" s="1">
        <v>105.25</v>
      </c>
      <c r="Q11" s="1">
        <v>81.69</v>
      </c>
      <c r="R11" s="1">
        <v>70.52</v>
      </c>
      <c r="S11" s="2">
        <v>52.443333333333335</v>
      </c>
      <c r="T11" s="2">
        <v>85.82</v>
      </c>
      <c r="U11" s="2">
        <v>1.6364329752748996</v>
      </c>
      <c r="V11" s="1" t="s">
        <v>88</v>
      </c>
      <c r="W11" s="1">
        <v>1</v>
      </c>
      <c r="X11" s="1">
        <v>0.67</v>
      </c>
      <c r="Y11" s="1" t="s">
        <v>98</v>
      </c>
    </row>
    <row r="12" spans="1:25" ht="300" customHeight="1" x14ac:dyDescent="0.25">
      <c r="A12" s="10">
        <v>190325</v>
      </c>
      <c r="B12" s="12"/>
      <c r="C12" s="11">
        <v>384.43099999999998</v>
      </c>
      <c r="D12" s="1">
        <v>0.63900000000000001</v>
      </c>
      <c r="E12" s="1">
        <v>-0.218</v>
      </c>
      <c r="F12" s="1" t="s">
        <v>11</v>
      </c>
      <c r="G12" s="1" t="s">
        <v>40</v>
      </c>
      <c r="H12" s="1" t="s">
        <v>41</v>
      </c>
      <c r="I12" s="1" t="s">
        <v>13</v>
      </c>
      <c r="J12" s="1" t="s">
        <v>14</v>
      </c>
      <c r="K12" s="1" t="e">
        <f>CONCATENATE("https://zinc15.docking.org/substances/",#REF!,"/")</f>
        <v>#REF!</v>
      </c>
      <c r="L12" s="1" t="s">
        <v>42</v>
      </c>
      <c r="M12" s="1">
        <v>46.26</v>
      </c>
      <c r="N12" s="1">
        <v>48.42</v>
      </c>
      <c r="O12" s="1">
        <v>24.62</v>
      </c>
      <c r="P12" s="1">
        <v>78.08</v>
      </c>
      <c r="Q12" s="1">
        <v>47.42</v>
      </c>
      <c r="R12" s="1">
        <v>68.400000000000006</v>
      </c>
      <c r="S12" s="2">
        <v>39.766666666666673</v>
      </c>
      <c r="T12" s="2">
        <v>64.63333333333334</v>
      </c>
      <c r="U12" s="2">
        <v>1.6253143336127409</v>
      </c>
      <c r="V12" s="1" t="s">
        <v>89</v>
      </c>
      <c r="W12" s="1">
        <v>0.46</v>
      </c>
      <c r="X12" s="1">
        <v>0.88</v>
      </c>
      <c r="Y12" s="1" t="s">
        <v>97</v>
      </c>
    </row>
    <row r="13" spans="1:25" ht="300" customHeight="1" x14ac:dyDescent="0.25">
      <c r="A13" s="10">
        <v>190323</v>
      </c>
      <c r="B13" s="12"/>
      <c r="C13" s="11">
        <v>353.40199999999999</v>
      </c>
      <c r="D13" s="1">
        <v>1.6379999999999999</v>
      </c>
      <c r="E13" s="1">
        <v>-0.24299999999999999</v>
      </c>
      <c r="F13" s="1" t="s">
        <v>11</v>
      </c>
      <c r="G13" s="1" t="s">
        <v>51</v>
      </c>
      <c r="H13" s="1" t="str">
        <f>CONCATENATE("https://www.enaminestore.com/blog/real/?codes=",G13)</f>
        <v>https://www.enaminestore.com/blog/real/?codes=Z1868553687</v>
      </c>
      <c r="I13" s="1" t="s">
        <v>13</v>
      </c>
      <c r="J13" s="1" t="s">
        <v>14</v>
      </c>
      <c r="K13" s="1" t="e">
        <f>CONCATENATE("https://zinc15.docking.org/substances/",#REF!,"/")</f>
        <v>#REF!</v>
      </c>
      <c r="L13" s="1" t="s">
        <v>52</v>
      </c>
      <c r="M13" s="1">
        <v>45.12</v>
      </c>
      <c r="N13" s="1">
        <v>53.53</v>
      </c>
      <c r="O13" s="1">
        <v>32.71</v>
      </c>
      <c r="P13" s="1">
        <v>88.07</v>
      </c>
      <c r="Q13" s="1">
        <v>47.82</v>
      </c>
      <c r="R13" s="1">
        <v>70.14</v>
      </c>
      <c r="S13" s="2">
        <v>43.786666666666669</v>
      </c>
      <c r="T13" s="2">
        <v>68.676666666666662</v>
      </c>
      <c r="U13" s="2">
        <v>1.5684378806333739</v>
      </c>
      <c r="V13" s="1" t="s">
        <v>90</v>
      </c>
      <c r="W13" s="1">
        <v>0</v>
      </c>
      <c r="X13" s="1">
        <v>0.73</v>
      </c>
      <c r="Y13" s="1" t="s">
        <v>98</v>
      </c>
    </row>
    <row r="14" spans="1:25" ht="300" customHeight="1" x14ac:dyDescent="0.25">
      <c r="A14" s="10">
        <v>190339</v>
      </c>
      <c r="B14" s="12"/>
      <c r="C14" s="11">
        <v>356.46600000000001</v>
      </c>
      <c r="D14" s="1">
        <v>0.503</v>
      </c>
      <c r="E14" s="1">
        <v>-0.21099999999999999</v>
      </c>
      <c r="F14" s="1" t="s">
        <v>11</v>
      </c>
      <c r="G14" s="1" t="s">
        <v>49</v>
      </c>
      <c r="H14" s="1" t="str">
        <f>CONCATENATE("https://www.enaminestore.com/blog/real/?codes=",G14)</f>
        <v>https://www.enaminestore.com/blog/real/?codes=Z1198293404</v>
      </c>
      <c r="I14" s="1" t="s">
        <v>13</v>
      </c>
      <c r="J14" s="1" t="s">
        <v>14</v>
      </c>
      <c r="K14" s="1" t="e">
        <f>CONCATENATE("https://zinc15.docking.org/substances/",#REF!,"/")</f>
        <v>#REF!</v>
      </c>
      <c r="L14" s="1" t="s">
        <v>50</v>
      </c>
      <c r="M14" s="1">
        <v>44.15</v>
      </c>
      <c r="N14" s="1">
        <v>28.77</v>
      </c>
      <c r="O14" s="1">
        <v>29.13</v>
      </c>
      <c r="P14" s="1">
        <v>59.6</v>
      </c>
      <c r="Q14" s="1">
        <v>47.25</v>
      </c>
      <c r="R14" s="1">
        <v>48.63</v>
      </c>
      <c r="S14" s="2">
        <v>34.016666666666666</v>
      </c>
      <c r="T14" s="2">
        <v>51.826666666666661</v>
      </c>
      <c r="U14" s="2">
        <v>1.5235668789808916</v>
      </c>
      <c r="V14" s="1" t="s">
        <v>70</v>
      </c>
      <c r="W14" s="1">
        <v>0.34</v>
      </c>
      <c r="X14" s="1">
        <v>0.76</v>
      </c>
      <c r="Y14" s="1" t="s">
        <v>98</v>
      </c>
    </row>
    <row r="15" spans="1:25" ht="300" customHeight="1" x14ac:dyDescent="0.25">
      <c r="A15" s="10">
        <v>190322</v>
      </c>
      <c r="B15" s="12"/>
      <c r="C15" s="11">
        <v>356.44600000000003</v>
      </c>
      <c r="D15" s="1">
        <v>0.46800000000000003</v>
      </c>
      <c r="E15" s="1">
        <v>-0.21199999999999999</v>
      </c>
      <c r="F15" s="1" t="s">
        <v>11</v>
      </c>
      <c r="G15" s="1" t="s">
        <v>34</v>
      </c>
      <c r="H15" s="1" t="str">
        <f>CONCATENATE("https://www.enaminestore.com/blog/real/?codes=",G15)</f>
        <v>https://www.enaminestore.com/blog/real/?codes=Z2722275351</v>
      </c>
      <c r="I15" s="1" t="s">
        <v>13</v>
      </c>
      <c r="J15" s="1" t="s">
        <v>14</v>
      </c>
      <c r="K15" s="1" t="e">
        <f>CONCATENATE("https://zinc15.docking.org/substances/",#REF!,"/")</f>
        <v>#REF!</v>
      </c>
      <c r="L15" s="1" t="s">
        <v>35</v>
      </c>
      <c r="M15" s="1">
        <v>28.61</v>
      </c>
      <c r="N15" s="1">
        <v>32.119999999999997</v>
      </c>
      <c r="O15" s="1">
        <v>13.2</v>
      </c>
      <c r="P15" s="1">
        <v>38.56</v>
      </c>
      <c r="Q15" s="1">
        <v>20</v>
      </c>
      <c r="R15" s="1">
        <v>50</v>
      </c>
      <c r="S15" s="2">
        <v>24.643333333333331</v>
      </c>
      <c r="T15" s="2">
        <v>36.186666666666667</v>
      </c>
      <c r="U15" s="2">
        <v>1.4684160692547006</v>
      </c>
      <c r="V15" s="1" t="s">
        <v>91</v>
      </c>
      <c r="W15" s="1">
        <v>0.25</v>
      </c>
      <c r="X15" s="1">
        <v>0.85</v>
      </c>
      <c r="Y15" s="1" t="s">
        <v>98</v>
      </c>
    </row>
    <row r="16" spans="1:25" ht="300" customHeight="1" x14ac:dyDescent="0.25">
      <c r="A16" s="10">
        <v>190349</v>
      </c>
      <c r="B16" s="12"/>
      <c r="C16" s="11">
        <v>376.392</v>
      </c>
      <c r="D16" s="1">
        <v>0.30299999999999999</v>
      </c>
      <c r="E16" s="1">
        <v>-0.20499999999999999</v>
      </c>
      <c r="F16" s="1" t="s">
        <v>11</v>
      </c>
      <c r="G16" s="1" t="s">
        <v>59</v>
      </c>
      <c r="H16" s="1" t="str">
        <f>CONCATENATE("https://www.enaminestore.com/blog/real/?codes=",G16)</f>
        <v>https://www.enaminestore.com/blog/real/?codes=Z1170241271T2</v>
      </c>
      <c r="I16" s="1" t="s">
        <v>13</v>
      </c>
      <c r="J16" s="1" t="s">
        <v>14</v>
      </c>
      <c r="K16" s="1" t="e">
        <f>CONCATENATE("https://zinc15.docking.org/substances/",#REF!,"/")</f>
        <v>#REF!</v>
      </c>
      <c r="L16" s="1" t="s">
        <v>60</v>
      </c>
      <c r="M16" s="1">
        <v>37.06</v>
      </c>
      <c r="N16" s="1">
        <v>81.63</v>
      </c>
      <c r="O16" s="1">
        <v>39.950000000000003</v>
      </c>
      <c r="P16" s="1">
        <v>95.19</v>
      </c>
      <c r="Q16" s="1">
        <v>57.64</v>
      </c>
      <c r="R16" s="1">
        <v>58.89</v>
      </c>
      <c r="S16" s="2">
        <v>52.879999999999995</v>
      </c>
      <c r="T16" s="2">
        <v>70.573333333333323</v>
      </c>
      <c r="U16" s="2">
        <v>1.3345940494200705</v>
      </c>
      <c r="V16" s="1" t="s">
        <v>72</v>
      </c>
      <c r="W16" s="1">
        <v>0</v>
      </c>
      <c r="X16" s="1">
        <v>0.75</v>
      </c>
      <c r="Y16" s="1" t="s">
        <v>98</v>
      </c>
    </row>
    <row r="17" spans="1:25" ht="300" customHeight="1" x14ac:dyDescent="0.25">
      <c r="A17" s="10">
        <v>190301</v>
      </c>
      <c r="B17" s="12"/>
      <c r="C17" s="11">
        <v>350.41800000000001</v>
      </c>
      <c r="D17" s="1">
        <v>0.80900000000000005</v>
      </c>
      <c r="E17" s="1">
        <v>-0.22800000000000001</v>
      </c>
      <c r="F17" s="1" t="s">
        <v>11</v>
      </c>
      <c r="G17" s="1" t="s">
        <v>55</v>
      </c>
      <c r="H17" s="1" t="s">
        <v>56</v>
      </c>
      <c r="I17" s="1" t="s">
        <v>13</v>
      </c>
      <c r="J17" s="1" t="s">
        <v>14</v>
      </c>
      <c r="K17" s="1" t="s">
        <v>57</v>
      </c>
      <c r="L17" s="1" t="s">
        <v>58</v>
      </c>
      <c r="M17" s="1">
        <v>34.909999999999997</v>
      </c>
      <c r="N17" s="1">
        <v>43.08</v>
      </c>
      <c r="O17" s="1">
        <v>38.270000000000003</v>
      </c>
      <c r="P17" s="1">
        <v>50.2</v>
      </c>
      <c r="Q17" s="1">
        <v>41.68</v>
      </c>
      <c r="R17" s="16">
        <v>50</v>
      </c>
      <c r="S17" s="2">
        <v>38.75333333333333</v>
      </c>
      <c r="T17" s="2">
        <v>47.293333333333329</v>
      </c>
      <c r="U17" s="2">
        <v>1.2203681403750215</v>
      </c>
      <c r="V17" s="1" t="s">
        <v>71</v>
      </c>
      <c r="W17" s="1">
        <v>0</v>
      </c>
      <c r="X17" s="1">
        <v>0.81</v>
      </c>
      <c r="Y17" s="1" t="s">
        <v>98</v>
      </c>
    </row>
    <row r="18" spans="1:25" ht="300" customHeight="1" x14ac:dyDescent="0.25">
      <c r="A18" s="10">
        <v>190354</v>
      </c>
      <c r="B18" s="12"/>
      <c r="C18" s="11">
        <v>365.43299999999999</v>
      </c>
      <c r="D18" s="1">
        <v>0.30099999999999999</v>
      </c>
      <c r="E18" s="1">
        <v>-0.22800000000000001</v>
      </c>
      <c r="F18" s="1" t="s">
        <v>11</v>
      </c>
      <c r="G18" s="1" t="s">
        <v>61</v>
      </c>
      <c r="H18" s="1" t="str">
        <f>CONCATENATE("https://www.enaminestore.com/blog/real/?codes=",G18)</f>
        <v>https://www.enaminestore.com/blog/real/?codes=Z1870211341</v>
      </c>
      <c r="I18" s="1" t="s">
        <v>13</v>
      </c>
      <c r="J18" s="1" t="s">
        <v>14</v>
      </c>
      <c r="K18" s="1" t="e">
        <f>CONCATENATE("https://zinc15.docking.org/substances/",#REF!,"/")</f>
        <v>#REF!</v>
      </c>
      <c r="L18" s="1" t="s">
        <v>62</v>
      </c>
      <c r="M18" s="1">
        <v>60</v>
      </c>
      <c r="N18" s="1">
        <v>65.84</v>
      </c>
      <c r="O18" s="1">
        <v>49.92</v>
      </c>
      <c r="P18" s="1">
        <v>92.72</v>
      </c>
      <c r="Q18" s="1">
        <v>42.77</v>
      </c>
      <c r="R18" s="1">
        <v>62.87</v>
      </c>
      <c r="S18" s="2">
        <v>58.586666666666666</v>
      </c>
      <c r="T18" s="2">
        <v>66.12</v>
      </c>
      <c r="U18" s="2">
        <v>1.1285844333181612</v>
      </c>
      <c r="V18" s="1" t="s">
        <v>92</v>
      </c>
      <c r="W18" s="1">
        <v>1.34</v>
      </c>
      <c r="X18" s="1">
        <v>0.81</v>
      </c>
      <c r="Y18" s="1" t="s">
        <v>97</v>
      </c>
    </row>
    <row r="19" spans="1:25" ht="300" customHeight="1" x14ac:dyDescent="0.25">
      <c r="A19" s="10">
        <v>190010</v>
      </c>
      <c r="C19" s="11">
        <v>390.37799999999999</v>
      </c>
      <c r="D19" s="1" t="s">
        <v>43</v>
      </c>
      <c r="E19" s="14" t="s">
        <v>44</v>
      </c>
      <c r="F19" s="1" t="s">
        <v>45</v>
      </c>
      <c r="G19" s="1" t="s">
        <v>13</v>
      </c>
      <c r="H19" s="1" t="s">
        <v>14</v>
      </c>
      <c r="I19" s="17" t="s">
        <v>46</v>
      </c>
      <c r="J19" s="1" t="s">
        <v>47</v>
      </c>
      <c r="K19" s="1" t="s">
        <v>48</v>
      </c>
      <c r="L19" s="1" t="e">
        <f>(5/#REF!)*10000</f>
        <v>#REF!</v>
      </c>
      <c r="M19" s="1">
        <v>57.38</v>
      </c>
      <c r="N19" s="1">
        <v>30.22</v>
      </c>
      <c r="O19" s="1">
        <v>25.5</v>
      </c>
      <c r="P19" s="1" t="s">
        <v>83</v>
      </c>
      <c r="Q19" s="1" t="s">
        <v>83</v>
      </c>
      <c r="R19" s="1" t="s">
        <v>83</v>
      </c>
      <c r="S19" s="2">
        <v>37.699999999999996</v>
      </c>
      <c r="T19" s="2" t="s">
        <v>83</v>
      </c>
      <c r="U19" s="2" t="s">
        <v>83</v>
      </c>
      <c r="V19" s="1" t="s">
        <v>69</v>
      </c>
      <c r="W19" s="1">
        <v>0</v>
      </c>
      <c r="X19" s="1">
        <v>0.54</v>
      </c>
      <c r="Y19" s="1" t="s">
        <v>97</v>
      </c>
    </row>
  </sheetData>
  <sortState ref="B2:AC19">
    <sortCondition descending="1" ref="U2:U19"/>
  </sortState>
  <hyperlinks>
    <hyperlink ref="I19" r:id="rId1"/>
    <hyperlink ref="I9" r:id="rId2"/>
    <hyperlink ref="I5" r:id="rId3"/>
  </hyperlinks>
  <pageMargins left="0.51181102362204722" right="0.31496062992125984" top="0.74803149606299213" bottom="0.74803149606299213" header="0.31496062992125984" footer="0.31496062992125984"/>
  <pageSetup scale="10" fitToHeight="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VCHRI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Ming-Wan Su</dc:creator>
  <cp:lastModifiedBy>Michael Hsing</cp:lastModifiedBy>
  <dcterms:created xsi:type="dcterms:W3CDTF">2019-05-21T17:35:06Z</dcterms:created>
  <dcterms:modified xsi:type="dcterms:W3CDTF">2019-08-30T21:32:00Z</dcterms:modified>
</cp:coreProperties>
</file>