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mthamat/Desktop/Molecules/SupportingInfoThamattoorRev/"/>
    </mc:Choice>
  </mc:AlternateContent>
  <xr:revisionPtr revIDLastSave="0" documentId="8_{BB96247F-1D27-ED48-93A0-EBF3905302C5}" xr6:coauthVersionLast="36" xr6:coauthVersionMax="36" xr10:uidLastSave="{00000000-0000-0000-0000-000000000000}"/>
  <bookViews>
    <workbookView xWindow="0" yWindow="460" windowWidth="28800" windowHeight="16460" xr2:uid="{00000000-000D-0000-FFFF-FFFF00000000}"/>
  </bookViews>
  <sheets>
    <sheet name="Beta" sheetId="1" r:id="rId1"/>
    <sheet name="Gamma" sheetId="2" r:id="rId2"/>
    <sheet name="Delta" sheetId="3" r:id="rId3"/>
  </sheets>
  <calcPr calcId="181029" iterateDelta="1E-4"/>
</workbook>
</file>

<file path=xl/calcChain.xml><?xml version="1.0" encoding="utf-8"?>
<calcChain xmlns="http://schemas.openxmlformats.org/spreadsheetml/2006/main">
  <c r="Q35" i="3" l="1"/>
  <c r="R35" i="3"/>
  <c r="J35" i="3"/>
  <c r="K35" i="3"/>
  <c r="C35" i="3"/>
  <c r="D35" i="3"/>
  <c r="Q34" i="3"/>
  <c r="R34" i="3"/>
  <c r="J34" i="3"/>
  <c r="K34" i="3"/>
  <c r="C34" i="3"/>
  <c r="D34" i="3"/>
  <c r="Q33" i="3"/>
  <c r="R33" i="3"/>
  <c r="J33" i="3"/>
  <c r="K33" i="3"/>
  <c r="C33" i="3"/>
  <c r="D33" i="3"/>
  <c r="Q32" i="3"/>
  <c r="R32" i="3"/>
  <c r="J32" i="3"/>
  <c r="K32" i="3"/>
  <c r="C32" i="3"/>
  <c r="D32" i="3"/>
  <c r="Q26" i="3"/>
  <c r="R26" i="3"/>
  <c r="J26" i="3"/>
  <c r="K26" i="3"/>
  <c r="C26" i="3"/>
  <c r="D26" i="3"/>
  <c r="Q25" i="3"/>
  <c r="R25" i="3"/>
  <c r="J25" i="3"/>
  <c r="K25" i="3"/>
  <c r="C25" i="3"/>
  <c r="D25" i="3"/>
  <c r="Q24" i="3"/>
  <c r="R24" i="3"/>
  <c r="J24" i="3"/>
  <c r="K24" i="3"/>
  <c r="C24" i="3"/>
  <c r="D24" i="3"/>
  <c r="Q23" i="3"/>
  <c r="R23" i="3"/>
  <c r="J23" i="3"/>
  <c r="K23" i="3"/>
  <c r="C23" i="3"/>
  <c r="D23" i="3"/>
  <c r="Q17" i="3"/>
  <c r="R17" i="3"/>
  <c r="J17" i="3"/>
  <c r="K17" i="3"/>
  <c r="C17" i="3"/>
  <c r="D17" i="3"/>
  <c r="Q16" i="3"/>
  <c r="R16" i="3"/>
  <c r="J16" i="3"/>
  <c r="K16" i="3"/>
  <c r="C16" i="3"/>
  <c r="D16" i="3"/>
  <c r="Q15" i="3"/>
  <c r="R15" i="3"/>
  <c r="J15" i="3"/>
  <c r="K15" i="3"/>
  <c r="C15" i="3"/>
  <c r="D15" i="3"/>
  <c r="Q14" i="3"/>
  <c r="R14" i="3"/>
  <c r="J14" i="3"/>
  <c r="K14" i="3"/>
  <c r="C14" i="3"/>
  <c r="D14" i="3"/>
  <c r="Q8" i="3"/>
  <c r="R8" i="3"/>
  <c r="J8" i="3"/>
  <c r="K8" i="3"/>
  <c r="C8" i="3"/>
  <c r="D8" i="3"/>
  <c r="Q7" i="3"/>
  <c r="R7" i="3"/>
  <c r="J7" i="3"/>
  <c r="K7" i="3"/>
  <c r="C7" i="3"/>
  <c r="D7" i="3"/>
  <c r="Q6" i="3"/>
  <c r="R6" i="3"/>
  <c r="J6" i="3"/>
  <c r="K6" i="3"/>
  <c r="C6" i="3"/>
  <c r="D6" i="3"/>
  <c r="Q5" i="3"/>
  <c r="R5" i="3"/>
  <c r="J5" i="3"/>
  <c r="K5" i="3"/>
  <c r="C5" i="3"/>
  <c r="D5" i="3"/>
  <c r="Q35" i="2"/>
  <c r="R35" i="2"/>
  <c r="J35" i="2"/>
  <c r="K35" i="2"/>
  <c r="C35" i="2"/>
  <c r="D35" i="2"/>
  <c r="Q34" i="2"/>
  <c r="R34" i="2"/>
  <c r="J34" i="2"/>
  <c r="K34" i="2"/>
  <c r="C34" i="2"/>
  <c r="D34" i="2"/>
  <c r="Q33" i="2"/>
  <c r="R33" i="2"/>
  <c r="J33" i="2"/>
  <c r="K33" i="2"/>
  <c r="C33" i="2"/>
  <c r="D33" i="2"/>
  <c r="Q32" i="2"/>
  <c r="R32" i="2"/>
  <c r="J32" i="2"/>
  <c r="K32" i="2"/>
  <c r="C32" i="2"/>
  <c r="D32" i="2"/>
  <c r="Q26" i="2"/>
  <c r="R26" i="2"/>
  <c r="J26" i="2"/>
  <c r="K26" i="2"/>
  <c r="C26" i="2"/>
  <c r="D26" i="2"/>
  <c r="Q25" i="2"/>
  <c r="R25" i="2"/>
  <c r="J25" i="2"/>
  <c r="K25" i="2"/>
  <c r="C25" i="2"/>
  <c r="D25" i="2"/>
  <c r="Q24" i="2"/>
  <c r="R24" i="2"/>
  <c r="J24" i="2"/>
  <c r="K24" i="2"/>
  <c r="C24" i="2"/>
  <c r="D24" i="2"/>
  <c r="Q23" i="2"/>
  <c r="R23" i="2"/>
  <c r="J23" i="2"/>
  <c r="K23" i="2"/>
  <c r="C23" i="2"/>
  <c r="D23" i="2"/>
  <c r="Q17" i="2"/>
  <c r="R17" i="2"/>
  <c r="J17" i="2"/>
  <c r="K17" i="2"/>
  <c r="C17" i="2"/>
  <c r="D17" i="2"/>
  <c r="Q16" i="2"/>
  <c r="R16" i="2"/>
  <c r="J16" i="2"/>
  <c r="K16" i="2"/>
  <c r="C16" i="2"/>
  <c r="D16" i="2"/>
  <c r="Q15" i="2"/>
  <c r="R15" i="2"/>
  <c r="J15" i="2"/>
  <c r="K15" i="2"/>
  <c r="C15" i="2"/>
  <c r="D15" i="2"/>
  <c r="Q14" i="2"/>
  <c r="R14" i="2"/>
  <c r="J14" i="2"/>
  <c r="K14" i="2"/>
  <c r="C14" i="2"/>
  <c r="D14" i="2"/>
  <c r="Q8" i="2"/>
  <c r="R8" i="2"/>
  <c r="J8" i="2"/>
  <c r="K8" i="2"/>
  <c r="C8" i="2"/>
  <c r="D8" i="2"/>
  <c r="Q7" i="2"/>
  <c r="R7" i="2"/>
  <c r="J7" i="2"/>
  <c r="K7" i="2"/>
  <c r="C7" i="2"/>
  <c r="D7" i="2"/>
  <c r="Q6" i="2"/>
  <c r="R6" i="2"/>
  <c r="J6" i="2"/>
  <c r="K6" i="2"/>
  <c r="C6" i="2"/>
  <c r="D6" i="2"/>
  <c r="Q5" i="2"/>
  <c r="R5" i="2"/>
  <c r="J5" i="2"/>
  <c r="K5" i="2"/>
  <c r="C5" i="2"/>
  <c r="D5" i="2"/>
  <c r="Q37" i="1"/>
  <c r="R37" i="1"/>
  <c r="J37" i="1"/>
  <c r="K37" i="1"/>
  <c r="C37" i="1"/>
  <c r="D37" i="1"/>
  <c r="Q36" i="1"/>
  <c r="R36" i="1"/>
  <c r="J36" i="1"/>
  <c r="K36" i="1"/>
  <c r="C36" i="1"/>
  <c r="D36" i="1"/>
  <c r="Q35" i="1"/>
  <c r="R35" i="1"/>
  <c r="J35" i="1"/>
  <c r="K35" i="1"/>
  <c r="C35" i="1"/>
  <c r="D35" i="1"/>
  <c r="Q34" i="1"/>
  <c r="R34" i="1"/>
  <c r="J34" i="1"/>
  <c r="K34" i="1"/>
  <c r="C34" i="1"/>
  <c r="D34" i="1"/>
  <c r="Q28" i="1"/>
  <c r="R28" i="1"/>
  <c r="J28" i="1"/>
  <c r="K28" i="1"/>
  <c r="C28" i="1"/>
  <c r="D28" i="1"/>
  <c r="Q27" i="1"/>
  <c r="R27" i="1"/>
  <c r="J27" i="1"/>
  <c r="K27" i="1"/>
  <c r="C27" i="1"/>
  <c r="D27" i="1"/>
  <c r="Q26" i="1"/>
  <c r="R26" i="1"/>
  <c r="J26" i="1"/>
  <c r="K26" i="1"/>
  <c r="C26" i="1"/>
  <c r="D26" i="1"/>
  <c r="Q25" i="1"/>
  <c r="R25" i="1"/>
  <c r="J25" i="1"/>
  <c r="K25" i="1"/>
  <c r="C25" i="1"/>
  <c r="D25" i="1"/>
  <c r="Q19" i="1"/>
  <c r="R19" i="1"/>
  <c r="C19" i="1"/>
  <c r="D19" i="1"/>
  <c r="Q18" i="1"/>
  <c r="R18" i="1"/>
  <c r="C18" i="1"/>
  <c r="D18" i="1"/>
  <c r="Q17" i="1"/>
  <c r="R17" i="1"/>
  <c r="C17" i="1"/>
  <c r="D17" i="1"/>
  <c r="Q16" i="1"/>
  <c r="R16" i="1"/>
  <c r="J16" i="1"/>
  <c r="K16" i="1"/>
  <c r="C16" i="1"/>
  <c r="D16" i="1"/>
  <c r="Q10" i="1"/>
  <c r="R10" i="1"/>
  <c r="C10" i="1"/>
  <c r="D10" i="1"/>
  <c r="Q9" i="1"/>
  <c r="R9" i="1"/>
  <c r="C9" i="1"/>
  <c r="D9" i="1"/>
  <c r="Q8" i="1"/>
  <c r="R8" i="1"/>
  <c r="C8" i="1"/>
  <c r="D8" i="1"/>
  <c r="Q7" i="1"/>
  <c r="R7" i="1"/>
  <c r="J7" i="1"/>
  <c r="K7" i="1"/>
  <c r="C7" i="1"/>
  <c r="D7" i="1"/>
</calcChain>
</file>

<file path=xl/sharedStrings.xml><?xml version="1.0" encoding="utf-8"?>
<sst xmlns="http://schemas.openxmlformats.org/spreadsheetml/2006/main" count="533" uniqueCount="41">
  <si>
    <t>Beta series</t>
  </si>
  <si>
    <t>B3LYP/6-311+G**</t>
  </si>
  <si>
    <t>Species</t>
  </si>
  <si>
    <t>E (hartree)</t>
  </si>
  <si>
    <t>Rel E (Hartree)</t>
  </si>
  <si>
    <t>Rel E (kcal/mol)</t>
  </si>
  <si>
    <t>Img Freq</t>
  </si>
  <si>
    <t>&lt;S^2&gt;</t>
  </si>
  <si>
    <t>Azacarbene (s)</t>
  </si>
  <si>
    <t>Oxacarbene (s)</t>
  </si>
  <si>
    <t>Thiacarbene (s)</t>
  </si>
  <si>
    <t>Azacarbene (t)</t>
  </si>
  <si>
    <t>Oxacarbene (t)</t>
  </si>
  <si>
    <t>Thiacarbene (t)</t>
  </si>
  <si>
    <t>Azacyclopentyne</t>
  </si>
  <si>
    <t>Oxacyclopentyne</t>
  </si>
  <si>
    <t>Thiacyclopentyne</t>
  </si>
  <si>
    <t>TS-N shift</t>
  </si>
  <si>
    <t>TS-O shift</t>
  </si>
  <si>
    <t>TS-S shift</t>
  </si>
  <si>
    <t>TS-C shift</t>
  </si>
  <si>
    <t>CCSD(T)/cc-pVTZ//B3LYP/6-311+G**</t>
  </si>
  <si>
    <t>T1Diag</t>
  </si>
  <si>
    <t>CCSD/6-311+G**</t>
  </si>
  <si>
    <t>CCSD(T)/cc-pVTZ//CCSD/6-311+G**</t>
  </si>
  <si>
    <t>Gamma series</t>
  </si>
  <si>
    <t>Azacyclohexyne</t>
  </si>
  <si>
    <t>Oxacyclohexyne</t>
  </si>
  <si>
    <t>Thiacyclohexyne</t>
  </si>
  <si>
    <t>Delta series</t>
  </si>
  <si>
    <t>Azacycloheptyne</t>
  </si>
  <si>
    <t>Oxacycloheptyne</t>
  </si>
  <si>
    <t>Thiacycloheptyne</t>
  </si>
  <si>
    <t>X</t>
  </si>
  <si>
    <t>BD(T)/cc-pVDZ//CCSD/6-311+G**</t>
  </si>
  <si>
    <t>BD(T)/cc-pVTZ//CCSD/6-311+G**</t>
  </si>
  <si>
    <t>BD(TQ)/cc-pVDZ//CCSD/6-311+G**</t>
  </si>
  <si>
    <t>Effective BD(TQ)/cc-pVTZ//CCSD/6-311+G**</t>
  </si>
  <si>
    <t>(extrapolated from BD(T)/cc-pVDZ, BD(T)/cc-pVTZ, and BD(TQ)/cc-pVDZ)</t>
  </si>
  <si>
    <t>MP4SDTQ/cc-pVTZ//CCSD/6-311+G**</t>
  </si>
  <si>
    <t>E + ZPVE (hartree)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</si>
</sst>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DAE3F3"/>
        <bgColor rgb="FFDAE3F3"/>
      </patternFill>
    </fill>
    <fill>
      <patternFill patternType="solid">
        <fgColor rgb="FFD9E1F2"/>
        <bgColor rgb="FFD9E1F2"/>
      </patternFill>
    </fill>
    <fill>
      <patternFill patternType="solid">
        <fgColor rgb="FFE2F0D9"/>
        <bgColor rgb="FFE2F0D9"/>
      </patternFill>
    </fill>
    <fill>
      <patternFill patternType="solid">
        <fgColor rgb="FFFFF2CC"/>
        <bgColor rgb="FFFFF2CC"/>
      </patternFill>
    </fill>
    <fill>
      <patternFill patternType="solid">
        <fgColor rgb="FFE2EFDA"/>
        <bgColor rgb="FFE2EFDA"/>
      </patternFill>
    </fill>
    <fill>
      <patternFill patternType="solid">
        <fgColor theme="9" tint="0.79998168889431442"/>
        <bgColor rgb="FFDAE3F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9" fillId="0" borderId="0"/>
    <xf numFmtId="0" fontId="1" fillId="0" borderId="0"/>
    <xf numFmtId="0" fontId="7" fillId="7" borderId="0"/>
    <xf numFmtId="0" fontId="4" fillId="5" borderId="0"/>
    <xf numFmtId="0" fontId="11" fillId="8" borderId="0"/>
    <xf numFmtId="0" fontId="12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5" fillId="6" borderId="0"/>
    <xf numFmtId="0" fontId="6" fillId="0" borderId="0"/>
    <xf numFmtId="0" fontId="8" fillId="0" borderId="0"/>
    <xf numFmtId="0" fontId="10" fillId="0" borderId="0"/>
    <xf numFmtId="0" fontId="1" fillId="0" borderId="0"/>
    <xf numFmtId="0" fontId="1" fillId="0" borderId="0"/>
    <xf numFmtId="0" fontId="4" fillId="0" borderId="0"/>
  </cellStyleXfs>
  <cellXfs count="53">
    <xf numFmtId="0" fontId="0" fillId="0" borderId="0" xfId="0"/>
    <xf numFmtId="0" fontId="13" fillId="9" borderId="3" xfId="0" applyFont="1" applyFill="1" applyBorder="1"/>
    <xf numFmtId="0" fontId="13" fillId="10" borderId="4" xfId="0" applyFont="1" applyFill="1" applyBorder="1"/>
    <xf numFmtId="0" fontId="13" fillId="11" borderId="3" xfId="0" applyFont="1" applyFill="1" applyBorder="1"/>
    <xf numFmtId="0" fontId="13" fillId="11" borderId="4" xfId="0" applyFont="1" applyFill="1" applyBorder="1"/>
    <xf numFmtId="0" fontId="13" fillId="12" borderId="3" xfId="0" applyFont="1" applyFill="1" applyBorder="1"/>
    <xf numFmtId="0" fontId="13" fillId="12" borderId="4" xfId="0" applyFont="1" applyFill="1" applyBorder="1"/>
    <xf numFmtId="0" fontId="0" fillId="9" borderId="3" xfId="0" applyFill="1" applyBorder="1"/>
    <xf numFmtId="0" fontId="0" fillId="11" borderId="3" xfId="0" applyFill="1" applyBorder="1"/>
    <xf numFmtId="0" fontId="0" fillId="12" borderId="3" xfId="0" applyFill="1" applyBorder="1"/>
    <xf numFmtId="0" fontId="0" fillId="0" borderId="0" xfId="0" applyFont="1"/>
    <xf numFmtId="0" fontId="13" fillId="10" borderId="3" xfId="0" applyFont="1" applyFill="1" applyBorder="1"/>
    <xf numFmtId="0" fontId="13" fillId="13" borderId="3" xfId="0" applyFont="1" applyFill="1" applyBorder="1"/>
    <xf numFmtId="0" fontId="13" fillId="13" borderId="4" xfId="0" applyFont="1" applyFill="1" applyBorder="1"/>
    <xf numFmtId="0" fontId="0" fillId="10" borderId="5" xfId="0" applyFont="1" applyFill="1" applyBorder="1"/>
    <xf numFmtId="0" fontId="0" fillId="10" borderId="6" xfId="0" applyFont="1" applyFill="1" applyBorder="1"/>
    <xf numFmtId="0" fontId="0" fillId="13" borderId="5" xfId="0" applyFont="1" applyFill="1" applyBorder="1"/>
    <xf numFmtId="0" fontId="0" fillId="13" borderId="6" xfId="0" applyFont="1" applyFill="1" applyBorder="1"/>
    <xf numFmtId="0" fontId="0" fillId="12" borderId="5" xfId="0" applyFont="1" applyFill="1" applyBorder="1"/>
    <xf numFmtId="0" fontId="0" fillId="12" borderId="6" xfId="0" applyFont="1" applyFill="1" applyBorder="1"/>
    <xf numFmtId="0" fontId="0" fillId="9" borderId="3" xfId="0" applyFont="1" applyFill="1" applyBorder="1"/>
    <xf numFmtId="0" fontId="0" fillId="10" borderId="3" xfId="0" applyFill="1" applyBorder="1"/>
    <xf numFmtId="0" fontId="0" fillId="14" borderId="3" xfId="0" applyFill="1" applyBorder="1"/>
    <xf numFmtId="0" fontId="14" fillId="14" borderId="3" xfId="0" applyFont="1" applyFill="1" applyBorder="1"/>
    <xf numFmtId="0" fontId="14" fillId="9" borderId="3" xfId="0" applyFont="1" applyFill="1" applyBorder="1"/>
    <xf numFmtId="0" fontId="0" fillId="11" borderId="8" xfId="0" applyFill="1" applyBorder="1"/>
    <xf numFmtId="0" fontId="0" fillId="11" borderId="4" xfId="0" applyFill="1" applyBorder="1"/>
    <xf numFmtId="0" fontId="0" fillId="11" borderId="9" xfId="0" applyFill="1" applyBorder="1"/>
    <xf numFmtId="0" fontId="0" fillId="14" borderId="9" xfId="0" applyFill="1" applyBorder="1"/>
    <xf numFmtId="0" fontId="13" fillId="15" borderId="7" xfId="0" applyFont="1" applyFill="1" applyBorder="1"/>
    <xf numFmtId="0" fontId="13" fillId="11" borderId="7" xfId="0" applyFont="1" applyFill="1" applyBorder="1"/>
    <xf numFmtId="0" fontId="0" fillId="11" borderId="7" xfId="0" applyFill="1" applyBorder="1"/>
    <xf numFmtId="0" fontId="0" fillId="14" borderId="7" xfId="0" applyFill="1" applyBorder="1"/>
    <xf numFmtId="0" fontId="14" fillId="12" borderId="3" xfId="0" applyFont="1" applyFill="1" applyBorder="1"/>
    <xf numFmtId="0" fontId="14" fillId="10" borderId="5" xfId="0" applyFont="1" applyFill="1" applyBorder="1"/>
    <xf numFmtId="0" fontId="14" fillId="10" borderId="6" xfId="0" applyFont="1" applyFill="1" applyBorder="1"/>
    <xf numFmtId="0" fontId="14" fillId="13" borderId="5" xfId="0" applyFont="1" applyFill="1" applyBorder="1"/>
    <xf numFmtId="0" fontId="14" fillId="13" borderId="6" xfId="0" applyFont="1" applyFill="1" applyBorder="1"/>
    <xf numFmtId="0" fontId="14" fillId="0" borderId="0" xfId="0" applyFont="1"/>
    <xf numFmtId="0" fontId="14" fillId="12" borderId="5" xfId="0" applyFont="1" applyFill="1" applyBorder="1"/>
    <xf numFmtId="0" fontId="14" fillId="12" borderId="6" xfId="0" applyFont="1" applyFill="1" applyBorder="1"/>
    <xf numFmtId="0" fontId="13" fillId="0" borderId="0" xfId="0" applyFont="1"/>
    <xf numFmtId="0" fontId="13" fillId="16" borderId="0" xfId="0" applyFont="1" applyFill="1" applyAlignment="1"/>
    <xf numFmtId="0" fontId="0" fillId="16" borderId="0" xfId="0" applyFill="1"/>
    <xf numFmtId="0" fontId="13" fillId="16" borderId="7" xfId="0" applyFont="1" applyFill="1" applyBorder="1"/>
    <xf numFmtId="0" fontId="13" fillId="16" borderId="0" xfId="0" applyFont="1" applyFill="1"/>
    <xf numFmtId="0" fontId="0" fillId="16" borderId="7" xfId="0" applyFill="1" applyBorder="1"/>
    <xf numFmtId="0" fontId="13" fillId="16" borderId="11" xfId="0" applyFont="1" applyFill="1" applyBorder="1" applyAlignment="1">
      <alignment horizontal="center"/>
    </xf>
    <xf numFmtId="0" fontId="13" fillId="16" borderId="12" xfId="0" applyFont="1" applyFill="1" applyBorder="1" applyAlignment="1">
      <alignment horizontal="center"/>
    </xf>
    <xf numFmtId="0" fontId="13" fillId="16" borderId="13" xfId="0" applyFont="1" applyFill="1" applyBorder="1" applyAlignment="1">
      <alignment horizontal="center"/>
    </xf>
    <xf numFmtId="0" fontId="13" fillId="16" borderId="1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</cellXfs>
  <cellStyles count="18">
    <cellStyle name="Accent" xfId="7" xr:uid="{00000000-0005-0000-0000-000000000000}"/>
    <cellStyle name="Accent 1" xfId="8" xr:uid="{00000000-0005-0000-0000-000001000000}"/>
    <cellStyle name="Accent 2" xfId="9" xr:uid="{00000000-0005-0000-0000-000002000000}"/>
    <cellStyle name="Accent 3" xfId="10" xr:uid="{00000000-0005-0000-0000-000003000000}"/>
    <cellStyle name="Bad" xfId="4" builtinId="27" customBuiltin="1"/>
    <cellStyle name="Error" xfId="11" xr:uid="{00000000-0005-0000-0000-000005000000}"/>
    <cellStyle name="Footnote" xfId="12" xr:uid="{00000000-0005-0000-0000-000006000000}"/>
    <cellStyle name="Good" xfId="3" builtinId="26" customBuiltin="1"/>
    <cellStyle name="Heading" xfId="13" xr:uid="{00000000-0005-0000-0000-000008000000}"/>
    <cellStyle name="Heading 1" xfId="1" builtinId="16" customBuiltin="1"/>
    <cellStyle name="Heading 2" xfId="2" builtinId="17" customBuiltin="1"/>
    <cellStyle name="Hyperlink" xfId="14" xr:uid="{00000000-0005-0000-0000-00000B000000}"/>
    <cellStyle name="Neutral" xfId="5" builtinId="28" customBuiltin="1"/>
    <cellStyle name="Normal" xfId="0" builtinId="0" customBuiltin="1"/>
    <cellStyle name="Note" xfId="6" builtinId="10" customBuiltin="1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T84"/>
  <sheetViews>
    <sheetView tabSelected="1" workbookViewId="0">
      <selection activeCell="A3" sqref="A3:T3"/>
    </sheetView>
  </sheetViews>
  <sheetFormatPr baseColWidth="10" defaultRowHeight="16" x14ac:dyDescent="0.2"/>
  <cols>
    <col min="1" max="1" width="20.5" customWidth="1"/>
    <col min="2" max="2" width="18.33203125" customWidth="1"/>
    <col min="3" max="3" width="19.33203125" customWidth="1"/>
    <col min="4" max="4" width="21.5" customWidth="1"/>
    <col min="5" max="5" width="12.1640625" customWidth="1"/>
    <col min="6" max="6" width="8.83203125" customWidth="1"/>
    <col min="7" max="7" width="7.6640625" customWidth="1"/>
    <col min="8" max="8" width="22.33203125" customWidth="1"/>
    <col min="9" max="9" width="16.33203125" customWidth="1"/>
    <col min="10" max="10" width="19.83203125" customWidth="1"/>
    <col min="11" max="11" width="17" customWidth="1"/>
    <col min="12" max="12" width="12" customWidth="1"/>
    <col min="13" max="13" width="10.1640625" customWidth="1"/>
    <col min="14" max="14" width="6.83203125" customWidth="1"/>
    <col min="15" max="15" width="19.83203125" customWidth="1"/>
    <col min="16" max="16" width="17.1640625" customWidth="1"/>
    <col min="17" max="17" width="18.5" customWidth="1"/>
    <col min="18" max="18" width="20.1640625" customWidth="1"/>
    <col min="19" max="19" width="11.6640625" customWidth="1"/>
    <col min="20" max="20" width="9" customWidth="1"/>
    <col min="21" max="1024" width="14.33203125" customWidth="1"/>
  </cols>
  <sheetData>
    <row r="3" spans="1:2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  <row r="4" spans="1:20" x14ac:dyDescent="0.2">
      <c r="A4" s="52" t="s">
        <v>1</v>
      </c>
      <c r="B4" s="52"/>
      <c r="C4" s="52"/>
    </row>
    <row r="5" spans="1:20" x14ac:dyDescent="0.2">
      <c r="A5" s="1" t="s">
        <v>2</v>
      </c>
      <c r="B5" s="1" t="s">
        <v>40</v>
      </c>
      <c r="C5" s="2" t="s">
        <v>4</v>
      </c>
      <c r="D5" s="1" t="s">
        <v>5</v>
      </c>
      <c r="E5" s="1" t="s">
        <v>6</v>
      </c>
      <c r="F5" s="1" t="s">
        <v>7</v>
      </c>
      <c r="H5" s="3" t="s">
        <v>2</v>
      </c>
      <c r="I5" s="3" t="s">
        <v>40</v>
      </c>
      <c r="J5" s="4" t="s">
        <v>4</v>
      </c>
      <c r="K5" s="3" t="s">
        <v>5</v>
      </c>
      <c r="L5" s="3" t="s">
        <v>6</v>
      </c>
      <c r="M5" s="3" t="s">
        <v>7</v>
      </c>
      <c r="O5" s="5" t="s">
        <v>2</v>
      </c>
      <c r="P5" s="5" t="s">
        <v>40</v>
      </c>
      <c r="Q5" s="6" t="s">
        <v>4</v>
      </c>
      <c r="R5" s="5" t="s">
        <v>5</v>
      </c>
      <c r="S5" s="5" t="s">
        <v>6</v>
      </c>
      <c r="T5" s="5" t="s">
        <v>7</v>
      </c>
    </row>
    <row r="6" spans="1:20" x14ac:dyDescent="0.2">
      <c r="A6" s="7" t="s">
        <v>8</v>
      </c>
      <c r="B6" s="7">
        <v>-209.96994799999999</v>
      </c>
      <c r="C6" s="7">
        <v>0</v>
      </c>
      <c r="D6" s="7">
        <v>0</v>
      </c>
      <c r="E6" s="7">
        <v>0</v>
      </c>
      <c r="F6" s="7"/>
      <c r="H6" s="8" t="s">
        <v>9</v>
      </c>
      <c r="I6" s="8">
        <v>-229.84625800000001</v>
      </c>
      <c r="J6" s="8">
        <v>0</v>
      </c>
      <c r="K6" s="8">
        <v>0</v>
      </c>
      <c r="L6" s="8">
        <v>0</v>
      </c>
      <c r="M6" s="8"/>
      <c r="O6" s="9" t="s">
        <v>10</v>
      </c>
      <c r="P6" s="9">
        <v>-552.84979399999997</v>
      </c>
      <c r="Q6" s="9">
        <v>0</v>
      </c>
      <c r="R6" s="9">
        <v>0</v>
      </c>
      <c r="S6" s="9">
        <v>0</v>
      </c>
      <c r="T6" s="9"/>
    </row>
    <row r="7" spans="1:20" x14ac:dyDescent="0.2">
      <c r="A7" s="7" t="s">
        <v>11</v>
      </c>
      <c r="B7" s="7">
        <v>-209.95010099999999</v>
      </c>
      <c r="C7" s="7">
        <f>B7-($B$6)</f>
        <v>1.9846999999998616E-2</v>
      </c>
      <c r="D7" s="7">
        <f>C7*627.5</f>
        <v>12.453992499999131</v>
      </c>
      <c r="E7" s="7">
        <v>0</v>
      </c>
      <c r="F7" s="7">
        <v>2</v>
      </c>
      <c r="H7" s="8" t="s">
        <v>12</v>
      </c>
      <c r="I7" s="27">
        <v>-229.82129800000001</v>
      </c>
      <c r="J7" s="27">
        <f>I7-$I$6</f>
        <v>2.4959999999992988E-2</v>
      </c>
      <c r="K7" s="28">
        <f>J7*627.5</f>
        <v>15.6623999999956</v>
      </c>
      <c r="L7" s="27">
        <v>0</v>
      </c>
      <c r="M7" s="8">
        <v>2</v>
      </c>
      <c r="O7" s="9" t="s">
        <v>13</v>
      </c>
      <c r="P7" s="9">
        <v>-552.815247</v>
      </c>
      <c r="Q7" s="9">
        <f>P7-$P$6</f>
        <v>3.4546999999975014E-2</v>
      </c>
      <c r="R7" s="9">
        <f>Q7*627.5</f>
        <v>21.678242499984322</v>
      </c>
      <c r="S7" s="9">
        <v>0</v>
      </c>
      <c r="T7" s="9">
        <v>2</v>
      </c>
    </row>
    <row r="8" spans="1:20" x14ac:dyDescent="0.2">
      <c r="A8" s="7" t="s">
        <v>14</v>
      </c>
      <c r="B8" s="7">
        <v>-209.96719300000001</v>
      </c>
      <c r="C8" s="7">
        <f>B8-($B$6)</f>
        <v>2.7549999999791908E-3</v>
      </c>
      <c r="D8" s="7">
        <f>C8*627.5</f>
        <v>1.7287624999869422</v>
      </c>
      <c r="E8" s="7">
        <v>0</v>
      </c>
      <c r="F8" s="7"/>
      <c r="H8" s="25" t="s">
        <v>15</v>
      </c>
      <c r="I8" s="29" t="s">
        <v>33</v>
      </c>
      <c r="J8" s="29" t="s">
        <v>33</v>
      </c>
      <c r="K8" s="29" t="s">
        <v>33</v>
      </c>
      <c r="L8" s="29" t="s">
        <v>33</v>
      </c>
      <c r="M8" s="26"/>
      <c r="O8" s="9" t="s">
        <v>16</v>
      </c>
      <c r="P8" s="9">
        <v>-552.85495300000002</v>
      </c>
      <c r="Q8" s="9">
        <f>P8-$P$6</f>
        <v>-5.1590000000487635E-3</v>
      </c>
      <c r="R8" s="9">
        <f>Q8*627.5</f>
        <v>-3.2372725000305991</v>
      </c>
      <c r="S8" s="9">
        <v>0</v>
      </c>
      <c r="T8" s="9"/>
    </row>
    <row r="9" spans="1:20" x14ac:dyDescent="0.2">
      <c r="A9" s="7" t="s">
        <v>17</v>
      </c>
      <c r="B9" s="7">
        <v>-209.94337999999999</v>
      </c>
      <c r="C9" s="7">
        <f>B9-($B$6)</f>
        <v>2.6567999999997483E-2</v>
      </c>
      <c r="D9" s="7">
        <f>C9*627.5</f>
        <v>16.67141999999842</v>
      </c>
      <c r="E9" s="7">
        <v>1</v>
      </c>
      <c r="F9" s="7"/>
      <c r="O9" s="9" t="s">
        <v>19</v>
      </c>
      <c r="P9" s="9">
        <v>-552.84528799999998</v>
      </c>
      <c r="Q9" s="9">
        <f>P9-$P$6</f>
        <v>4.5059999999921274E-3</v>
      </c>
      <c r="R9" s="9">
        <f>Q9*627.5</f>
        <v>2.82751499999506</v>
      </c>
      <c r="S9" s="9">
        <v>1</v>
      </c>
      <c r="T9" s="9"/>
    </row>
    <row r="10" spans="1:20" x14ac:dyDescent="0.2">
      <c r="A10" s="7" t="s">
        <v>20</v>
      </c>
      <c r="B10" s="7">
        <v>-209.95969299999999</v>
      </c>
      <c r="C10" s="7">
        <f>B10-($B$6)</f>
        <v>1.0255000000000791E-2</v>
      </c>
      <c r="D10" s="7">
        <f>C10*627.5</f>
        <v>6.4350125000004965</v>
      </c>
      <c r="E10" s="7">
        <v>1</v>
      </c>
      <c r="F10" s="7"/>
      <c r="O10" s="9" t="s">
        <v>20</v>
      </c>
      <c r="P10" s="9">
        <v>-552.831095</v>
      </c>
      <c r="Q10" s="9">
        <f>P10-$P$6</f>
        <v>1.8698999999969601E-2</v>
      </c>
      <c r="R10" s="9">
        <f>Q10*627.5</f>
        <v>11.733622499980925</v>
      </c>
      <c r="S10" s="9">
        <v>1</v>
      </c>
      <c r="T10" s="9"/>
    </row>
    <row r="13" spans="1:20" x14ac:dyDescent="0.2">
      <c r="A13" s="52" t="s">
        <v>21</v>
      </c>
      <c r="B13" s="52"/>
      <c r="C13" s="52"/>
    </row>
    <row r="14" spans="1:20" x14ac:dyDescent="0.2">
      <c r="A14" s="1" t="s">
        <v>2</v>
      </c>
      <c r="B14" s="1" t="s">
        <v>3</v>
      </c>
      <c r="C14" s="2" t="s">
        <v>4</v>
      </c>
      <c r="D14" s="1" t="s">
        <v>5</v>
      </c>
      <c r="E14" s="1" t="s">
        <v>22</v>
      </c>
      <c r="H14" s="30" t="s">
        <v>2</v>
      </c>
      <c r="I14" s="30" t="s">
        <v>3</v>
      </c>
      <c r="J14" s="30" t="s">
        <v>4</v>
      </c>
      <c r="K14" s="30" t="s">
        <v>5</v>
      </c>
      <c r="L14" s="30" t="s">
        <v>22</v>
      </c>
      <c r="O14" s="5" t="s">
        <v>2</v>
      </c>
      <c r="P14" s="5" t="s">
        <v>3</v>
      </c>
      <c r="Q14" s="6" t="s">
        <v>4</v>
      </c>
      <c r="R14" s="5" t="s">
        <v>5</v>
      </c>
      <c r="S14" s="5" t="s">
        <v>22</v>
      </c>
    </row>
    <row r="15" spans="1:20" x14ac:dyDescent="0.2">
      <c r="A15" s="7" t="s">
        <v>8</v>
      </c>
      <c r="B15" s="7">
        <v>-209.61356900000001</v>
      </c>
      <c r="C15" s="7">
        <v>0</v>
      </c>
      <c r="D15" s="7">
        <v>0</v>
      </c>
      <c r="E15" s="7">
        <v>1.4999999999999999E-2</v>
      </c>
      <c r="H15" s="31" t="s">
        <v>9</v>
      </c>
      <c r="I15" s="31">
        <v>-229.46129400000001</v>
      </c>
      <c r="J15" s="31">
        <v>0</v>
      </c>
      <c r="K15" s="31">
        <v>0</v>
      </c>
      <c r="L15" s="31">
        <v>1.6E-2</v>
      </c>
      <c r="O15" s="9" t="s">
        <v>10</v>
      </c>
      <c r="P15" s="9">
        <v>-552.101899</v>
      </c>
      <c r="Q15" s="9">
        <v>0</v>
      </c>
      <c r="R15" s="9">
        <v>0</v>
      </c>
      <c r="S15" s="9">
        <v>1.6E-2</v>
      </c>
    </row>
    <row r="16" spans="1:20" x14ac:dyDescent="0.2">
      <c r="A16" s="7" t="s">
        <v>11</v>
      </c>
      <c r="B16" s="7">
        <v>-209.584102</v>
      </c>
      <c r="C16" s="7">
        <f>B16-$B$15</f>
        <v>2.9467000000011012E-2</v>
      </c>
      <c r="D16" s="7">
        <f>C16*627.5</f>
        <v>18.49054250000691</v>
      </c>
      <c r="E16" s="7">
        <v>1.7000000000000001E-2</v>
      </c>
      <c r="H16" s="31" t="s">
        <v>12</v>
      </c>
      <c r="I16" s="31">
        <v>-229.42764399999999</v>
      </c>
      <c r="J16" s="31">
        <f>I16-$I$15</f>
        <v>3.3650000000022828E-2</v>
      </c>
      <c r="K16" s="32">
        <f>J16*627.5</f>
        <v>21.115375000014325</v>
      </c>
      <c r="L16" s="31">
        <v>0.02</v>
      </c>
      <c r="O16" s="33" t="s">
        <v>13</v>
      </c>
      <c r="P16" s="33">
        <v>-552.05622300000005</v>
      </c>
      <c r="Q16" s="33">
        <f>P16-$P$15</f>
        <v>4.5675999999957639E-2</v>
      </c>
      <c r="R16" s="33">
        <f>Q16*627.5</f>
        <v>28.661689999973419</v>
      </c>
      <c r="S16" s="33">
        <v>2.7E-2</v>
      </c>
    </row>
    <row r="17" spans="1:20" x14ac:dyDescent="0.2">
      <c r="A17" s="24" t="s">
        <v>14</v>
      </c>
      <c r="B17" s="24">
        <v>-209.61043900000001</v>
      </c>
      <c r="C17" s="24">
        <f>B17-$B$15</f>
        <v>3.1299999999987449E-3</v>
      </c>
      <c r="D17" s="24">
        <f>C17*627.5</f>
        <v>1.9640749999992124</v>
      </c>
      <c r="E17" s="24">
        <v>0.04</v>
      </c>
      <c r="O17" s="33" t="s">
        <v>16</v>
      </c>
      <c r="P17" s="33">
        <v>-552.11151700000005</v>
      </c>
      <c r="Q17" s="33">
        <f>P17-$P$15</f>
        <v>-9.6180000000458676E-3</v>
      </c>
      <c r="R17" s="33">
        <f>Q17*627.5</f>
        <v>-6.0352950000287819</v>
      </c>
      <c r="S17" s="33">
        <v>3.1E-2</v>
      </c>
    </row>
    <row r="18" spans="1:20" x14ac:dyDescent="0.2">
      <c r="A18" s="7" t="s">
        <v>17</v>
      </c>
      <c r="B18" s="7">
        <v>-209.58879400000001</v>
      </c>
      <c r="C18" s="7">
        <f>B18-$B$15</f>
        <v>2.4775000000005321E-2</v>
      </c>
      <c r="D18" s="7">
        <f>C18*627.5</f>
        <v>15.546312500003339</v>
      </c>
      <c r="E18" s="7">
        <v>2.1000000000000001E-2</v>
      </c>
      <c r="O18" s="9" t="s">
        <v>19</v>
      </c>
      <c r="P18" s="9">
        <v>-552.10067400000003</v>
      </c>
      <c r="Q18" s="9">
        <f>P18-$P$15</f>
        <v>1.2249999999767169E-3</v>
      </c>
      <c r="R18" s="9">
        <f>Q18*627.5</f>
        <v>0.76868749998538988</v>
      </c>
      <c r="S18" s="9">
        <v>1.4999999999999999E-2</v>
      </c>
    </row>
    <row r="19" spans="1:20" x14ac:dyDescent="0.2">
      <c r="A19" s="7" t="s">
        <v>20</v>
      </c>
      <c r="B19" s="7">
        <v>-209.60591400000001</v>
      </c>
      <c r="C19" s="7">
        <f>B19-$B$15</f>
        <v>7.6549999999997453E-3</v>
      </c>
      <c r="D19" s="7">
        <f>C19*627.5</f>
        <v>4.8035124999998402</v>
      </c>
      <c r="E19" s="7">
        <v>1.2999999999999999E-2</v>
      </c>
      <c r="O19" s="9" t="s">
        <v>20</v>
      </c>
      <c r="P19" s="9">
        <v>-552.08678599999996</v>
      </c>
      <c r="Q19" s="9">
        <f>P19-$P$15</f>
        <v>1.5113000000042121E-2</v>
      </c>
      <c r="R19" s="9">
        <f>Q19*627.5</f>
        <v>9.4834075000264306</v>
      </c>
      <c r="S19" s="9">
        <v>1.7000000000000001E-2</v>
      </c>
    </row>
    <row r="22" spans="1:20" x14ac:dyDescent="0.2">
      <c r="A22" s="52" t="s">
        <v>23</v>
      </c>
      <c r="B22" s="52"/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1:20" x14ac:dyDescent="0.2">
      <c r="A23" s="11" t="s">
        <v>2</v>
      </c>
      <c r="B23" s="2" t="s">
        <v>40</v>
      </c>
      <c r="C23" s="2" t="s">
        <v>4</v>
      </c>
      <c r="D23" s="2" t="s">
        <v>5</v>
      </c>
      <c r="E23" s="2" t="s">
        <v>6</v>
      </c>
      <c r="F23" s="2" t="s">
        <v>7</v>
      </c>
      <c r="G23" s="10"/>
      <c r="H23" s="12" t="s">
        <v>2</v>
      </c>
      <c r="I23" s="13" t="s">
        <v>40</v>
      </c>
      <c r="J23" s="4" t="s">
        <v>4</v>
      </c>
      <c r="K23" s="13" t="s">
        <v>5</v>
      </c>
      <c r="L23" s="13" t="s">
        <v>6</v>
      </c>
      <c r="M23" s="13" t="s">
        <v>7</v>
      </c>
      <c r="N23" s="10"/>
      <c r="O23" s="5" t="s">
        <v>2</v>
      </c>
      <c r="P23" s="6" t="s">
        <v>40</v>
      </c>
      <c r="Q23" s="6" t="s">
        <v>4</v>
      </c>
      <c r="R23" s="6" t="s">
        <v>5</v>
      </c>
      <c r="S23" s="6" t="s">
        <v>6</v>
      </c>
      <c r="T23" s="6" t="s">
        <v>7</v>
      </c>
    </row>
    <row r="24" spans="1:20" x14ac:dyDescent="0.2">
      <c r="A24" s="14" t="s">
        <v>8</v>
      </c>
      <c r="B24" s="15">
        <v>-209.37526099999999</v>
      </c>
      <c r="C24" s="15">
        <v>0</v>
      </c>
      <c r="D24" s="15">
        <v>0</v>
      </c>
      <c r="E24" s="15">
        <v>0</v>
      </c>
      <c r="F24" s="15"/>
      <c r="G24" s="10"/>
      <c r="H24" s="16" t="s">
        <v>9</v>
      </c>
      <c r="I24" s="17">
        <v>-229.224965</v>
      </c>
      <c r="J24" s="17">
        <v>0</v>
      </c>
      <c r="K24" s="17">
        <v>0</v>
      </c>
      <c r="L24" s="17">
        <v>0</v>
      </c>
      <c r="M24" s="17"/>
      <c r="N24" s="10"/>
      <c r="O24" s="18" t="s">
        <v>10</v>
      </c>
      <c r="P24" s="19">
        <v>-551.85804199999995</v>
      </c>
      <c r="Q24" s="19">
        <v>0</v>
      </c>
      <c r="R24" s="19">
        <v>0</v>
      </c>
      <c r="S24" s="19">
        <v>0</v>
      </c>
      <c r="T24" s="19"/>
    </row>
    <row r="25" spans="1:20" x14ac:dyDescent="0.2">
      <c r="A25" s="14" t="s">
        <v>11</v>
      </c>
      <c r="B25" s="15">
        <v>-209.349886</v>
      </c>
      <c r="C25" s="15">
        <f>B25-$B$24</f>
        <v>2.5374999999996817E-2</v>
      </c>
      <c r="D25" s="7">
        <f>C25*627.5</f>
        <v>15.922812499998003</v>
      </c>
      <c r="E25" s="15">
        <v>0</v>
      </c>
      <c r="F25" s="15">
        <v>2</v>
      </c>
      <c r="G25" s="10"/>
      <c r="H25" s="16" t="s">
        <v>12</v>
      </c>
      <c r="I25" s="17">
        <v>-229.19534899999999</v>
      </c>
      <c r="J25" s="17">
        <f>I25-$I$24</f>
        <v>2.9616000000004306E-2</v>
      </c>
      <c r="K25" s="22">
        <f>J25*627.5</f>
        <v>18.584040000002702</v>
      </c>
      <c r="L25" s="17">
        <v>0</v>
      </c>
      <c r="M25" s="17">
        <v>2</v>
      </c>
      <c r="N25" s="10"/>
      <c r="O25" s="18" t="s">
        <v>13</v>
      </c>
      <c r="P25" s="19">
        <v>-551.81667200000004</v>
      </c>
      <c r="Q25" s="19">
        <f>P25-$P$24</f>
        <v>4.1369999999915308E-2</v>
      </c>
      <c r="R25" s="9">
        <f>Q25*627.5</f>
        <v>25.959674999946856</v>
      </c>
      <c r="S25" s="19">
        <v>0</v>
      </c>
      <c r="T25" s="19">
        <v>2</v>
      </c>
    </row>
    <row r="26" spans="1:20" x14ac:dyDescent="0.2">
      <c r="A26" s="14" t="s">
        <v>14</v>
      </c>
      <c r="B26" s="15">
        <v>-209.36678499999999</v>
      </c>
      <c r="C26" s="15">
        <f>B26-$B$24</f>
        <v>8.4760000000017044E-3</v>
      </c>
      <c r="D26" s="7">
        <f>C26*627.5</f>
        <v>5.3186900000010695</v>
      </c>
      <c r="E26" s="15">
        <v>0</v>
      </c>
      <c r="F26" s="15"/>
      <c r="G26" s="10"/>
      <c r="H26" s="16" t="s">
        <v>15</v>
      </c>
      <c r="I26" s="17">
        <v>-229.20534699999999</v>
      </c>
      <c r="J26" s="17">
        <f>I26-$I$24</f>
        <v>1.9618000000008351E-2</v>
      </c>
      <c r="K26" s="22">
        <f>J26*627.5</f>
        <v>12.31029500000524</v>
      </c>
      <c r="L26" s="17">
        <v>0</v>
      </c>
      <c r="M26" s="17"/>
      <c r="N26" s="10"/>
      <c r="O26" s="18" t="s">
        <v>16</v>
      </c>
      <c r="P26" s="19">
        <v>-551.85893699999997</v>
      </c>
      <c r="Q26" s="19">
        <f>P26-$P$24</f>
        <v>-8.9500000001407898E-4</v>
      </c>
      <c r="R26" s="9">
        <f>Q26*627.5</f>
        <v>-0.56161250000883456</v>
      </c>
      <c r="S26" s="19">
        <v>0</v>
      </c>
      <c r="T26" s="19"/>
    </row>
    <row r="27" spans="1:20" x14ac:dyDescent="0.2">
      <c r="A27" s="14" t="s">
        <v>17</v>
      </c>
      <c r="B27" s="15">
        <v>-209.34402900000001</v>
      </c>
      <c r="C27" s="15">
        <f>B27-$B$24</f>
        <v>3.1231999999988602E-2</v>
      </c>
      <c r="D27" s="7">
        <f>C27*627.5</f>
        <v>19.598079999992848</v>
      </c>
      <c r="E27" s="15">
        <v>1</v>
      </c>
      <c r="F27" s="15"/>
      <c r="G27" s="10"/>
      <c r="H27" s="16" t="s">
        <v>18</v>
      </c>
      <c r="I27" s="17">
        <v>-229.17586600000001</v>
      </c>
      <c r="J27" s="17">
        <f>I27-$I$24</f>
        <v>4.9098999999984017E-2</v>
      </c>
      <c r="K27" s="22">
        <f>J27*627.5</f>
        <v>30.80962249998997</v>
      </c>
      <c r="L27" s="17">
        <v>1</v>
      </c>
      <c r="M27" s="17"/>
      <c r="N27" s="10"/>
      <c r="O27" s="18" t="s">
        <v>19</v>
      </c>
      <c r="P27" s="19">
        <v>-551.84930599999996</v>
      </c>
      <c r="Q27" s="19">
        <f>P27-$P$24</f>
        <v>8.7359999999989668E-3</v>
      </c>
      <c r="R27" s="9">
        <f>Q27*627.5</f>
        <v>5.4818399999993517</v>
      </c>
      <c r="S27" s="19">
        <v>1</v>
      </c>
      <c r="T27" s="19"/>
    </row>
    <row r="28" spans="1:20" x14ac:dyDescent="0.2">
      <c r="A28" s="14" t="s">
        <v>20</v>
      </c>
      <c r="B28" s="15">
        <v>-209.36278999999999</v>
      </c>
      <c r="C28" s="15">
        <f>B28-$B$24</f>
        <v>1.2471000000005006E-2</v>
      </c>
      <c r="D28" s="7">
        <f>C28*627.5</f>
        <v>7.8255525000031412</v>
      </c>
      <c r="E28" s="15">
        <v>1</v>
      </c>
      <c r="F28" s="15"/>
      <c r="G28" s="10"/>
      <c r="H28" s="16" t="s">
        <v>20</v>
      </c>
      <c r="I28" s="17">
        <v>-229.20478800000001</v>
      </c>
      <c r="J28" s="17">
        <f>I28-$I$24</f>
        <v>2.0176999999989675E-2</v>
      </c>
      <c r="K28" s="22">
        <f>J28*627.5</f>
        <v>12.661067499993521</v>
      </c>
      <c r="L28" s="17">
        <v>1</v>
      </c>
      <c r="M28" s="17"/>
      <c r="N28" s="10"/>
      <c r="O28" s="18" t="s">
        <v>20</v>
      </c>
      <c r="P28" s="19">
        <v>-551.83736499999998</v>
      </c>
      <c r="Q28" s="19">
        <f>P28-$P$24</f>
        <v>2.0676999999977852E-2</v>
      </c>
      <c r="R28" s="9">
        <f>Q28*627.5</f>
        <v>12.974817499986102</v>
      </c>
      <c r="S28" s="19">
        <v>1</v>
      </c>
      <c r="T28" s="19"/>
    </row>
    <row r="31" spans="1:20" x14ac:dyDescent="0.2">
      <c r="A31" s="52" t="s">
        <v>24</v>
      </c>
      <c r="B31" s="52"/>
      <c r="C31" s="52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1:20" x14ac:dyDescent="0.2">
      <c r="A32" s="11" t="s">
        <v>2</v>
      </c>
      <c r="B32" s="2" t="s">
        <v>3</v>
      </c>
      <c r="C32" s="2" t="s">
        <v>4</v>
      </c>
      <c r="D32" s="2" t="s">
        <v>5</v>
      </c>
      <c r="E32" s="2" t="s">
        <v>22</v>
      </c>
      <c r="G32" s="10"/>
      <c r="H32" s="12" t="s">
        <v>2</v>
      </c>
      <c r="I32" s="13" t="s">
        <v>3</v>
      </c>
      <c r="J32" s="4" t="s">
        <v>4</v>
      </c>
      <c r="K32" s="13" t="s">
        <v>5</v>
      </c>
      <c r="L32" s="13" t="s">
        <v>22</v>
      </c>
      <c r="N32" s="10"/>
      <c r="O32" s="5" t="s">
        <v>2</v>
      </c>
      <c r="P32" s="6" t="s">
        <v>3</v>
      </c>
      <c r="Q32" s="6" t="s">
        <v>4</v>
      </c>
      <c r="R32" s="6" t="s">
        <v>5</v>
      </c>
      <c r="S32" s="6" t="s">
        <v>22</v>
      </c>
    </row>
    <row r="33" spans="1:19" x14ac:dyDescent="0.2">
      <c r="A33" s="14" t="s">
        <v>8</v>
      </c>
      <c r="B33" s="15">
        <v>-209.613778</v>
      </c>
      <c r="C33" s="15">
        <v>0</v>
      </c>
      <c r="D33" s="15">
        <v>0</v>
      </c>
      <c r="E33" s="15">
        <v>1.6E-2</v>
      </c>
      <c r="G33" s="10"/>
      <c r="H33" s="16" t="s">
        <v>9</v>
      </c>
      <c r="I33" s="17">
        <v>-229.461242</v>
      </c>
      <c r="J33" s="17">
        <v>0</v>
      </c>
      <c r="K33" s="17">
        <v>0</v>
      </c>
      <c r="L33" s="17">
        <v>1.6E-2</v>
      </c>
      <c r="N33" s="10"/>
      <c r="O33" s="18" t="s">
        <v>10</v>
      </c>
      <c r="P33" s="19">
        <v>-552.102036</v>
      </c>
      <c r="Q33" s="19">
        <v>0</v>
      </c>
      <c r="R33" s="19">
        <v>0</v>
      </c>
      <c r="S33" s="19">
        <v>1.6E-2</v>
      </c>
    </row>
    <row r="34" spans="1:19" x14ac:dyDescent="0.2">
      <c r="A34" s="14" t="s">
        <v>11</v>
      </c>
      <c r="B34" s="15">
        <v>-209.584124</v>
      </c>
      <c r="C34" s="15">
        <f>B34-$B$33</f>
        <v>2.965399999999363E-2</v>
      </c>
      <c r="D34" s="7">
        <f>C34*627.5</f>
        <v>18.607884999996003</v>
      </c>
      <c r="E34" s="15">
        <v>1.7999999999999999E-2</v>
      </c>
      <c r="G34" s="10"/>
      <c r="H34" s="16" t="s">
        <v>12</v>
      </c>
      <c r="I34" s="17">
        <v>-229.427606</v>
      </c>
      <c r="J34" s="17">
        <f>I34-$I$33</f>
        <v>3.3636000000001332E-2</v>
      </c>
      <c r="K34" s="22">
        <f>J34*627.5</f>
        <v>21.106590000000836</v>
      </c>
      <c r="L34" s="17">
        <v>0.02</v>
      </c>
      <c r="N34" s="10"/>
      <c r="O34" s="39" t="s">
        <v>13</v>
      </c>
      <c r="P34" s="40">
        <v>-552.05632400000002</v>
      </c>
      <c r="Q34" s="40">
        <f>P34-$P$33</f>
        <v>4.5711999999980435E-2</v>
      </c>
      <c r="R34" s="33">
        <f>Q34*627.5</f>
        <v>28.684279999987723</v>
      </c>
      <c r="S34" s="40">
        <v>2.5000000000000001E-2</v>
      </c>
    </row>
    <row r="35" spans="1:19" x14ac:dyDescent="0.2">
      <c r="A35" s="34" t="s">
        <v>14</v>
      </c>
      <c r="B35" s="35">
        <v>-209.61286200000001</v>
      </c>
      <c r="C35" s="35">
        <f>B35-$B$33</f>
        <v>9.1599999998948078E-4</v>
      </c>
      <c r="D35" s="24">
        <f>C35*627.5</f>
        <v>0.57478999999339919</v>
      </c>
      <c r="E35" s="35">
        <v>0.04</v>
      </c>
      <c r="G35" s="10"/>
      <c r="H35" s="36" t="s">
        <v>15</v>
      </c>
      <c r="I35" s="37">
        <v>-229.45230100000001</v>
      </c>
      <c r="J35" s="37">
        <f>I35-$I$33</f>
        <v>8.9409999999929823E-3</v>
      </c>
      <c r="K35" s="23">
        <f>J35*627.5</f>
        <v>5.6104774999955964</v>
      </c>
      <c r="L35" s="37">
        <v>4.5999999999999999E-2</v>
      </c>
      <c r="N35" s="10"/>
      <c r="O35" s="39" t="s">
        <v>16</v>
      </c>
      <c r="P35" s="40">
        <v>-552.11357199999998</v>
      </c>
      <c r="Q35" s="40">
        <f>P35-$P$33</f>
        <v>-1.153599999997823E-2</v>
      </c>
      <c r="R35" s="33">
        <f>Q35*627.5</f>
        <v>-7.2388399999863395</v>
      </c>
      <c r="S35" s="40">
        <v>3.1E-2</v>
      </c>
    </row>
    <row r="36" spans="1:19" x14ac:dyDescent="0.2">
      <c r="A36" s="14" t="s">
        <v>17</v>
      </c>
      <c r="B36" s="15">
        <v>-209.58846</v>
      </c>
      <c r="C36" s="15">
        <f>B36-$B$33</f>
        <v>2.5317999999998619E-2</v>
      </c>
      <c r="D36" s="7">
        <f>C36*627.5</f>
        <v>15.887044999999134</v>
      </c>
      <c r="E36" s="15">
        <v>2.1999999999999999E-2</v>
      </c>
      <c r="G36" s="10"/>
      <c r="H36" s="16" t="s">
        <v>18</v>
      </c>
      <c r="I36" s="17">
        <v>-229.41782799999999</v>
      </c>
      <c r="J36" s="17">
        <f>I36-$I$33</f>
        <v>4.341400000001272E-2</v>
      </c>
      <c r="K36" s="22">
        <f>J36*627.5</f>
        <v>27.242285000007982</v>
      </c>
      <c r="L36" s="17">
        <v>2.5999999999999999E-2</v>
      </c>
      <c r="N36" s="10"/>
      <c r="O36" s="18" t="s">
        <v>19</v>
      </c>
      <c r="P36" s="19">
        <v>-552.10182999999995</v>
      </c>
      <c r="Q36" s="19">
        <f>P36-$P$33</f>
        <v>2.0600000004833419E-4</v>
      </c>
      <c r="R36" s="9">
        <f>Q36*627.5</f>
        <v>0.1292650000303297</v>
      </c>
      <c r="S36" s="19">
        <v>1.6E-2</v>
      </c>
    </row>
    <row r="37" spans="1:19" x14ac:dyDescent="0.2">
      <c r="A37" s="14" t="s">
        <v>20</v>
      </c>
      <c r="B37" s="15">
        <v>-209.60633000000001</v>
      </c>
      <c r="C37" s="15">
        <f>B37-$B$33</f>
        <v>7.4479999999823576E-3</v>
      </c>
      <c r="D37" s="7">
        <f>C37*627.5</f>
        <v>4.6736199999889294</v>
      </c>
      <c r="E37" s="15">
        <v>1.4E-2</v>
      </c>
      <c r="G37" s="10"/>
      <c r="H37" s="36" t="s">
        <v>20</v>
      </c>
      <c r="I37" s="37">
        <v>-229.446685</v>
      </c>
      <c r="J37" s="37">
        <f>I37-$I$33</f>
        <v>1.4556999999996378E-2</v>
      </c>
      <c r="K37" s="23">
        <f>J37*627.5</f>
        <v>9.1345174999977274</v>
      </c>
      <c r="L37" s="37">
        <v>2.9000000000000001E-2</v>
      </c>
      <c r="N37" s="10"/>
      <c r="O37" s="18" t="s">
        <v>20</v>
      </c>
      <c r="P37" s="19">
        <v>-552.08688199999995</v>
      </c>
      <c r="Q37" s="19">
        <f>P37-$P$33</f>
        <v>1.5154000000052292E-2</v>
      </c>
      <c r="R37" s="9">
        <f>Q37*627.5</f>
        <v>9.5091350000328134</v>
      </c>
      <c r="S37" s="19">
        <v>1.7999999999999999E-2</v>
      </c>
    </row>
    <row r="38" spans="1:19" x14ac:dyDescent="0.2">
      <c r="H38" s="38"/>
      <c r="I38" s="38"/>
      <c r="J38" s="38"/>
      <c r="K38" s="38"/>
      <c r="L38" s="38"/>
    </row>
    <row r="41" spans="1:19" x14ac:dyDescent="0.2">
      <c r="A41" s="50" t="s">
        <v>34</v>
      </c>
      <c r="B41" s="50"/>
      <c r="C41" s="50"/>
      <c r="D41" s="42"/>
      <c r="E41" s="42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1:19" s="41" customFormat="1" x14ac:dyDescent="0.2">
      <c r="A42" s="44" t="s">
        <v>2</v>
      </c>
      <c r="B42" s="44" t="s">
        <v>3</v>
      </c>
      <c r="C42" s="44" t="s">
        <v>4</v>
      </c>
      <c r="D42" s="44" t="s">
        <v>5</v>
      </c>
      <c r="E42" s="45"/>
      <c r="F42" s="45"/>
      <c r="G42" s="45"/>
      <c r="H42" s="44" t="s">
        <v>2</v>
      </c>
      <c r="I42" s="44" t="s">
        <v>3</v>
      </c>
      <c r="J42" s="44" t="s">
        <v>4</v>
      </c>
      <c r="K42" s="44" t="s">
        <v>5</v>
      </c>
      <c r="L42" s="45"/>
      <c r="M42" s="45"/>
      <c r="N42" s="45"/>
      <c r="O42" s="44" t="s">
        <v>2</v>
      </c>
      <c r="P42" s="44" t="s">
        <v>3</v>
      </c>
      <c r="Q42" s="44" t="s">
        <v>4</v>
      </c>
      <c r="R42" s="44" t="s">
        <v>5</v>
      </c>
    </row>
    <row r="43" spans="1:19" x14ac:dyDescent="0.2">
      <c r="A43" s="46" t="s">
        <v>8</v>
      </c>
      <c r="B43" s="46">
        <v>-209.40964575999999</v>
      </c>
      <c r="C43" s="46">
        <v>0</v>
      </c>
      <c r="D43" s="46">
        <v>0</v>
      </c>
      <c r="E43" s="43"/>
      <c r="F43" s="43"/>
      <c r="G43" s="43"/>
      <c r="H43" s="46" t="s">
        <v>9</v>
      </c>
      <c r="I43" s="46">
        <v>-229.23701951000001</v>
      </c>
      <c r="J43" s="46">
        <v>0</v>
      </c>
      <c r="K43" s="46">
        <v>0</v>
      </c>
      <c r="L43" s="43"/>
      <c r="M43" s="43"/>
      <c r="N43" s="43"/>
      <c r="O43" s="46" t="s">
        <v>10</v>
      </c>
      <c r="P43" s="46">
        <v>-551.89079115000004</v>
      </c>
      <c r="Q43" s="46">
        <v>0</v>
      </c>
      <c r="R43" s="46">
        <v>0</v>
      </c>
    </row>
    <row r="44" spans="1:19" x14ac:dyDescent="0.2">
      <c r="A44" s="46" t="s">
        <v>11</v>
      </c>
      <c r="B44" s="46">
        <v>-209.38149601000001</v>
      </c>
      <c r="C44" s="46">
        <v>2.8149749999982987E-2</v>
      </c>
      <c r="D44" s="46">
        <v>17.663968124989324</v>
      </c>
      <c r="E44" s="43"/>
      <c r="F44" s="43"/>
      <c r="G44" s="43"/>
      <c r="H44" s="46" t="s">
        <v>12</v>
      </c>
      <c r="I44" s="46">
        <v>-229.20543671999999</v>
      </c>
      <c r="J44" s="46">
        <v>3.1582790000015848E-2</v>
      </c>
      <c r="K44" s="46">
        <v>19.818200725009945</v>
      </c>
      <c r="L44" s="43"/>
      <c r="M44" s="43"/>
      <c r="N44" s="43"/>
      <c r="O44" s="46" t="s">
        <v>13</v>
      </c>
      <c r="P44" s="46">
        <v>-551.84682561</v>
      </c>
      <c r="Q44" s="46">
        <v>4.3965540000044712E-2</v>
      </c>
      <c r="R44" s="46">
        <v>27.588376350028057</v>
      </c>
    </row>
    <row r="45" spans="1:19" x14ac:dyDescent="0.2">
      <c r="A45" s="46" t="s">
        <v>14</v>
      </c>
      <c r="B45" s="46">
        <v>-209.40540849000001</v>
      </c>
      <c r="C45" s="46">
        <v>4.2372699999759789E-3</v>
      </c>
      <c r="D45" s="46">
        <v>2.6588869249849267</v>
      </c>
      <c r="E45" s="43"/>
      <c r="F45" s="43"/>
      <c r="G45" s="43"/>
      <c r="H45" s="46" t="s">
        <v>15</v>
      </c>
      <c r="I45" s="46">
        <v>-229.22523967999999</v>
      </c>
      <c r="J45" s="46">
        <v>1.1779830000023139E-2</v>
      </c>
      <c r="K45" s="46">
        <v>7.3918433250145199</v>
      </c>
      <c r="L45" s="43"/>
      <c r="M45" s="43"/>
      <c r="N45" s="43"/>
      <c r="O45" s="46" t="s">
        <v>16</v>
      </c>
      <c r="P45" s="46">
        <v>-551.89817284000003</v>
      </c>
      <c r="Q45" s="46">
        <v>-7.381689999988339E-3</v>
      </c>
      <c r="R45" s="46">
        <v>-4.6320104749926827</v>
      </c>
    </row>
    <row r="46" spans="1:19" x14ac:dyDescent="0.2">
      <c r="A46" s="46" t="s">
        <v>17</v>
      </c>
      <c r="B46" s="46">
        <v>-209.38135961</v>
      </c>
      <c r="C46" s="46">
        <v>2.8286149999985355E-2</v>
      </c>
      <c r="D46" s="46">
        <v>17.74955912499081</v>
      </c>
      <c r="E46" s="43"/>
      <c r="F46" s="43"/>
      <c r="G46" s="43"/>
      <c r="H46" s="46" t="s">
        <v>18</v>
      </c>
      <c r="I46" s="46">
        <v>-229.19144896</v>
      </c>
      <c r="J46" s="46">
        <v>4.557055000000787E-2</v>
      </c>
      <c r="K46" s="46">
        <v>28.595520125004938</v>
      </c>
      <c r="L46" s="43"/>
      <c r="M46" s="43"/>
      <c r="N46" s="43"/>
      <c r="O46" s="46" t="s">
        <v>19</v>
      </c>
      <c r="P46" s="46">
        <v>-551.88642213000003</v>
      </c>
      <c r="Q46" s="46">
        <v>4.3690200000128243E-3</v>
      </c>
      <c r="R46" s="46">
        <v>2.7415600500080473</v>
      </c>
    </row>
    <row r="47" spans="1:19" x14ac:dyDescent="0.2">
      <c r="A47" s="46" t="s">
        <v>20</v>
      </c>
      <c r="B47" s="46">
        <v>-209.39793775000001</v>
      </c>
      <c r="C47" s="46">
        <v>1.1708009999978231E-2</v>
      </c>
      <c r="D47" s="46">
        <v>7.3467762749863397</v>
      </c>
      <c r="E47" s="43"/>
      <c r="F47" s="43"/>
      <c r="G47" s="43"/>
      <c r="H47" s="46" t="s">
        <v>20</v>
      </c>
      <c r="I47" s="46">
        <v>-229.21874489000001</v>
      </c>
      <c r="J47" s="46">
        <v>1.8274619999999686E-2</v>
      </c>
      <c r="K47" s="46">
        <v>11.467324049999803</v>
      </c>
      <c r="L47" s="43"/>
      <c r="M47" s="43"/>
      <c r="N47" s="43"/>
      <c r="O47" s="46" t="s">
        <v>20</v>
      </c>
      <c r="P47" s="46">
        <v>-551.87152882999999</v>
      </c>
      <c r="Q47" s="46">
        <v>1.9262320000052569E-2</v>
      </c>
      <c r="R47" s="46">
        <v>12.087105800032987</v>
      </c>
    </row>
    <row r="48" spans="1:19" x14ac:dyDescent="0.2">
      <c r="A48" s="46"/>
      <c r="B48" s="46"/>
      <c r="C48" s="46"/>
      <c r="D48" s="46"/>
      <c r="E48" s="43"/>
      <c r="F48" s="43"/>
      <c r="G48" s="43"/>
      <c r="H48" s="46"/>
      <c r="I48" s="46"/>
      <c r="J48" s="46"/>
      <c r="K48" s="46"/>
      <c r="L48" s="43"/>
      <c r="M48" s="43"/>
      <c r="N48" s="43"/>
      <c r="O48" s="46"/>
      <c r="P48" s="46"/>
      <c r="Q48" s="46"/>
      <c r="R48" s="46"/>
    </row>
    <row r="49" spans="1:18" x14ac:dyDescent="0.2">
      <c r="A49" s="46"/>
      <c r="B49" s="46"/>
      <c r="C49" s="46"/>
      <c r="D49" s="46"/>
      <c r="E49" s="43"/>
      <c r="F49" s="43"/>
      <c r="G49" s="43"/>
      <c r="H49" s="46"/>
      <c r="I49" s="46"/>
      <c r="J49" s="46"/>
      <c r="K49" s="46"/>
      <c r="L49" s="43"/>
      <c r="M49" s="43"/>
      <c r="N49" s="43"/>
      <c r="O49" s="46"/>
      <c r="P49" s="46"/>
      <c r="Q49" s="46"/>
      <c r="R49" s="46"/>
    </row>
    <row r="50" spans="1:18" x14ac:dyDescent="0.2">
      <c r="A50" s="47" t="s">
        <v>35</v>
      </c>
      <c r="B50" s="48"/>
      <c r="C50" s="49"/>
      <c r="D50" s="46"/>
      <c r="E50" s="43"/>
      <c r="F50" s="43"/>
      <c r="G50" s="43"/>
      <c r="H50" s="46"/>
      <c r="I50" s="46"/>
      <c r="J50" s="46"/>
      <c r="K50" s="46"/>
      <c r="L50" s="43"/>
      <c r="M50" s="43"/>
      <c r="N50" s="43"/>
      <c r="O50" s="46"/>
      <c r="P50" s="46"/>
      <c r="Q50" s="46"/>
      <c r="R50" s="46"/>
    </row>
    <row r="51" spans="1:18" x14ac:dyDescent="0.2">
      <c r="A51" s="46" t="s">
        <v>2</v>
      </c>
      <c r="B51" s="46" t="s">
        <v>3</v>
      </c>
      <c r="C51" s="46" t="s">
        <v>4</v>
      </c>
      <c r="D51" s="46" t="s">
        <v>5</v>
      </c>
      <c r="E51" s="43"/>
      <c r="F51" s="43"/>
      <c r="G51" s="43"/>
      <c r="H51" s="46" t="s">
        <v>2</v>
      </c>
      <c r="I51" s="46" t="s">
        <v>3</v>
      </c>
      <c r="J51" s="46" t="s">
        <v>4</v>
      </c>
      <c r="K51" s="46" t="s">
        <v>5</v>
      </c>
      <c r="L51" s="43"/>
      <c r="M51" s="43"/>
      <c r="N51" s="43"/>
      <c r="O51" s="46" t="s">
        <v>2</v>
      </c>
      <c r="P51" s="46" t="s">
        <v>3</v>
      </c>
      <c r="Q51" s="46" t="s">
        <v>4</v>
      </c>
      <c r="R51" s="46" t="s">
        <v>5</v>
      </c>
    </row>
    <row r="52" spans="1:18" x14ac:dyDescent="0.2">
      <c r="A52" s="46" t="s">
        <v>8</v>
      </c>
      <c r="B52" s="46">
        <v>-209.61361128999999</v>
      </c>
      <c r="C52" s="46">
        <v>0</v>
      </c>
      <c r="D52" s="46">
        <v>0</v>
      </c>
      <c r="E52" s="43"/>
      <c r="F52" s="43"/>
      <c r="G52" s="43"/>
      <c r="H52" s="46" t="s">
        <v>9</v>
      </c>
      <c r="I52" s="46">
        <v>-229.46094775</v>
      </c>
      <c r="J52" s="46">
        <v>0</v>
      </c>
      <c r="K52" s="46">
        <v>0</v>
      </c>
      <c r="L52" s="43"/>
      <c r="M52" s="43"/>
      <c r="N52" s="43"/>
      <c r="O52" s="46" t="s">
        <v>10</v>
      </c>
      <c r="P52" s="46">
        <v>-552.10197946000005</v>
      </c>
      <c r="Q52" s="46">
        <v>0</v>
      </c>
      <c r="R52" s="46">
        <v>0</v>
      </c>
    </row>
    <row r="53" spans="1:18" x14ac:dyDescent="0.2">
      <c r="A53" s="46" t="s">
        <v>11</v>
      </c>
      <c r="B53" s="46">
        <v>-209.58397149000001</v>
      </c>
      <c r="C53" s="46">
        <v>2.9639799999984007E-2</v>
      </c>
      <c r="D53" s="46">
        <v>18.598974499989964</v>
      </c>
      <c r="E53" s="43"/>
      <c r="F53" s="43"/>
      <c r="G53" s="43"/>
      <c r="H53" s="46" t="s">
        <v>12</v>
      </c>
      <c r="I53" s="46">
        <v>-229.42731956</v>
      </c>
      <c r="J53" s="46">
        <v>3.3628190000001723E-2</v>
      </c>
      <c r="K53" s="46">
        <v>21.101689225001081</v>
      </c>
      <c r="L53" s="43"/>
      <c r="M53" s="43"/>
      <c r="N53" s="43"/>
      <c r="O53" s="46" t="s">
        <v>13</v>
      </c>
      <c r="P53" s="46">
        <v>-552.05647626999996</v>
      </c>
      <c r="Q53" s="46">
        <v>4.5503190000090399E-2</v>
      </c>
      <c r="R53" s="46">
        <v>28.553251725056725</v>
      </c>
    </row>
    <row r="54" spans="1:18" x14ac:dyDescent="0.2">
      <c r="A54" s="46" t="s">
        <v>14</v>
      </c>
      <c r="B54" s="46">
        <v>-209.61193746999999</v>
      </c>
      <c r="C54" s="46">
        <v>1.6738200000077086E-3</v>
      </c>
      <c r="D54" s="46">
        <v>1.0503220500048371</v>
      </c>
      <c r="E54" s="43"/>
      <c r="F54" s="43"/>
      <c r="G54" s="43"/>
      <c r="H54" s="46" t="s">
        <v>15</v>
      </c>
      <c r="I54" s="46">
        <v>-229.45067229</v>
      </c>
      <c r="J54" s="46">
        <v>1.0275460000002568E-2</v>
      </c>
      <c r="K54" s="46">
        <v>6.4478511500016111</v>
      </c>
      <c r="L54" s="43"/>
      <c r="M54" s="43"/>
      <c r="N54" s="43"/>
      <c r="O54" s="46" t="s">
        <v>16</v>
      </c>
      <c r="P54" s="46">
        <v>-552.11272948999999</v>
      </c>
      <c r="Q54" s="46">
        <v>-1.0750029999940125E-2</v>
      </c>
      <c r="R54" s="46">
        <v>-6.7456438249624284</v>
      </c>
    </row>
    <row r="55" spans="1:18" x14ac:dyDescent="0.2">
      <c r="A55" s="46" t="s">
        <v>17</v>
      </c>
      <c r="B55" s="46">
        <v>-209.588078</v>
      </c>
      <c r="C55" s="46">
        <v>2.5533289999998487E-2</v>
      </c>
      <c r="D55" s="46">
        <v>16.022139474999051</v>
      </c>
      <c r="E55" s="43"/>
      <c r="F55" s="43"/>
      <c r="G55" s="43"/>
      <c r="H55" s="46" t="s">
        <v>18</v>
      </c>
      <c r="I55" s="46">
        <v>-229.41723053999999</v>
      </c>
      <c r="J55" s="46">
        <v>4.3717210000011164E-2</v>
      </c>
      <c r="K55" s="46">
        <v>27.432549275007005</v>
      </c>
      <c r="L55" s="43"/>
      <c r="M55" s="43"/>
      <c r="N55" s="43"/>
      <c r="O55" s="46" t="s">
        <v>19</v>
      </c>
      <c r="P55" s="46">
        <v>-552.10167508999996</v>
      </c>
      <c r="Q55" s="46">
        <v>3.0437000009442272E-4</v>
      </c>
      <c r="R55" s="46">
        <v>0.19099217505925026</v>
      </c>
    </row>
    <row r="56" spans="1:18" x14ac:dyDescent="0.2">
      <c r="A56" s="46" t="s">
        <v>20</v>
      </c>
      <c r="B56" s="46">
        <v>-209.60609274999999</v>
      </c>
      <c r="C56" s="46">
        <v>7.5185400000066238E-3</v>
      </c>
      <c r="D56" s="46">
        <v>4.7178838500041564</v>
      </c>
      <c r="E56" s="43"/>
      <c r="F56" s="43"/>
      <c r="G56" s="43"/>
      <c r="H56" s="46" t="s">
        <v>20</v>
      </c>
      <c r="I56" s="46">
        <v>-229.44597858</v>
      </c>
      <c r="J56" s="46">
        <v>1.4969170000000531E-2</v>
      </c>
      <c r="K56" s="46">
        <v>9.3931541750003333</v>
      </c>
      <c r="L56" s="43"/>
      <c r="M56" s="43"/>
      <c r="N56" s="43"/>
      <c r="O56" s="46" t="s">
        <v>20</v>
      </c>
      <c r="P56" s="46">
        <v>-552.08671330000004</v>
      </c>
      <c r="Q56" s="46">
        <v>1.5266160000010132E-2</v>
      </c>
      <c r="R56" s="46">
        <v>9.5795154000063576</v>
      </c>
    </row>
    <row r="57" spans="1:18" x14ac:dyDescent="0.2">
      <c r="A57" s="46"/>
      <c r="B57" s="46"/>
      <c r="C57" s="46"/>
      <c r="D57" s="46"/>
      <c r="E57" s="43"/>
      <c r="F57" s="43"/>
      <c r="G57" s="43"/>
      <c r="H57" s="46"/>
      <c r="I57" s="46"/>
      <c r="J57" s="46"/>
      <c r="K57" s="46"/>
      <c r="L57" s="43"/>
      <c r="M57" s="43"/>
      <c r="N57" s="43"/>
      <c r="O57" s="46"/>
      <c r="P57" s="46"/>
      <c r="Q57" s="46"/>
      <c r="R57" s="46"/>
    </row>
    <row r="58" spans="1:18" x14ac:dyDescent="0.2">
      <c r="A58" s="46"/>
      <c r="B58" s="46"/>
      <c r="C58" s="46"/>
      <c r="D58" s="46"/>
      <c r="E58" s="43"/>
      <c r="F58" s="43"/>
      <c r="G58" s="43"/>
      <c r="H58" s="46"/>
      <c r="I58" s="46"/>
      <c r="J58" s="46"/>
      <c r="K58" s="46"/>
      <c r="L58" s="43"/>
      <c r="M58" s="43"/>
      <c r="N58" s="43"/>
      <c r="O58" s="46"/>
      <c r="P58" s="46"/>
      <c r="Q58" s="46"/>
      <c r="R58" s="46"/>
    </row>
    <row r="59" spans="1:18" x14ac:dyDescent="0.2">
      <c r="A59" s="47" t="s">
        <v>36</v>
      </c>
      <c r="B59" s="48"/>
      <c r="C59" s="49"/>
      <c r="D59" s="46"/>
      <c r="E59" s="43"/>
      <c r="F59" s="43"/>
      <c r="G59" s="43"/>
      <c r="H59" s="46"/>
      <c r="I59" s="46"/>
      <c r="J59" s="46"/>
      <c r="K59" s="46"/>
      <c r="L59" s="43"/>
      <c r="M59" s="43"/>
      <c r="N59" s="43"/>
      <c r="O59" s="46"/>
      <c r="P59" s="46"/>
      <c r="Q59" s="46"/>
      <c r="R59" s="46"/>
    </row>
    <row r="60" spans="1:18" x14ac:dyDescent="0.2">
      <c r="A60" s="46" t="s">
        <v>2</v>
      </c>
      <c r="B60" s="46" t="s">
        <v>3</v>
      </c>
      <c r="C60" s="46" t="s">
        <v>4</v>
      </c>
      <c r="D60" s="46" t="s">
        <v>5</v>
      </c>
      <c r="E60" s="43"/>
      <c r="F60" s="43"/>
      <c r="G60" s="43"/>
      <c r="H60" s="46" t="s">
        <v>2</v>
      </c>
      <c r="I60" s="46" t="s">
        <v>3</v>
      </c>
      <c r="J60" s="46" t="s">
        <v>4</v>
      </c>
      <c r="K60" s="46" t="s">
        <v>5</v>
      </c>
      <c r="L60" s="43"/>
      <c r="M60" s="43"/>
      <c r="N60" s="43"/>
      <c r="O60" s="46" t="s">
        <v>2</v>
      </c>
      <c r="P60" s="46" t="s">
        <v>3</v>
      </c>
      <c r="Q60" s="46" t="s">
        <v>4</v>
      </c>
      <c r="R60" s="46" t="s">
        <v>5</v>
      </c>
    </row>
    <row r="61" spans="1:18" x14ac:dyDescent="0.2">
      <c r="A61" s="46" t="s">
        <v>8</v>
      </c>
      <c r="B61" s="46">
        <v>-209.41086751</v>
      </c>
      <c r="C61" s="46">
        <v>0</v>
      </c>
      <c r="D61" s="46">
        <v>0</v>
      </c>
      <c r="E61" s="43"/>
      <c r="F61" s="43"/>
      <c r="G61" s="43"/>
      <c r="H61" s="46" t="s">
        <v>9</v>
      </c>
      <c r="I61" s="46">
        <v>-229.23826538</v>
      </c>
      <c r="J61" s="46">
        <v>0</v>
      </c>
      <c r="K61" s="46">
        <v>0</v>
      </c>
      <c r="L61" s="43"/>
      <c r="M61" s="43"/>
      <c r="N61" s="43"/>
      <c r="O61" s="46" t="s">
        <v>10</v>
      </c>
      <c r="P61" s="46">
        <v>-551.89211899999998</v>
      </c>
      <c r="Q61" s="46">
        <v>0</v>
      </c>
      <c r="R61" s="46">
        <v>0</v>
      </c>
    </row>
    <row r="62" spans="1:18" x14ac:dyDescent="0.2">
      <c r="A62" s="46" t="s">
        <v>11</v>
      </c>
      <c r="B62" s="46">
        <v>-209.38274136000001</v>
      </c>
      <c r="C62" s="46">
        <v>2.8126149999991412E-2</v>
      </c>
      <c r="D62" s="46">
        <v>17.649159124994611</v>
      </c>
      <c r="E62" s="43"/>
      <c r="F62" s="43"/>
      <c r="G62" s="43"/>
      <c r="H62" s="46" t="s">
        <v>12</v>
      </c>
      <c r="I62" s="46">
        <v>-229.20655256000001</v>
      </c>
      <c r="J62" s="46">
        <v>3.1712819999995645E-2</v>
      </c>
      <c r="K62" s="46">
        <v>19.899794549997267</v>
      </c>
      <c r="L62" s="43"/>
      <c r="M62" s="43"/>
      <c r="N62" s="43"/>
      <c r="O62" s="46" t="s">
        <v>13</v>
      </c>
      <c r="P62" s="46">
        <v>-551.84814563999998</v>
      </c>
      <c r="Q62" s="46">
        <v>4.3973359999995409E-2</v>
      </c>
      <c r="R62" s="46">
        <v>27.593283399997119</v>
      </c>
    </row>
    <row r="63" spans="1:18" x14ac:dyDescent="0.2">
      <c r="A63" s="46" t="s">
        <v>14</v>
      </c>
      <c r="B63" s="46">
        <v>-209.40674792999999</v>
      </c>
      <c r="C63" s="46">
        <v>4.1195800000082272E-3</v>
      </c>
      <c r="D63" s="46">
        <v>2.5850364500051626</v>
      </c>
      <c r="E63" s="43"/>
      <c r="F63" s="43"/>
      <c r="G63" s="43"/>
      <c r="H63" s="46" t="s">
        <v>15</v>
      </c>
      <c r="I63" s="46">
        <v>-229.22685422000001</v>
      </c>
      <c r="J63" s="46">
        <v>1.1411159999994425E-2</v>
      </c>
      <c r="K63" s="46">
        <v>7.1605028999965015</v>
      </c>
      <c r="L63" s="43"/>
      <c r="M63" s="43"/>
      <c r="N63" s="43"/>
      <c r="O63" s="46" t="s">
        <v>16</v>
      </c>
      <c r="P63" s="46">
        <v>-551.89981789000001</v>
      </c>
      <c r="Q63" s="46">
        <v>-7.6988900000287686E-3</v>
      </c>
      <c r="R63" s="46">
        <v>-4.8310534750180523</v>
      </c>
    </row>
    <row r="64" spans="1:18" x14ac:dyDescent="0.2">
      <c r="A64" s="46" t="s">
        <v>17</v>
      </c>
      <c r="B64" s="46">
        <v>-209.38202541999999</v>
      </c>
      <c r="C64" s="46">
        <v>2.8842090000011922E-2</v>
      </c>
      <c r="D64" s="46">
        <v>18.098411475007481</v>
      </c>
      <c r="E64" s="43"/>
      <c r="F64" s="43"/>
      <c r="G64" s="43"/>
      <c r="H64" s="46" t="s">
        <v>18</v>
      </c>
      <c r="I64" s="46">
        <v>-229.19188249999999</v>
      </c>
      <c r="J64" s="46">
        <v>4.6382880000010118E-2</v>
      </c>
      <c r="K64" s="46">
        <v>29.105257200006349</v>
      </c>
      <c r="L64" s="43"/>
      <c r="M64" s="43"/>
      <c r="N64" s="43"/>
      <c r="O64" s="46" t="s">
        <v>19</v>
      </c>
      <c r="P64" s="46">
        <v>-551.88722754000003</v>
      </c>
      <c r="Q64" s="46">
        <v>4.8914599999534403E-3</v>
      </c>
      <c r="R64" s="46">
        <v>3.0693911499707838</v>
      </c>
    </row>
    <row r="65" spans="1:18" x14ac:dyDescent="0.2">
      <c r="A65" s="46" t="s">
        <v>20</v>
      </c>
      <c r="B65" s="46">
        <v>-209.39855542000001</v>
      </c>
      <c r="C65" s="46">
        <v>1.2312089999994669E-2</v>
      </c>
      <c r="D65" s="46">
        <v>7.7258364749966546</v>
      </c>
      <c r="E65" s="43"/>
      <c r="F65" s="43"/>
      <c r="G65" s="43"/>
      <c r="H65" s="46" t="s">
        <v>20</v>
      </c>
      <c r="I65" s="46">
        <v>-229.21946123999999</v>
      </c>
      <c r="J65" s="46">
        <v>1.8804140000014513E-2</v>
      </c>
      <c r="K65" s="46">
        <v>11.799597850009107</v>
      </c>
      <c r="L65" s="43"/>
      <c r="M65" s="43"/>
      <c r="N65" s="43"/>
      <c r="O65" s="46" t="s">
        <v>20</v>
      </c>
      <c r="P65" s="46">
        <v>-551.87215999</v>
      </c>
      <c r="Q65" s="46">
        <v>1.9959009999979571E-2</v>
      </c>
      <c r="R65" s="46">
        <v>12.524278774987181</v>
      </c>
    </row>
    <row r="66" spans="1:18" x14ac:dyDescent="0.2">
      <c r="A66" s="46"/>
      <c r="B66" s="46"/>
      <c r="C66" s="46"/>
      <c r="D66" s="46"/>
      <c r="E66" s="43"/>
      <c r="F66" s="43"/>
      <c r="G66" s="43"/>
      <c r="H66" s="46"/>
      <c r="I66" s="46"/>
      <c r="J66" s="46"/>
      <c r="K66" s="46"/>
      <c r="L66" s="43"/>
      <c r="M66" s="43"/>
      <c r="N66" s="43"/>
      <c r="O66" s="46"/>
      <c r="P66" s="46"/>
      <c r="Q66" s="46"/>
      <c r="R66" s="46"/>
    </row>
    <row r="67" spans="1:18" x14ac:dyDescent="0.2">
      <c r="A67" s="46"/>
      <c r="B67" s="46"/>
      <c r="C67" s="46"/>
      <c r="D67" s="46"/>
      <c r="E67" s="43"/>
      <c r="F67" s="43"/>
      <c r="G67" s="43"/>
      <c r="H67" s="46"/>
      <c r="I67" s="46"/>
      <c r="J67" s="46"/>
      <c r="K67" s="46"/>
      <c r="L67" s="43"/>
      <c r="M67" s="43"/>
      <c r="N67" s="43"/>
      <c r="O67" s="46"/>
      <c r="P67" s="46"/>
      <c r="Q67" s="46"/>
      <c r="R67" s="46"/>
    </row>
    <row r="68" spans="1:18" x14ac:dyDescent="0.2">
      <c r="A68" s="47" t="s">
        <v>37</v>
      </c>
      <c r="B68" s="48"/>
      <c r="C68" s="49"/>
      <c r="D68" s="46"/>
      <c r="E68" s="43"/>
      <c r="F68" s="43"/>
      <c r="G68" s="43"/>
      <c r="H68" s="46"/>
      <c r="I68" s="46"/>
      <c r="J68" s="46"/>
      <c r="K68" s="46"/>
      <c r="L68" s="43"/>
      <c r="M68" s="43"/>
      <c r="N68" s="43"/>
      <c r="O68" s="46"/>
      <c r="P68" s="46"/>
      <c r="Q68" s="46"/>
      <c r="R68" s="46"/>
    </row>
    <row r="69" spans="1:18" x14ac:dyDescent="0.2">
      <c r="A69" s="46" t="s">
        <v>38</v>
      </c>
      <c r="B69" s="46"/>
      <c r="C69" s="46"/>
      <c r="D69" s="46"/>
      <c r="E69" s="43"/>
      <c r="F69" s="43"/>
      <c r="G69" s="43"/>
      <c r="H69" s="46"/>
      <c r="I69" s="46"/>
      <c r="J69" s="46"/>
      <c r="K69" s="46"/>
      <c r="L69" s="43"/>
      <c r="M69" s="43"/>
      <c r="N69" s="43"/>
      <c r="O69" s="46"/>
      <c r="P69" s="46"/>
      <c r="Q69" s="46"/>
      <c r="R69" s="46"/>
    </row>
    <row r="70" spans="1:18" x14ac:dyDescent="0.2">
      <c r="A70" s="46" t="s">
        <v>2</v>
      </c>
      <c r="B70" s="46" t="s">
        <v>3</v>
      </c>
      <c r="C70" s="46" t="s">
        <v>4</v>
      </c>
      <c r="D70" s="46" t="s">
        <v>5</v>
      </c>
      <c r="E70" s="43"/>
      <c r="F70" s="43"/>
      <c r="G70" s="43"/>
      <c r="H70" s="46" t="s">
        <v>2</v>
      </c>
      <c r="I70" s="46" t="s">
        <v>3</v>
      </c>
      <c r="J70" s="46" t="s">
        <v>4</v>
      </c>
      <c r="K70" s="46" t="s">
        <v>5</v>
      </c>
      <c r="L70" s="43"/>
      <c r="M70" s="43"/>
      <c r="N70" s="43"/>
      <c r="O70" s="46" t="s">
        <v>2</v>
      </c>
      <c r="P70" s="46" t="s">
        <v>3</v>
      </c>
      <c r="Q70" s="46" t="s">
        <v>4</v>
      </c>
      <c r="R70" s="46" t="s">
        <v>5</v>
      </c>
    </row>
    <row r="71" spans="1:18" x14ac:dyDescent="0.2">
      <c r="A71" s="46" t="s">
        <v>8</v>
      </c>
      <c r="B71" s="46">
        <v>-209.61483304000001</v>
      </c>
      <c r="C71" s="46">
        <v>0</v>
      </c>
      <c r="D71" s="46">
        <v>0</v>
      </c>
      <c r="E71" s="43"/>
      <c r="F71" s="43"/>
      <c r="G71" s="43"/>
      <c r="H71" s="46" t="s">
        <v>9</v>
      </c>
      <c r="I71" s="46">
        <v>-229.46219361999999</v>
      </c>
      <c r="J71" s="46">
        <v>0</v>
      </c>
      <c r="K71" s="46">
        <v>0</v>
      </c>
      <c r="L71" s="43"/>
      <c r="M71" s="43"/>
      <c r="N71" s="43"/>
      <c r="O71" s="46" t="s">
        <v>10</v>
      </c>
      <c r="P71" s="46">
        <v>-552.10330730999999</v>
      </c>
      <c r="Q71" s="46">
        <v>0</v>
      </c>
      <c r="R71" s="46">
        <v>0</v>
      </c>
    </row>
    <row r="72" spans="1:18" x14ac:dyDescent="0.2">
      <c r="A72" s="46" t="s">
        <v>11</v>
      </c>
      <c r="B72" s="46">
        <v>-209.58521684000002</v>
      </c>
      <c r="C72" s="46">
        <v>2.9616199999992432E-2</v>
      </c>
      <c r="D72" s="46">
        <v>18.584165499995251</v>
      </c>
      <c r="E72" s="43"/>
      <c r="F72" s="43"/>
      <c r="G72" s="43"/>
      <c r="H72" s="46" t="s">
        <v>12</v>
      </c>
      <c r="I72" s="46">
        <v>-229.42843540000001</v>
      </c>
      <c r="J72" s="46">
        <v>3.375821999998152E-2</v>
      </c>
      <c r="K72" s="46">
        <v>21.183283049988404</v>
      </c>
      <c r="L72" s="43"/>
      <c r="M72" s="43"/>
      <c r="N72" s="43"/>
      <c r="O72" s="46" t="s">
        <v>13</v>
      </c>
      <c r="P72" s="46">
        <v>-552.05779629999995</v>
      </c>
      <c r="Q72" s="46">
        <v>4.5511010000041097E-2</v>
      </c>
      <c r="R72" s="46">
        <v>28.558158775025788</v>
      </c>
    </row>
    <row r="73" spans="1:18" x14ac:dyDescent="0.2">
      <c r="A73" s="46" t="s">
        <v>14</v>
      </c>
      <c r="B73" s="46">
        <v>-209.61327690999997</v>
      </c>
      <c r="C73" s="46">
        <v>1.5561300000399569E-3</v>
      </c>
      <c r="D73" s="46">
        <v>0.97647157502507298</v>
      </c>
      <c r="E73" s="43"/>
      <c r="F73" s="43"/>
      <c r="G73" s="43"/>
      <c r="H73" s="46" t="s">
        <v>15</v>
      </c>
      <c r="I73" s="46">
        <v>-229.45228683000002</v>
      </c>
      <c r="J73" s="46">
        <v>9.9067899999738529E-3</v>
      </c>
      <c r="K73" s="46">
        <v>6.2165107249835927</v>
      </c>
      <c r="L73" s="43"/>
      <c r="M73" s="43"/>
      <c r="N73" s="43"/>
      <c r="O73" s="46" t="s">
        <v>16</v>
      </c>
      <c r="P73" s="46">
        <v>-552.11437453999997</v>
      </c>
      <c r="Q73" s="46">
        <v>-1.1067229999980555E-2</v>
      </c>
      <c r="R73" s="46">
        <v>-6.944686824987798</v>
      </c>
    </row>
    <row r="74" spans="1:18" x14ac:dyDescent="0.2">
      <c r="A74" s="46" t="s">
        <v>17</v>
      </c>
      <c r="B74" s="46">
        <v>-209.58874380999998</v>
      </c>
      <c r="C74" s="46">
        <v>2.6089230000025054E-2</v>
      </c>
      <c r="D74" s="46">
        <v>16.370991825015722</v>
      </c>
      <c r="E74" s="43"/>
      <c r="F74" s="43"/>
      <c r="G74" s="43"/>
      <c r="H74" s="46" t="s">
        <v>18</v>
      </c>
      <c r="I74" s="46">
        <v>-229.41766407999998</v>
      </c>
      <c r="J74" s="46">
        <v>4.4529540000013412E-2</v>
      </c>
      <c r="K74" s="46">
        <v>27.942286350008416</v>
      </c>
      <c r="L74" s="43"/>
      <c r="M74" s="43"/>
      <c r="N74" s="43"/>
      <c r="O74" s="46" t="s">
        <v>19</v>
      </c>
      <c r="P74" s="46">
        <v>-552.10248049999996</v>
      </c>
      <c r="Q74" s="46">
        <v>8.2681000003503868E-4</v>
      </c>
      <c r="R74" s="46">
        <v>0.51882327502198677</v>
      </c>
    </row>
    <row r="75" spans="1:18" x14ac:dyDescent="0.2">
      <c r="A75" s="46" t="s">
        <v>20</v>
      </c>
      <c r="B75" s="46">
        <v>-209.60671041999998</v>
      </c>
      <c r="C75" s="46">
        <v>8.1226200000230619E-3</v>
      </c>
      <c r="D75" s="46">
        <v>5.0969440500144714</v>
      </c>
      <c r="E75" s="43"/>
      <c r="F75" s="43"/>
      <c r="G75" s="43"/>
      <c r="H75" s="46" t="s">
        <v>20</v>
      </c>
      <c r="I75" s="46">
        <v>-229.44669492999998</v>
      </c>
      <c r="J75" s="46">
        <v>1.5498690000015358E-2</v>
      </c>
      <c r="K75" s="46">
        <v>9.7254279750096373</v>
      </c>
      <c r="L75" s="43"/>
      <c r="M75" s="43"/>
      <c r="N75" s="43"/>
      <c r="O75" s="46" t="s">
        <v>20</v>
      </c>
      <c r="P75" s="46">
        <v>-552.08734446000005</v>
      </c>
      <c r="Q75" s="46">
        <v>1.5962849999937134E-2</v>
      </c>
      <c r="R75" s="46">
        <v>10.016688374960552</v>
      </c>
    </row>
    <row r="76" spans="1:18" x14ac:dyDescent="0.2">
      <c r="A76" s="46"/>
      <c r="B76" s="46"/>
      <c r="C76" s="46"/>
      <c r="D76" s="46"/>
      <c r="E76" s="43"/>
      <c r="F76" s="43"/>
      <c r="G76" s="43"/>
      <c r="H76" s="46"/>
      <c r="I76" s="46"/>
      <c r="J76" s="46"/>
      <c r="K76" s="46"/>
      <c r="L76" s="43"/>
      <c r="M76" s="43"/>
      <c r="N76" s="43"/>
      <c r="O76" s="46"/>
      <c r="P76" s="46"/>
      <c r="Q76" s="46"/>
      <c r="R76" s="46"/>
    </row>
    <row r="77" spans="1:18" x14ac:dyDescent="0.2">
      <c r="A77" s="46"/>
      <c r="B77" s="46"/>
      <c r="C77" s="46"/>
      <c r="D77" s="46"/>
      <c r="E77" s="43"/>
      <c r="F77" s="43"/>
      <c r="G77" s="43"/>
      <c r="H77" s="46"/>
      <c r="I77" s="46"/>
      <c r="J77" s="46"/>
      <c r="K77" s="46"/>
      <c r="L77" s="43"/>
      <c r="M77" s="43"/>
      <c r="N77" s="43"/>
      <c r="O77" s="46"/>
      <c r="P77" s="46"/>
      <c r="Q77" s="46"/>
      <c r="R77" s="46"/>
    </row>
    <row r="78" spans="1:18" x14ac:dyDescent="0.2">
      <c r="A78" s="47" t="s">
        <v>39</v>
      </c>
      <c r="B78" s="48"/>
      <c r="C78" s="49"/>
      <c r="D78" s="46"/>
      <c r="E78" s="43"/>
      <c r="F78" s="43"/>
      <c r="G78" s="43"/>
      <c r="H78" s="46"/>
      <c r="I78" s="46"/>
      <c r="J78" s="46"/>
      <c r="K78" s="46"/>
      <c r="L78" s="43"/>
      <c r="M78" s="43"/>
      <c r="N78" s="43"/>
      <c r="O78" s="46"/>
      <c r="P78" s="46"/>
      <c r="Q78" s="46"/>
      <c r="R78" s="46"/>
    </row>
    <row r="79" spans="1:18" x14ac:dyDescent="0.2">
      <c r="A79" s="46" t="s">
        <v>2</v>
      </c>
      <c r="B79" s="46" t="s">
        <v>3</v>
      </c>
      <c r="C79" s="46" t="s">
        <v>4</v>
      </c>
      <c r="D79" s="46" t="s">
        <v>5</v>
      </c>
      <c r="E79" s="43"/>
      <c r="F79" s="43"/>
      <c r="G79" s="43"/>
      <c r="H79" s="46" t="s">
        <v>2</v>
      </c>
      <c r="I79" s="46" t="s">
        <v>3</v>
      </c>
      <c r="J79" s="46" t="s">
        <v>4</v>
      </c>
      <c r="K79" s="46" t="s">
        <v>5</v>
      </c>
      <c r="L79" s="43"/>
      <c r="M79" s="43"/>
      <c r="N79" s="43"/>
      <c r="O79" s="46" t="s">
        <v>2</v>
      </c>
      <c r="P79" s="46" t="s">
        <v>3</v>
      </c>
      <c r="Q79" s="46" t="s">
        <v>4</v>
      </c>
      <c r="R79" s="46" t="s">
        <v>5</v>
      </c>
    </row>
    <row r="80" spans="1:18" x14ac:dyDescent="0.2">
      <c r="A80" s="46" t="s">
        <v>8</v>
      </c>
      <c r="B80" s="46">
        <v>-209.6144534</v>
      </c>
      <c r="C80" s="46">
        <v>0</v>
      </c>
      <c r="D80" s="46">
        <v>0</v>
      </c>
      <c r="E80" s="43"/>
      <c r="F80" s="43"/>
      <c r="G80" s="43"/>
      <c r="H80" s="46" t="s">
        <v>9</v>
      </c>
      <c r="I80" s="46">
        <v>-229.46278813000001</v>
      </c>
      <c r="J80" s="46">
        <v>0</v>
      </c>
      <c r="K80" s="46">
        <v>0</v>
      </c>
      <c r="L80" s="43"/>
      <c r="M80" s="43"/>
      <c r="N80" s="43"/>
      <c r="O80" s="46" t="s">
        <v>10</v>
      </c>
      <c r="P80" s="46">
        <v>-552.10253720000003</v>
      </c>
      <c r="Q80" s="46">
        <v>0</v>
      </c>
      <c r="R80" s="46">
        <v>0</v>
      </c>
    </row>
    <row r="81" spans="1:18" x14ac:dyDescent="0.2">
      <c r="A81" s="46" t="s">
        <v>11</v>
      </c>
      <c r="B81" s="46">
        <v>-209.58413264999999</v>
      </c>
      <c r="C81" s="46">
        <v>3.0320750000015551E-2</v>
      </c>
      <c r="D81" s="46">
        <v>19.026270625009758</v>
      </c>
      <c r="E81" s="43"/>
      <c r="F81" s="43"/>
      <c r="G81" s="43"/>
      <c r="H81" s="46" t="s">
        <v>12</v>
      </c>
      <c r="I81" s="46">
        <v>-229.42873035</v>
      </c>
      <c r="J81" s="46">
        <v>3.4057780000011917E-2</v>
      </c>
      <c r="K81" s="46">
        <v>21.371256950007478</v>
      </c>
      <c r="L81" s="43"/>
      <c r="M81" s="43"/>
      <c r="N81" s="43"/>
      <c r="O81" s="46" t="s">
        <v>13</v>
      </c>
      <c r="P81" s="46">
        <v>-552.05424719999996</v>
      </c>
      <c r="Q81" s="46">
        <v>4.8290000000065447E-2</v>
      </c>
      <c r="R81" s="46">
        <v>30.301975000041068</v>
      </c>
    </row>
    <row r="82" spans="1:18" x14ac:dyDescent="0.2">
      <c r="A82" s="46" t="s">
        <v>14</v>
      </c>
      <c r="B82" s="46">
        <v>-209.60888156999999</v>
      </c>
      <c r="C82" s="46">
        <v>5.571830000008049E-3</v>
      </c>
      <c r="D82" s="46">
        <v>3.4963233250050507</v>
      </c>
      <c r="E82" s="43"/>
      <c r="F82" s="43"/>
      <c r="G82" s="43"/>
      <c r="H82" s="46" t="s">
        <v>15</v>
      </c>
      <c r="I82" s="46">
        <v>-229.44850944999999</v>
      </c>
      <c r="J82" s="46">
        <v>1.4278680000018085E-2</v>
      </c>
      <c r="K82" s="46">
        <v>8.9598717000113481</v>
      </c>
      <c r="L82" s="43"/>
      <c r="M82" s="43"/>
      <c r="N82" s="43"/>
      <c r="O82" s="46" t="s">
        <v>16</v>
      </c>
      <c r="P82" s="46">
        <v>-552.11521729000003</v>
      </c>
      <c r="Q82" s="46">
        <v>-1.2680090000003474E-2</v>
      </c>
      <c r="R82" s="46">
        <v>-7.9567564750021802</v>
      </c>
    </row>
    <row r="83" spans="1:18" x14ac:dyDescent="0.2">
      <c r="A83" s="46" t="s">
        <v>17</v>
      </c>
      <c r="B83" s="46">
        <v>-209.59128762</v>
      </c>
      <c r="C83" s="46">
        <v>2.3165779999999359E-2</v>
      </c>
      <c r="D83" s="46">
        <v>14.536526949999597</v>
      </c>
      <c r="E83" s="43"/>
      <c r="F83" s="43"/>
      <c r="G83" s="43"/>
      <c r="H83" s="46" t="s">
        <v>18</v>
      </c>
      <c r="I83" s="46">
        <v>-229.42192262</v>
      </c>
      <c r="J83" s="46">
        <v>4.0865510000003269E-2</v>
      </c>
      <c r="K83" s="46">
        <v>25.643107525002051</v>
      </c>
      <c r="L83" s="43"/>
      <c r="M83" s="43"/>
      <c r="N83" s="43"/>
      <c r="O83" s="46" t="s">
        <v>19</v>
      </c>
      <c r="P83" s="46">
        <v>-552.10593365</v>
      </c>
      <c r="Q83" s="46">
        <v>-3.3964499999683539E-3</v>
      </c>
      <c r="R83" s="46">
        <v>-2.1312723749801421</v>
      </c>
    </row>
    <row r="84" spans="1:18" x14ac:dyDescent="0.2">
      <c r="A84" s="46" t="s">
        <v>20</v>
      </c>
      <c r="B84" s="46">
        <v>-209.61084779000001</v>
      </c>
      <c r="C84" s="46">
        <v>3.6056099999939306E-3</v>
      </c>
      <c r="D84" s="46">
        <v>2.2625202749961915</v>
      </c>
      <c r="E84" s="43"/>
      <c r="F84" s="43"/>
      <c r="G84" s="43"/>
      <c r="H84" s="46" t="s">
        <v>20</v>
      </c>
      <c r="I84" s="46">
        <v>-229.44956402</v>
      </c>
      <c r="J84" s="46">
        <v>1.3224110000010114E-2</v>
      </c>
      <c r="K84" s="46">
        <v>8.2981290250063466</v>
      </c>
      <c r="L84" s="43"/>
      <c r="M84" s="43"/>
      <c r="N84" s="43"/>
      <c r="O84" s="46" t="s">
        <v>20</v>
      </c>
      <c r="P84" s="46">
        <v>-552.09096873999999</v>
      </c>
      <c r="Q84" s="46">
        <v>1.1568460000034975E-2</v>
      </c>
      <c r="R84" s="46">
        <v>7.2592086500219466</v>
      </c>
    </row>
  </sheetData>
  <mergeCells count="10">
    <mergeCell ref="A3:T3"/>
    <mergeCell ref="A4:C4"/>
    <mergeCell ref="A13:C13"/>
    <mergeCell ref="A22:C22"/>
    <mergeCell ref="A31:C31"/>
    <mergeCell ref="A78:C78"/>
    <mergeCell ref="A41:C41"/>
    <mergeCell ref="A50:C50"/>
    <mergeCell ref="A59:C59"/>
    <mergeCell ref="A68:C68"/>
  </mergeCells>
  <pageMargins left="0.7" right="0.7" top="1.1437499999999998" bottom="1.1437499999999998" header="0.75" footer="0.75"/>
  <pageSetup paperSize="0" fitToWidth="0" fitToHeight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5"/>
  <sheetViews>
    <sheetView zoomScale="92" workbookViewId="0">
      <selection activeCell="B21" sqref="B21"/>
    </sheetView>
  </sheetViews>
  <sheetFormatPr baseColWidth="10" defaultRowHeight="16" x14ac:dyDescent="0.2"/>
  <cols>
    <col min="1" max="1" width="21.83203125" customWidth="1"/>
    <col min="2" max="3" width="18.6640625" customWidth="1"/>
    <col min="4" max="4" width="19" customWidth="1"/>
    <col min="5" max="5" width="11.6640625" customWidth="1"/>
    <col min="6" max="6" width="9" customWidth="1"/>
    <col min="7" max="7" width="6.83203125" customWidth="1"/>
    <col min="8" max="8" width="20.83203125" customWidth="1"/>
    <col min="9" max="9" width="18.33203125" customWidth="1"/>
    <col min="10" max="10" width="20.33203125" customWidth="1"/>
    <col min="11" max="11" width="20.1640625" customWidth="1"/>
    <col min="12" max="12" width="11.5" customWidth="1"/>
    <col min="13" max="13" width="8.1640625" customWidth="1"/>
    <col min="14" max="14" width="7" customWidth="1"/>
    <col min="15" max="15" width="20.33203125" customWidth="1"/>
    <col min="16" max="16" width="18" customWidth="1"/>
    <col min="17" max="17" width="19" customWidth="1"/>
    <col min="18" max="18" width="20.33203125" customWidth="1"/>
    <col min="19" max="19" width="12.1640625" customWidth="1"/>
    <col min="20" max="20" width="8.5" customWidth="1"/>
    <col min="21" max="1024" width="14.33203125" customWidth="1"/>
  </cols>
  <sheetData>
    <row r="1" spans="1:20" x14ac:dyDescent="0.2">
      <c r="A1" s="51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</row>
    <row r="2" spans="1:20" x14ac:dyDescent="0.2">
      <c r="A2" s="52" t="s">
        <v>1</v>
      </c>
      <c r="B2" s="52"/>
      <c r="C2" s="52"/>
    </row>
    <row r="3" spans="1:20" x14ac:dyDescent="0.2">
      <c r="A3" s="1" t="s">
        <v>2</v>
      </c>
      <c r="B3" s="1" t="s">
        <v>40</v>
      </c>
      <c r="C3" s="2" t="s">
        <v>4</v>
      </c>
      <c r="D3" s="1" t="s">
        <v>5</v>
      </c>
      <c r="E3" s="1" t="s">
        <v>6</v>
      </c>
      <c r="F3" s="1" t="s">
        <v>7</v>
      </c>
      <c r="H3" s="3" t="s">
        <v>2</v>
      </c>
      <c r="I3" s="3" t="s">
        <v>40</v>
      </c>
      <c r="J3" s="4" t="s">
        <v>4</v>
      </c>
      <c r="K3" s="3" t="s">
        <v>5</v>
      </c>
      <c r="L3" s="3" t="s">
        <v>6</v>
      </c>
      <c r="M3" s="3" t="s">
        <v>7</v>
      </c>
      <c r="O3" s="5" t="s">
        <v>2</v>
      </c>
      <c r="P3" s="5" t="s">
        <v>40</v>
      </c>
      <c r="Q3" s="6" t="s">
        <v>4</v>
      </c>
      <c r="R3" s="5" t="s">
        <v>5</v>
      </c>
      <c r="S3" s="5" t="s">
        <v>6</v>
      </c>
      <c r="T3" s="5" t="s">
        <v>7</v>
      </c>
    </row>
    <row r="4" spans="1:20" x14ac:dyDescent="0.2">
      <c r="A4" s="7" t="s">
        <v>8</v>
      </c>
      <c r="B4" s="7">
        <v>-249.30024800000001</v>
      </c>
      <c r="C4" s="7">
        <v>0</v>
      </c>
      <c r="D4" s="7">
        <v>0</v>
      </c>
      <c r="E4" s="7">
        <v>0</v>
      </c>
      <c r="F4" s="7"/>
      <c r="H4" s="8" t="s">
        <v>9</v>
      </c>
      <c r="I4" s="8">
        <v>-269.17592100000002</v>
      </c>
      <c r="J4" s="8">
        <v>0</v>
      </c>
      <c r="K4" s="8">
        <v>0</v>
      </c>
      <c r="L4" s="8">
        <v>0</v>
      </c>
      <c r="M4" s="8"/>
      <c r="O4" s="9" t="s">
        <v>10</v>
      </c>
      <c r="P4" s="9">
        <v>-592.17405499999995</v>
      </c>
      <c r="Q4" s="9">
        <v>0</v>
      </c>
      <c r="R4" s="9">
        <v>0</v>
      </c>
      <c r="S4" s="9">
        <v>0</v>
      </c>
      <c r="T4" s="9"/>
    </row>
    <row r="5" spans="1:20" x14ac:dyDescent="0.2">
      <c r="A5" s="7" t="s">
        <v>11</v>
      </c>
      <c r="B5" s="7">
        <v>-249.27911399999999</v>
      </c>
      <c r="C5" s="7">
        <f>B5-$B$4</f>
        <v>2.113400000001775E-2</v>
      </c>
      <c r="D5" s="7">
        <f>C5*627.5</f>
        <v>13.261585000011138</v>
      </c>
      <c r="E5" s="7">
        <v>0</v>
      </c>
      <c r="F5" s="7">
        <v>2</v>
      </c>
      <c r="H5" s="8" t="s">
        <v>12</v>
      </c>
      <c r="I5" s="8">
        <v>-269.144925</v>
      </c>
      <c r="J5" s="8">
        <f>I5-$I$4</f>
        <v>3.0996000000016011E-2</v>
      </c>
      <c r="K5" s="8">
        <f>J5*627.5</f>
        <v>19.449990000010047</v>
      </c>
      <c r="L5" s="8">
        <v>0</v>
      </c>
      <c r="M5" s="8">
        <v>2</v>
      </c>
      <c r="O5" s="9" t="s">
        <v>13</v>
      </c>
      <c r="P5" s="9">
        <v>-592.134052</v>
      </c>
      <c r="Q5" s="9">
        <f>P5-$P$4</f>
        <v>4.0002999999956046E-2</v>
      </c>
      <c r="R5" s="9">
        <f>Q5*627.5</f>
        <v>25.101882499972419</v>
      </c>
      <c r="S5" s="9">
        <v>0</v>
      </c>
      <c r="T5" s="9">
        <v>2</v>
      </c>
    </row>
    <row r="6" spans="1:20" x14ac:dyDescent="0.2">
      <c r="A6" s="7" t="s">
        <v>26</v>
      </c>
      <c r="B6" s="7">
        <v>-249.31212400000001</v>
      </c>
      <c r="C6" s="7">
        <f>B6-$B$4</f>
        <v>-1.1876000000000886E-2</v>
      </c>
      <c r="D6" s="7">
        <f>C6*627.5</f>
        <v>-7.4521900000005559</v>
      </c>
      <c r="E6" s="7">
        <v>0</v>
      </c>
      <c r="F6" s="7"/>
      <c r="H6" s="8" t="s">
        <v>27</v>
      </c>
      <c r="I6" s="8">
        <v>-269.18210099999999</v>
      </c>
      <c r="J6" s="8">
        <f>I6-$I$4</f>
        <v>-6.1799999999720967E-3</v>
      </c>
      <c r="K6" s="8">
        <f>J6*627.5</f>
        <v>-3.8779499999824907</v>
      </c>
      <c r="L6" s="8">
        <v>0</v>
      </c>
      <c r="M6" s="8"/>
      <c r="O6" s="9" t="s">
        <v>28</v>
      </c>
      <c r="P6" s="9">
        <v>-592.19774500000005</v>
      </c>
      <c r="Q6" s="9">
        <f>P6-$P$4</f>
        <v>-2.3690000000101463E-2</v>
      </c>
      <c r="R6" s="9">
        <f>Q6*627.5</f>
        <v>-14.865475000063668</v>
      </c>
      <c r="S6" s="9">
        <v>0</v>
      </c>
      <c r="T6" s="9"/>
    </row>
    <row r="7" spans="1:20" x14ac:dyDescent="0.2">
      <c r="A7" s="7" t="s">
        <v>17</v>
      </c>
      <c r="B7" s="7">
        <v>-249.268946</v>
      </c>
      <c r="C7" s="7">
        <f>B7-$B$4</f>
        <v>3.1302000000010821E-2</v>
      </c>
      <c r="D7" s="7">
        <f>C7*627.5</f>
        <v>19.64200500000679</v>
      </c>
      <c r="E7" s="7">
        <v>1</v>
      </c>
      <c r="F7" s="7"/>
      <c r="H7" s="8" t="s">
        <v>18</v>
      </c>
      <c r="I7" s="8">
        <v>-269.13386800000001</v>
      </c>
      <c r="J7" s="8">
        <f>I7-$I$4</f>
        <v>4.2053000000009888E-2</v>
      </c>
      <c r="K7" s="8">
        <f>J7*627.5</f>
        <v>26.388257500006205</v>
      </c>
      <c r="L7" s="8">
        <v>1</v>
      </c>
      <c r="M7" s="8"/>
      <c r="O7" s="9" t="s">
        <v>19</v>
      </c>
      <c r="P7" s="9">
        <v>-592.168769</v>
      </c>
      <c r="Q7" s="9">
        <f>P7-$P$4</f>
        <v>5.285999999955493E-3</v>
      </c>
      <c r="R7" s="9">
        <f>Q7*627.5</f>
        <v>3.3169649999720718</v>
      </c>
      <c r="S7" s="9">
        <v>1</v>
      </c>
      <c r="T7" s="9"/>
    </row>
    <row r="8" spans="1:20" x14ac:dyDescent="0.2">
      <c r="A8" s="7" t="s">
        <v>20</v>
      </c>
      <c r="B8" s="7">
        <v>-249.286835</v>
      </c>
      <c r="C8" s="7">
        <f>B8-$B$4</f>
        <v>1.3413000000014108E-2</v>
      </c>
      <c r="D8" s="7">
        <f>C8*627.5</f>
        <v>8.4166575000088528</v>
      </c>
      <c r="E8" s="7">
        <v>1</v>
      </c>
      <c r="F8" s="7"/>
      <c r="H8" s="8" t="s">
        <v>20</v>
      </c>
      <c r="I8" s="8">
        <v>-269.15879899999999</v>
      </c>
      <c r="J8" s="8">
        <f>I8-$I$4</f>
        <v>1.7122000000028947E-2</v>
      </c>
      <c r="K8" s="8">
        <f>J8*627.5</f>
        <v>10.744055000018164</v>
      </c>
      <c r="L8" s="8">
        <v>1</v>
      </c>
      <c r="M8" s="8"/>
      <c r="O8" s="9" t="s">
        <v>20</v>
      </c>
      <c r="P8" s="9">
        <v>-592.15016200000002</v>
      </c>
      <c r="Q8" s="9">
        <f>P8-$P$4</f>
        <v>2.3892999999929998E-2</v>
      </c>
      <c r="R8" s="9">
        <f>Q8*627.5</f>
        <v>14.992857499956074</v>
      </c>
      <c r="S8" s="9">
        <v>1</v>
      </c>
      <c r="T8" s="9"/>
    </row>
    <row r="11" spans="1:20" x14ac:dyDescent="0.2">
      <c r="A11" s="52" t="s">
        <v>21</v>
      </c>
      <c r="B11" s="52"/>
      <c r="C11" s="52"/>
    </row>
    <row r="12" spans="1:20" x14ac:dyDescent="0.2">
      <c r="A12" s="1" t="s">
        <v>2</v>
      </c>
      <c r="B12" s="1" t="s">
        <v>3</v>
      </c>
      <c r="C12" s="2" t="s">
        <v>4</v>
      </c>
      <c r="D12" s="1" t="s">
        <v>5</v>
      </c>
      <c r="E12" s="1" t="s">
        <v>22</v>
      </c>
      <c r="H12" s="3" t="s">
        <v>2</v>
      </c>
      <c r="I12" s="3" t="s">
        <v>3</v>
      </c>
      <c r="J12" s="4" t="s">
        <v>4</v>
      </c>
      <c r="K12" s="3" t="s">
        <v>5</v>
      </c>
      <c r="L12" s="3" t="s">
        <v>22</v>
      </c>
      <c r="O12" s="5" t="s">
        <v>2</v>
      </c>
      <c r="P12" s="5" t="s">
        <v>3</v>
      </c>
      <c r="Q12" s="6" t="s">
        <v>4</v>
      </c>
      <c r="R12" s="5" t="s">
        <v>5</v>
      </c>
      <c r="S12" s="5" t="s">
        <v>22</v>
      </c>
    </row>
    <row r="13" spans="1:20" x14ac:dyDescent="0.2">
      <c r="A13" s="7" t="s">
        <v>8</v>
      </c>
      <c r="B13" s="7">
        <v>-248.89034100000001</v>
      </c>
      <c r="C13" s="7">
        <v>0</v>
      </c>
      <c r="D13" s="7">
        <v>0</v>
      </c>
      <c r="E13" s="7">
        <v>1.4E-2</v>
      </c>
      <c r="H13" s="8" t="s">
        <v>9</v>
      </c>
      <c r="I13" s="8">
        <v>-268.73717099999999</v>
      </c>
      <c r="J13" s="8">
        <v>0</v>
      </c>
      <c r="K13" s="8">
        <v>0</v>
      </c>
      <c r="L13" s="8">
        <v>1.4E-2</v>
      </c>
      <c r="O13" s="9" t="s">
        <v>10</v>
      </c>
      <c r="P13" s="9">
        <v>-591.37309500000003</v>
      </c>
      <c r="Q13" s="9">
        <v>0</v>
      </c>
      <c r="R13" s="9">
        <v>0</v>
      </c>
      <c r="S13" s="9">
        <v>1.4E-2</v>
      </c>
    </row>
    <row r="14" spans="1:20" x14ac:dyDescent="0.2">
      <c r="A14" s="7" t="s">
        <v>11</v>
      </c>
      <c r="B14" s="7">
        <v>-248.86068800000001</v>
      </c>
      <c r="C14" s="20">
        <f>B14-$B$13</f>
        <v>2.9652999999996155E-2</v>
      </c>
      <c r="D14" s="7">
        <f>C14*627.5</f>
        <v>18.607257499997587</v>
      </c>
      <c r="E14" s="7">
        <v>1.4999999999999999E-2</v>
      </c>
      <c r="H14" s="8" t="s">
        <v>12</v>
      </c>
      <c r="I14" s="8">
        <v>-268.69743199999999</v>
      </c>
      <c r="J14" s="8">
        <f>I14-$I$13</f>
        <v>3.9738999999997304E-2</v>
      </c>
      <c r="K14" s="8">
        <f>J14*627.5</f>
        <v>24.936222499998308</v>
      </c>
      <c r="L14" s="8">
        <v>1.7000000000000001E-2</v>
      </c>
      <c r="O14" s="9" t="s">
        <v>13</v>
      </c>
      <c r="P14" s="9">
        <v>-591.32248300000003</v>
      </c>
      <c r="Q14" s="9">
        <f>P14-$P$13</f>
        <v>5.061200000000099E-2</v>
      </c>
      <c r="R14" s="9">
        <f>Q14*627.5</f>
        <v>31.759030000000621</v>
      </c>
      <c r="S14" s="9">
        <v>2.1999999999999999E-2</v>
      </c>
    </row>
    <row r="15" spans="1:20" x14ac:dyDescent="0.2">
      <c r="A15" s="7" t="s">
        <v>26</v>
      </c>
      <c r="B15" s="7">
        <v>-248.905664</v>
      </c>
      <c r="C15" s="20">
        <f>B15-$B$13</f>
        <v>-1.5322999999995091E-2</v>
      </c>
      <c r="D15" s="7">
        <f>C15*627.5</f>
        <v>-9.6151824999969193</v>
      </c>
      <c r="E15" s="7">
        <v>1.6E-2</v>
      </c>
      <c r="H15" s="8" t="s">
        <v>27</v>
      </c>
      <c r="I15" s="8">
        <v>-268.74635000000001</v>
      </c>
      <c r="J15" s="8">
        <f>I15-$I$13</f>
        <v>-9.1790000000173677E-3</v>
      </c>
      <c r="K15" s="8">
        <f>J15*627.5</f>
        <v>-5.7598225000108982</v>
      </c>
      <c r="L15" s="8">
        <v>1.7999999999999999E-2</v>
      </c>
      <c r="O15" s="9" t="s">
        <v>28</v>
      </c>
      <c r="P15" s="9">
        <v>-591.39964599999996</v>
      </c>
      <c r="Q15" s="9">
        <f>P15-$P$13</f>
        <v>-2.6550999999926717E-2</v>
      </c>
      <c r="R15" s="9">
        <f>Q15*627.5</f>
        <v>-16.660752499954015</v>
      </c>
      <c r="S15" s="9">
        <v>1.6E-2</v>
      </c>
    </row>
    <row r="16" spans="1:20" x14ac:dyDescent="0.2">
      <c r="A16" s="7" t="s">
        <v>17</v>
      </c>
      <c r="B16" s="7">
        <v>-248.85776200000001</v>
      </c>
      <c r="C16" s="20">
        <f>B16-$B$13</f>
        <v>3.2578999999998359E-2</v>
      </c>
      <c r="D16" s="7">
        <f>C16*627.5</f>
        <v>20.44332249999897</v>
      </c>
      <c r="E16" s="7">
        <v>1.7999999999999999E-2</v>
      </c>
      <c r="H16" s="8" t="s">
        <v>18</v>
      </c>
      <c r="I16" s="8">
        <v>-268.69130899999999</v>
      </c>
      <c r="J16" s="8">
        <f>I16-$I$13</f>
        <v>4.5861999999999625E-2</v>
      </c>
      <c r="K16" s="8">
        <f>J16*627.5</f>
        <v>28.778404999999765</v>
      </c>
      <c r="L16" s="8">
        <v>0.02</v>
      </c>
      <c r="O16" s="9" t="s">
        <v>19</v>
      </c>
      <c r="P16" s="9">
        <v>-591.367119</v>
      </c>
      <c r="Q16" s="9">
        <f>P16-$P$13</f>
        <v>5.9760000000323998E-3</v>
      </c>
      <c r="R16" s="9">
        <f>Q16*627.5</f>
        <v>3.7499400000203309</v>
      </c>
      <c r="S16" s="9">
        <v>1.7000000000000001E-2</v>
      </c>
    </row>
    <row r="17" spans="1:20" x14ac:dyDescent="0.2">
      <c r="A17" s="7" t="s">
        <v>20</v>
      </c>
      <c r="B17" s="7">
        <v>-248.876901</v>
      </c>
      <c r="C17" s="20">
        <f>B17-$B$13</f>
        <v>1.3440000000002783E-2</v>
      </c>
      <c r="D17" s="7">
        <f>C17*627.5</f>
        <v>8.4336000000017464</v>
      </c>
      <c r="E17" s="7">
        <v>1.2E-2</v>
      </c>
      <c r="H17" s="8" t="s">
        <v>20</v>
      </c>
      <c r="I17" s="8">
        <v>-268.720707</v>
      </c>
      <c r="J17" s="8">
        <f>I17-$I$13</f>
        <v>1.6463999999984935E-2</v>
      </c>
      <c r="K17" s="8">
        <f>J17*627.5</f>
        <v>10.331159999990547</v>
      </c>
      <c r="L17" s="8">
        <v>1.2999999999999999E-2</v>
      </c>
      <c r="O17" s="9" t="s">
        <v>20</v>
      </c>
      <c r="P17" s="9">
        <v>-591.35044000000005</v>
      </c>
      <c r="Q17" s="9">
        <f>P17-$P$13</f>
        <v>2.2654999999986103E-2</v>
      </c>
      <c r="R17" s="9">
        <f>Q17*627.5</f>
        <v>14.21601249999128</v>
      </c>
      <c r="S17" s="9">
        <v>1.4E-2</v>
      </c>
    </row>
    <row r="20" spans="1:20" x14ac:dyDescent="0.2">
      <c r="A20" s="52" t="s">
        <v>23</v>
      </c>
      <c r="B20" s="52"/>
      <c r="C20" s="52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 x14ac:dyDescent="0.2">
      <c r="A21" s="11" t="s">
        <v>2</v>
      </c>
      <c r="B21" s="1" t="s">
        <v>40</v>
      </c>
      <c r="C21" s="2" t="s">
        <v>4</v>
      </c>
      <c r="D21" s="2" t="s">
        <v>5</v>
      </c>
      <c r="E21" s="2" t="s">
        <v>6</v>
      </c>
      <c r="F21" s="2" t="s">
        <v>7</v>
      </c>
      <c r="G21" s="10"/>
      <c r="H21" s="12" t="s">
        <v>2</v>
      </c>
      <c r="I21" s="3" t="s">
        <v>40</v>
      </c>
      <c r="J21" s="4" t="s">
        <v>4</v>
      </c>
      <c r="K21" s="13" t="s">
        <v>5</v>
      </c>
      <c r="L21" s="13" t="s">
        <v>6</v>
      </c>
      <c r="M21" s="13" t="s">
        <v>7</v>
      </c>
      <c r="N21" s="10"/>
      <c r="O21" s="5" t="s">
        <v>2</v>
      </c>
      <c r="P21" s="6" t="s">
        <v>40</v>
      </c>
      <c r="Q21" s="6" t="s">
        <v>4</v>
      </c>
      <c r="R21" s="6" t="s">
        <v>5</v>
      </c>
      <c r="S21" s="6" t="s">
        <v>6</v>
      </c>
      <c r="T21" s="6" t="s">
        <v>7</v>
      </c>
    </row>
    <row r="22" spans="1:20" x14ac:dyDescent="0.2">
      <c r="A22" s="14" t="s">
        <v>8</v>
      </c>
      <c r="B22" s="15">
        <v>-248.589628</v>
      </c>
      <c r="C22" s="15">
        <v>0</v>
      </c>
      <c r="D22" s="15">
        <v>0</v>
      </c>
      <c r="E22" s="15">
        <v>0</v>
      </c>
      <c r="F22" s="15"/>
      <c r="G22" s="10"/>
      <c r="H22" s="16" t="s">
        <v>9</v>
      </c>
      <c r="I22" s="17">
        <v>-268.43838299999999</v>
      </c>
      <c r="J22" s="17">
        <v>0</v>
      </c>
      <c r="K22" s="17">
        <v>0</v>
      </c>
      <c r="L22" s="17">
        <v>0</v>
      </c>
      <c r="M22" s="17"/>
      <c r="N22" s="10"/>
      <c r="O22" s="18" t="s">
        <v>10</v>
      </c>
      <c r="P22" s="19">
        <v>-591.06746399999997</v>
      </c>
      <c r="Q22" s="19">
        <v>0</v>
      </c>
      <c r="R22" s="19">
        <v>0</v>
      </c>
      <c r="S22" s="19">
        <v>0</v>
      </c>
      <c r="T22" s="19"/>
    </row>
    <row r="23" spans="1:20" x14ac:dyDescent="0.2">
      <c r="A23" s="14" t="s">
        <v>11</v>
      </c>
      <c r="B23" s="15">
        <v>-248.56433100000001</v>
      </c>
      <c r="C23" s="15">
        <f>B23-$B$22</f>
        <v>2.5296999999994796E-2</v>
      </c>
      <c r="D23" s="7">
        <f>C23*627.5</f>
        <v>15.873867499996734</v>
      </c>
      <c r="E23" s="15">
        <v>0</v>
      </c>
      <c r="F23" s="15">
        <v>2</v>
      </c>
      <c r="G23" s="10"/>
      <c r="H23" s="16" t="s">
        <v>12</v>
      </c>
      <c r="I23" s="17">
        <v>-268.40340900000001</v>
      </c>
      <c r="J23" s="17">
        <f>I23-$I$22</f>
        <v>3.4973999999976968E-2</v>
      </c>
      <c r="K23" s="22">
        <f>J23*627.5</f>
        <v>21.946184999985547</v>
      </c>
      <c r="L23" s="17">
        <v>0</v>
      </c>
      <c r="M23" s="17">
        <v>2</v>
      </c>
      <c r="N23" s="10"/>
      <c r="O23" s="18" t="s">
        <v>13</v>
      </c>
      <c r="P23" s="19">
        <v>-591.02161699999999</v>
      </c>
      <c r="Q23" s="19">
        <f>P23-$P$22</f>
        <v>4.5846999999980653E-2</v>
      </c>
      <c r="R23" s="9">
        <f>Q23*627.5</f>
        <v>28.76899249998786</v>
      </c>
      <c r="S23" s="19">
        <v>0</v>
      </c>
      <c r="T23" s="19">
        <v>2</v>
      </c>
    </row>
    <row r="24" spans="1:20" x14ac:dyDescent="0.2">
      <c r="A24" s="14" t="s">
        <v>26</v>
      </c>
      <c r="B24" s="15">
        <v>-248.597129</v>
      </c>
      <c r="C24" s="15">
        <f>B24-$B$22</f>
        <v>-7.500999999990654E-3</v>
      </c>
      <c r="D24" s="7">
        <f>C24*627.5</f>
        <v>-4.7068774999941354</v>
      </c>
      <c r="E24" s="15">
        <v>0</v>
      </c>
      <c r="F24" s="15"/>
      <c r="G24" s="10"/>
      <c r="H24" s="16" t="s">
        <v>27</v>
      </c>
      <c r="I24" s="17">
        <v>-268.43946899999997</v>
      </c>
      <c r="J24" s="17">
        <f>I24-$I$22</f>
        <v>-1.0859999999865977E-3</v>
      </c>
      <c r="K24" s="23">
        <f>J24*627.5</f>
        <v>-0.68146499999159005</v>
      </c>
      <c r="L24" s="17">
        <v>0</v>
      </c>
      <c r="M24" s="17"/>
      <c r="N24" s="10"/>
      <c r="O24" s="18" t="s">
        <v>28</v>
      </c>
      <c r="P24" s="19">
        <v>-591.08588699999996</v>
      </c>
      <c r="Q24" s="19">
        <f>P24-$P$22</f>
        <v>-1.8422999999984313E-2</v>
      </c>
      <c r="R24" s="9">
        <f>Q24*627.5</f>
        <v>-11.560432499990156</v>
      </c>
      <c r="S24" s="19">
        <v>0</v>
      </c>
      <c r="T24" s="19"/>
    </row>
    <row r="25" spans="1:20" x14ac:dyDescent="0.2">
      <c r="A25" s="14" t="s">
        <v>17</v>
      </c>
      <c r="B25" s="15">
        <v>-248.55163200000001</v>
      </c>
      <c r="C25" s="15">
        <f>B25-$B$22</f>
        <v>3.7995999999992591E-2</v>
      </c>
      <c r="D25" s="7">
        <f>C25*627.5</f>
        <v>23.842489999995351</v>
      </c>
      <c r="E25" s="15">
        <v>1</v>
      </c>
      <c r="F25" s="15"/>
      <c r="G25" s="10"/>
      <c r="H25" s="16" t="s">
        <v>18</v>
      </c>
      <c r="I25" s="17">
        <v>-268.38717400000002</v>
      </c>
      <c r="J25" s="17">
        <f>I25-$I$22</f>
        <v>5.1208999999971638E-2</v>
      </c>
      <c r="K25" s="22">
        <f>J25*627.5</f>
        <v>32.133647499982203</v>
      </c>
      <c r="L25" s="17">
        <v>1</v>
      </c>
      <c r="M25" s="17"/>
      <c r="N25" s="10"/>
      <c r="O25" s="18" t="s">
        <v>19</v>
      </c>
      <c r="P25" s="19">
        <v>-591.05304100000001</v>
      </c>
      <c r="Q25" s="19">
        <f>P25-$P$22</f>
        <v>1.4422999999965214E-2</v>
      </c>
      <c r="R25" s="9">
        <f>Q25*627.5</f>
        <v>9.0504324999781716</v>
      </c>
      <c r="S25" s="19">
        <v>1</v>
      </c>
      <c r="T25" s="19"/>
    </row>
    <row r="26" spans="1:20" x14ac:dyDescent="0.2">
      <c r="A26" s="14" t="s">
        <v>20</v>
      </c>
      <c r="B26" s="15">
        <v>-248.571743</v>
      </c>
      <c r="C26" s="15">
        <f>B26-$B$22</f>
        <v>1.7885000000006812E-2</v>
      </c>
      <c r="D26" s="7">
        <f>C26*627.5</f>
        <v>11.222837500004275</v>
      </c>
      <c r="E26" s="15">
        <v>1</v>
      </c>
      <c r="F26" s="15"/>
      <c r="G26" s="10"/>
      <c r="H26" s="16" t="s">
        <v>20</v>
      </c>
      <c r="I26" s="17">
        <v>-268.41685000000001</v>
      </c>
      <c r="J26" s="17">
        <f>I26-$I$22</f>
        <v>2.153299999997671E-2</v>
      </c>
      <c r="K26" s="22">
        <f>J26*627.5</f>
        <v>13.511957499985385</v>
      </c>
      <c r="L26" s="17">
        <v>1</v>
      </c>
      <c r="M26" s="17"/>
      <c r="N26" s="10"/>
      <c r="O26" s="18" t="s">
        <v>20</v>
      </c>
      <c r="P26" s="19">
        <v>-591.03967799999998</v>
      </c>
      <c r="Q26" s="19">
        <f>P26-$P$22</f>
        <v>2.7785999999991873E-2</v>
      </c>
      <c r="R26" s="9">
        <f>Q26*627.5</f>
        <v>17.4357149999949</v>
      </c>
      <c r="S26" s="19">
        <v>1</v>
      </c>
      <c r="T26" s="19"/>
    </row>
    <row r="29" spans="1:20" x14ac:dyDescent="0.2">
      <c r="A29" s="52" t="s">
        <v>24</v>
      </c>
      <c r="B29" s="52"/>
      <c r="C29" s="52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</row>
    <row r="30" spans="1:20" x14ac:dyDescent="0.2">
      <c r="A30" s="11" t="s">
        <v>2</v>
      </c>
      <c r="B30" s="2" t="s">
        <v>3</v>
      </c>
      <c r="C30" s="2" t="s">
        <v>4</v>
      </c>
      <c r="D30" s="2" t="s">
        <v>5</v>
      </c>
      <c r="E30" s="2" t="s">
        <v>22</v>
      </c>
      <c r="G30" s="10"/>
      <c r="H30" s="12" t="s">
        <v>2</v>
      </c>
      <c r="I30" s="13" t="s">
        <v>3</v>
      </c>
      <c r="J30" s="4" t="s">
        <v>4</v>
      </c>
      <c r="K30" s="13" t="s">
        <v>5</v>
      </c>
      <c r="L30" s="13" t="s">
        <v>22</v>
      </c>
      <c r="N30" s="10"/>
      <c r="O30" s="5" t="s">
        <v>2</v>
      </c>
      <c r="P30" s="6" t="s">
        <v>3</v>
      </c>
      <c r="Q30" s="6" t="s">
        <v>4</v>
      </c>
      <c r="R30" s="6" t="s">
        <v>5</v>
      </c>
      <c r="S30" s="6" t="s">
        <v>22</v>
      </c>
    </row>
    <row r="31" spans="1:20" x14ac:dyDescent="0.2">
      <c r="A31" s="14" t="s">
        <v>8</v>
      </c>
      <c r="B31" s="15">
        <v>-248.89060000000001</v>
      </c>
      <c r="C31" s="15">
        <v>0</v>
      </c>
      <c r="D31" s="15">
        <v>0</v>
      </c>
      <c r="E31" s="15">
        <v>1.4E-2</v>
      </c>
      <c r="G31" s="10"/>
      <c r="H31" s="16" t="s">
        <v>9</v>
      </c>
      <c r="I31" s="17">
        <v>-268.73719599999998</v>
      </c>
      <c r="J31" s="17">
        <v>0</v>
      </c>
      <c r="K31" s="17">
        <v>0</v>
      </c>
      <c r="L31" s="17">
        <v>1.4E-2</v>
      </c>
      <c r="N31" s="10"/>
      <c r="O31" s="18" t="s">
        <v>10</v>
      </c>
      <c r="P31" s="19">
        <v>-591.37328500000001</v>
      </c>
      <c r="Q31" s="19">
        <v>0</v>
      </c>
      <c r="R31" s="19">
        <v>0</v>
      </c>
      <c r="S31" s="19">
        <v>1.4E-2</v>
      </c>
    </row>
    <row r="32" spans="1:20" x14ac:dyDescent="0.2">
      <c r="A32" s="14" t="s">
        <v>11</v>
      </c>
      <c r="B32" s="15">
        <v>-248.860771</v>
      </c>
      <c r="C32" s="15">
        <f>B32-$B$31</f>
        <v>2.9829000000006545E-2</v>
      </c>
      <c r="D32" s="7">
        <f>C32*627.5</f>
        <v>18.717697500004107</v>
      </c>
      <c r="E32" s="15">
        <v>1.4999999999999999E-2</v>
      </c>
      <c r="G32" s="10"/>
      <c r="H32" s="16" t="s">
        <v>12</v>
      </c>
      <c r="I32" s="17">
        <v>-268.69752899999997</v>
      </c>
      <c r="J32" s="17">
        <f>I32-$I$31</f>
        <v>3.9667000000008557E-2</v>
      </c>
      <c r="K32" s="22">
        <f>J32*627.5</f>
        <v>24.891042500005369</v>
      </c>
      <c r="L32" s="17">
        <v>1.7000000000000001E-2</v>
      </c>
      <c r="N32" s="10"/>
      <c r="O32" s="18" t="s">
        <v>13</v>
      </c>
      <c r="P32" s="19">
        <v>-591.32265199999995</v>
      </c>
      <c r="Q32" s="19">
        <f>P32-$P$31</f>
        <v>5.0633000000061656E-2</v>
      </c>
      <c r="R32" s="9">
        <f>Q32*627.5</f>
        <v>31.772207500038689</v>
      </c>
      <c r="S32" s="19">
        <v>2.1000000000000001E-2</v>
      </c>
    </row>
    <row r="33" spans="1:19" x14ac:dyDescent="0.2">
      <c r="A33" s="14" t="s">
        <v>26</v>
      </c>
      <c r="B33" s="15">
        <v>-248.90653800000001</v>
      </c>
      <c r="C33" s="15">
        <f>B33-$B$31</f>
        <v>-1.5938000000005559E-2</v>
      </c>
      <c r="D33" s="7">
        <f>C33*627.5</f>
        <v>-10.001095000003488</v>
      </c>
      <c r="E33" s="15">
        <v>1.4999999999999999E-2</v>
      </c>
      <c r="G33" s="10"/>
      <c r="H33" s="16" t="s">
        <v>27</v>
      </c>
      <c r="I33" s="17">
        <v>-268.74716000000001</v>
      </c>
      <c r="J33" s="17">
        <f>I33-$I$31</f>
        <v>-9.9640000000249529E-3</v>
      </c>
      <c r="K33" s="22">
        <f>J33*627.5</f>
        <v>-6.2524100000156579</v>
      </c>
      <c r="L33" s="17">
        <v>1.7000000000000001E-2</v>
      </c>
      <c r="N33" s="10"/>
      <c r="O33" s="18" t="s">
        <v>28</v>
      </c>
      <c r="P33" s="19">
        <v>-591.40026599999999</v>
      </c>
      <c r="Q33" s="19">
        <f>P33-$P$31</f>
        <v>-2.6980999999977939E-2</v>
      </c>
      <c r="R33" s="9">
        <f>Q33*627.5</f>
        <v>-16.930577499986157</v>
      </c>
      <c r="S33" s="19">
        <v>1.4999999999999999E-2</v>
      </c>
    </row>
    <row r="34" spans="1:19" x14ac:dyDescent="0.2">
      <c r="A34" s="14" t="s">
        <v>17</v>
      </c>
      <c r="B34" s="15">
        <v>-248.85791699999999</v>
      </c>
      <c r="C34" s="15">
        <f>B34-$B$31</f>
        <v>3.2683000000020002E-2</v>
      </c>
      <c r="D34" s="7">
        <f>C34*627.5</f>
        <v>20.508582500012551</v>
      </c>
      <c r="E34" s="15">
        <v>1.9E-2</v>
      </c>
      <c r="G34" s="10"/>
      <c r="H34" s="16" t="s">
        <v>18</v>
      </c>
      <c r="I34" s="17">
        <v>-268.69122599999997</v>
      </c>
      <c r="J34" s="17">
        <f>I34-$I$31</f>
        <v>4.5970000000011169E-2</v>
      </c>
      <c r="K34" s="22">
        <f>J34*627.5</f>
        <v>28.846175000007008</v>
      </c>
      <c r="L34" s="17">
        <v>2.1999999999999999E-2</v>
      </c>
      <c r="N34" s="10"/>
      <c r="O34" s="18" t="s">
        <v>19</v>
      </c>
      <c r="P34" s="19">
        <v>-591.36747500000001</v>
      </c>
      <c r="Q34" s="19">
        <f>P34-$P$31</f>
        <v>5.8099999999967622E-3</v>
      </c>
      <c r="R34" s="9">
        <f>Q34*627.5</f>
        <v>3.6457749999979683</v>
      </c>
      <c r="S34" s="19">
        <v>1.7999999999999999E-2</v>
      </c>
    </row>
    <row r="35" spans="1:19" x14ac:dyDescent="0.2">
      <c r="A35" s="14" t="s">
        <v>20</v>
      </c>
      <c r="B35" s="15">
        <v>-248.87734900000001</v>
      </c>
      <c r="C35" s="15">
        <f>B35-$B$31</f>
        <v>1.3250999999996793E-2</v>
      </c>
      <c r="D35" s="7">
        <f>C35*627.5</f>
        <v>8.3150024999979877</v>
      </c>
      <c r="E35" s="15">
        <v>1.2E-2</v>
      </c>
      <c r="G35" s="10"/>
      <c r="H35" s="16" t="s">
        <v>20</v>
      </c>
      <c r="I35" s="17">
        <v>-268.72108800000001</v>
      </c>
      <c r="J35" s="17">
        <f>I35-$I$31</f>
        <v>1.6107999999974254E-2</v>
      </c>
      <c r="K35" s="22">
        <f>J35*627.5</f>
        <v>10.107769999983844</v>
      </c>
      <c r="L35" s="17">
        <v>1.2999999999999999E-2</v>
      </c>
      <c r="N35" s="10"/>
      <c r="O35" s="18" t="s">
        <v>20</v>
      </c>
      <c r="P35" s="19">
        <v>-591.35072600000001</v>
      </c>
      <c r="Q35" s="19">
        <f>P35-$P$31</f>
        <v>2.2559000000001106E-2</v>
      </c>
      <c r="R35" s="9">
        <f>Q35*627.5</f>
        <v>14.155772500000694</v>
      </c>
      <c r="S35" s="19">
        <v>1.4999999999999999E-2</v>
      </c>
    </row>
  </sheetData>
  <mergeCells count="5">
    <mergeCell ref="A1:T1"/>
    <mergeCell ref="A2:C2"/>
    <mergeCell ref="A11:C11"/>
    <mergeCell ref="A20:C20"/>
    <mergeCell ref="A29:C29"/>
  </mergeCells>
  <pageMargins left="0.7" right="0.7" top="1.1437499999999998" bottom="1.1437499999999998" header="0.75" footer="0.75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5"/>
  <sheetViews>
    <sheetView workbookViewId="0">
      <selection activeCell="B21" sqref="B21"/>
    </sheetView>
  </sheetViews>
  <sheetFormatPr baseColWidth="10" defaultRowHeight="16" x14ac:dyDescent="0.2"/>
  <cols>
    <col min="1" max="1" width="20.1640625" customWidth="1"/>
    <col min="2" max="3" width="19.83203125" customWidth="1"/>
    <col min="4" max="4" width="20.1640625" customWidth="1"/>
    <col min="5" max="5" width="11.6640625" customWidth="1"/>
    <col min="6" max="6" width="10" customWidth="1"/>
    <col min="7" max="7" width="9.1640625" customWidth="1"/>
    <col min="8" max="8" width="20.83203125" customWidth="1"/>
    <col min="9" max="9" width="15.83203125" customWidth="1"/>
    <col min="10" max="10" width="19.33203125" customWidth="1"/>
    <col min="11" max="11" width="20.33203125" customWidth="1"/>
    <col min="12" max="12" width="11.6640625" customWidth="1"/>
    <col min="13" max="13" width="9" customWidth="1"/>
    <col min="14" max="14" width="9.6640625" customWidth="1"/>
    <col min="15" max="15" width="22.1640625" customWidth="1"/>
    <col min="16" max="16" width="16.1640625" customWidth="1"/>
    <col min="17" max="17" width="18" customWidth="1"/>
    <col min="18" max="18" width="14.33203125" customWidth="1"/>
    <col min="19" max="19" width="12.1640625" customWidth="1"/>
    <col min="20" max="20" width="9" customWidth="1"/>
    <col min="21" max="1024" width="14.33203125" customWidth="1"/>
  </cols>
  <sheetData>
    <row r="1" spans="1:20" x14ac:dyDescent="0.2">
      <c r="A1" s="51" t="s">
        <v>29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</row>
    <row r="2" spans="1:20" x14ac:dyDescent="0.2">
      <c r="A2" s="52" t="s">
        <v>1</v>
      </c>
      <c r="B2" s="52"/>
      <c r="C2" s="5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x14ac:dyDescent="0.2">
      <c r="A3" s="11" t="s">
        <v>2</v>
      </c>
      <c r="B3" s="1" t="s">
        <v>40</v>
      </c>
      <c r="C3" s="2" t="s">
        <v>4</v>
      </c>
      <c r="D3" s="2" t="s">
        <v>5</v>
      </c>
      <c r="E3" s="2" t="s">
        <v>6</v>
      </c>
      <c r="F3" s="2" t="s">
        <v>7</v>
      </c>
      <c r="G3" s="10"/>
      <c r="H3" s="12" t="s">
        <v>2</v>
      </c>
      <c r="I3" s="3" t="s">
        <v>40</v>
      </c>
      <c r="J3" s="4" t="s">
        <v>4</v>
      </c>
      <c r="K3" s="13" t="s">
        <v>5</v>
      </c>
      <c r="L3" s="13" t="s">
        <v>6</v>
      </c>
      <c r="M3" s="13" t="s">
        <v>7</v>
      </c>
      <c r="N3" s="10"/>
      <c r="O3" s="5" t="s">
        <v>2</v>
      </c>
      <c r="P3" s="6" t="s">
        <v>40</v>
      </c>
      <c r="Q3" s="6" t="s">
        <v>4</v>
      </c>
      <c r="R3" s="6" t="s">
        <v>5</v>
      </c>
      <c r="S3" s="6" t="s">
        <v>6</v>
      </c>
      <c r="T3" s="6" t="s">
        <v>7</v>
      </c>
    </row>
    <row r="4" spans="1:20" x14ac:dyDescent="0.2">
      <c r="A4" s="14" t="s">
        <v>8</v>
      </c>
      <c r="B4" s="15">
        <v>-288.60483399999998</v>
      </c>
      <c r="C4" s="15">
        <v>0</v>
      </c>
      <c r="D4" s="15">
        <v>0</v>
      </c>
      <c r="E4" s="15">
        <v>0</v>
      </c>
      <c r="F4" s="15"/>
      <c r="G4" s="10"/>
      <c r="H4" s="16" t="s">
        <v>9</v>
      </c>
      <c r="I4" s="17">
        <v>-308.475844</v>
      </c>
      <c r="J4" s="17">
        <v>0</v>
      </c>
      <c r="K4" s="17">
        <v>0</v>
      </c>
      <c r="L4" s="17">
        <v>0</v>
      </c>
      <c r="M4" s="17"/>
      <c r="N4" s="10"/>
      <c r="O4" s="18" t="s">
        <v>10</v>
      </c>
      <c r="P4" s="19">
        <v>-631.48675200000002</v>
      </c>
      <c r="Q4" s="19">
        <v>0</v>
      </c>
      <c r="R4" s="19">
        <v>0</v>
      </c>
      <c r="S4" s="19">
        <v>0</v>
      </c>
      <c r="T4" s="19"/>
    </row>
    <row r="5" spans="1:20" x14ac:dyDescent="0.2">
      <c r="A5" s="14" t="s">
        <v>11</v>
      </c>
      <c r="B5" s="15">
        <v>-288.577245</v>
      </c>
      <c r="C5" s="15">
        <f>B5-$B$4</f>
        <v>2.7588999999977659E-2</v>
      </c>
      <c r="D5" s="15">
        <f>C5*627.5</f>
        <v>17.312097499985981</v>
      </c>
      <c r="E5" s="15">
        <v>0</v>
      </c>
      <c r="F5" s="15">
        <v>2</v>
      </c>
      <c r="G5" s="10"/>
      <c r="H5" s="16" t="s">
        <v>12</v>
      </c>
      <c r="I5" s="17">
        <v>-308.43771400000003</v>
      </c>
      <c r="J5" s="17">
        <f>I5-$I$4</f>
        <v>3.8129999999966913E-2</v>
      </c>
      <c r="K5" s="17">
        <f>J5*627.5</f>
        <v>23.926574999979238</v>
      </c>
      <c r="L5" s="17">
        <v>0</v>
      </c>
      <c r="M5" s="17">
        <v>2</v>
      </c>
      <c r="N5" s="10"/>
      <c r="O5" s="18" t="s">
        <v>13</v>
      </c>
      <c r="P5" s="19">
        <v>-631.42749200000003</v>
      </c>
      <c r="Q5" s="19">
        <f>P5-$P$4</f>
        <v>5.9259999999994761E-2</v>
      </c>
      <c r="R5" s="19">
        <f>Q5*627.5</f>
        <v>37.185649999996713</v>
      </c>
      <c r="S5" s="19">
        <v>0</v>
      </c>
      <c r="T5" s="19">
        <v>2</v>
      </c>
    </row>
    <row r="6" spans="1:20" x14ac:dyDescent="0.2">
      <c r="A6" s="14" t="s">
        <v>30</v>
      </c>
      <c r="B6" s="15">
        <v>-288.63711599999999</v>
      </c>
      <c r="C6" s="15">
        <f>B6-$B$4</f>
        <v>-3.2282000000009248E-2</v>
      </c>
      <c r="D6" s="15">
        <f>C6*627.5</f>
        <v>-20.256955000005803</v>
      </c>
      <c r="E6" s="15">
        <v>0</v>
      </c>
      <c r="F6" s="15"/>
      <c r="G6" s="10"/>
      <c r="H6" s="16" t="s">
        <v>31</v>
      </c>
      <c r="I6" s="17">
        <v>-308.50780900000001</v>
      </c>
      <c r="J6" s="17">
        <f>I6-$I$4</f>
        <v>-3.1965000000013788E-2</v>
      </c>
      <c r="K6" s="17">
        <f>J6*627.5</f>
        <v>-20.058037500008652</v>
      </c>
      <c r="L6" s="17">
        <v>0</v>
      </c>
      <c r="M6" s="17"/>
      <c r="N6" s="10"/>
      <c r="O6" s="18" t="s">
        <v>32</v>
      </c>
      <c r="P6" s="19">
        <v>-631.51381800000001</v>
      </c>
      <c r="Q6" s="19">
        <f>P6-$P$4</f>
        <v>-2.7065999999990709E-2</v>
      </c>
      <c r="R6" s="19">
        <f>Q6*627.5</f>
        <v>-16.98391499999417</v>
      </c>
      <c r="S6" s="19">
        <v>0</v>
      </c>
      <c r="T6" s="19"/>
    </row>
    <row r="7" spans="1:20" x14ac:dyDescent="0.2">
      <c r="A7" s="14" t="s">
        <v>17</v>
      </c>
      <c r="B7" s="15">
        <v>-288.57263599999999</v>
      </c>
      <c r="C7" s="15">
        <f>B7-$B$4</f>
        <v>3.2197999999993954E-2</v>
      </c>
      <c r="D7" s="15">
        <f>C7*627.5</f>
        <v>20.204244999996206</v>
      </c>
      <c r="E7" s="15">
        <v>1</v>
      </c>
      <c r="F7" s="15"/>
      <c r="G7" s="10"/>
      <c r="H7" s="16" t="s">
        <v>18</v>
      </c>
      <c r="I7" s="17">
        <v>-308.43982699999998</v>
      </c>
      <c r="J7" s="17">
        <f>I7-$I$4</f>
        <v>3.6017000000015287E-2</v>
      </c>
      <c r="K7" s="17">
        <f>J7*627.5</f>
        <v>22.600667500009592</v>
      </c>
      <c r="L7" s="17">
        <v>1</v>
      </c>
      <c r="M7" s="17"/>
      <c r="N7" s="10"/>
      <c r="O7" s="18" t="s">
        <v>19</v>
      </c>
      <c r="P7" s="19">
        <v>-631.47695599999997</v>
      </c>
      <c r="Q7" s="19">
        <f>P7-$P$4</f>
        <v>9.7960000000512082E-3</v>
      </c>
      <c r="R7" s="19">
        <f>Q7*627.5</f>
        <v>6.1469900000321331</v>
      </c>
      <c r="S7" s="19">
        <v>1</v>
      </c>
      <c r="T7" s="19"/>
    </row>
    <row r="8" spans="1:20" x14ac:dyDescent="0.2">
      <c r="A8" s="14" t="s">
        <v>20</v>
      </c>
      <c r="B8" s="15">
        <v>-288.591095</v>
      </c>
      <c r="C8" s="15">
        <f>B8-$B$4</f>
        <v>1.3738999999986845E-2</v>
      </c>
      <c r="D8" s="15">
        <f>C8*627.5</f>
        <v>8.6212224999917453</v>
      </c>
      <c r="E8" s="15">
        <v>1</v>
      </c>
      <c r="F8" s="15"/>
      <c r="G8" s="10"/>
      <c r="H8" s="16" t="s">
        <v>20</v>
      </c>
      <c r="I8" s="17">
        <v>-308.46301799999998</v>
      </c>
      <c r="J8" s="17">
        <f>I8-$I$4</f>
        <v>1.2826000000018212E-2</v>
      </c>
      <c r="K8" s="17">
        <f>J8*627.5</f>
        <v>8.0483150000114279</v>
      </c>
      <c r="L8" s="17">
        <v>1</v>
      </c>
      <c r="M8" s="17"/>
      <c r="N8" s="10"/>
      <c r="O8" s="18" t="s">
        <v>20</v>
      </c>
      <c r="P8" s="19">
        <v>-631.45485900000006</v>
      </c>
      <c r="Q8" s="19">
        <f>P8-$P$4</f>
        <v>3.1892999999968197E-2</v>
      </c>
      <c r="R8" s="19">
        <f>Q8*627.5</f>
        <v>20.012857499980043</v>
      </c>
      <c r="S8" s="19">
        <v>1</v>
      </c>
      <c r="T8" s="19"/>
    </row>
    <row r="9" spans="1:20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0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20" x14ac:dyDescent="0.2">
      <c r="A11" s="52" t="s">
        <v>21</v>
      </c>
      <c r="B11" s="52"/>
      <c r="C11" s="52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1" t="s">
        <v>2</v>
      </c>
      <c r="B12" s="2" t="s">
        <v>3</v>
      </c>
      <c r="C12" s="2" t="s">
        <v>4</v>
      </c>
      <c r="D12" s="2" t="s">
        <v>5</v>
      </c>
      <c r="E12" s="2" t="s">
        <v>22</v>
      </c>
      <c r="F12" s="10"/>
      <c r="G12" s="10"/>
      <c r="H12" s="12" t="s">
        <v>2</v>
      </c>
      <c r="I12" s="13" t="s">
        <v>3</v>
      </c>
      <c r="J12" s="4" t="s">
        <v>4</v>
      </c>
      <c r="K12" s="13" t="s">
        <v>5</v>
      </c>
      <c r="L12" s="13" t="s">
        <v>22</v>
      </c>
      <c r="M12" s="10"/>
      <c r="N12" s="10"/>
      <c r="O12" s="5" t="s">
        <v>2</v>
      </c>
      <c r="P12" s="6" t="s">
        <v>3</v>
      </c>
      <c r="Q12" s="6" t="s">
        <v>4</v>
      </c>
      <c r="R12" s="6" t="s">
        <v>5</v>
      </c>
      <c r="S12" s="6" t="s">
        <v>22</v>
      </c>
      <c r="T12" s="10"/>
    </row>
    <row r="13" spans="1:20" x14ac:dyDescent="0.2">
      <c r="A13" s="14" t="s">
        <v>8</v>
      </c>
      <c r="B13" s="15">
        <v>-288.14322099999998</v>
      </c>
      <c r="C13" s="15">
        <v>0</v>
      </c>
      <c r="D13" s="15">
        <v>0</v>
      </c>
      <c r="E13" s="15">
        <v>1.2E-2</v>
      </c>
      <c r="F13" s="10"/>
      <c r="G13" s="10"/>
      <c r="H13" s="16" t="s">
        <v>9</v>
      </c>
      <c r="I13" s="17">
        <v>-307.98193900000001</v>
      </c>
      <c r="J13" s="17">
        <v>0</v>
      </c>
      <c r="K13" s="17">
        <v>0</v>
      </c>
      <c r="L13" s="17">
        <v>1.4E-2</v>
      </c>
      <c r="M13" s="10"/>
      <c r="N13" s="10"/>
      <c r="O13" s="18" t="s">
        <v>10</v>
      </c>
      <c r="P13" s="19">
        <v>-630.63354100000004</v>
      </c>
      <c r="Q13" s="19">
        <v>0</v>
      </c>
      <c r="R13" s="19">
        <v>0</v>
      </c>
      <c r="S13" s="19">
        <v>1.2999999999999999E-2</v>
      </c>
      <c r="T13" s="10"/>
    </row>
    <row r="14" spans="1:20" x14ac:dyDescent="0.2">
      <c r="A14" s="34" t="s">
        <v>11</v>
      </c>
      <c r="B14" s="15">
        <v>-288.10425099999998</v>
      </c>
      <c r="C14" s="15">
        <f>B14-$B$13</f>
        <v>3.8970000000006166E-2</v>
      </c>
      <c r="D14" s="15">
        <f>C14*627.5</f>
        <v>24.453675000003869</v>
      </c>
      <c r="E14" s="15">
        <v>1.4999999999999999E-2</v>
      </c>
      <c r="F14" s="10"/>
      <c r="G14" s="10"/>
      <c r="H14" s="16" t="s">
        <v>12</v>
      </c>
      <c r="I14" s="17">
        <v>-307.93404900000002</v>
      </c>
      <c r="J14" s="17">
        <f>I14-$I$13</f>
        <v>4.7889999999995325E-2</v>
      </c>
      <c r="K14" s="17">
        <f>J14*627.5</f>
        <v>30.050974999997067</v>
      </c>
      <c r="L14" s="17">
        <v>1.6E-2</v>
      </c>
      <c r="M14" s="10"/>
      <c r="N14" s="10"/>
      <c r="O14" s="18" t="s">
        <v>13</v>
      </c>
      <c r="P14" s="19">
        <v>-630.56020599999999</v>
      </c>
      <c r="Q14" s="19">
        <f>P14-$P$13</f>
        <v>7.3335000000042783E-2</v>
      </c>
      <c r="R14" s="19">
        <f>Q14*627.5</f>
        <v>46.017712500026846</v>
      </c>
      <c r="S14" s="19">
        <v>2.1000000000000001E-2</v>
      </c>
      <c r="T14" s="10"/>
    </row>
    <row r="15" spans="1:20" x14ac:dyDescent="0.2">
      <c r="A15" s="14" t="s">
        <v>30</v>
      </c>
      <c r="B15" s="21">
        <v>-288.17414000000002</v>
      </c>
      <c r="C15" s="15">
        <f>B15-$B$13</f>
        <v>-3.0919000000039887E-2</v>
      </c>
      <c r="D15" s="15">
        <f>C15*627.5</f>
        <v>-19.401672500025029</v>
      </c>
      <c r="E15" s="15">
        <v>1.2E-2</v>
      </c>
      <c r="F15" s="10"/>
      <c r="G15" s="10"/>
      <c r="H15" s="16" t="s">
        <v>31</v>
      </c>
      <c r="I15" s="17">
        <v>-308.01650999999998</v>
      </c>
      <c r="J15" s="17">
        <f>I15-$I$13</f>
        <v>-3.4570999999971264E-2</v>
      </c>
      <c r="K15" s="17">
        <f>J15*627.5</f>
        <v>-21.693302499981968</v>
      </c>
      <c r="L15" s="17">
        <v>1.2E-2</v>
      </c>
      <c r="M15" s="10"/>
      <c r="N15" s="10"/>
      <c r="O15" s="18" t="s">
        <v>32</v>
      </c>
      <c r="P15" s="19">
        <v>-630.66039499999999</v>
      </c>
      <c r="Q15" s="19">
        <f>P15-$P$13</f>
        <v>-2.6853999999957523E-2</v>
      </c>
      <c r="R15" s="19">
        <f>Q15*627.5</f>
        <v>-16.850884999973346</v>
      </c>
      <c r="S15" s="19">
        <v>1.2E-2</v>
      </c>
      <c r="T15" s="10"/>
    </row>
    <row r="16" spans="1:20" x14ac:dyDescent="0.2">
      <c r="A16" s="14" t="s">
        <v>17</v>
      </c>
      <c r="B16" s="15">
        <v>-288.10402299999998</v>
      </c>
      <c r="C16" s="15">
        <f>B16-$B$13</f>
        <v>3.9197999999998956E-2</v>
      </c>
      <c r="D16" s="15">
        <f>C16*627.5</f>
        <v>24.596744999999345</v>
      </c>
      <c r="E16" s="15">
        <v>1.7999999999999999E-2</v>
      </c>
      <c r="F16" s="10"/>
      <c r="G16" s="10"/>
      <c r="H16" s="16" t="s">
        <v>18</v>
      </c>
      <c r="I16" s="17">
        <v>-307.94025199999999</v>
      </c>
      <c r="J16" s="17">
        <f>I16-$I$13</f>
        <v>4.1687000000024454E-2</v>
      </c>
      <c r="K16" s="17">
        <f>J16*627.5</f>
        <v>26.158592500015345</v>
      </c>
      <c r="L16" s="17">
        <v>0.02</v>
      </c>
      <c r="M16" s="10"/>
      <c r="N16" s="10"/>
      <c r="O16" s="18" t="s">
        <v>19</v>
      </c>
      <c r="P16" s="19">
        <v>-630.61918100000003</v>
      </c>
      <c r="Q16" s="19">
        <f>P16-$P$13</f>
        <v>1.4360000000010587E-2</v>
      </c>
      <c r="R16" s="19">
        <f>Q16*627.5</f>
        <v>9.010900000006643</v>
      </c>
      <c r="S16" s="19">
        <v>1.7000000000000001E-2</v>
      </c>
      <c r="T16" s="10"/>
    </row>
    <row r="17" spans="1:20" x14ac:dyDescent="0.2">
      <c r="A17" s="14" t="s">
        <v>20</v>
      </c>
      <c r="B17" s="15">
        <v>-288.12571400000002</v>
      </c>
      <c r="C17" s="15">
        <f>B17-$B$13</f>
        <v>1.7506999999966411E-2</v>
      </c>
      <c r="D17" s="15">
        <f>C17*627.5</f>
        <v>10.985642499978923</v>
      </c>
      <c r="E17" s="15">
        <v>1.2E-2</v>
      </c>
      <c r="F17" s="10"/>
      <c r="G17" s="10"/>
      <c r="H17" s="16" t="s">
        <v>20</v>
      </c>
      <c r="I17" s="17">
        <v>-307.96855599999998</v>
      </c>
      <c r="J17" s="17">
        <f>I17-$I$13</f>
        <v>1.3383000000033007E-2</v>
      </c>
      <c r="K17" s="17">
        <f>J17*627.5</f>
        <v>8.3978325000207121</v>
      </c>
      <c r="L17" s="17">
        <v>1.2E-2</v>
      </c>
      <c r="M17" s="10"/>
      <c r="N17" s="10"/>
      <c r="O17" s="18" t="s">
        <v>20</v>
      </c>
      <c r="P17" s="19">
        <v>-630.59863900000005</v>
      </c>
      <c r="Q17" s="19">
        <f>P17-$P$13</f>
        <v>3.490199999998822E-2</v>
      </c>
      <c r="R17" s="19">
        <f>Q17*627.5</f>
        <v>21.901004999992608</v>
      </c>
      <c r="S17" s="19">
        <v>1.2999999999999999E-2</v>
      </c>
      <c r="T17" s="10"/>
    </row>
    <row r="18" spans="1:20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1:20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1:20" x14ac:dyDescent="0.2">
      <c r="A20" s="52" t="s">
        <v>23</v>
      </c>
      <c r="B20" s="52"/>
      <c r="C20" s="52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 x14ac:dyDescent="0.2">
      <c r="A21" s="11" t="s">
        <v>2</v>
      </c>
      <c r="B21" s="1" t="s">
        <v>40</v>
      </c>
      <c r="C21" s="2" t="s">
        <v>4</v>
      </c>
      <c r="D21" s="2" t="s">
        <v>5</v>
      </c>
      <c r="E21" s="2" t="s">
        <v>6</v>
      </c>
      <c r="F21" s="2" t="s">
        <v>7</v>
      </c>
      <c r="G21" s="10"/>
      <c r="H21" s="12" t="s">
        <v>2</v>
      </c>
      <c r="I21" s="3" t="s">
        <v>40</v>
      </c>
      <c r="J21" s="4" t="s">
        <v>4</v>
      </c>
      <c r="K21" s="13" t="s">
        <v>5</v>
      </c>
      <c r="L21" s="13" t="s">
        <v>6</v>
      </c>
      <c r="M21" s="13" t="s">
        <v>7</v>
      </c>
      <c r="N21" s="10"/>
      <c r="O21" s="5" t="s">
        <v>2</v>
      </c>
      <c r="P21" s="6" t="s">
        <v>40</v>
      </c>
      <c r="Q21" s="6" t="s">
        <v>4</v>
      </c>
      <c r="R21" s="6" t="s">
        <v>5</v>
      </c>
      <c r="S21" s="6" t="s">
        <v>6</v>
      </c>
      <c r="T21" s="6" t="s">
        <v>7</v>
      </c>
    </row>
    <row r="22" spans="1:20" x14ac:dyDescent="0.2">
      <c r="A22" s="14" t="s">
        <v>8</v>
      </c>
      <c r="B22" s="15">
        <v>-287.7774</v>
      </c>
      <c r="C22" s="15">
        <v>0</v>
      </c>
      <c r="D22" s="15">
        <v>0</v>
      </c>
      <c r="E22" s="15">
        <v>0</v>
      </c>
      <c r="F22" s="15"/>
      <c r="G22" s="10"/>
      <c r="H22" s="16" t="s">
        <v>9</v>
      </c>
      <c r="I22" s="17">
        <v>-307.622658</v>
      </c>
      <c r="J22" s="17">
        <v>0</v>
      </c>
      <c r="K22" s="17">
        <v>0</v>
      </c>
      <c r="L22" s="17">
        <v>0</v>
      </c>
      <c r="M22" s="17"/>
      <c r="N22" s="10"/>
      <c r="O22" s="18" t="s">
        <v>10</v>
      </c>
      <c r="P22" s="19">
        <v>-630.26117699999998</v>
      </c>
      <c r="Q22" s="19">
        <v>0</v>
      </c>
      <c r="R22" s="19">
        <v>0</v>
      </c>
      <c r="S22" s="19">
        <v>0</v>
      </c>
      <c r="T22" s="19"/>
    </row>
    <row r="23" spans="1:20" x14ac:dyDescent="0.2">
      <c r="A23" s="14" t="s">
        <v>11</v>
      </c>
      <c r="B23" s="15">
        <v>-287.74585999999999</v>
      </c>
      <c r="C23" s="15">
        <f>B23-$B$22</f>
        <v>3.1540000000006785E-2</v>
      </c>
      <c r="D23" s="15">
        <f>C23*627.5</f>
        <v>19.791350000004257</v>
      </c>
      <c r="E23" s="15">
        <v>0</v>
      </c>
      <c r="F23" s="15">
        <v>2</v>
      </c>
      <c r="G23" s="10"/>
      <c r="H23" s="16" t="s">
        <v>12</v>
      </c>
      <c r="I23" s="17">
        <v>-307.578486</v>
      </c>
      <c r="J23" s="17">
        <f>I23-$I$22</f>
        <v>4.4172000000003209E-2</v>
      </c>
      <c r="K23" s="17">
        <f>J23*627.5</f>
        <v>27.717930000002013</v>
      </c>
      <c r="L23" s="17">
        <v>0</v>
      </c>
      <c r="M23" s="17">
        <v>2</v>
      </c>
      <c r="N23" s="10"/>
      <c r="O23" s="18" t="s">
        <v>13</v>
      </c>
      <c r="P23" s="19">
        <v>-630.197316</v>
      </c>
      <c r="Q23" s="19">
        <f>P23-$P$22</f>
        <v>6.386099999997441E-2</v>
      </c>
      <c r="R23" s="19">
        <f>Q23*627.5</f>
        <v>40.072777499983943</v>
      </c>
      <c r="S23" s="19">
        <v>0</v>
      </c>
      <c r="T23" s="19">
        <v>2</v>
      </c>
    </row>
    <row r="24" spans="1:20" x14ac:dyDescent="0.2">
      <c r="A24" s="14" t="s">
        <v>30</v>
      </c>
      <c r="B24" s="15">
        <v>-287.80496099999999</v>
      </c>
      <c r="C24" s="15">
        <f>B24-$B$22</f>
        <v>-2.7560999999991509E-2</v>
      </c>
      <c r="D24" s="15">
        <f>C24*627.5</f>
        <v>-17.294527499994672</v>
      </c>
      <c r="E24" s="15">
        <v>0</v>
      </c>
      <c r="F24" s="15"/>
      <c r="G24" s="10"/>
      <c r="H24" s="16" t="s">
        <v>31</v>
      </c>
      <c r="I24" s="17">
        <v>-307.64906200000001</v>
      </c>
      <c r="J24" s="17">
        <f>I24-$I$22</f>
        <v>-2.6404000000013639E-2</v>
      </c>
      <c r="K24" s="17">
        <f>J24*627.5</f>
        <v>-16.568510000008558</v>
      </c>
      <c r="L24" s="17">
        <v>0</v>
      </c>
      <c r="M24" s="17"/>
      <c r="N24" s="10"/>
      <c r="O24" s="18" t="s">
        <v>32</v>
      </c>
      <c r="P24" s="19">
        <v>-630.28621599999997</v>
      </c>
      <c r="Q24" s="19">
        <f>P24-$P$22</f>
        <v>-2.5038999999992484E-2</v>
      </c>
      <c r="R24" s="19">
        <f>Q24*627.5</f>
        <v>-15.711972499995284</v>
      </c>
      <c r="S24" s="19">
        <v>0</v>
      </c>
      <c r="T24" s="19"/>
    </row>
    <row r="25" spans="1:20" x14ac:dyDescent="0.2">
      <c r="A25" s="14" t="s">
        <v>17</v>
      </c>
      <c r="B25" s="15">
        <v>-287.73744199999999</v>
      </c>
      <c r="C25" s="15">
        <f>B25-$B$22</f>
        <v>3.9958000000012817E-2</v>
      </c>
      <c r="D25" s="15">
        <f>C25*627.5</f>
        <v>25.073645000008042</v>
      </c>
      <c r="E25" s="15">
        <v>1</v>
      </c>
      <c r="F25" s="15"/>
      <c r="G25" s="10"/>
      <c r="H25" s="16" t="s">
        <v>18</v>
      </c>
      <c r="I25" s="17">
        <v>-307.57580200000001</v>
      </c>
      <c r="J25" s="17">
        <f>I25-$I$22</f>
        <v>4.6855999999991127E-2</v>
      </c>
      <c r="K25" s="17">
        <f>J25*627.5</f>
        <v>29.402139999994432</v>
      </c>
      <c r="L25" s="17">
        <v>1</v>
      </c>
      <c r="M25" s="17"/>
      <c r="N25" s="10"/>
      <c r="O25" s="18" t="s">
        <v>19</v>
      </c>
      <c r="P25" s="19">
        <v>-630.24576100000002</v>
      </c>
      <c r="Q25" s="19">
        <f>P25-$P$22</f>
        <v>1.541599999995924E-2</v>
      </c>
      <c r="R25" s="19">
        <f>Q25*627.5</f>
        <v>9.6735399999744232</v>
      </c>
      <c r="S25" s="19">
        <v>1</v>
      </c>
      <c r="T25" s="19"/>
    </row>
    <row r="26" spans="1:20" x14ac:dyDescent="0.2">
      <c r="A26" s="14" t="s">
        <v>20</v>
      </c>
      <c r="B26" s="15">
        <v>-287.75966099999999</v>
      </c>
      <c r="C26" s="15">
        <f>B26-$B$22</f>
        <v>1.7739000000005944E-2</v>
      </c>
      <c r="D26" s="15">
        <f>C26*627.5</f>
        <v>11.13122250000373</v>
      </c>
      <c r="E26" s="15">
        <v>1</v>
      </c>
      <c r="F26" s="15"/>
      <c r="G26" s="10"/>
      <c r="H26" s="16" t="s">
        <v>20</v>
      </c>
      <c r="I26" s="17">
        <v>-307.603815</v>
      </c>
      <c r="J26" s="17">
        <f>I26-$I$22</f>
        <v>1.884300000000394E-2</v>
      </c>
      <c r="K26" s="17">
        <f>J26*627.5</f>
        <v>11.823982500002472</v>
      </c>
      <c r="L26" s="17">
        <v>1</v>
      </c>
      <c r="M26" s="17"/>
      <c r="N26" s="10"/>
      <c r="O26" s="18" t="s">
        <v>20</v>
      </c>
      <c r="P26" s="19">
        <v>-630.22752500000001</v>
      </c>
      <c r="Q26" s="19">
        <f>P26-$P$22</f>
        <v>3.3651999999960935E-2</v>
      </c>
      <c r="R26" s="19">
        <f>Q26*627.5</f>
        <v>21.116629999975487</v>
      </c>
      <c r="S26" s="19">
        <v>1</v>
      </c>
      <c r="T26" s="19"/>
    </row>
    <row r="27" spans="1:20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</row>
    <row r="28" spans="1:20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</row>
    <row r="29" spans="1:20" x14ac:dyDescent="0.2">
      <c r="A29" s="52" t="s">
        <v>24</v>
      </c>
      <c r="B29" s="52"/>
      <c r="C29" s="52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</row>
    <row r="30" spans="1:20" x14ac:dyDescent="0.2">
      <c r="A30" s="11" t="s">
        <v>2</v>
      </c>
      <c r="B30" s="2" t="s">
        <v>3</v>
      </c>
      <c r="C30" s="2" t="s">
        <v>4</v>
      </c>
      <c r="D30" s="2" t="s">
        <v>5</v>
      </c>
      <c r="E30" s="2" t="s">
        <v>22</v>
      </c>
      <c r="F30" s="10"/>
      <c r="G30" s="10"/>
      <c r="H30" s="12" t="s">
        <v>2</v>
      </c>
      <c r="I30" s="13" t="s">
        <v>3</v>
      </c>
      <c r="J30" s="4" t="s">
        <v>4</v>
      </c>
      <c r="K30" s="13" t="s">
        <v>5</v>
      </c>
      <c r="L30" s="13" t="s">
        <v>22</v>
      </c>
      <c r="M30" s="10"/>
      <c r="N30" s="10"/>
      <c r="O30" s="5" t="s">
        <v>2</v>
      </c>
      <c r="P30" s="6" t="s">
        <v>3</v>
      </c>
      <c r="Q30" s="6" t="s">
        <v>4</v>
      </c>
      <c r="R30" s="6" t="s">
        <v>5</v>
      </c>
      <c r="S30" s="6" t="s">
        <v>22</v>
      </c>
      <c r="T30" s="10"/>
    </row>
    <row r="31" spans="1:20" x14ac:dyDescent="0.2">
      <c r="A31" s="14" t="s">
        <v>8</v>
      </c>
      <c r="B31" s="15">
        <v>-288.143485</v>
      </c>
      <c r="C31" s="15">
        <v>0</v>
      </c>
      <c r="D31" s="15">
        <v>0</v>
      </c>
      <c r="E31" s="15">
        <v>1.2E-2</v>
      </c>
      <c r="F31" s="10"/>
      <c r="G31" s="10"/>
      <c r="H31" s="16" t="s">
        <v>9</v>
      </c>
      <c r="I31" s="17">
        <v>-307.98190699999998</v>
      </c>
      <c r="J31" s="17">
        <v>0</v>
      </c>
      <c r="K31" s="17">
        <v>0</v>
      </c>
      <c r="L31" s="17">
        <v>1.2999999999999999E-2</v>
      </c>
      <c r="M31" s="10"/>
      <c r="N31" s="10"/>
      <c r="O31" s="18" t="s">
        <v>10</v>
      </c>
      <c r="P31" s="19">
        <v>-630.63378299999999</v>
      </c>
      <c r="Q31" s="19">
        <v>0</v>
      </c>
      <c r="R31" s="19">
        <v>0</v>
      </c>
      <c r="S31" s="19">
        <v>1.2999999999999999E-2</v>
      </c>
      <c r="T31" s="10"/>
    </row>
    <row r="32" spans="1:20" x14ac:dyDescent="0.2">
      <c r="A32" s="14" t="s">
        <v>11</v>
      </c>
      <c r="B32" s="15">
        <v>-288.10434800000002</v>
      </c>
      <c r="C32" s="15">
        <f>B32-$B$31</f>
        <v>3.9136999999982436E-2</v>
      </c>
      <c r="D32" s="15">
        <f>C32*627.5</f>
        <v>24.558467499988978</v>
      </c>
      <c r="E32" s="15">
        <v>1.4999999999999999E-2</v>
      </c>
      <c r="F32" s="10"/>
      <c r="G32" s="10"/>
      <c r="H32" s="16" t="s">
        <v>12</v>
      </c>
      <c r="I32" s="17">
        <v>-307.93419</v>
      </c>
      <c r="J32" s="17">
        <f>I32-$I$31</f>
        <v>4.7716999999977361E-2</v>
      </c>
      <c r="K32" s="17">
        <f>J32*627.5</f>
        <v>29.942417499985794</v>
      </c>
      <c r="L32" s="17">
        <v>1.6E-2</v>
      </c>
      <c r="M32" s="10"/>
      <c r="N32" s="10"/>
      <c r="O32" s="18" t="s">
        <v>13</v>
      </c>
      <c r="P32" s="19">
        <v>-630.560383</v>
      </c>
      <c r="Q32" s="19">
        <f>P32-$P$31</f>
        <v>7.339999999999236E-2</v>
      </c>
      <c r="R32" s="19">
        <f>Q32*627.5</f>
        <v>46.058499999995206</v>
      </c>
      <c r="S32" s="19">
        <v>0.02</v>
      </c>
      <c r="T32" s="10"/>
    </row>
    <row r="33" spans="1:20" x14ac:dyDescent="0.2">
      <c r="A33" s="14" t="s">
        <v>30</v>
      </c>
      <c r="B33" s="15">
        <v>-288.17487999999997</v>
      </c>
      <c r="C33" s="15">
        <f>B33-$B$31</f>
        <v>-3.1394999999974971E-2</v>
      </c>
      <c r="D33" s="15">
        <f>C33*627.5</f>
        <v>-19.700362499984294</v>
      </c>
      <c r="E33" s="15">
        <v>1.2E-2</v>
      </c>
      <c r="F33" s="10"/>
      <c r="G33" s="10"/>
      <c r="H33" s="16" t="s">
        <v>31</v>
      </c>
      <c r="I33" s="17">
        <v>-308.016977</v>
      </c>
      <c r="J33" s="17">
        <f>I33-$I$31</f>
        <v>-3.5070000000018808E-2</v>
      </c>
      <c r="K33" s="17">
        <f>J33*627.5</f>
        <v>-22.006425000011802</v>
      </c>
      <c r="L33" s="17">
        <v>1.2999999999999999E-2</v>
      </c>
      <c r="M33" s="10"/>
      <c r="N33" s="10"/>
      <c r="O33" s="18" t="s">
        <v>32</v>
      </c>
      <c r="P33" s="19">
        <v>-630.660886</v>
      </c>
      <c r="Q33" s="19">
        <f>P33-$P$31</f>
        <v>-2.7103000000010979E-2</v>
      </c>
      <c r="R33" s="19">
        <f>Q33*627.5</f>
        <v>-17.00713250000689</v>
      </c>
      <c r="S33" s="19">
        <v>1.2E-2</v>
      </c>
      <c r="T33" s="10"/>
    </row>
    <row r="34" spans="1:20" x14ac:dyDescent="0.2">
      <c r="A34" s="14" t="s">
        <v>17</v>
      </c>
      <c r="B34" s="15">
        <v>-288.10454800000002</v>
      </c>
      <c r="C34" s="15">
        <f>B34-$B$31</f>
        <v>3.8936999999975797E-2</v>
      </c>
      <c r="D34" s="15">
        <f>C34*627.5</f>
        <v>24.432967499984812</v>
      </c>
      <c r="E34" s="15">
        <v>1.9E-2</v>
      </c>
      <c r="F34" s="10"/>
      <c r="G34" s="10"/>
      <c r="H34" s="16" t="s">
        <v>18</v>
      </c>
      <c r="I34" s="17">
        <v>-307.94033200000001</v>
      </c>
      <c r="J34" s="17">
        <f>I34-$I$31</f>
        <v>4.1574999999966167E-2</v>
      </c>
      <c r="K34" s="17">
        <f>J34*627.5</f>
        <v>26.08831249997877</v>
      </c>
      <c r="L34" s="17">
        <v>2.1000000000000001E-2</v>
      </c>
      <c r="M34" s="10"/>
      <c r="N34" s="10"/>
      <c r="O34" s="18" t="s">
        <v>19</v>
      </c>
      <c r="P34" s="19">
        <v>-630.619415</v>
      </c>
      <c r="Q34" s="19">
        <f>P34-$P$31</f>
        <v>1.4367999999990388E-2</v>
      </c>
      <c r="R34" s="19">
        <f>Q34*627.5</f>
        <v>9.0159199999939688</v>
      </c>
      <c r="S34" s="19">
        <v>1.7000000000000001E-2</v>
      </c>
      <c r="T34" s="10"/>
    </row>
    <row r="35" spans="1:20" x14ac:dyDescent="0.2">
      <c r="A35" s="14" t="s">
        <v>20</v>
      </c>
      <c r="B35" s="15">
        <v>-288.12620600000002</v>
      </c>
      <c r="C35" s="15">
        <f>B35-$B$31</f>
        <v>1.7278999999973621E-2</v>
      </c>
      <c r="D35" s="15">
        <f>C35*627.5</f>
        <v>10.842572499983447</v>
      </c>
      <c r="E35" s="15">
        <v>1.2E-2</v>
      </c>
      <c r="F35" s="10"/>
      <c r="G35" s="10"/>
      <c r="H35" s="16" t="s">
        <v>20</v>
      </c>
      <c r="I35" s="17">
        <v>-307.96902</v>
      </c>
      <c r="J35" s="17">
        <f>I35-$I$31</f>
        <v>1.2886999999977888E-2</v>
      </c>
      <c r="K35" s="17">
        <f>J35*627.5</f>
        <v>8.0865924999861249</v>
      </c>
      <c r="L35" s="17">
        <v>1.2999999999999999E-2</v>
      </c>
      <c r="M35" s="10"/>
      <c r="N35" s="10"/>
      <c r="O35" s="18" t="s">
        <v>20</v>
      </c>
      <c r="P35" s="19">
        <v>-630.59905000000003</v>
      </c>
      <c r="Q35" s="19">
        <f>P35-$P$31</f>
        <v>3.4732999999960157E-2</v>
      </c>
      <c r="R35" s="19">
        <f>Q35*627.5</f>
        <v>21.794957499974998</v>
      </c>
      <c r="S35" s="19">
        <v>1.2999999999999999E-2</v>
      </c>
      <c r="T35" s="10"/>
    </row>
  </sheetData>
  <mergeCells count="5">
    <mergeCell ref="A1:T1"/>
    <mergeCell ref="A2:C2"/>
    <mergeCell ref="A11:C11"/>
    <mergeCell ref="A20:C20"/>
    <mergeCell ref="A29:C29"/>
  </mergeCells>
  <pageMargins left="0.7" right="0.7" top="1.1437499999999998" bottom="1.1437499999999998" header="0.75" footer="0.75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506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Beta</vt:lpstr>
      <vt:lpstr>Gamma</vt:lpstr>
      <vt:lpstr>Delta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 Thamattoor</dc:creator>
  <cp:lastModifiedBy>Das Thamattoor</cp:lastModifiedBy>
  <cp:revision>37</cp:revision>
  <dcterms:created xsi:type="dcterms:W3CDTF">2018-12-10T14:47:27Z</dcterms:created>
  <dcterms:modified xsi:type="dcterms:W3CDTF">2019-01-31T10:12:12Z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