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8"/>
  <workbookPr/>
  <mc:AlternateContent xmlns:mc="http://schemas.openxmlformats.org/markup-compatibility/2006">
    <mc:Choice Requires="x15">
      <x15ac:absPath xmlns:x15ac="http://schemas.microsoft.com/office/spreadsheetml/2010/11/ac" url="C:\Users\czernek\Documents\MS\resubmission\"/>
    </mc:Choice>
  </mc:AlternateContent>
  <xr:revisionPtr revIDLastSave="0" documentId="13_ncr:1_{C3F0A7F8-B567-46C1-8550-B59AC7786219}" xr6:coauthVersionLast="36" xr6:coauthVersionMax="36" xr10:uidLastSave="{00000000-0000-0000-0000-000000000000}"/>
  <bookViews>
    <workbookView xWindow="-120" yWindow="-120" windowWidth="23250" windowHeight="13170" tabRatio="947" activeTab="20" xr2:uid="{00000000-000D-0000-FFFF-FFFF00000000}"/>
  </bookViews>
  <sheets>
    <sheet name="R1 " sheetId="46" r:id="rId1"/>
    <sheet name="R2" sheetId="45" r:id="rId2"/>
    <sheet name="R3" sheetId="44" r:id="rId3"/>
    <sheet name="R4" sheetId="43" r:id="rId4"/>
    <sheet name="R5" sheetId="42" r:id="rId5"/>
    <sheet name="R6" sheetId="41" r:id="rId6"/>
    <sheet name="R7" sheetId="40" r:id="rId7"/>
    <sheet name="R8" sheetId="39" r:id="rId8"/>
    <sheet name="R9" sheetId="38" r:id="rId9"/>
    <sheet name="R10" sheetId="37" r:id="rId10"/>
    <sheet name="R11" sheetId="36" r:id="rId11"/>
    <sheet name="R12" sheetId="35" r:id="rId12"/>
    <sheet name="R13" sheetId="34" r:id="rId13"/>
    <sheet name="R14" sheetId="27" r:id="rId14"/>
    <sheet name="R15" sheetId="32" r:id="rId15"/>
    <sheet name="R16" sheetId="33" r:id="rId16"/>
    <sheet name="R17" sheetId="31" r:id="rId17"/>
    <sheet name="R18" sheetId="30" r:id="rId18"/>
    <sheet name="R19" sheetId="29" r:id="rId19"/>
    <sheet name="R20" sheetId="51" r:id="rId20"/>
    <sheet name="min" sheetId="50" r:id="rId2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7" i="46" l="1"/>
  <c r="B28" i="51" l="1"/>
  <c r="B27" i="51"/>
  <c r="B21" i="51"/>
  <c r="B25" i="51" s="1"/>
  <c r="B20" i="51"/>
  <c r="B24" i="51" s="1"/>
  <c r="B19" i="51"/>
  <c r="B23" i="51" s="1"/>
  <c r="B28" i="50"/>
  <c r="B27" i="50"/>
  <c r="B23" i="50"/>
  <c r="B21" i="50"/>
  <c r="B25" i="50" s="1"/>
  <c r="B20" i="50"/>
  <c r="B24" i="50" s="1"/>
  <c r="B19" i="50"/>
  <c r="B29" i="50" s="1"/>
  <c r="B28" i="46"/>
  <c r="B21" i="46"/>
  <c r="B25" i="46" s="1"/>
  <c r="B20" i="46"/>
  <c r="B24" i="46" s="1"/>
  <c r="B19" i="46"/>
  <c r="B28" i="45"/>
  <c r="B27" i="45"/>
  <c r="B21" i="45"/>
  <c r="B25" i="45" s="1"/>
  <c r="B20" i="45"/>
  <c r="B24" i="45" s="1"/>
  <c r="B19" i="45"/>
  <c r="B28" i="44"/>
  <c r="B27" i="44"/>
  <c r="B21" i="44"/>
  <c r="B25" i="44" s="1"/>
  <c r="B20" i="44"/>
  <c r="B24" i="44" s="1"/>
  <c r="B19" i="44"/>
  <c r="B23" i="44" s="1"/>
  <c r="B28" i="43"/>
  <c r="B27" i="43"/>
  <c r="B23" i="43"/>
  <c r="B21" i="43"/>
  <c r="B25" i="43" s="1"/>
  <c r="B20" i="43"/>
  <c r="B24" i="43" s="1"/>
  <c r="B19" i="43"/>
  <c r="B28" i="42"/>
  <c r="B27" i="42"/>
  <c r="B23" i="42"/>
  <c r="B21" i="42"/>
  <c r="B25" i="42" s="1"/>
  <c r="B20" i="42"/>
  <c r="B24" i="42" s="1"/>
  <c r="B19" i="42"/>
  <c r="B28" i="41"/>
  <c r="B27" i="41"/>
  <c r="B23" i="41"/>
  <c r="B21" i="41"/>
  <c r="B25" i="41" s="1"/>
  <c r="B20" i="41"/>
  <c r="B24" i="41" s="1"/>
  <c r="B19" i="41"/>
  <c r="B28" i="40"/>
  <c r="B27" i="40"/>
  <c r="B21" i="40"/>
  <c r="B25" i="40" s="1"/>
  <c r="B20" i="40"/>
  <c r="B24" i="40" s="1"/>
  <c r="B19" i="40"/>
  <c r="B28" i="39"/>
  <c r="B27" i="39"/>
  <c r="B21" i="39"/>
  <c r="B25" i="39" s="1"/>
  <c r="B20" i="39"/>
  <c r="B24" i="39" s="1"/>
  <c r="B19" i="39"/>
  <c r="B29" i="39" s="1"/>
  <c r="B28" i="38"/>
  <c r="B27" i="38"/>
  <c r="B21" i="38"/>
  <c r="B25" i="38" s="1"/>
  <c r="B20" i="38"/>
  <c r="B24" i="38" s="1"/>
  <c r="B19" i="38"/>
  <c r="B23" i="38" s="1"/>
  <c r="B28" i="37"/>
  <c r="B27" i="37"/>
  <c r="B21" i="37"/>
  <c r="B25" i="37" s="1"/>
  <c r="B20" i="37"/>
  <c r="B24" i="37" s="1"/>
  <c r="B19" i="37"/>
  <c r="B28" i="36"/>
  <c r="B27" i="36"/>
  <c r="B21" i="36"/>
  <c r="B25" i="36" s="1"/>
  <c r="B20" i="36"/>
  <c r="B24" i="36" s="1"/>
  <c r="B19" i="36"/>
  <c r="B28" i="35"/>
  <c r="B27" i="35"/>
  <c r="B21" i="35"/>
  <c r="B25" i="35" s="1"/>
  <c r="B20" i="35"/>
  <c r="B24" i="35" s="1"/>
  <c r="B19" i="35"/>
  <c r="B23" i="35" s="1"/>
  <c r="B28" i="34"/>
  <c r="B27" i="34"/>
  <c r="B21" i="34"/>
  <c r="B25" i="34" s="1"/>
  <c r="B20" i="34"/>
  <c r="B24" i="34" s="1"/>
  <c r="B19" i="34"/>
  <c r="B28" i="33"/>
  <c r="B27" i="33"/>
  <c r="B21" i="33"/>
  <c r="B25" i="33" s="1"/>
  <c r="B20" i="33"/>
  <c r="B24" i="33" s="1"/>
  <c r="B19" i="33"/>
  <c r="B23" i="33" s="1"/>
  <c r="B28" i="32"/>
  <c r="B27" i="32"/>
  <c r="B21" i="32"/>
  <c r="B25" i="32" s="1"/>
  <c r="B20" i="32"/>
  <c r="B24" i="32" s="1"/>
  <c r="B19" i="32"/>
  <c r="B23" i="32" s="1"/>
  <c r="B28" i="31"/>
  <c r="B27" i="31"/>
  <c r="B21" i="31"/>
  <c r="B25" i="31" s="1"/>
  <c r="B20" i="31"/>
  <c r="B24" i="31" s="1"/>
  <c r="B19" i="31"/>
  <c r="B23" i="31" s="1"/>
  <c r="B28" i="30"/>
  <c r="B27" i="30"/>
  <c r="B21" i="30"/>
  <c r="B25" i="30" s="1"/>
  <c r="B20" i="30"/>
  <c r="B24" i="30" s="1"/>
  <c r="B19" i="30"/>
  <c r="B23" i="30" s="1"/>
  <c r="B28" i="29"/>
  <c r="B27" i="29"/>
  <c r="B21" i="29"/>
  <c r="B25" i="29" s="1"/>
  <c r="B20" i="29"/>
  <c r="B24" i="29" s="1"/>
  <c r="B19" i="29"/>
  <c r="B23" i="29" s="1"/>
  <c r="B28" i="27"/>
  <c r="B27" i="27"/>
  <c r="B21" i="27"/>
  <c r="B25" i="27" s="1"/>
  <c r="B20" i="27"/>
  <c r="B24" i="27" s="1"/>
  <c r="B19" i="27"/>
  <c r="B23" i="39" l="1"/>
  <c r="B29" i="46"/>
  <c r="B29" i="45"/>
  <c r="B29" i="41"/>
  <c r="B29" i="37"/>
  <c r="B29" i="35"/>
  <c r="B29" i="38"/>
  <c r="B29" i="40"/>
  <c r="B29" i="29"/>
  <c r="B31" i="31"/>
  <c r="B29" i="31"/>
  <c r="B29" i="30"/>
  <c r="B29" i="32"/>
  <c r="B29" i="27"/>
  <c r="B29" i="33"/>
  <c r="B29" i="34"/>
  <c r="B23" i="34"/>
  <c r="B31" i="34" s="1"/>
  <c r="B29" i="36"/>
  <c r="B23" i="36"/>
  <c r="B31" i="36" s="1"/>
  <c r="B23" i="37"/>
  <c r="B31" i="37" s="1"/>
  <c r="B23" i="40"/>
  <c r="B31" i="40" s="1"/>
  <c r="B29" i="42"/>
  <c r="B31" i="43"/>
  <c r="B29" i="43"/>
  <c r="B29" i="44"/>
  <c r="B23" i="45"/>
  <c r="B31" i="45" s="1"/>
  <c r="B23" i="46"/>
  <c r="B31" i="46" s="1"/>
  <c r="B29" i="51"/>
  <c r="B31" i="51"/>
  <c r="B31" i="50"/>
  <c r="B31" i="44"/>
  <c r="B31" i="42"/>
  <c r="B31" i="41"/>
  <c r="B31" i="39"/>
  <c r="B31" i="38"/>
  <c r="B31" i="35"/>
  <c r="B31" i="33"/>
  <c r="B31" i="32"/>
  <c r="B31" i="30"/>
  <c r="B31" i="29"/>
  <c r="B23" i="27"/>
  <c r="B31" i="27" s="1"/>
</calcChain>
</file>

<file path=xl/sharedStrings.xml><?xml version="1.0" encoding="utf-8"?>
<sst xmlns="http://schemas.openxmlformats.org/spreadsheetml/2006/main" count="1072" uniqueCount="80">
  <si>
    <t>HF_dimer</t>
  </si>
  <si>
    <t>HF_monomer1</t>
  </si>
  <si>
    <t>HF_monomer2</t>
  </si>
  <si>
    <t>MP2a5Z_dimer</t>
  </si>
  <si>
    <t>MP2a5Z_monomer1</t>
  </si>
  <si>
    <t>MP2a5Z_monomer2</t>
  </si>
  <si>
    <t>CCaTZ_dimer</t>
  </si>
  <si>
    <t>CCaTZ_monomer1</t>
  </si>
  <si>
    <t>CCaTZ_monomer2</t>
  </si>
  <si>
    <t>MP2aTZ_dimer</t>
  </si>
  <si>
    <t>MP2aTZ_monomer1</t>
  </si>
  <si>
    <t>MP2aTZ_monomer2</t>
  </si>
  <si>
    <t>correction_dimer</t>
  </si>
  <si>
    <t>correction_monomer1</t>
  </si>
  <si>
    <t>correction_monomer2</t>
  </si>
  <si>
    <t>E_dimer</t>
  </si>
  <si>
    <t>E_monomer1</t>
  </si>
  <si>
    <t>E_monomer2</t>
  </si>
  <si>
    <t>HF_part</t>
  </si>
  <si>
    <t>MP2_part</t>
  </si>
  <si>
    <t>correction_part</t>
  </si>
  <si>
    <t xml:space="preserve">dE </t>
  </si>
  <si>
    <t>quantity (named in a self-explanatory way)</t>
  </si>
  <si>
    <t xml:space="preserve">value </t>
  </si>
  <si>
    <t>h</t>
  </si>
  <si>
    <t>kJ/mol: 2625.5*(HF_dimer-HF_monomer1-HF_monomer2)</t>
  </si>
  <si>
    <t>kJ/mol: 2625.5*(correction_dimer-correction_monomer1-correction_monomer2)</t>
  </si>
  <si>
    <t>kJ/mol: 2625.5*(E_dimer - E_monomer1 - E_monomer2)</t>
  </si>
  <si>
    <t>unit (with comments)</t>
  </si>
  <si>
    <t>in h: HF_dimer + MP2a5Z_dimer + correction_dimer</t>
  </si>
  <si>
    <t>in h: HF_monomer1 + MP2a5Z_monomer1 + correction_monomer1</t>
  </si>
  <si>
    <t>in h: HF_monomer2 + MP2a5Z_monomer2 + correction_monomer2</t>
  </si>
  <si>
    <t>in h: CCaTZ_dimer - MP2aTZ_dimer</t>
  </si>
  <si>
    <t>in h: CCaTZ_monomer1 - MP2aTZ_monomer1</t>
  </si>
  <si>
    <t>in h: CCaTZ_monomer2 - MP2aTZ_monomer2</t>
  </si>
  <si>
    <t>kJ/mol: 2625.5*(MP2a5Z_dimer-MP2a5Z_monomer1-MP2a5Z_monomer2)</t>
  </si>
  <si>
    <t>$coord</t>
  </si>
  <si>
    <t>Turbomole input of coordinates (in Bohr):</t>
  </si>
  <si>
    <t xml:space="preserve">    0.02362157666107      3.96842487905985      0.00000000000000      c
   -0.01795239826241      6.75955037733195      0.00000000000000      c
    2.13066621482856      8.08046894421901      0.00000000000000      c
   -2.12877648869568      1.08659252640925      0.00000000000000      h
   -1.85476619942726      7.65339083818686      0.00000000000000      h
    2.11932785803125     10.12137316773551      0.00000000000000      h
    3.92779576720281      7.10348053351714      0.00000000000000      h
   -2.26483677026344      2.97442893316200      0.00000000000000      o
    1.99082648099503      2.72498508362110      0.00000000000000      o
   -0.02362157666107     -3.96842487905985      0.00000000000000      c
    0.01795239826241     -6.75955037733195      0.00000000000000      c
   -2.13066621482856     -8.08046894421901      0.00000000000000      c
    2.12877648869568     -1.08659252640925      0.00000000000000      h
    1.85476619942726     -7.65339083818686      0.00000000000000      h
   -2.11932785803125    -10.12137316773551      0.00000000000000      h
   -3.92779576720281     -7.10348053351714      0.00000000000000      h
    2.26483677026344     -2.97442893316200      0.00000000000000      o
   -1.99082648099503     -2.72498508362110      0.00000000000000      o</t>
  </si>
  <si>
    <r>
      <t xml:space="preserve">the dimer of acrylic acid to describe the O-H…O interaction; a model with </t>
    </r>
    <r>
      <rPr>
        <b/>
        <i/>
        <sz val="11"/>
        <color theme="1"/>
        <rFont val="Calibri"/>
        <family val="2"/>
        <charset val="238"/>
        <scheme val="minor"/>
      </rPr>
      <t>R</t>
    </r>
    <r>
      <rPr>
        <b/>
        <sz val="11"/>
        <color theme="1"/>
        <rFont val="Calibri"/>
        <family val="2"/>
        <charset val="238"/>
        <scheme val="minor"/>
      </rPr>
      <t xml:space="preserve"> = 232.09 pm between the donor and acceptor oxygen atoms</t>
    </r>
  </si>
  <si>
    <r>
      <t xml:space="preserve">the dimer of acrylic acid to describe the O-H…O interaction; a model with </t>
    </r>
    <r>
      <rPr>
        <b/>
        <i/>
        <sz val="11"/>
        <color theme="1"/>
        <rFont val="Calibri"/>
        <family val="2"/>
        <charset val="238"/>
        <scheme val="minor"/>
      </rPr>
      <t>R</t>
    </r>
    <r>
      <rPr>
        <b/>
        <sz val="11"/>
        <color theme="1"/>
        <rFont val="Calibri"/>
        <family val="2"/>
        <charset val="238"/>
        <scheme val="minor"/>
      </rPr>
      <t xml:space="preserve"> = 237.08 pm between the donor and acceptor oxygen atoms</t>
    </r>
  </si>
  <si>
    <t xml:space="preserve">   </t>
  </si>
  <si>
    <t xml:space="preserve">    0.01889726132886      3.35426388587201      0.00000000000000      c
   -0.02267671359462      6.14538938414411      0.00000000000000      c
    2.12594189949635      7.46630795103117      0.00000000000000      c
   -2.13350080402789      0.47243153322141      0.00000000000000      h
   -1.85949051475947      7.03922984499902      0.00000000000000      h
    2.11460354269904      9.50721217454767      0.00000000000000      h
    3.92307145187060      6.48931954032930      0.00000000000000      h
   -2.26956108559565      2.36026793997416      0.00000000000000      o
    1.98610216566282      2.11082409043326      0.00000000000000      o
   -0.01889726132886     -3.35426388587201      0.00000000000000      c
    0.02267671359462     -6.14538938414411      0.00000000000000      c
   -2.12594189949635     -7.46630795103117      0.00000000000000      c
    2.13350080402789     -0.47243153322141      0.00000000000000      h
    1.85949051475947     -7.03922984499902      0.00000000000000      h
   -2.11460354269904     -9.50721217454767      0.00000000000000      h
   -3.92307145187060     -6.48931954032930      0.00000000000000      h
    2.26956108559565     -2.36026793997416      0.00000000000000      o
   -1.98610216566282     -2.11082409043326      0.00000000000000      o  </t>
  </si>
  <si>
    <t xml:space="preserve">    0.01984212439530      3.40150703919416      0.00000000000000      c
   -0.02173185052818      6.19263253746626      0.00000000000000      c
    2.12688676256279      7.51355110435331      0.00000000000000      c
   -2.13255594096145      0.51967468654356      0.00000000000000      h
   -1.85854565169303      7.08647299832116      0.00000000000000      h
    2.11554840576548      9.55445532786982      0.00000000000000      h
    3.92401631493704      6.53656269365145      0.00000000000000      h
   -2.26861622252921      2.40751109329631      0.00000000000000      o
    1.98704702872926      2.15806724375541      0.00000000000000      o
   -0.01984212439530     -3.40150703919416      0.00000000000000      c
    0.02173185052818     -6.19263253746626      0.00000000000000      c
   -2.12688676256279     -7.51355110435331      0.00000000000000      c
    2.13255594096145     -0.51967468654356      0.00000000000000      h
    1.85854565169303     -7.08647299832116      0.00000000000000      h
   -2.11554840576548     -9.55445532786982      0.00000000000000      h
   -3.92401631493704     -6.53656269365144      0.00000000000000      h
    2.26861622252921     -2.40751109329631      0.00000000000000      o
   -1.98704702872926     -2.15806724375540      0.00000000000000      o</t>
  </si>
  <si>
    <r>
      <t xml:space="preserve">the dimer of acrylic acid to describe the O-H…O interaction; a model with </t>
    </r>
    <r>
      <rPr>
        <b/>
        <i/>
        <sz val="11"/>
        <color theme="1"/>
        <rFont val="Calibri"/>
        <family val="2"/>
        <charset val="238"/>
        <scheme val="minor"/>
      </rPr>
      <t>R</t>
    </r>
    <r>
      <rPr>
        <b/>
        <sz val="11"/>
        <color theme="1"/>
        <rFont val="Calibri"/>
        <family val="2"/>
        <charset val="238"/>
        <scheme val="minor"/>
      </rPr>
      <t xml:space="preserve"> = 242.06 pm between the donor and acceptor oxygen atoms</t>
    </r>
  </si>
  <si>
    <r>
      <t xml:space="preserve">the dimer of acrylic acid to describe the O-H…O interaction; a model with </t>
    </r>
    <r>
      <rPr>
        <b/>
        <i/>
        <sz val="11"/>
        <color theme="1"/>
        <rFont val="Calibri"/>
        <family val="2"/>
        <charset val="238"/>
        <scheme val="minor"/>
      </rPr>
      <t>R</t>
    </r>
    <r>
      <rPr>
        <b/>
        <sz val="11"/>
        <color theme="1"/>
        <rFont val="Calibri"/>
        <family val="2"/>
        <charset val="238"/>
        <scheme val="minor"/>
      </rPr>
      <t xml:space="preserve"> = 247.06 pm between the donor and acceptor oxygen atoms</t>
    </r>
  </si>
  <si>
    <t xml:space="preserve">    0.01889726132886      3.44875019251630      0.00000000000000      c
   -0.02267671359462      6.23987569078840      0.00000000000000      c
    2.12594189949635      7.56079425767546      0.00000000000000      c
   -2.13350080402789      0.56691783986570      0.00000000000000      h
   -1.85949051475947      7.13371615164331      0.00000000000000      h
    2.11460354269904      9.60169848119196      0.00000000000000      h
    3.92307145187060      6.58380584697359      0.00000000000000      h
   -2.26956108559565      2.45475424661845      0.00000000000000      o
    1.98610216566282      2.20531039707755      0.00000000000000      o
   -0.01889726132886     -3.44875019251630      0.00000000000000      c
    0.02267671359462     -6.23987569078840      0.00000000000000      c
   -2.12594189949635     -7.56079425767546      0.00000000000000      c
    2.13350080402789     -0.56691783986570      0.00000000000000      h
    1.85949051475947     -7.13371615164331      0.00000000000000      h
   -2.11460354269904     -9.60169848119196      0.00000000000000      h
   -3.92307145187060     -6.58380584697359      0.00000000000000      h
    2.26956108559565     -2.45475424661845      0.00000000000000      o
   -1.98610216566282     -2.20531039707755      0.00000000000000      o</t>
  </si>
  <si>
    <r>
      <t xml:space="preserve">the dimer of acrylic acid to describe the O-H…O interaction; a model with </t>
    </r>
    <r>
      <rPr>
        <b/>
        <i/>
        <sz val="11"/>
        <color theme="1"/>
        <rFont val="Calibri"/>
        <family val="2"/>
        <charset val="238"/>
        <scheme val="minor"/>
      </rPr>
      <t>R</t>
    </r>
    <r>
      <rPr>
        <b/>
        <sz val="11"/>
        <color theme="1"/>
        <rFont val="Calibri"/>
        <family val="2"/>
        <charset val="238"/>
        <scheme val="minor"/>
      </rPr>
      <t xml:space="preserve"> =  262.02 pm between the donor and acceptor oxygen atoms</t>
    </r>
  </si>
  <si>
    <t xml:space="preserve">    0.02078698746174      3.54323649916058      0.00000000000000      c
   -0.02078698746174      6.33436199743268      0.00000000000000      c
    2.12783162562923      7.65528056431974      0.00000000000000      c
   -2.13161107789501      0.66140414650998      0.00000000000000      h
   -1.85760078862659      7.22820245828759      0.00000000000000      h
    2.11649326883192      9.69618478783624      0.00000000000000      h
    3.92496117800348      6.67829215361787      0.00000000000000      h
   -2.26767135946277      2.54924055326273      0.00000000000000      o
    1.98799189179570      2.29979670372183      0.00000000000000      o
   -0.02078698746174     -3.54323649916058      0.00000000000000      c
    0.02078698746174     -6.33436199743268      0.00000000000000      c
   -2.12783162562923     -7.65528056431974      0.00000000000000      c
    2.13161107789501     -0.66140414650998      0.00000000000000      h
    1.85760078862659     -7.22820245828759      0.00000000000000      h
   -2.11649326883192     -9.69618478783624      0.00000000000000      h
   -3.92496117800348     -6.67829215361787      0.00000000000000      h
    2.26767135946277     -2.54924055326273      0.00000000000000      o
   -1.98799189179570     -2.29979670372183      0.00000000000000      o</t>
  </si>
  <si>
    <t xml:space="preserve">    0.02078698746174      3.59047965248272      0.00000000000000      c
   -0.02078698746174      6.38160515075482      0.00000000000000      c
    2.12783162562923      7.70252371764188      0.00000000000000      c
   -2.13161107789501      0.70864729983212      0.00000000000000      h
   -1.85760078862659      7.27544561160973      0.00000000000000      h
    2.11649326883192      9.74342794115838      0.00000000000000      h
    3.92496117800348      6.72553530694001      0.00000000000000      h
   -2.26767135946277      2.59648370658487      0.00000000000000      o
    1.98799189179570      2.34703985704397      0.00000000000000      o
   -0.02078698746174     -3.59047965248272      0.00000000000000      c
    0.02078698746174     -6.38160515075482      0.00000000000000      c
   -2.12783162562923     -7.70252371764188      0.00000000000000      c
    2.13161107789501     -0.70864729983212      0.00000000000000      h
    1.85760078862659     -7.27544561160973      0.00000000000000      h
   -2.11649326883192     -9.74342794115838      0.00000000000000      h
   -3.92496117800348     -6.72553530694001      0.00000000000000      h
    2.26767135946277     -2.59648370658487      0.00000000000000      o
   -1.98799189179570     -2.34703985704397      0.00000000000000      o</t>
  </si>
  <si>
    <t xml:space="preserve">    0.02078698746174      3.63772280580486      0.00000000000000      c
   -0.02078698746174      6.42884830407696      0.00000000000000      c
    2.12783162562923      7.74976687096402      0.00000000000000      c
   -2.13161107789501      0.75589045315426      0.00000000000000      h
   -1.85760078862659      7.32268876493187      0.00000000000000      h
    2.11649326883192      9.79067109448052      0.00000000000000      h
    3.92496117800348      6.77277846026215      0.00000000000000      h
   -2.26767135946277      2.64372685990701      0.00000000000000      o
    1.98799189179570      2.39428301036611      0.00000000000000      o
   -0.02078698746174     -3.63772280580486      0.00000000000000      c
    0.02078698746174     -6.42884830407696      0.00000000000000      c
   -2.12783162562923     -7.74976687096402      0.00000000000000      c
    2.13161107789501     -0.75589045315426      0.00000000000000      h
    1.85760078862659     -7.32268876493187      0.00000000000000      h
   -2.11649326883192     -9.79067109448052      0.00000000000000      h
   -3.92496117800348     -6.77277846026215      0.00000000000000      h
    2.26767135946277     -2.64372685990701      0.00000000000000      o
   -1.98799189179570     -2.39428301036611      0.00000000000000      o</t>
  </si>
  <si>
    <r>
      <t xml:space="preserve">the dimer of acrylic acid to describe the O-H…O interaction; a model with </t>
    </r>
    <r>
      <rPr>
        <b/>
        <i/>
        <sz val="11"/>
        <color theme="1"/>
        <rFont val="Calibri"/>
        <family val="2"/>
        <charset val="238"/>
        <scheme val="minor"/>
      </rPr>
      <t>R</t>
    </r>
    <r>
      <rPr>
        <b/>
        <sz val="11"/>
        <color theme="1"/>
        <rFont val="Calibri"/>
        <family val="2"/>
        <charset val="238"/>
        <scheme val="minor"/>
      </rPr>
      <t xml:space="preserve"> =  267.01 pm between the donor and acceptor oxygen atoms</t>
    </r>
  </si>
  <si>
    <r>
      <t xml:space="preserve">the dimer of acrylic acid to describe the O-H…O interaction; a model with </t>
    </r>
    <r>
      <rPr>
        <b/>
        <i/>
        <sz val="11"/>
        <color theme="1"/>
        <rFont val="Calibri"/>
        <family val="2"/>
        <charset val="238"/>
        <scheme val="minor"/>
      </rPr>
      <t>R</t>
    </r>
    <r>
      <rPr>
        <b/>
        <sz val="11"/>
        <color theme="1"/>
        <rFont val="Calibri"/>
        <family val="2"/>
        <charset val="238"/>
        <scheme val="minor"/>
      </rPr>
      <t xml:space="preserve"> =  272.00 pm between the donor and acceptor oxygen atoms</t>
    </r>
  </si>
  <si>
    <r>
      <t xml:space="preserve">the dimer of acrylic acid to describe the O-H…O interaction; a model with </t>
    </r>
    <r>
      <rPr>
        <b/>
        <i/>
        <sz val="11"/>
        <color theme="1"/>
        <rFont val="Calibri"/>
        <family val="2"/>
        <charset val="238"/>
        <scheme val="minor"/>
      </rPr>
      <t>R</t>
    </r>
    <r>
      <rPr>
        <b/>
        <sz val="11"/>
        <color theme="1"/>
        <rFont val="Calibri"/>
        <family val="2"/>
        <charset val="238"/>
        <scheme val="minor"/>
      </rPr>
      <t xml:space="preserve"> =  276.99 pm between the donor and acceptor oxygen atoms</t>
    </r>
  </si>
  <si>
    <t xml:space="preserve">    0.02078698746174      3.68496595912700      0.00000000000000      c
   -0.02078698746174      6.47609145739910      0.00000000000000      c
    2.12783162562923      7.79701002428616      0.00000000000000      c
   -2.13161107789501      0.80313360647640      0.00000000000000      h
   -1.85760078862659      7.36993191825401      0.00000000000000      h
    2.11649326883192      9.83791424780266      0.00000000000000      h
    3.92496117800348      6.82002161358429      0.00000000000000      h
   -2.26767135946277      2.69097001322915      0.00000000000000      o
    1.98799189179570      2.44152616368825      0.00000000000000      o
   -0.02078698746174     -3.68496595912700      0.00000000000000      c
    0.02078698746174     -6.47609145739910      0.00000000000000      c
   -2.12783162562923     -7.79701002428616      0.00000000000000      c
    2.13161107789501     -0.80313360647640      0.00000000000000      h
    1.85760078862659     -7.36993191825401      0.00000000000000      h
   -2.11649326883192     -9.83791424780266      0.00000000000000      h
   -3.92496117800348     -6.82002161358429      0.00000000000000      h
    2.26767135946277     -2.69097001322915      0.00000000000000      o
   -1.98799189179570     -2.44152616368825      0.00000000000000      o</t>
  </si>
  <si>
    <r>
      <t xml:space="preserve">the dimer of acrylic acid to describe the O-H…O interaction; a model with </t>
    </r>
    <r>
      <rPr>
        <b/>
        <i/>
        <sz val="11"/>
        <color theme="1"/>
        <rFont val="Calibri"/>
        <family val="2"/>
        <charset val="238"/>
        <scheme val="minor"/>
      </rPr>
      <t>R</t>
    </r>
    <r>
      <rPr>
        <b/>
        <sz val="11"/>
        <color theme="1"/>
        <rFont val="Calibri"/>
        <family val="2"/>
        <charset val="238"/>
        <scheme val="minor"/>
      </rPr>
      <t xml:space="preserve"> = 281.98 pm between the donor and acceptor oxygen atoms</t>
    </r>
  </si>
  <si>
    <t xml:space="preserve">    0.02173185052818      3.73220911244914      0.00000000000000      c
   -0.01984212439530      6.52333461072124      0.00000000000000      c
    2.12877648869567      7.84425317760830      0.00000000000000      c
   -2.13066621482857      0.85037675979854      0.00000000000000      h
   -1.85665592556015      7.41717507157615      0.00000000000000      h
    2.11743813189836      9.88515740112480      0.00000000000000      h
    3.92590604106992      6.86726476690643      0.00000000000000      h
   -2.26672649639633      2.73821316655129      0.00000000000000      o
    1.98893675486214      2.48876931701039      0.00000000000000      o
   -0.02173185052818     -3.73220911244914      0.00000000000000      c
    0.01984212439530     -6.52333461072124      0.00000000000000      c
   -2.12877648869567     -7.84425317760830      0.00000000000000      c
    2.13066621482857     -0.85037675979854      0.00000000000000      h
    1.85665592556015     -7.41717507157615      0.00000000000000      h
   -2.11743813189836     -9.88515740112480      0.00000000000000      h
   -3.92590604106992     -6.86726476690643      0.00000000000000      h
    2.26672649639633     -2.73821316655129      0.00000000000000      o
   -1.98893675486214     -2.48876931701039      0.00000000000000      o</t>
  </si>
  <si>
    <t xml:space="preserve">    0.02173185052818      3.77945226577128      0.00000000000000      c
   -0.01984212439530      6.57057776404338      0.00000000000000      c
    2.12877648869567      7.89149633093044      0.00000000000000      c
   -2.13066621482857      0.89761991312068      0.00000000000000      h
   -1.85665592556015      7.46441822489829      0.00000000000000      h
    2.11743813189836      9.93240055444694      0.00000000000000      h
    3.92590604106992      6.91450792022857      0.00000000000000      h
   -2.26672649639633      2.78545631987343      0.00000000000000      o
    1.98893675486214      2.53601247033253      0.00000000000000      o
   -0.02173185052818     -3.77945226577128      0.00000000000000      c
    0.01984212439530     -6.57057776404338      0.00000000000000      c
   -2.12877648869567     -7.89149633093044      0.00000000000000      c
    2.13066621482857     -0.89761991312068      0.00000000000000      h
    1.85665592556015     -7.46441822489829      0.00000000000000      h
   -2.11743813189836     -9.93240055444694      0.00000000000000      h
   -3.92590604106992     -6.91450792022857      0.00000000000000      h
    2.26672649639633     -2.78545631987343      0.00000000000000      o
   -1.98893675486214     -2.53601247033253      0.00000000000000      o</t>
  </si>
  <si>
    <r>
      <t xml:space="preserve">the dimer of acrylic acid to describe the O-H…O interaction; a model with </t>
    </r>
    <r>
      <rPr>
        <b/>
        <i/>
        <sz val="11"/>
        <color theme="1"/>
        <rFont val="Calibri"/>
        <family val="2"/>
        <charset val="238"/>
        <scheme val="minor"/>
      </rPr>
      <t>R</t>
    </r>
    <r>
      <rPr>
        <b/>
        <sz val="11"/>
        <color theme="1"/>
        <rFont val="Calibri"/>
        <family val="2"/>
        <charset val="238"/>
        <scheme val="minor"/>
      </rPr>
      <t xml:space="preserve"> = 286.98 pm between the donora and acceptor oxygen atoms</t>
    </r>
  </si>
  <si>
    <r>
      <t xml:space="preserve">the dimer of acrylic acid to describe the O-H…O interaction; a model with </t>
    </r>
    <r>
      <rPr>
        <b/>
        <i/>
        <sz val="11"/>
        <color theme="1"/>
        <rFont val="Calibri"/>
        <family val="2"/>
        <charset val="238"/>
        <scheme val="minor"/>
      </rPr>
      <t>R</t>
    </r>
    <r>
      <rPr>
        <b/>
        <sz val="11"/>
        <color theme="1"/>
        <rFont val="Calibri"/>
        <family val="2"/>
        <charset val="238"/>
        <scheme val="minor"/>
      </rPr>
      <t xml:space="preserve"> = 301.95 pm between the donor and acceptor oxygen atoms</t>
    </r>
  </si>
  <si>
    <r>
      <t xml:space="preserve">the dimer of acrylic acid to describe the O-H…O interaction; a model with </t>
    </r>
    <r>
      <rPr>
        <b/>
        <i/>
        <sz val="11"/>
        <color theme="1"/>
        <rFont val="Calibri"/>
        <family val="2"/>
        <charset val="238"/>
        <scheme val="minor"/>
      </rPr>
      <t>R</t>
    </r>
    <r>
      <rPr>
        <b/>
        <sz val="11"/>
        <color theme="1"/>
        <rFont val="Calibri"/>
        <family val="2"/>
        <charset val="238"/>
        <scheme val="minor"/>
      </rPr>
      <t xml:space="preserve"> =  311.94 pm between the donor and acceptor oxygen atoms</t>
    </r>
  </si>
  <si>
    <t xml:space="preserve">    0.02362157666107      4.06291118570413      0.00000000000000      c
   -0.01795239826241      6.85403668397623      0.00000000000000      c
    2.13066621482856      8.17495525086329      0.00000000000000      c
   -2.12877648869568      1.18107883305353      0.00000000000000      h
   -1.85476619942726      7.74787714483114      0.00000000000000      h
    2.11932785803125     10.21585947437979      0.00000000000000      h
    3.92779576720281      7.19796684016142      0.00000000000000      h
   -2.26483677026344      3.06891523980628      0.00000000000000      o
    1.99082648099503      2.81947139026538      0.00000000000000      o
   -0.02362157666107     -4.06291118570413      0.00000000000000      c
    0.01795239826241     -6.85403668397623      0.00000000000000      c
   -2.13066621482856     -8.17495525086329      0.00000000000000      c
    2.12877648869568     -1.18107883305353      0.00000000000000      h
    1.85476619942726     -7.74787714483114      0.00000000000000      h
   -2.11932785803125    -10.21585947437979      0.00000000000000      h
   -3.92779576720281     -7.19796684016142      0.00000000000000      h
    2.26483677026344     -3.06891523980628      0.00000000000000      o
   -1.99082648099503     -2.81947139026538      0.00000000000000      o</t>
  </si>
  <si>
    <r>
      <t xml:space="preserve">the dimer of acrylic acid to describe the O-H…O interaction; a model with </t>
    </r>
    <r>
      <rPr>
        <b/>
        <i/>
        <sz val="11"/>
        <color theme="1"/>
        <rFont val="Calibri"/>
        <family val="2"/>
        <charset val="238"/>
        <scheme val="minor"/>
      </rPr>
      <t>R</t>
    </r>
    <r>
      <rPr>
        <b/>
        <sz val="11"/>
        <color theme="1"/>
        <rFont val="Calibri"/>
        <family val="2"/>
        <charset val="238"/>
        <scheme val="minor"/>
      </rPr>
      <t xml:space="preserve"> =  321.93 pm between the donor and acceptor oxygen atoms</t>
    </r>
  </si>
  <si>
    <t xml:space="preserve">    0.02362157666107      4.15739749234841      0.00000000000000      c
   -0.01795239826241      6.94852299062051      0.00000000000000      c
    2.13066621482856      8.26944155750757      0.00000000000000      c
   -2.12877648869568      1.27556513969781      0.00000000000000      h
   -1.85476619942726      7.84236345147542      0.00000000000000      h
    2.11932785803125     10.31034578102407      0.00000000000000      h
    3.92779576720281      7.29245314680570      0.00000000000000      h
   -2.26483677026344      3.16340154645056      0.00000000000000      o
    1.99082648099503      2.91395769690966      0.00000000000000      o
   -0.02362157666107     -4.15739749234841      0.00000000000000      c
    0.01795239826241     -6.94852299062051      0.00000000000000      c
   -2.13066621482856     -8.26944155750757      0.00000000000000      c
    2.12877648869568     -1.27556513969781      0.00000000000000      h
    1.85476619942726     -7.84236345147542      0.00000000000000      h
   -2.11932785803125    -10.31034578102407      0.00000000000000      h
   -3.92779576720281     -7.29245314680570      0.00000000000000      h
    2.26483677026344     -3.16340154645056      0.00000000000000      o
   -1.99082648099503     -2.91395769690966      0.00000000000000      o</t>
  </si>
  <si>
    <t xml:space="preserve">    0.02456643972751      4.25188379899269      0.00000000000000      c
   -0.01700753519597      7.04300929726479      0.00000000000000      c
    2.13161107789500      8.36392786415185      0.00000000000000      c
   -2.12783162562924      1.37005144634209      0.00000000000000      h
   -1.85382133636082      7.93684975811970      0.00000000000000      h
    2.12027272109769     10.40483208766836      0.00000000000000      h
    3.92874063026925      7.38693945344998      0.00000000000000      h
   -2.26389190719700      3.25788785309484      0.00000000000000      o
    1.99177134406147      3.00844400355394      0.00000000000000      o
   -0.02456643972751     -4.25188379899269      0.00000000000000      c
    0.01700753519597     -7.04300929726479      0.00000000000000      c
   -2.13161107789500     -8.36392786415185      0.00000000000000      c
    2.12783162562924     -1.37005144634209      0.00000000000000      h
    1.85382133636082     -7.93684975811970      0.00000000000000      h
   -2.12027272109769    -10.40483208766836      0.00000000000000      h
   -3.92874063026925     -7.38693945344998      0.00000000000000      h
    2.26389190719700     -3.25788785309485      0.00000000000000      o
   -1.99177134406147     -3.00844400355394      0.00000000000000      o</t>
  </si>
  <si>
    <r>
      <t xml:space="preserve">the dimer of acrylic acid to describe the O-H…O interaction; a model with </t>
    </r>
    <r>
      <rPr>
        <b/>
        <i/>
        <sz val="11"/>
        <color theme="1"/>
        <rFont val="Calibri"/>
        <family val="2"/>
        <charset val="238"/>
        <scheme val="minor"/>
      </rPr>
      <t>R</t>
    </r>
    <r>
      <rPr>
        <b/>
        <sz val="11"/>
        <color theme="1"/>
        <rFont val="Calibri"/>
        <family val="2"/>
        <charset val="238"/>
        <scheme val="minor"/>
      </rPr>
      <t xml:space="preserve"> = 381.86 pm between the donor and acceptor oxygen atoms</t>
    </r>
  </si>
  <si>
    <r>
      <t xml:space="preserve">the dimer of acrylic acid to describe the O-H…O interaction; a model with </t>
    </r>
    <r>
      <rPr>
        <b/>
        <i/>
        <sz val="11"/>
        <color theme="1"/>
        <rFont val="Calibri"/>
        <family val="2"/>
        <charset val="238"/>
        <scheme val="minor"/>
      </rPr>
      <t>R</t>
    </r>
    <r>
      <rPr>
        <b/>
        <sz val="11"/>
        <color theme="1"/>
        <rFont val="Calibri"/>
        <family val="2"/>
        <charset val="238"/>
        <scheme val="minor"/>
      </rPr>
      <t xml:space="preserve"> =  401.83 pm between the donor and acceptor oxygen atoms</t>
    </r>
  </si>
  <si>
    <r>
      <t xml:space="preserve">the dimer of acrylic acid to describe the O-H…O interaction; a model with </t>
    </r>
    <r>
      <rPr>
        <b/>
        <i/>
        <sz val="11"/>
        <color theme="1"/>
        <rFont val="Calibri"/>
        <family val="2"/>
        <charset val="238"/>
        <scheme val="minor"/>
      </rPr>
      <t>R</t>
    </r>
    <r>
      <rPr>
        <b/>
        <sz val="11"/>
        <color theme="1"/>
        <rFont val="Calibri"/>
        <family val="2"/>
        <charset val="238"/>
        <scheme val="minor"/>
      </rPr>
      <t xml:space="preserve"> = 431.82 pm between the donor and acceptor oxygen atoms</t>
    </r>
  </si>
  <si>
    <t xml:space="preserve">    0.03307020732550      4.91328794550267      0.00000000000000      c
   -0.00850376759798      7.70441344377477      0.00000000000000      c
    2.14011484549299      9.02533201066183      0.00000000000000      c
   -2.11932785803125      2.03145559285207      0.00000000000000      h
   -1.84531756876283      8.59825390462968      0.00000000000000      h
    2.12877648869568     11.06623623417833      0.00000000000000      h
    3.93724439786724      8.04834359995996      0.00000000000000      h
   -2.25538813959901      3.91929199960482      0.00000000000000      o
    2.00027511165946      3.66984815006392      0.00000000000000      o
   -0.03307020732550     -4.91328794550267      0.00000000000000      c
    0.00850376759798     -7.70441344377477      0.00000000000000      c
   -2.14011484549299     -9.02533201066183      0.00000000000000      c
    2.11932785803125     -2.03145559285207      0.00000000000000      h
    1.84531756876283     -8.59825390462968      0.00000000000000      h
   -2.12877648869568    -11.06623623417833      0.00000000000000      h
   -3.93724439786724     -8.04834359995996      0.00000000000000      h
    2.25538813959901     -3.91929199960482      0.00000000000000      o
   -2.00027511165946     -3.66984815006392      0.00000000000000      o</t>
  </si>
  <si>
    <t xml:space="preserve">    0.03023561812617      5.19674686543552      0.00000000000000      c
   -0.01133835679731      7.98787236370762      0.00000000000000      c
    2.13728025629366      9.30879093059468      0.00000000000000      c
   -2.12216244723058      2.31491451278492      0.00000000000000      h
   -1.84815215796216      8.88171282456253      0.00000000000000      h
    2.12594189949635     11.34969515411118      0.00000000000000      h
    3.93440980866791      8.33180251989281      0.00000000000000      h
   -2.25822272879834      4.20275091953767      0.00000000000000      o
    1.99744052246013      3.95330706999677      0.00000000000000      o
   -0.03023561812617     -5.19674686543552      0.00000000000000      c
    0.01133835679731     -7.98787236370762      0.00000000000000      c
   -2.13728025629366     -9.30879093059468      0.00000000000000      c
    2.12216244723058     -2.31491451278492      0.00000000000000      h
    1.84815215796216     -8.88171282456253      0.00000000000000      h
   -2.12594189949635    -11.34969515411118      0.00000000000000      h
   -3.93440980866791     -8.33180251989281      0.00000000000000      h
    2.25822272879834     -4.20275091953767      0.00000000000000      o
   -1.99744052246013     -3.95330706999677      0.00000000000000      o  </t>
  </si>
  <si>
    <r>
      <t xml:space="preserve">the dimer of acrylic acid to describe the O-H…O interaction; a model with </t>
    </r>
    <r>
      <rPr>
        <b/>
        <i/>
        <sz val="11"/>
        <color theme="1"/>
        <rFont val="Calibri"/>
        <family val="2"/>
        <charset val="238"/>
        <scheme val="minor"/>
      </rPr>
      <t>R</t>
    </r>
    <r>
      <rPr>
        <b/>
        <sz val="11"/>
        <color theme="1"/>
        <rFont val="Calibri"/>
        <family val="2"/>
        <charset val="238"/>
        <scheme val="minor"/>
      </rPr>
      <t xml:space="preserve"> = 461.80 pm between the donor and acceptor oxygen atoms</t>
    </r>
  </si>
  <si>
    <t xml:space="preserve">    0.03307020732550      5.48020578536836      0.00000000000000      c
   -0.00850376759798      8.27133128364046      0.00000000000000      c
    2.14011484549299      9.59224985052752      0.00000000000000      c
   -2.11932785803125      2.59837343271776      0.00000000000000      h
   -1.84531756876283      9.16517174449537      0.00000000000000      h
    2.12877648869568     11.63315407404402      0.00000000000000      h
    3.93724439786724      8.61526143982565      0.00000000000000      h
   -2.25538813959901      4.48620983947051      0.00000000000000      o
    2.00027511165946      4.23676598992961      0.00000000000000      o
   -0.03307020732550     -5.48020578536836      0.00000000000000      c
    0.00850376759798     -8.27133128364046      0.00000000000000      c
   -2.14011484549299     -9.59224985052752      0.00000000000000      c
    2.11932785803125     -2.59837343271776      0.00000000000000      h
    1.84531756876283     -9.16517174449537      0.00000000000000      h
   -2.12877648869568    -11.63315407404402      0.00000000000000      h
   -3.93724439786724     -8.61526143982565      0.00000000000000      h
    2.25538813959901     -4.48620983947051      0.00000000000000      o
   -2.00027511165946     -4.23676598992961      0.00000000000000      o</t>
  </si>
  <si>
    <r>
      <t xml:space="preserve">the dimer of acrylic acid to describe the O-H…O interaction; a model with </t>
    </r>
    <r>
      <rPr>
        <b/>
        <i/>
        <sz val="11"/>
        <color theme="1"/>
        <rFont val="Calibri"/>
        <family val="2"/>
        <charset val="238"/>
        <scheme val="minor"/>
      </rPr>
      <t>R</t>
    </r>
    <r>
      <rPr>
        <b/>
        <sz val="11"/>
        <color theme="1"/>
        <rFont val="Calibri"/>
        <family val="2"/>
        <charset val="238"/>
        <scheme val="minor"/>
      </rPr>
      <t xml:space="preserve"> = 481.79 pm between the donor and acceptor oxygen atoms</t>
    </r>
  </si>
  <si>
    <t xml:space="preserve">    0.03307020732550      5.66917839865693      0.00000000000000      c
   -0.00850376759798      8.46030389692903      0.00000000000000      c
    2.14011484549299      9.78122246381609      0.00000000000000      c
   -2.11932785803125      2.78734604600633      0.00000000000000      h
   -1.84531756876283      9.35414435778394      0.00000000000000      h
    2.12877648869568     11.82212668733259      0.00000000000000      h
    3.93724439786724      8.80423405311422      0.00000000000000      h
   -2.25538813959901      4.67518245275908      0.00000000000000      o
    2.00027511165946      4.42573860321818      0.00000000000000      o
   -0.03307020732550     -5.66917839865693      0.00000000000000      c
    0.00850376759798     -8.46030389692903      0.00000000000000      c
   -2.14011484549299     -9.78122246381609      0.00000000000000      c
    2.11932785803125     -2.78734604600633      0.00000000000000      h
    1.84531756876283     -9.35414435778394      0.00000000000000      h
   -2.12877648869568    -11.82212668733259      0.00000000000000      h
   -3.93724439786724     -8.80423405311422      0.00000000000000      h
    2.25538813959901     -4.67518245275908      0.00000000000000      o
   -2.00027511165946     -4.42573860321818      0.00000000000000      o  
</t>
  </si>
  <si>
    <t xml:space="preserve">    0.02147295804798      3.60666515681089      0.00000000000000      c
   -0.02147295804798      6.39934212023808      0.00000000000000      c
    2.12871979691169      7.71880937745509      0.00000000000000      c
   -2.13170178474938      0.72546397268867      0.00000000000000      h
   -1.85715103380696      7.29302762355009      0.00000000000000      h
    2.11606808045202      9.75985155097929      0.00000000000000      h
    3.92426764851271      6.74300204558627      0.00000000000000      h
   -2.26860299444628      2.61361029452722      0.00000000000000      o
    1.98746843765689      2.36410597375006      0.00000000000000      o
   -0.02147295804798     -3.60666515681089      0.00000000000000      c
    0.02147295804798     -6.39934212023808      0.00000000000000      c
   -2.12871979691169     -7.71880937745509      0.00000000000000      c
    2.13170178474938     -0.72546397268867      0.00000000000000      h
    1.85715103380696     -7.29302762355009      0.00000000000000      h
   -2.11606808045202     -9.75985155097929      0.00000000000000      h
   -3.92426764851271     -6.74300204558627      0.00000000000000      h
    2.26860299444628     -2.61361029452722      0.00000000000000      o
   -1.98746843765689     -2.36410597375006      0.00000000000000      o</t>
  </si>
  <si>
    <r>
      <t xml:space="preserve">the dimer of acrylic acid to describe the O-H…O interaction; a model with </t>
    </r>
    <r>
      <rPr>
        <b/>
        <i/>
        <sz val="11"/>
        <color theme="1"/>
        <rFont val="Calibri"/>
        <family val="2"/>
        <charset val="238"/>
        <scheme val="minor"/>
      </rPr>
      <t>R</t>
    </r>
    <r>
      <rPr>
        <b/>
        <sz val="11"/>
        <color theme="1"/>
        <rFont val="Calibri"/>
        <family val="2"/>
        <charset val="238"/>
        <scheme val="minor"/>
      </rPr>
      <t xml:space="preserve"> = 351.89  pm between the donor and acceptor oxygen atoms</t>
    </r>
  </si>
  <si>
    <r>
      <t xml:space="preserve">the dimer of acrylic acid to describe the O-H…O interaction; a model with </t>
    </r>
    <r>
      <rPr>
        <b/>
        <i/>
        <sz val="11"/>
        <color theme="1"/>
        <rFont val="Calibri"/>
        <family val="2"/>
        <charset val="238"/>
        <scheme val="minor"/>
      </rPr>
      <t>R</t>
    </r>
    <r>
      <rPr>
        <b/>
        <sz val="11"/>
        <color theme="1"/>
        <rFont val="Calibri"/>
        <family val="2"/>
        <charset val="238"/>
        <scheme val="minor"/>
      </rPr>
      <t xml:space="preserve"> =  331.91 pm between the donor and acceptor oxygen atoms</t>
    </r>
  </si>
  <si>
    <t xml:space="preserve">    0.02740102892684      4.72431533221410      0.00000000000000      c
   -0.01417294599664      7.51544083048621      0.00000000000000      c
    2.13444566709433      8.83635939737326      0.00000000000000      c
   -2.12499703642991      1.84248297956350      0.00000000000000      h
   -1.85098674716149      8.40928129134111      0.00000000000000      h
    2.12310731029702     10.87726362088977      0.00000000000000      h
    3.93157521946858      7.85937098667139      0.00000000000000      h
   -2.26105731799767      3.73031938631626      0.00000000000000      o
    1.99460593326080      3.48087553677535      0.00000000000000      o
   -0.02740102892684     -4.72431533221410      0.00000000000000      c
    0.01417294599664     -7.51544083048621      0.00000000000000      c
   -2.13444566709433     -8.83635939737326      0.00000000000000      c
    2.12499703642991     -1.84248297956351      0.00000000000000      h
    1.85098674716149     -8.40928129134111      0.00000000000000      h
   -2.12310731029702    -10.87726362088977      0.00000000000000      h
   -3.93157521946858     -7.85937098667139      0.00000000000000      h
    2.26105731799767     -3.73031938631626      0.00000000000000      o
   -1.99460593326080     -3.48087553677535      0.00000000000000      o</t>
  </si>
  <si>
    <t xml:space="preserve">    0.02551130279395      4.44085641228126      0.00000000000000      c
   -0.01606267212953      7.23198191055336      0.00000000000000      c
    2.13255594096144      8.55290047744042      0.00000000000000      c
   -2.12688676256280      1.55902405963066      0.00000000000000      h
   -1.85287647329438      8.12582237140827      0.00000000000000      h
    2.12121758416413     10.59380470095692      0.00000000000000      h
    3.92968549333569      7.57591206673855      0.00000000000000      h
   -2.26294704413056      3.44686046638341      0.00000000000000      o
    1.99271620712791      3.19741661684251      0.00000000000000      o
   -0.02551130279396     -4.44085641228126      0.00000000000000      c
    0.01606267212952     -7.23198191055336      0.00000000000000      c
   -2.13255594096145     -8.55290047744042      0.00000000000000      c
    2.12688676256280     -1.55902405963066      0.00000000000000      h
    1.85287647329437     -8.12582237140827      0.00000000000000      h
   -2.12121758416414    -10.59380470095692      0.00000000000000      h
   -3.92968549333570     -7.57591206673855      0.00000000000000      h
    2.26294704413056     -3.44686046638341      0.00000000000000      o
   -1.99271620712791     -3.19741661684251      0.00000000000000      o
</t>
  </si>
  <si>
    <r>
      <t xml:space="preserve">the dimer of acrylic acid to describe the O-H…O interaction; </t>
    </r>
    <r>
      <rPr>
        <b/>
        <i/>
        <sz val="11"/>
        <color theme="1"/>
        <rFont val="Calibri"/>
        <family val="2"/>
        <charset val="238"/>
        <scheme val="minor"/>
      </rPr>
      <t xml:space="preserve">R </t>
    </r>
    <r>
      <rPr>
        <b/>
        <sz val="11"/>
        <color theme="1"/>
        <rFont val="Calibri"/>
        <family val="2"/>
        <charset val="238"/>
        <scheme val="minor"/>
      </rPr>
      <t>= 263.83 pm between the donor and acceptor oxygen atoms in the MP2/aTZ fully optimized structure listed below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</si>
</sst>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00000000"/>
    <numFmt numFmtId="165" formatCode="0.000"/>
    <numFmt numFmtId="166" formatCode="0.000000"/>
    <numFmt numFmtId="167" formatCode="0.0000000000000"/>
    <numFmt numFmtId="168" formatCode="0.00000000000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2" fontId="0" fillId="0" borderId="0" xfId="0" applyNumberFormat="1"/>
    <xf numFmtId="164" fontId="0" fillId="0" borderId="0" xfId="0" applyNumberFormat="1"/>
    <xf numFmtId="166" fontId="0" fillId="0" borderId="0" xfId="0" applyNumberFormat="1"/>
    <xf numFmtId="165" fontId="0" fillId="3" borderId="0" xfId="0" applyNumberFormat="1" applyFill="1"/>
    <xf numFmtId="0" fontId="2" fillId="0" borderId="0" xfId="0" applyFont="1" applyAlignment="1">
      <alignment vertical="center"/>
    </xf>
    <xf numFmtId="0" fontId="0" fillId="2" borderId="1" xfId="0" applyFill="1" applyBorder="1" applyAlignment="1">
      <alignment horizontal="center"/>
    </xf>
    <xf numFmtId="167" fontId="2" fillId="0" borderId="0" xfId="0" applyNumberFormat="1" applyFont="1" applyAlignment="1">
      <alignment vertical="center"/>
    </xf>
    <xf numFmtId="167" fontId="0" fillId="0" borderId="0" xfId="0" applyNumberFormat="1"/>
    <xf numFmtId="0" fontId="0" fillId="4" borderId="0" xfId="0" applyFill="1"/>
    <xf numFmtId="0" fontId="0" fillId="0" borderId="0" xfId="0" applyAlignment="1">
      <alignment wrapText="1"/>
    </xf>
    <xf numFmtId="0" fontId="1" fillId="0" borderId="0" xfId="0" applyFont="1"/>
    <xf numFmtId="164" fontId="2" fillId="0" borderId="0" xfId="0" applyNumberFormat="1" applyFont="1" applyAlignment="1">
      <alignment vertical="center"/>
    </xf>
    <xf numFmtId="168" fontId="2" fillId="0" borderId="0" xfId="0" applyNumberFormat="1" applyFont="1" applyAlignment="1">
      <alignment vertical="center"/>
    </xf>
    <xf numFmtId="168" fontId="0" fillId="0" borderId="0" xfId="0" applyNumberFormat="1"/>
    <xf numFmtId="0" fontId="1" fillId="0" borderId="0" xfId="0" applyFont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8"/>
  <sheetViews>
    <sheetView zoomScaleNormal="100" workbookViewId="0">
      <selection sqref="A1:C1"/>
    </sheetView>
  </sheetViews>
  <sheetFormatPr defaultRowHeight="15" x14ac:dyDescent="0.25"/>
  <cols>
    <col min="1" max="1" width="40" bestFit="1" customWidth="1"/>
    <col min="2" max="2" width="18.7109375" customWidth="1"/>
    <col min="3" max="3" width="72.85546875" customWidth="1"/>
  </cols>
  <sheetData>
    <row r="1" spans="1:9" x14ac:dyDescent="0.25">
      <c r="A1" s="15" t="s">
        <v>39</v>
      </c>
      <c r="B1" s="15"/>
      <c r="C1" s="15"/>
    </row>
    <row r="2" spans="1:9" x14ac:dyDescent="0.25">
      <c r="A2" s="6" t="s">
        <v>22</v>
      </c>
      <c r="B2" s="6" t="s">
        <v>23</v>
      </c>
      <c r="C2" s="6" t="s">
        <v>28</v>
      </c>
    </row>
    <row r="3" spans="1:9" ht="15" customHeight="1" x14ac:dyDescent="0.25">
      <c r="A3" t="s">
        <v>0</v>
      </c>
      <c r="B3" s="13">
        <v>-531.56052773390002</v>
      </c>
      <c r="C3" t="s">
        <v>24</v>
      </c>
    </row>
    <row r="4" spans="1:9" ht="15" customHeight="1" x14ac:dyDescent="0.25">
      <c r="A4" t="s">
        <v>1</v>
      </c>
      <c r="B4" s="13">
        <v>-265.77689547799997</v>
      </c>
      <c r="C4" t="s">
        <v>24</v>
      </c>
    </row>
    <row r="5" spans="1:9" ht="15" customHeight="1" x14ac:dyDescent="0.25">
      <c r="A5" t="s">
        <v>2</v>
      </c>
      <c r="B5" s="13">
        <v>-265.77689547799997</v>
      </c>
      <c r="C5" s="1" t="s">
        <v>24</v>
      </c>
    </row>
    <row r="6" spans="1:9" ht="15" customHeight="1" x14ac:dyDescent="0.25">
      <c r="B6" s="14"/>
      <c r="C6" s="1"/>
    </row>
    <row r="7" spans="1:9" ht="15" customHeight="1" x14ac:dyDescent="0.25">
      <c r="A7" s="5" t="s">
        <v>3</v>
      </c>
      <c r="B7" s="13">
        <v>-2.0951344116000001</v>
      </c>
      <c r="C7" s="1" t="s">
        <v>24</v>
      </c>
    </row>
    <row r="8" spans="1:9" ht="15" customHeight="1" x14ac:dyDescent="0.25">
      <c r="A8" s="5" t="s">
        <v>4</v>
      </c>
      <c r="B8" s="13">
        <v>-1.0432493418</v>
      </c>
      <c r="C8" s="1" t="s">
        <v>24</v>
      </c>
    </row>
    <row r="9" spans="1:9" ht="15" customHeight="1" x14ac:dyDescent="0.25">
      <c r="A9" s="5" t="s">
        <v>5</v>
      </c>
      <c r="B9" s="13">
        <v>-1.0432493418</v>
      </c>
      <c r="C9" s="1" t="s">
        <v>24</v>
      </c>
    </row>
    <row r="10" spans="1:9" ht="15" customHeight="1" x14ac:dyDescent="0.25">
      <c r="B10" s="14"/>
      <c r="C10" s="1"/>
    </row>
    <row r="11" spans="1:9" ht="15" customHeight="1" x14ac:dyDescent="0.25">
      <c r="A11" s="5" t="s">
        <v>6</v>
      </c>
      <c r="B11" s="13">
        <v>-2.0536020293999999</v>
      </c>
      <c r="C11" s="1" t="s">
        <v>24</v>
      </c>
      <c r="E11" s="1"/>
      <c r="I11" s="1"/>
    </row>
    <row r="12" spans="1:9" ht="15" customHeight="1" x14ac:dyDescent="0.25">
      <c r="A12" t="s">
        <v>7</v>
      </c>
      <c r="B12" s="13">
        <v>-1.0236601471</v>
      </c>
      <c r="C12" s="1" t="s">
        <v>24</v>
      </c>
    </row>
    <row r="13" spans="1:9" ht="15" customHeight="1" x14ac:dyDescent="0.25">
      <c r="A13" t="s">
        <v>8</v>
      </c>
      <c r="B13" s="13">
        <v>-1.0236601471</v>
      </c>
      <c r="C13" s="1" t="s">
        <v>24</v>
      </c>
    </row>
    <row r="14" spans="1:9" ht="15" customHeight="1" x14ac:dyDescent="0.25">
      <c r="B14" s="14"/>
      <c r="C14" s="1"/>
    </row>
    <row r="15" spans="1:9" ht="15" customHeight="1" x14ac:dyDescent="0.25">
      <c r="A15" t="s">
        <v>9</v>
      </c>
      <c r="B15" s="13">
        <v>-1.9325129330999999</v>
      </c>
      <c r="C15" s="1" t="s">
        <v>24</v>
      </c>
    </row>
    <row r="16" spans="1:9" ht="15" customHeight="1" x14ac:dyDescent="0.25">
      <c r="A16" t="s">
        <v>10</v>
      </c>
      <c r="B16" s="13">
        <v>-0.96307917480000005</v>
      </c>
      <c r="C16" s="1" t="s">
        <v>24</v>
      </c>
    </row>
    <row r="17" spans="1:3" ht="15" customHeight="1" x14ac:dyDescent="0.25">
      <c r="A17" t="s">
        <v>11</v>
      </c>
      <c r="B17" s="13">
        <v>-0.96307917480000005</v>
      </c>
      <c r="C17" s="1" t="s">
        <v>24</v>
      </c>
    </row>
    <row r="18" spans="1:3" x14ac:dyDescent="0.25">
      <c r="B18" s="2"/>
      <c r="C18" s="1"/>
    </row>
    <row r="19" spans="1:3" x14ac:dyDescent="0.25">
      <c r="A19" s="5" t="s">
        <v>12</v>
      </c>
      <c r="B19" s="3">
        <f>B11-B15</f>
        <v>-0.12108909629999998</v>
      </c>
      <c r="C19" s="5" t="s">
        <v>32</v>
      </c>
    </row>
    <row r="20" spans="1:3" x14ac:dyDescent="0.25">
      <c r="A20" s="5" t="s">
        <v>13</v>
      </c>
      <c r="B20" s="3">
        <f>B12-B16</f>
        <v>-6.0580972299999925E-2</v>
      </c>
      <c r="C20" s="5" t="s">
        <v>33</v>
      </c>
    </row>
    <row r="21" spans="1:3" x14ac:dyDescent="0.25">
      <c r="A21" s="5" t="s">
        <v>14</v>
      </c>
      <c r="B21" s="3">
        <f>B13-B17</f>
        <v>-6.0580972299999925E-2</v>
      </c>
      <c r="C21" s="5" t="s">
        <v>34</v>
      </c>
    </row>
    <row r="22" spans="1:3" x14ac:dyDescent="0.25">
      <c r="B22" s="2"/>
      <c r="C22" s="1"/>
    </row>
    <row r="23" spans="1:3" x14ac:dyDescent="0.25">
      <c r="A23" t="s">
        <v>15</v>
      </c>
      <c r="B23" s="3">
        <f>B3+B7+B19</f>
        <v>-533.77675124180007</v>
      </c>
      <c r="C23" t="s">
        <v>29</v>
      </c>
    </row>
    <row r="24" spans="1:3" x14ac:dyDescent="0.25">
      <c r="A24" t="s">
        <v>16</v>
      </c>
      <c r="B24" s="3">
        <f>B4+B8+B20</f>
        <v>-266.88072579209995</v>
      </c>
      <c r="C24" t="s">
        <v>30</v>
      </c>
    </row>
    <row r="25" spans="1:3" x14ac:dyDescent="0.25">
      <c r="A25" t="s">
        <v>17</v>
      </c>
      <c r="B25" s="3">
        <f>B5+B9+B21</f>
        <v>-266.88072579209995</v>
      </c>
      <c r="C25" t="s">
        <v>31</v>
      </c>
    </row>
    <row r="26" spans="1:3" x14ac:dyDescent="0.25">
      <c r="B26" s="3"/>
    </row>
    <row r="27" spans="1:3" x14ac:dyDescent="0.25">
      <c r="A27" t="s">
        <v>18</v>
      </c>
      <c r="B27" s="3">
        <f>2625.5*(B3-B4-B5)</f>
        <v>-17.687410376642504</v>
      </c>
      <c r="C27" t="s">
        <v>25</v>
      </c>
    </row>
    <row r="28" spans="1:3" x14ac:dyDescent="0.25">
      <c r="A28" t="s">
        <v>19</v>
      </c>
      <c r="B28" s="3">
        <f>2625.5*(B7-B8-B9)</f>
        <v>-22.673103864000606</v>
      </c>
      <c r="C28" t="s">
        <v>35</v>
      </c>
    </row>
    <row r="29" spans="1:3" x14ac:dyDescent="0.25">
      <c r="A29" t="s">
        <v>20</v>
      </c>
      <c r="B29" s="3">
        <f>2625.5*(B19-B20-B21)</f>
        <v>0.19126321164966531</v>
      </c>
      <c r="C29" t="s">
        <v>26</v>
      </c>
    </row>
    <row r="30" spans="1:3" x14ac:dyDescent="0.25">
      <c r="B30" s="3"/>
    </row>
    <row r="31" spans="1:3" x14ac:dyDescent="0.25">
      <c r="A31" t="s">
        <v>21</v>
      </c>
      <c r="B31" s="4">
        <f>2625.5*(B23-B24-B25)</f>
        <v>-40.169251029238296</v>
      </c>
      <c r="C31" t="s">
        <v>27</v>
      </c>
    </row>
    <row r="32" spans="1:3" x14ac:dyDescent="0.25">
      <c r="B32" s="3"/>
    </row>
    <row r="33" spans="2:3" x14ac:dyDescent="0.25">
      <c r="B33" s="3"/>
      <c r="C33" s="9" t="s">
        <v>37</v>
      </c>
    </row>
    <row r="34" spans="2:3" x14ac:dyDescent="0.25">
      <c r="B34" s="3"/>
      <c r="C34" t="s">
        <v>36</v>
      </c>
    </row>
    <row r="35" spans="2:3" ht="270" customHeight="1" x14ac:dyDescent="0.25">
      <c r="B35" s="3"/>
      <c r="C35" s="10" t="s">
        <v>38</v>
      </c>
    </row>
    <row r="36" spans="2:3" x14ac:dyDescent="0.25">
      <c r="B36" s="3"/>
    </row>
    <row r="37" spans="2:3" x14ac:dyDescent="0.25">
      <c r="B37" s="3"/>
    </row>
    <row r="38" spans="2:3" x14ac:dyDescent="0.25">
      <c r="B38" s="3"/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38"/>
  <sheetViews>
    <sheetView zoomScaleNormal="100" workbookViewId="0">
      <selection sqref="A1:C1"/>
    </sheetView>
  </sheetViews>
  <sheetFormatPr defaultRowHeight="15" x14ac:dyDescent="0.25"/>
  <cols>
    <col min="1" max="1" width="40" bestFit="1" customWidth="1"/>
    <col min="2" max="2" width="18.7109375" customWidth="1"/>
    <col min="3" max="3" width="72.85546875" customWidth="1"/>
  </cols>
  <sheetData>
    <row r="1" spans="1:9" x14ac:dyDescent="0.25">
      <c r="A1" s="15" t="s">
        <v>58</v>
      </c>
      <c r="B1" s="15"/>
      <c r="C1" s="15"/>
    </row>
    <row r="2" spans="1:9" x14ac:dyDescent="0.25">
      <c r="A2" s="6" t="s">
        <v>22</v>
      </c>
      <c r="B2" s="6" t="s">
        <v>23</v>
      </c>
      <c r="C2" s="6" t="s">
        <v>28</v>
      </c>
    </row>
    <row r="3" spans="1:9" ht="15" customHeight="1" x14ac:dyDescent="0.25">
      <c r="A3" t="s">
        <v>0</v>
      </c>
      <c r="B3" s="13">
        <v>-531.58045436350005</v>
      </c>
      <c r="C3" t="s">
        <v>24</v>
      </c>
    </row>
    <row r="4" spans="1:9" ht="15" customHeight="1" x14ac:dyDescent="0.25">
      <c r="A4" t="s">
        <v>1</v>
      </c>
      <c r="B4" s="13">
        <v>-265.77689160739999</v>
      </c>
      <c r="C4" t="s">
        <v>24</v>
      </c>
    </row>
    <row r="5" spans="1:9" ht="15" customHeight="1" x14ac:dyDescent="0.25">
      <c r="A5" t="s">
        <v>2</v>
      </c>
      <c r="B5" s="13">
        <v>-265.77689160739999</v>
      </c>
      <c r="C5" s="1" t="s">
        <v>24</v>
      </c>
    </row>
    <row r="6" spans="1:9" ht="15" customHeight="1" x14ac:dyDescent="0.25">
      <c r="B6" s="14"/>
      <c r="C6" s="1"/>
    </row>
    <row r="7" spans="1:9" ht="15" customHeight="1" x14ac:dyDescent="0.25">
      <c r="A7" s="5" t="s">
        <v>3</v>
      </c>
      <c r="B7" s="13">
        <v>-2.0895263374000002</v>
      </c>
      <c r="C7" s="1" t="s">
        <v>24</v>
      </c>
    </row>
    <row r="8" spans="1:9" ht="15" customHeight="1" x14ac:dyDescent="0.25">
      <c r="A8" s="5" t="s">
        <v>4</v>
      </c>
      <c r="B8" s="13">
        <v>-1.0429039437000001</v>
      </c>
      <c r="C8" s="1" t="s">
        <v>24</v>
      </c>
    </row>
    <row r="9" spans="1:9" ht="15" customHeight="1" x14ac:dyDescent="0.25">
      <c r="A9" s="5" t="s">
        <v>5</v>
      </c>
      <c r="B9" s="13">
        <v>-1.0429039437000001</v>
      </c>
      <c r="C9" s="1" t="s">
        <v>24</v>
      </c>
    </row>
    <row r="10" spans="1:9" ht="15" customHeight="1" x14ac:dyDescent="0.25">
      <c r="B10" s="14"/>
      <c r="C10" s="1"/>
    </row>
    <row r="11" spans="1:9" ht="15" customHeight="1" x14ac:dyDescent="0.25">
      <c r="A11" s="5" t="s">
        <v>6</v>
      </c>
      <c r="B11" s="13">
        <v>-2.0488887627999999</v>
      </c>
      <c r="C11" s="1" t="s">
        <v>24</v>
      </c>
      <c r="E11" s="1"/>
      <c r="I11" s="1"/>
    </row>
    <row r="12" spans="1:9" ht="15" customHeight="1" x14ac:dyDescent="0.25">
      <c r="A12" t="s">
        <v>7</v>
      </c>
      <c r="B12" s="13">
        <v>-1.0226756506000001</v>
      </c>
      <c r="C12" s="1" t="s">
        <v>24</v>
      </c>
    </row>
    <row r="13" spans="1:9" ht="15" customHeight="1" x14ac:dyDescent="0.25">
      <c r="A13" t="s">
        <v>8</v>
      </c>
      <c r="B13" s="13">
        <v>-1.0226756506000001</v>
      </c>
      <c r="C13" s="1" t="s">
        <v>24</v>
      </c>
    </row>
    <row r="14" spans="1:9" x14ac:dyDescent="0.25">
      <c r="B14" s="14"/>
      <c r="C14" s="1"/>
    </row>
    <row r="15" spans="1:9" x14ac:dyDescent="0.25">
      <c r="A15" t="s">
        <v>9</v>
      </c>
      <c r="B15" s="13">
        <v>-1.9270076623000001</v>
      </c>
      <c r="C15" s="1" t="s">
        <v>24</v>
      </c>
    </row>
    <row r="16" spans="1:9" x14ac:dyDescent="0.25">
      <c r="A16" t="s">
        <v>10</v>
      </c>
      <c r="B16" s="13">
        <v>-0.96201939430000005</v>
      </c>
      <c r="C16" s="1" t="s">
        <v>24</v>
      </c>
    </row>
    <row r="17" spans="1:3" x14ac:dyDescent="0.25">
      <c r="A17" t="s">
        <v>11</v>
      </c>
      <c r="B17" s="13">
        <v>-0.96201939430000005</v>
      </c>
      <c r="C17" s="1" t="s">
        <v>24</v>
      </c>
    </row>
    <row r="18" spans="1:3" x14ac:dyDescent="0.25">
      <c r="B18" s="2"/>
      <c r="C18" s="1"/>
    </row>
    <row r="19" spans="1:3" x14ac:dyDescent="0.25">
      <c r="A19" s="5" t="s">
        <v>12</v>
      </c>
      <c r="B19" s="3">
        <f>B11-B15</f>
        <v>-0.12188110049999978</v>
      </c>
      <c r="C19" s="5" t="s">
        <v>32</v>
      </c>
    </row>
    <row r="20" spans="1:3" x14ac:dyDescent="0.25">
      <c r="A20" s="5" t="s">
        <v>13</v>
      </c>
      <c r="B20" s="3">
        <f>B12-B16</f>
        <v>-6.0656256300000044E-2</v>
      </c>
      <c r="C20" s="5" t="s">
        <v>33</v>
      </c>
    </row>
    <row r="21" spans="1:3" x14ac:dyDescent="0.25">
      <c r="A21" s="5" t="s">
        <v>14</v>
      </c>
      <c r="B21" s="3">
        <f>B13-B17</f>
        <v>-6.0656256300000044E-2</v>
      </c>
      <c r="C21" s="5" t="s">
        <v>34</v>
      </c>
    </row>
    <row r="22" spans="1:3" x14ac:dyDescent="0.25">
      <c r="B22" s="2"/>
      <c r="C22" s="1"/>
    </row>
    <row r="23" spans="1:3" x14ac:dyDescent="0.25">
      <c r="A23" t="s">
        <v>15</v>
      </c>
      <c r="B23" s="3">
        <f>B3+B7+B19</f>
        <v>-533.79186180140005</v>
      </c>
      <c r="C23" t="s">
        <v>29</v>
      </c>
    </row>
    <row r="24" spans="1:3" x14ac:dyDescent="0.25">
      <c r="A24" t="s">
        <v>16</v>
      </c>
      <c r="B24" s="3">
        <f>B4+B8+B20</f>
        <v>-266.88045180739999</v>
      </c>
      <c r="C24" t="s">
        <v>30</v>
      </c>
    </row>
    <row r="25" spans="1:3" x14ac:dyDescent="0.25">
      <c r="A25" t="s">
        <v>17</v>
      </c>
      <c r="B25" s="3">
        <f>B5+B9+B21</f>
        <v>-266.88045180739999</v>
      </c>
      <c r="C25" t="s">
        <v>31</v>
      </c>
    </row>
    <row r="26" spans="1:3" x14ac:dyDescent="0.25">
      <c r="B26" s="3"/>
    </row>
    <row r="27" spans="1:3" x14ac:dyDescent="0.25">
      <c r="A27" t="s">
        <v>18</v>
      </c>
      <c r="B27" s="3">
        <f>2625.5*(B3-B4-B5)</f>
        <v>-70.025100912046412</v>
      </c>
      <c r="C27" t="s">
        <v>25</v>
      </c>
    </row>
    <row r="28" spans="1:3" x14ac:dyDescent="0.25">
      <c r="A28" t="s">
        <v>19</v>
      </c>
      <c r="B28" s="3">
        <f>2625.5*(B7-B8-B9)</f>
        <v>-9.762790475000104</v>
      </c>
      <c r="C28" t="s">
        <v>35</v>
      </c>
    </row>
    <row r="29" spans="1:3" x14ac:dyDescent="0.25">
      <c r="A29" t="s">
        <v>20</v>
      </c>
      <c r="B29" s="3">
        <f>2625.5*(B19-B20-B21)</f>
        <v>-1.4928275314491997</v>
      </c>
      <c r="C29" t="s">
        <v>26</v>
      </c>
    </row>
    <row r="30" spans="1:3" x14ac:dyDescent="0.25">
      <c r="B30" s="3"/>
    </row>
    <row r="31" spans="1:3" x14ac:dyDescent="0.25">
      <c r="A31" t="s">
        <v>21</v>
      </c>
      <c r="B31" s="4">
        <f>2625.5*(B23-B24-B25)</f>
        <v>-81.280718918457239</v>
      </c>
      <c r="C31" t="s">
        <v>27</v>
      </c>
    </row>
    <row r="32" spans="1:3" x14ac:dyDescent="0.25">
      <c r="B32" s="3"/>
    </row>
    <row r="33" spans="2:3" x14ac:dyDescent="0.25">
      <c r="B33" s="3"/>
      <c r="C33" s="9" t="s">
        <v>37</v>
      </c>
    </row>
    <row r="34" spans="2:3" x14ac:dyDescent="0.25">
      <c r="B34" s="3"/>
      <c r="C34" t="s">
        <v>36</v>
      </c>
    </row>
    <row r="35" spans="2:3" ht="270" customHeight="1" x14ac:dyDescent="0.25">
      <c r="B35" s="3"/>
      <c r="C35" s="10" t="s">
        <v>57</v>
      </c>
    </row>
    <row r="36" spans="2:3" x14ac:dyDescent="0.25">
      <c r="B36" s="3"/>
    </row>
    <row r="37" spans="2:3" x14ac:dyDescent="0.25">
      <c r="B37" s="3"/>
    </row>
    <row r="38" spans="2:3" x14ac:dyDescent="0.25">
      <c r="B38" s="3"/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38"/>
  <sheetViews>
    <sheetView zoomScaleNormal="100" workbookViewId="0">
      <selection sqref="A1:C1"/>
    </sheetView>
  </sheetViews>
  <sheetFormatPr defaultRowHeight="15" x14ac:dyDescent="0.25"/>
  <cols>
    <col min="1" max="1" width="40" bestFit="1" customWidth="1"/>
    <col min="2" max="2" width="18.7109375" customWidth="1"/>
    <col min="3" max="3" width="72.85546875" customWidth="1"/>
  </cols>
  <sheetData>
    <row r="1" spans="1:9" x14ac:dyDescent="0.25">
      <c r="A1" s="15" t="s">
        <v>59</v>
      </c>
      <c r="B1" s="15"/>
      <c r="C1" s="15"/>
    </row>
    <row r="2" spans="1:9" x14ac:dyDescent="0.25">
      <c r="A2" s="6" t="s">
        <v>22</v>
      </c>
      <c r="B2" s="6" t="s">
        <v>23</v>
      </c>
      <c r="C2" s="6" t="s">
        <v>28</v>
      </c>
    </row>
    <row r="3" spans="1:9" ht="15" customHeight="1" x14ac:dyDescent="0.25">
      <c r="A3" t="s">
        <v>0</v>
      </c>
      <c r="B3" s="13">
        <v>-531.57725272430002</v>
      </c>
      <c r="C3" t="s">
        <v>24</v>
      </c>
    </row>
    <row r="4" spans="1:9" ht="15" customHeight="1" x14ac:dyDescent="0.25">
      <c r="A4" t="s">
        <v>1</v>
      </c>
      <c r="B4" s="13">
        <v>-265.77689057700002</v>
      </c>
      <c r="C4" t="s">
        <v>24</v>
      </c>
    </row>
    <row r="5" spans="1:9" ht="15" customHeight="1" x14ac:dyDescent="0.25">
      <c r="A5" t="s">
        <v>2</v>
      </c>
      <c r="B5" s="13">
        <v>-265.77689057700002</v>
      </c>
      <c r="C5" s="1" t="s">
        <v>24</v>
      </c>
    </row>
    <row r="6" spans="1:9" ht="15" customHeight="1" x14ac:dyDescent="0.25">
      <c r="B6" s="14"/>
      <c r="C6" s="1"/>
    </row>
    <row r="7" spans="1:9" ht="15" customHeight="1" x14ac:dyDescent="0.25">
      <c r="A7" s="5" t="s">
        <v>3</v>
      </c>
      <c r="B7" s="13">
        <v>-2.0880881936</v>
      </c>
      <c r="C7" s="1" t="s">
        <v>24</v>
      </c>
    </row>
    <row r="8" spans="1:9" ht="15" customHeight="1" x14ac:dyDescent="0.25">
      <c r="A8" s="5" t="s">
        <v>4</v>
      </c>
      <c r="B8" s="13">
        <v>-1.0428228237999999</v>
      </c>
      <c r="C8" s="1" t="s">
        <v>24</v>
      </c>
    </row>
    <row r="9" spans="1:9" ht="15" customHeight="1" x14ac:dyDescent="0.25">
      <c r="A9" s="5" t="s">
        <v>5</v>
      </c>
      <c r="B9" s="13">
        <v>-1.0428228237999999</v>
      </c>
      <c r="C9" s="1" t="s">
        <v>24</v>
      </c>
    </row>
    <row r="10" spans="1:9" ht="15" customHeight="1" x14ac:dyDescent="0.25">
      <c r="B10" s="14"/>
      <c r="C10" s="1"/>
    </row>
    <row r="11" spans="1:9" ht="15" customHeight="1" x14ac:dyDescent="0.25">
      <c r="A11" s="5" t="s">
        <v>6</v>
      </c>
      <c r="B11" s="13">
        <v>-2.0475403220000001</v>
      </c>
      <c r="C11" s="1" t="s">
        <v>24</v>
      </c>
      <c r="E11" s="1"/>
      <c r="I11" s="1"/>
    </row>
    <row r="12" spans="1:9" ht="15" customHeight="1" x14ac:dyDescent="0.25">
      <c r="A12" t="s">
        <v>7</v>
      </c>
      <c r="B12" s="13">
        <v>-1.0225046269</v>
      </c>
      <c r="C12" s="1" t="s">
        <v>24</v>
      </c>
    </row>
    <row r="13" spans="1:9" ht="15" customHeight="1" x14ac:dyDescent="0.25">
      <c r="A13" t="s">
        <v>8</v>
      </c>
      <c r="B13" s="13">
        <v>-1.0225046269</v>
      </c>
      <c r="C13" s="1" t="s">
        <v>24</v>
      </c>
    </row>
    <row r="14" spans="1:9" x14ac:dyDescent="0.25">
      <c r="B14" s="14"/>
      <c r="C14" s="1"/>
    </row>
    <row r="15" spans="1:9" x14ac:dyDescent="0.25">
      <c r="A15" t="s">
        <v>9</v>
      </c>
      <c r="B15" s="13">
        <v>-1.9256338121000001</v>
      </c>
      <c r="C15" s="1" t="s">
        <v>24</v>
      </c>
    </row>
    <row r="16" spans="1:9" x14ac:dyDescent="0.25">
      <c r="A16" t="s">
        <v>10</v>
      </c>
      <c r="B16" s="13">
        <v>-0.96183737049999996</v>
      </c>
      <c r="C16" s="1" t="s">
        <v>24</v>
      </c>
    </row>
    <row r="17" spans="1:3" x14ac:dyDescent="0.25">
      <c r="A17" t="s">
        <v>11</v>
      </c>
      <c r="B17" s="13">
        <v>-0.96183737049999996</v>
      </c>
      <c r="C17" s="1" t="s">
        <v>24</v>
      </c>
    </row>
    <row r="18" spans="1:3" x14ac:dyDescent="0.25">
      <c r="B18" s="2"/>
      <c r="C18" s="1"/>
    </row>
    <row r="19" spans="1:3" x14ac:dyDescent="0.25">
      <c r="A19" s="5" t="s">
        <v>12</v>
      </c>
      <c r="B19" s="3">
        <f>B11-B15</f>
        <v>-0.12190650990000007</v>
      </c>
      <c r="C19" s="5" t="s">
        <v>32</v>
      </c>
    </row>
    <row r="20" spans="1:3" x14ac:dyDescent="0.25">
      <c r="A20" s="5" t="s">
        <v>13</v>
      </c>
      <c r="B20" s="3">
        <f>B12-B16</f>
        <v>-6.0667256400000036E-2</v>
      </c>
      <c r="C20" s="5" t="s">
        <v>33</v>
      </c>
    </row>
    <row r="21" spans="1:3" x14ac:dyDescent="0.25">
      <c r="A21" s="5" t="s">
        <v>14</v>
      </c>
      <c r="B21" s="3">
        <f>B13-B17</f>
        <v>-6.0667256400000036E-2</v>
      </c>
      <c r="C21" s="5" t="s">
        <v>34</v>
      </c>
    </row>
    <row r="22" spans="1:3" x14ac:dyDescent="0.25">
      <c r="B22" s="2"/>
      <c r="C22" s="1"/>
    </row>
    <row r="23" spans="1:3" x14ac:dyDescent="0.25">
      <c r="A23" t="s">
        <v>15</v>
      </c>
      <c r="B23" s="3">
        <f>B3+B7+B19</f>
        <v>-533.78724742780003</v>
      </c>
      <c r="C23" t="s">
        <v>29</v>
      </c>
    </row>
    <row r="24" spans="1:3" x14ac:dyDescent="0.25">
      <c r="A24" t="s">
        <v>16</v>
      </c>
      <c r="B24" s="3">
        <f>B4+B8+B20</f>
        <v>-266.88038065720002</v>
      </c>
      <c r="C24" t="s">
        <v>30</v>
      </c>
    </row>
    <row r="25" spans="1:3" x14ac:dyDescent="0.25">
      <c r="A25" t="s">
        <v>17</v>
      </c>
      <c r="B25" s="3">
        <f>B5+B9+B21</f>
        <v>-266.88038065720002</v>
      </c>
      <c r="C25" t="s">
        <v>31</v>
      </c>
    </row>
    <row r="26" spans="1:3" x14ac:dyDescent="0.25">
      <c r="B26" s="3"/>
    </row>
    <row r="27" spans="1:3" x14ac:dyDescent="0.25">
      <c r="A27" t="s">
        <v>18</v>
      </c>
      <c r="B27" s="3">
        <f>2625.5*(B3-B4-B5)</f>
        <v>-61.624607822621783</v>
      </c>
      <c r="C27" t="s">
        <v>25</v>
      </c>
    </row>
    <row r="28" spans="1:3" x14ac:dyDescent="0.25">
      <c r="A28" t="s">
        <v>19</v>
      </c>
      <c r="B28" s="3">
        <f>2625.5*(B7-B8-B9)</f>
        <v>-6.4129045230004103</v>
      </c>
      <c r="C28" t="s">
        <v>35</v>
      </c>
    </row>
    <row r="29" spans="1:3" x14ac:dyDescent="0.25">
      <c r="A29" t="s">
        <v>20</v>
      </c>
      <c r="B29" s="3">
        <f>2625.5*(B19-B20-B21)</f>
        <v>-1.5017783860499976</v>
      </c>
      <c r="C29" t="s">
        <v>26</v>
      </c>
    </row>
    <row r="30" spans="1:3" x14ac:dyDescent="0.25">
      <c r="B30" s="3"/>
    </row>
    <row r="31" spans="1:3" x14ac:dyDescent="0.25">
      <c r="A31" t="s">
        <v>21</v>
      </c>
      <c r="B31" s="4">
        <f>2625.5*(B23-B24-B25)</f>
        <v>-69.539290731655285</v>
      </c>
      <c r="C31" t="s">
        <v>27</v>
      </c>
    </row>
    <row r="32" spans="1:3" x14ac:dyDescent="0.25">
      <c r="B32" s="3"/>
    </row>
    <row r="33" spans="2:3" x14ac:dyDescent="0.25">
      <c r="B33" s="3"/>
      <c r="C33" s="9" t="s">
        <v>37</v>
      </c>
    </row>
    <row r="34" spans="2:3" x14ac:dyDescent="0.25">
      <c r="B34" s="3"/>
      <c r="C34" t="s">
        <v>36</v>
      </c>
    </row>
    <row r="35" spans="2:3" ht="270" customHeight="1" x14ac:dyDescent="0.25">
      <c r="B35" s="3"/>
      <c r="C35" s="10" t="s">
        <v>38</v>
      </c>
    </row>
    <row r="36" spans="2:3" x14ac:dyDescent="0.25">
      <c r="B36" s="3"/>
    </row>
    <row r="37" spans="2:3" x14ac:dyDescent="0.25">
      <c r="B37" s="3"/>
    </row>
    <row r="38" spans="2:3" x14ac:dyDescent="0.25">
      <c r="B38" s="3"/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38"/>
  <sheetViews>
    <sheetView zoomScaleNormal="100" workbookViewId="0">
      <selection sqref="A1:C1"/>
    </sheetView>
  </sheetViews>
  <sheetFormatPr defaultRowHeight="15" x14ac:dyDescent="0.25"/>
  <cols>
    <col min="1" max="1" width="40" bestFit="1" customWidth="1"/>
    <col min="2" max="2" width="18.7109375" customWidth="1"/>
    <col min="3" max="3" width="72.85546875" customWidth="1"/>
  </cols>
  <sheetData>
    <row r="1" spans="1:9" x14ac:dyDescent="0.25">
      <c r="A1" s="15" t="s">
        <v>60</v>
      </c>
      <c r="B1" s="15"/>
      <c r="C1" s="15"/>
    </row>
    <row r="2" spans="1:9" x14ac:dyDescent="0.25">
      <c r="A2" s="6" t="s">
        <v>22</v>
      </c>
      <c r="B2" s="6" t="s">
        <v>23</v>
      </c>
      <c r="C2" s="6" t="s">
        <v>28</v>
      </c>
    </row>
    <row r="3" spans="1:9" ht="15" customHeight="1" x14ac:dyDescent="0.25">
      <c r="A3" t="s">
        <v>0</v>
      </c>
      <c r="B3" s="13">
        <v>-531.57531157410006</v>
      </c>
      <c r="C3" t="s">
        <v>24</v>
      </c>
    </row>
    <row r="4" spans="1:9" ht="15" customHeight="1" x14ac:dyDescent="0.25">
      <c r="A4" t="s">
        <v>1</v>
      </c>
      <c r="B4" s="13">
        <v>-265.7768899957</v>
      </c>
      <c r="C4" t="s">
        <v>24</v>
      </c>
    </row>
    <row r="5" spans="1:9" ht="15" customHeight="1" x14ac:dyDescent="0.25">
      <c r="A5" t="s">
        <v>2</v>
      </c>
      <c r="B5" s="13">
        <v>-265.7768899957</v>
      </c>
      <c r="C5" s="1" t="s">
        <v>24</v>
      </c>
    </row>
    <row r="6" spans="1:9" ht="15" customHeight="1" x14ac:dyDescent="0.25">
      <c r="B6" s="14"/>
      <c r="C6" s="1"/>
    </row>
    <row r="7" spans="1:9" ht="15" customHeight="1" x14ac:dyDescent="0.25">
      <c r="A7" s="5" t="s">
        <v>3</v>
      </c>
      <c r="B7" s="13">
        <v>-2.0875294966000002</v>
      </c>
      <c r="C7" s="1" t="s">
        <v>24</v>
      </c>
    </row>
    <row r="8" spans="1:9" ht="15" customHeight="1" x14ac:dyDescent="0.25">
      <c r="A8" s="5" t="s">
        <v>4</v>
      </c>
      <c r="B8" s="13">
        <v>-1.0427886652</v>
      </c>
      <c r="C8" s="1" t="s">
        <v>24</v>
      </c>
    </row>
    <row r="9" spans="1:9" ht="15" customHeight="1" x14ac:dyDescent="0.25">
      <c r="A9" s="5" t="s">
        <v>5</v>
      </c>
      <c r="B9" s="13">
        <v>-1.0427886652</v>
      </c>
      <c r="C9" s="1" t="s">
        <v>24</v>
      </c>
    </row>
    <row r="10" spans="1:9" ht="15" customHeight="1" x14ac:dyDescent="0.25">
      <c r="B10" s="14"/>
      <c r="C10" s="1"/>
    </row>
    <row r="11" spans="1:9" ht="15" customHeight="1" x14ac:dyDescent="0.25">
      <c r="A11" s="5" t="s">
        <v>6</v>
      </c>
      <c r="B11" s="13">
        <v>-2.0469925181000002</v>
      </c>
      <c r="C11" s="1" t="s">
        <v>24</v>
      </c>
      <c r="E11" s="1"/>
      <c r="I11" s="1"/>
    </row>
    <row r="12" spans="1:9" ht="15" customHeight="1" x14ac:dyDescent="0.25">
      <c r="A12" t="s">
        <v>7</v>
      </c>
      <c r="B12" s="13">
        <v>-1.0224401429000001</v>
      </c>
      <c r="C12" s="1" t="s">
        <v>24</v>
      </c>
    </row>
    <row r="13" spans="1:9" ht="15" customHeight="1" x14ac:dyDescent="0.25">
      <c r="A13" t="s">
        <v>8</v>
      </c>
      <c r="B13" s="13">
        <v>-1.0224401429000001</v>
      </c>
      <c r="C13" s="1" t="s">
        <v>24</v>
      </c>
    </row>
    <row r="14" spans="1:9" x14ac:dyDescent="0.25">
      <c r="B14" s="14"/>
      <c r="C14" s="1"/>
    </row>
    <row r="15" spans="1:9" x14ac:dyDescent="0.25">
      <c r="A15" t="s">
        <v>9</v>
      </c>
      <c r="B15" s="13">
        <v>-1.9251050822</v>
      </c>
      <c r="C15" s="1" t="s">
        <v>24</v>
      </c>
    </row>
    <row r="16" spans="1:9" x14ac:dyDescent="0.25">
      <c r="A16" t="s">
        <v>10</v>
      </c>
      <c r="B16" s="13">
        <v>-0.96176934940000003</v>
      </c>
      <c r="C16" s="1" t="s">
        <v>24</v>
      </c>
    </row>
    <row r="17" spans="1:3" x14ac:dyDescent="0.25">
      <c r="A17" t="s">
        <v>11</v>
      </c>
      <c r="B17" s="13">
        <v>-0.96176934940000003</v>
      </c>
      <c r="C17" s="1" t="s">
        <v>24</v>
      </c>
    </row>
    <row r="18" spans="1:3" x14ac:dyDescent="0.25">
      <c r="B18" s="2"/>
      <c r="C18" s="1"/>
    </row>
    <row r="19" spans="1:3" x14ac:dyDescent="0.25">
      <c r="A19" s="5" t="s">
        <v>12</v>
      </c>
      <c r="B19" s="3">
        <f>B11-B15</f>
        <v>-0.12188743590000017</v>
      </c>
      <c r="C19" s="5" t="s">
        <v>32</v>
      </c>
    </row>
    <row r="20" spans="1:3" x14ac:dyDescent="0.25">
      <c r="A20" s="5" t="s">
        <v>13</v>
      </c>
      <c r="B20" s="3">
        <f>B12-B16</f>
        <v>-6.0670793500000042E-2</v>
      </c>
      <c r="C20" s="5" t="s">
        <v>33</v>
      </c>
    </row>
    <row r="21" spans="1:3" x14ac:dyDescent="0.25">
      <c r="A21" s="5" t="s">
        <v>14</v>
      </c>
      <c r="B21" s="3">
        <f>B13-B17</f>
        <v>-6.0670793500000042E-2</v>
      </c>
      <c r="C21" s="5" t="s">
        <v>34</v>
      </c>
    </row>
    <row r="22" spans="1:3" x14ac:dyDescent="0.25">
      <c r="B22" s="2"/>
      <c r="C22" s="1"/>
    </row>
    <row r="23" spans="1:3" x14ac:dyDescent="0.25">
      <c r="A23" t="s">
        <v>15</v>
      </c>
      <c r="B23" s="3">
        <f>B3+B7+B19</f>
        <v>-533.78472850660012</v>
      </c>
      <c r="C23" t="s">
        <v>29</v>
      </c>
    </row>
    <row r="24" spans="1:3" x14ac:dyDescent="0.25">
      <c r="A24" t="s">
        <v>16</v>
      </c>
      <c r="B24" s="3">
        <f>B4+B8+B20</f>
        <v>-266.8803494544</v>
      </c>
      <c r="C24" t="s">
        <v>30</v>
      </c>
    </row>
    <row r="25" spans="1:3" x14ac:dyDescent="0.25">
      <c r="A25" t="s">
        <v>17</v>
      </c>
      <c r="B25" s="3">
        <f>B5+B9+B21</f>
        <v>-266.8803494544</v>
      </c>
      <c r="C25" t="s">
        <v>31</v>
      </c>
    </row>
    <row r="26" spans="1:3" x14ac:dyDescent="0.25">
      <c r="B26" s="3"/>
    </row>
    <row r="27" spans="1:3" x14ac:dyDescent="0.25">
      <c r="A27" t="s">
        <v>18</v>
      </c>
      <c r="B27" s="3">
        <f>2625.5*(B3-B4-B5)</f>
        <v>-56.531170378979994</v>
      </c>
      <c r="C27" t="s">
        <v>25</v>
      </c>
    </row>
    <row r="28" spans="1:3" x14ac:dyDescent="0.25">
      <c r="A28" t="s">
        <v>19</v>
      </c>
      <c r="B28" s="3">
        <f>2625.5*(B7-B8-B9)</f>
        <v>-5.1254123581004212</v>
      </c>
      <c r="C28" t="s">
        <v>35</v>
      </c>
    </row>
    <row r="29" spans="1:3" x14ac:dyDescent="0.25">
      <c r="A29" t="s">
        <v>20</v>
      </c>
      <c r="B29" s="3">
        <f>2625.5*(B19-B20-B21)</f>
        <v>-1.4331262869502361</v>
      </c>
      <c r="C29" t="s">
        <v>26</v>
      </c>
    </row>
    <row r="30" spans="1:3" x14ac:dyDescent="0.25">
      <c r="B30" s="3"/>
    </row>
    <row r="31" spans="1:3" x14ac:dyDescent="0.25">
      <c r="A31" t="s">
        <v>21</v>
      </c>
      <c r="B31" s="4">
        <f>2625.5*(B23-B24-B25)</f>
        <v>-63.08970902418514</v>
      </c>
      <c r="C31" t="s">
        <v>27</v>
      </c>
    </row>
    <row r="32" spans="1:3" x14ac:dyDescent="0.25">
      <c r="B32" s="3"/>
    </row>
    <row r="33" spans="2:3" x14ac:dyDescent="0.25">
      <c r="B33" s="3"/>
      <c r="C33" s="9" t="s">
        <v>37</v>
      </c>
    </row>
    <row r="34" spans="2:3" x14ac:dyDescent="0.25">
      <c r="B34" s="3"/>
      <c r="C34" t="s">
        <v>36</v>
      </c>
    </row>
    <row r="35" spans="2:3" ht="270" customHeight="1" x14ac:dyDescent="0.25">
      <c r="B35" s="3"/>
      <c r="C35" s="10" t="s">
        <v>61</v>
      </c>
    </row>
    <row r="36" spans="2:3" x14ac:dyDescent="0.25">
      <c r="B36" s="3"/>
    </row>
    <row r="37" spans="2:3" x14ac:dyDescent="0.25">
      <c r="B37" s="3"/>
    </row>
    <row r="38" spans="2:3" x14ac:dyDescent="0.25">
      <c r="B38" s="3"/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38"/>
  <sheetViews>
    <sheetView zoomScaleNormal="100" workbookViewId="0">
      <selection activeCell="B3" sqref="B3:B17"/>
    </sheetView>
  </sheetViews>
  <sheetFormatPr defaultRowHeight="15" x14ac:dyDescent="0.25"/>
  <cols>
    <col min="1" max="1" width="40" bestFit="1" customWidth="1"/>
    <col min="2" max="2" width="18.7109375" customWidth="1"/>
    <col min="3" max="3" width="72.85546875" customWidth="1"/>
  </cols>
  <sheetData>
    <row r="1" spans="1:9" x14ac:dyDescent="0.25">
      <c r="A1" s="15" t="s">
        <v>62</v>
      </c>
      <c r="B1" s="15"/>
      <c r="C1" s="15"/>
    </row>
    <row r="2" spans="1:9" x14ac:dyDescent="0.25">
      <c r="A2" s="6" t="s">
        <v>22</v>
      </c>
      <c r="B2" s="6" t="s">
        <v>23</v>
      </c>
      <c r="C2" s="6" t="s">
        <v>28</v>
      </c>
    </row>
    <row r="3" spans="1:9" ht="15" customHeight="1" x14ac:dyDescent="0.25">
      <c r="A3" t="s">
        <v>0</v>
      </c>
      <c r="B3" s="13">
        <v>-531.57335615210002</v>
      </c>
      <c r="C3" t="s">
        <v>24</v>
      </c>
    </row>
    <row r="4" spans="1:9" ht="15" customHeight="1" x14ac:dyDescent="0.25">
      <c r="A4" t="s">
        <v>1</v>
      </c>
      <c r="B4" s="13">
        <v>-265.77688949259999</v>
      </c>
      <c r="C4" t="s">
        <v>24</v>
      </c>
    </row>
    <row r="5" spans="1:9" ht="15" customHeight="1" x14ac:dyDescent="0.25">
      <c r="A5" t="s">
        <v>2</v>
      </c>
      <c r="B5" s="13">
        <v>-265.77688949259999</v>
      </c>
      <c r="C5" s="1" t="s">
        <v>24</v>
      </c>
    </row>
    <row r="6" spans="1:9" ht="15" customHeight="1" x14ac:dyDescent="0.25">
      <c r="B6" s="14"/>
      <c r="C6" s="1"/>
    </row>
    <row r="7" spans="1:9" ht="15" customHeight="1" x14ac:dyDescent="0.25">
      <c r="A7" s="5" t="s">
        <v>3</v>
      </c>
      <c r="B7" s="13">
        <v>-2.0870680118</v>
      </c>
      <c r="C7" s="1" t="s">
        <v>24</v>
      </c>
    </row>
    <row r="8" spans="1:9" ht="15" customHeight="1" x14ac:dyDescent="0.25">
      <c r="A8" s="5" t="s">
        <v>4</v>
      </c>
      <c r="B8" s="13">
        <v>-1.0427585584000001</v>
      </c>
      <c r="C8" s="1" t="s">
        <v>24</v>
      </c>
    </row>
    <row r="9" spans="1:9" ht="15" customHeight="1" x14ac:dyDescent="0.25">
      <c r="A9" s="5" t="s">
        <v>5</v>
      </c>
      <c r="B9" s="13">
        <v>-1.0427585584000001</v>
      </c>
      <c r="C9" s="1" t="s">
        <v>24</v>
      </c>
    </row>
    <row r="10" spans="1:9" ht="15" customHeight="1" x14ac:dyDescent="0.25">
      <c r="B10" s="14"/>
      <c r="C10" s="1"/>
    </row>
    <row r="11" spans="1:9" ht="15" customHeight="1" x14ac:dyDescent="0.25">
      <c r="A11" s="5" t="s">
        <v>6</v>
      </c>
      <c r="B11" s="13">
        <v>-2.0465107145000001</v>
      </c>
      <c r="C11" s="1" t="s">
        <v>24</v>
      </c>
      <c r="E11" s="1"/>
      <c r="I11" s="1"/>
    </row>
    <row r="12" spans="1:9" ht="15" customHeight="1" x14ac:dyDescent="0.25">
      <c r="A12" t="s">
        <v>7</v>
      </c>
      <c r="B12" s="13">
        <v>-1.0223809445000001</v>
      </c>
      <c r="C12" s="1" t="s">
        <v>24</v>
      </c>
    </row>
    <row r="13" spans="1:9" ht="15" customHeight="1" x14ac:dyDescent="0.25">
      <c r="A13" t="s">
        <v>8</v>
      </c>
      <c r="B13" s="13">
        <v>-1.0223809445000001</v>
      </c>
      <c r="C13" s="1" t="s">
        <v>24</v>
      </c>
    </row>
    <row r="14" spans="1:9" x14ac:dyDescent="0.25">
      <c r="B14" s="14"/>
      <c r="C14" s="1"/>
    </row>
    <row r="15" spans="1:9" x14ac:dyDescent="0.25">
      <c r="A15" t="s">
        <v>9</v>
      </c>
      <c r="B15" s="13">
        <v>-1.9246547541000001</v>
      </c>
      <c r="C15" s="1" t="s">
        <v>24</v>
      </c>
    </row>
    <row r="16" spans="1:9" x14ac:dyDescent="0.25">
      <c r="A16" t="s">
        <v>10</v>
      </c>
      <c r="B16" s="13">
        <v>-0.96170745260000001</v>
      </c>
      <c r="C16" s="1" t="s">
        <v>24</v>
      </c>
    </row>
    <row r="17" spans="1:3" x14ac:dyDescent="0.25">
      <c r="A17" t="s">
        <v>11</v>
      </c>
      <c r="B17" s="13">
        <v>-0.96170745260000001</v>
      </c>
      <c r="C17" s="1" t="s">
        <v>24</v>
      </c>
    </row>
    <row r="18" spans="1:3" x14ac:dyDescent="0.25">
      <c r="B18" s="2"/>
      <c r="C18" s="1"/>
    </row>
    <row r="19" spans="1:3" x14ac:dyDescent="0.25">
      <c r="A19" s="5" t="s">
        <v>12</v>
      </c>
      <c r="B19" s="3">
        <f>B11-B15</f>
        <v>-0.12185596040000002</v>
      </c>
      <c r="C19" s="5" t="s">
        <v>32</v>
      </c>
    </row>
    <row r="20" spans="1:3" x14ac:dyDescent="0.25">
      <c r="A20" s="5" t="s">
        <v>13</v>
      </c>
      <c r="B20" s="3">
        <f>B12-B16</f>
        <v>-6.0673491900000043E-2</v>
      </c>
      <c r="C20" s="5" t="s">
        <v>33</v>
      </c>
    </row>
    <row r="21" spans="1:3" x14ac:dyDescent="0.25">
      <c r="A21" s="5" t="s">
        <v>14</v>
      </c>
      <c r="B21" s="3">
        <f>B13-B17</f>
        <v>-6.0673491900000043E-2</v>
      </c>
      <c r="C21" s="5" t="s">
        <v>34</v>
      </c>
    </row>
    <row r="22" spans="1:3" x14ac:dyDescent="0.25">
      <c r="B22" s="2"/>
      <c r="C22" s="1"/>
    </row>
    <row r="23" spans="1:3" x14ac:dyDescent="0.25">
      <c r="A23" t="s">
        <v>15</v>
      </c>
      <c r="B23" s="3">
        <f>B3+B7+B19</f>
        <v>-533.78228012430009</v>
      </c>
      <c r="C23" t="s">
        <v>29</v>
      </c>
    </row>
    <row r="24" spans="1:3" x14ac:dyDescent="0.25">
      <c r="A24" t="s">
        <v>16</v>
      </c>
      <c r="B24" s="3">
        <f>B4+B8+B20</f>
        <v>-266.88032154289999</v>
      </c>
      <c r="C24" t="s">
        <v>30</v>
      </c>
    </row>
    <row r="25" spans="1:3" x14ac:dyDescent="0.25">
      <c r="A25" t="s">
        <v>17</v>
      </c>
      <c r="B25" s="3">
        <f>B5+B9+B21</f>
        <v>-266.88032154289999</v>
      </c>
      <c r="C25" t="s">
        <v>31</v>
      </c>
    </row>
    <row r="26" spans="1:3" x14ac:dyDescent="0.25">
      <c r="B26" s="3"/>
    </row>
    <row r="27" spans="1:3" x14ac:dyDescent="0.25">
      <c r="A27" t="s">
        <v>18</v>
      </c>
      <c r="B27" s="3">
        <f>2625.5*(B3-B4-B5)</f>
        <v>-51.399851696042106</v>
      </c>
      <c r="C27" t="s">
        <v>25</v>
      </c>
    </row>
    <row r="28" spans="1:3" x14ac:dyDescent="0.25">
      <c r="A28" t="s">
        <v>19</v>
      </c>
      <c r="B28" s="3">
        <f>2625.5*(B7-B8-B9)</f>
        <v>-4.071874822499554</v>
      </c>
      <c r="C28" t="s">
        <v>35</v>
      </c>
    </row>
    <row r="29" spans="1:3" x14ac:dyDescent="0.25">
      <c r="A29" t="s">
        <v>20</v>
      </c>
      <c r="B29" s="3">
        <f>2625.5*(B19-B20-B21)</f>
        <v>-1.3363180632998239</v>
      </c>
      <c r="C29" t="s">
        <v>26</v>
      </c>
    </row>
    <row r="30" spans="1:3" x14ac:dyDescent="0.25">
      <c r="B30" s="3"/>
    </row>
    <row r="31" spans="1:3" x14ac:dyDescent="0.25">
      <c r="A31" t="s">
        <v>21</v>
      </c>
      <c r="B31" s="4">
        <f>2625.5*(B23-B24-B25)</f>
        <v>-56.808044582019875</v>
      </c>
      <c r="C31" t="s">
        <v>27</v>
      </c>
    </row>
    <row r="32" spans="1:3" x14ac:dyDescent="0.25">
      <c r="B32" s="3"/>
    </row>
    <row r="33" spans="2:3" x14ac:dyDescent="0.25">
      <c r="B33" s="3"/>
      <c r="C33" s="9" t="s">
        <v>37</v>
      </c>
    </row>
    <row r="34" spans="2:3" x14ac:dyDescent="0.25">
      <c r="B34" s="3"/>
      <c r="C34" t="s">
        <v>36</v>
      </c>
    </row>
    <row r="35" spans="2:3" ht="270" customHeight="1" x14ac:dyDescent="0.25">
      <c r="B35" s="3"/>
      <c r="C35" s="10" t="s">
        <v>63</v>
      </c>
    </row>
    <row r="36" spans="2:3" x14ac:dyDescent="0.25">
      <c r="B36" s="3"/>
    </row>
    <row r="37" spans="2:3" x14ac:dyDescent="0.25">
      <c r="B37" s="3"/>
    </row>
    <row r="38" spans="2:3" x14ac:dyDescent="0.25">
      <c r="B38" s="3"/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38"/>
  <sheetViews>
    <sheetView zoomScaleNormal="100" workbookViewId="0">
      <selection sqref="A1:C1"/>
    </sheetView>
  </sheetViews>
  <sheetFormatPr defaultRowHeight="15" x14ac:dyDescent="0.25"/>
  <cols>
    <col min="1" max="1" width="40" bestFit="1" customWidth="1"/>
    <col min="2" max="2" width="18.7109375" customWidth="1"/>
    <col min="3" max="3" width="72.85546875" customWidth="1"/>
  </cols>
  <sheetData>
    <row r="1" spans="1:9" x14ac:dyDescent="0.25">
      <c r="A1" s="15" t="s">
        <v>76</v>
      </c>
      <c r="B1" s="15"/>
      <c r="C1" s="15"/>
    </row>
    <row r="2" spans="1:9" x14ac:dyDescent="0.25">
      <c r="A2" s="6" t="s">
        <v>22</v>
      </c>
      <c r="B2" s="6" t="s">
        <v>23</v>
      </c>
      <c r="C2" s="6" t="s">
        <v>28</v>
      </c>
    </row>
    <row r="3" spans="1:9" ht="15" customHeight="1" x14ac:dyDescent="0.25">
      <c r="A3" t="s">
        <v>0</v>
      </c>
      <c r="B3" s="13">
        <v>-531.57146780590006</v>
      </c>
      <c r="C3" t="s">
        <v>24</v>
      </c>
    </row>
    <row r="4" spans="1:9" ht="15" customHeight="1" x14ac:dyDescent="0.25">
      <c r="A4" t="s">
        <v>1</v>
      </c>
      <c r="B4" s="13">
        <v>-265.77688911860002</v>
      </c>
      <c r="C4" t="s">
        <v>24</v>
      </c>
    </row>
    <row r="5" spans="1:9" ht="15" customHeight="1" x14ac:dyDescent="0.25">
      <c r="A5" t="s">
        <v>2</v>
      </c>
      <c r="B5" s="13">
        <v>-265.77688911860002</v>
      </c>
      <c r="C5" s="1" t="s">
        <v>24</v>
      </c>
    </row>
    <row r="6" spans="1:9" ht="15" customHeight="1" x14ac:dyDescent="0.25">
      <c r="B6" s="14"/>
      <c r="C6" s="1"/>
    </row>
    <row r="7" spans="1:9" ht="15" customHeight="1" x14ac:dyDescent="0.25">
      <c r="A7" s="5" t="s">
        <v>3</v>
      </c>
      <c r="B7" s="13">
        <v>-2.0866880169000002</v>
      </c>
      <c r="C7" s="1" t="s">
        <v>24</v>
      </c>
    </row>
    <row r="8" spans="1:9" ht="15" customHeight="1" x14ac:dyDescent="0.25">
      <c r="A8" s="5" t="s">
        <v>4</v>
      </c>
      <c r="B8" s="13">
        <v>-1.0427334431999999</v>
      </c>
      <c r="C8" s="1" t="s">
        <v>24</v>
      </c>
    </row>
    <row r="9" spans="1:9" ht="15" customHeight="1" x14ac:dyDescent="0.25">
      <c r="A9" s="5" t="s">
        <v>5</v>
      </c>
      <c r="B9" s="13">
        <v>-1.0427334431999999</v>
      </c>
      <c r="C9" s="1" t="s">
        <v>24</v>
      </c>
    </row>
    <row r="10" spans="1:9" ht="15" customHeight="1" x14ac:dyDescent="0.25">
      <c r="B10" s="14"/>
      <c r="C10" s="1"/>
    </row>
    <row r="11" spans="1:9" ht="15" customHeight="1" x14ac:dyDescent="0.25">
      <c r="A11" s="5" t="s">
        <v>6</v>
      </c>
      <c r="B11" s="13">
        <v>-2.0460867980000002</v>
      </c>
      <c r="C11" s="1" t="s">
        <v>24</v>
      </c>
      <c r="E11" s="1"/>
      <c r="I11" s="1"/>
    </row>
    <row r="12" spans="1:9" ht="15" customHeight="1" x14ac:dyDescent="0.25">
      <c r="A12" t="s">
        <v>7</v>
      </c>
      <c r="B12" s="13">
        <v>-1.0223235187999999</v>
      </c>
      <c r="C12" s="1" t="s">
        <v>24</v>
      </c>
    </row>
    <row r="13" spans="1:9" ht="15" customHeight="1" x14ac:dyDescent="0.25">
      <c r="A13" t="s">
        <v>8</v>
      </c>
      <c r="B13" s="13">
        <v>-1.0223235187999999</v>
      </c>
      <c r="C13" s="1" t="s">
        <v>24</v>
      </c>
    </row>
    <row r="14" spans="1:9" x14ac:dyDescent="0.25">
      <c r="B14" s="14"/>
      <c r="C14" s="1"/>
    </row>
    <row r="15" spans="1:9" x14ac:dyDescent="0.25">
      <c r="A15" t="s">
        <v>9</v>
      </c>
      <c r="B15" s="13">
        <v>-1.9242673691000001</v>
      </c>
      <c r="C15" s="1" t="s">
        <v>24</v>
      </c>
    </row>
    <row r="16" spans="1:9" x14ac:dyDescent="0.25">
      <c r="A16" t="s">
        <v>10</v>
      </c>
      <c r="B16" s="13">
        <v>-0.96164783799999998</v>
      </c>
      <c r="C16" s="1" t="s">
        <v>24</v>
      </c>
    </row>
    <row r="17" spans="1:3" x14ac:dyDescent="0.25">
      <c r="A17" t="s">
        <v>11</v>
      </c>
      <c r="B17" s="13">
        <v>-0.96164783799999998</v>
      </c>
      <c r="C17" s="1" t="s">
        <v>24</v>
      </c>
    </row>
    <row r="18" spans="1:3" x14ac:dyDescent="0.25">
      <c r="B18" s="2"/>
      <c r="C18" s="1"/>
    </row>
    <row r="19" spans="1:3" x14ac:dyDescent="0.25">
      <c r="A19" s="5" t="s">
        <v>12</v>
      </c>
      <c r="B19" s="3">
        <f>B11-B15</f>
        <v>-0.12181942890000008</v>
      </c>
      <c r="C19" s="5" t="s">
        <v>32</v>
      </c>
    </row>
    <row r="20" spans="1:3" x14ac:dyDescent="0.25">
      <c r="A20" s="5" t="s">
        <v>13</v>
      </c>
      <c r="B20" s="3">
        <f>B12-B16</f>
        <v>-6.0675680799999965E-2</v>
      </c>
      <c r="C20" s="5" t="s">
        <v>33</v>
      </c>
    </row>
    <row r="21" spans="1:3" x14ac:dyDescent="0.25">
      <c r="A21" s="5" t="s">
        <v>14</v>
      </c>
      <c r="B21" s="3">
        <f>B13-B17</f>
        <v>-6.0675680799999965E-2</v>
      </c>
      <c r="C21" s="5" t="s">
        <v>34</v>
      </c>
    </row>
    <row r="22" spans="1:3" x14ac:dyDescent="0.25">
      <c r="B22" s="2"/>
      <c r="C22" s="1"/>
    </row>
    <row r="23" spans="1:3" x14ac:dyDescent="0.25">
      <c r="A23" t="s">
        <v>15</v>
      </c>
      <c r="B23" s="3">
        <f>B3+B7+B19</f>
        <v>-533.77997525170008</v>
      </c>
      <c r="C23" t="s">
        <v>29</v>
      </c>
    </row>
    <row r="24" spans="1:3" x14ac:dyDescent="0.25">
      <c r="A24" t="s">
        <v>16</v>
      </c>
      <c r="B24" s="3">
        <f>B4+B8+B20</f>
        <v>-266.88029824260002</v>
      </c>
      <c r="C24" t="s">
        <v>30</v>
      </c>
    </row>
    <row r="25" spans="1:3" x14ac:dyDescent="0.25">
      <c r="A25" t="s">
        <v>17</v>
      </c>
      <c r="B25" s="3">
        <f>B5+B9+B21</f>
        <v>-266.88029824260002</v>
      </c>
      <c r="C25" t="s">
        <v>31</v>
      </c>
    </row>
    <row r="26" spans="1:3" x14ac:dyDescent="0.25">
      <c r="B26" s="3"/>
    </row>
    <row r="27" spans="1:3" x14ac:dyDescent="0.25">
      <c r="A27" t="s">
        <v>18</v>
      </c>
      <c r="B27" s="3">
        <f>2625.5*(B3-B4-B5)</f>
        <v>-46.443962621868195</v>
      </c>
      <c r="C27" t="s">
        <v>25</v>
      </c>
    </row>
    <row r="28" spans="1:3" x14ac:dyDescent="0.25">
      <c r="A28" t="s">
        <v>19</v>
      </c>
      <c r="B28" s="3">
        <f>2625.5*(B7-B8-B9)</f>
        <v>-3.2060781277507302</v>
      </c>
      <c r="C28" t="s">
        <v>35</v>
      </c>
    </row>
    <row r="29" spans="1:3" x14ac:dyDescent="0.25">
      <c r="A29" t="s">
        <v>20</v>
      </c>
      <c r="B29" s="3">
        <f>2625.5*(B19-B20-B21)</f>
        <v>-1.2289106961503999</v>
      </c>
      <c r="C29" t="s">
        <v>26</v>
      </c>
    </row>
    <row r="30" spans="1:3" x14ac:dyDescent="0.25">
      <c r="B30" s="3"/>
    </row>
    <row r="31" spans="1:3" x14ac:dyDescent="0.25">
      <c r="A31" t="s">
        <v>21</v>
      </c>
      <c r="B31" s="4">
        <f>2625.5*(B23-B24-B25)</f>
        <v>-50.878951445855023</v>
      </c>
      <c r="C31" t="s">
        <v>27</v>
      </c>
    </row>
    <row r="32" spans="1:3" x14ac:dyDescent="0.25">
      <c r="B32" s="3"/>
    </row>
    <row r="33" spans="2:3" x14ac:dyDescent="0.25">
      <c r="B33" s="3"/>
      <c r="C33" s="9" t="s">
        <v>37</v>
      </c>
    </row>
    <row r="34" spans="2:3" x14ac:dyDescent="0.25">
      <c r="B34" s="3"/>
      <c r="C34" t="s">
        <v>36</v>
      </c>
    </row>
    <row r="35" spans="2:3" ht="270" customHeight="1" x14ac:dyDescent="0.25">
      <c r="B35" s="3"/>
      <c r="C35" s="10" t="s">
        <v>64</v>
      </c>
    </row>
    <row r="36" spans="2:3" x14ac:dyDescent="0.25">
      <c r="B36" s="3"/>
    </row>
    <row r="37" spans="2:3" x14ac:dyDescent="0.25">
      <c r="B37" s="3"/>
    </row>
    <row r="38" spans="2:3" x14ac:dyDescent="0.25">
      <c r="B38" s="3"/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38"/>
  <sheetViews>
    <sheetView zoomScaleNormal="100" workbookViewId="0">
      <selection sqref="A1:C1"/>
    </sheetView>
  </sheetViews>
  <sheetFormatPr defaultRowHeight="15" x14ac:dyDescent="0.25"/>
  <cols>
    <col min="1" max="1" width="40" bestFit="1" customWidth="1"/>
    <col min="2" max="2" width="18.7109375" customWidth="1"/>
    <col min="3" max="3" width="72.85546875" customWidth="1"/>
  </cols>
  <sheetData>
    <row r="1" spans="1:9" x14ac:dyDescent="0.25">
      <c r="A1" s="15" t="s">
        <v>75</v>
      </c>
      <c r="B1" s="15"/>
      <c r="C1" s="15"/>
    </row>
    <row r="2" spans="1:9" x14ac:dyDescent="0.25">
      <c r="A2" s="6" t="s">
        <v>22</v>
      </c>
      <c r="B2" s="6" t="s">
        <v>23</v>
      </c>
      <c r="C2" s="6" t="s">
        <v>28</v>
      </c>
    </row>
    <row r="3" spans="1:9" ht="15" customHeight="1" x14ac:dyDescent="0.25">
      <c r="A3" t="s">
        <v>0</v>
      </c>
      <c r="B3" s="13">
        <v>-531.56807109780004</v>
      </c>
      <c r="C3" t="s">
        <v>24</v>
      </c>
    </row>
    <row r="4" spans="1:9" ht="15" customHeight="1" x14ac:dyDescent="0.25">
      <c r="A4" t="s">
        <v>1</v>
      </c>
      <c r="B4" s="13">
        <v>-265.7768886591</v>
      </c>
      <c r="C4" t="s">
        <v>24</v>
      </c>
    </row>
    <row r="5" spans="1:9" ht="15" customHeight="1" x14ac:dyDescent="0.25">
      <c r="A5" t="s">
        <v>2</v>
      </c>
      <c r="B5" s="13">
        <v>-265.7768886591</v>
      </c>
      <c r="C5" s="1" t="s">
        <v>24</v>
      </c>
    </row>
    <row r="6" spans="1:9" ht="15" customHeight="1" x14ac:dyDescent="0.25">
      <c r="B6" s="14"/>
      <c r="C6" s="1"/>
    </row>
    <row r="7" spans="1:9" ht="15" customHeight="1" x14ac:dyDescent="0.25">
      <c r="A7" s="5" t="s">
        <v>3</v>
      </c>
      <c r="B7" s="13">
        <v>-2.0861265929999999</v>
      </c>
      <c r="C7" s="1" t="s">
        <v>24</v>
      </c>
    </row>
    <row r="8" spans="1:9" ht="15" customHeight="1" x14ac:dyDescent="0.25">
      <c r="A8" s="5" t="s">
        <v>4</v>
      </c>
      <c r="B8" s="13">
        <v>-1.0426966632000001</v>
      </c>
      <c r="C8" s="1" t="s">
        <v>24</v>
      </c>
    </row>
    <row r="9" spans="1:9" ht="15" customHeight="1" x14ac:dyDescent="0.25">
      <c r="A9" s="5" t="s">
        <v>5</v>
      </c>
      <c r="B9" s="13">
        <v>-1.0426966632000001</v>
      </c>
      <c r="C9" s="1" t="s">
        <v>24</v>
      </c>
    </row>
    <row r="10" spans="1:9" ht="15" customHeight="1" x14ac:dyDescent="0.25">
      <c r="B10" s="14"/>
      <c r="C10" s="1"/>
    </row>
    <row r="11" spans="1:9" ht="15" customHeight="1" x14ac:dyDescent="0.25">
      <c r="A11" s="5" t="s">
        <v>6</v>
      </c>
      <c r="B11" s="13">
        <v>-2.0453757479000001</v>
      </c>
      <c r="C11" s="1" t="s">
        <v>24</v>
      </c>
      <c r="E11" s="1"/>
      <c r="I11" s="1"/>
    </row>
    <row r="12" spans="1:9" ht="15" customHeight="1" x14ac:dyDescent="0.25">
      <c r="A12" t="s">
        <v>7</v>
      </c>
      <c r="B12" s="13">
        <v>-1.0222130852</v>
      </c>
      <c r="C12" s="1" t="s">
        <v>24</v>
      </c>
    </row>
    <row r="13" spans="1:9" ht="15" customHeight="1" x14ac:dyDescent="0.25">
      <c r="A13" t="s">
        <v>8</v>
      </c>
      <c r="B13" s="13">
        <v>-1.0222130852</v>
      </c>
      <c r="C13" s="1" t="s">
        <v>24</v>
      </c>
    </row>
    <row r="14" spans="1:9" x14ac:dyDescent="0.25">
      <c r="B14" s="14"/>
      <c r="C14" s="1"/>
    </row>
    <row r="15" spans="1:9" x14ac:dyDescent="0.25">
      <c r="A15" t="s">
        <v>9</v>
      </c>
      <c r="B15" s="13">
        <v>-1.9236351595000001</v>
      </c>
      <c r="C15" s="1" t="s">
        <v>24</v>
      </c>
    </row>
    <row r="16" spans="1:9" x14ac:dyDescent="0.25">
      <c r="A16" t="s">
        <v>10</v>
      </c>
      <c r="B16" s="13">
        <v>-0.96153371030000001</v>
      </c>
      <c r="C16" s="1" t="s">
        <v>24</v>
      </c>
    </row>
    <row r="17" spans="1:3" x14ac:dyDescent="0.25">
      <c r="A17" t="s">
        <v>11</v>
      </c>
      <c r="B17" s="13">
        <v>-0.96153371030000001</v>
      </c>
      <c r="C17" s="1" t="s">
        <v>24</v>
      </c>
    </row>
    <row r="18" spans="1:3" x14ac:dyDescent="0.25">
      <c r="B18" s="2"/>
      <c r="C18" s="1"/>
    </row>
    <row r="19" spans="1:3" x14ac:dyDescent="0.25">
      <c r="A19" s="5" t="s">
        <v>12</v>
      </c>
      <c r="B19" s="3">
        <f>B11-B15</f>
        <v>-0.12174058840000002</v>
      </c>
      <c r="C19" s="5" t="s">
        <v>32</v>
      </c>
    </row>
    <row r="20" spans="1:3" x14ac:dyDescent="0.25">
      <c r="A20" s="5" t="s">
        <v>13</v>
      </c>
      <c r="B20" s="3">
        <f>B12-B16</f>
        <v>-6.0679374899999972E-2</v>
      </c>
      <c r="C20" s="5" t="s">
        <v>33</v>
      </c>
    </row>
    <row r="21" spans="1:3" x14ac:dyDescent="0.25">
      <c r="A21" s="5" t="s">
        <v>14</v>
      </c>
      <c r="B21" s="3">
        <f>B13-B17</f>
        <v>-6.0679374899999972E-2</v>
      </c>
      <c r="C21" s="5" t="s">
        <v>34</v>
      </c>
    </row>
    <row r="22" spans="1:3" x14ac:dyDescent="0.25">
      <c r="B22" s="2"/>
      <c r="C22" s="1"/>
    </row>
    <row r="23" spans="1:3" x14ac:dyDescent="0.25">
      <c r="A23" t="s">
        <v>15</v>
      </c>
      <c r="B23" s="3">
        <f>B3+B7+B19</f>
        <v>-533.77593827920009</v>
      </c>
      <c r="C23" t="s">
        <v>29</v>
      </c>
    </row>
    <row r="24" spans="1:3" x14ac:dyDescent="0.25">
      <c r="A24" t="s">
        <v>16</v>
      </c>
      <c r="B24" s="3">
        <f>B4+B8+B20</f>
        <v>-266.8802646972</v>
      </c>
      <c r="C24" t="s">
        <v>30</v>
      </c>
    </row>
    <row r="25" spans="1:3" x14ac:dyDescent="0.25">
      <c r="A25" t="s">
        <v>17</v>
      </c>
      <c r="B25" s="3">
        <f>B5+B9+B21</f>
        <v>-266.8802646972</v>
      </c>
      <c r="C25" t="s">
        <v>31</v>
      </c>
    </row>
    <row r="26" spans="1:3" x14ac:dyDescent="0.25">
      <c r="B26" s="3"/>
    </row>
    <row r="27" spans="1:3" x14ac:dyDescent="0.25">
      <c r="A27" t="s">
        <v>18</v>
      </c>
      <c r="B27" s="3">
        <f>2625.5*(B3-B4-B5)</f>
        <v>-37.528318339937584</v>
      </c>
      <c r="C27" t="s">
        <v>25</v>
      </c>
    </row>
    <row r="28" spans="1:3" x14ac:dyDescent="0.25">
      <c r="A28" t="s">
        <v>19</v>
      </c>
      <c r="B28" s="3">
        <f>2625.5*(B7-B8-B9)</f>
        <v>-1.9251914582992826</v>
      </c>
      <c r="C28" t="s">
        <v>35</v>
      </c>
    </row>
    <row r="29" spans="1:3" x14ac:dyDescent="0.25">
      <c r="A29" t="s">
        <v>20</v>
      </c>
      <c r="B29" s="3">
        <f>2625.5*(B19-B20-B21)</f>
        <v>-1.0025172443001913</v>
      </c>
      <c r="C29" t="s">
        <v>26</v>
      </c>
    </row>
    <row r="30" spans="1:3" x14ac:dyDescent="0.25">
      <c r="B30" s="3"/>
    </row>
    <row r="31" spans="1:3" x14ac:dyDescent="0.25">
      <c r="A31" t="s">
        <v>21</v>
      </c>
      <c r="B31" s="4">
        <f>2625.5*(B23-B24-B25)</f>
        <v>-40.456027042612845</v>
      </c>
      <c r="C31" t="s">
        <v>27</v>
      </c>
    </row>
    <row r="32" spans="1:3" x14ac:dyDescent="0.25">
      <c r="B32" s="3"/>
    </row>
    <row r="33" spans="2:3" x14ac:dyDescent="0.25">
      <c r="B33" s="3"/>
      <c r="C33" s="9" t="s">
        <v>37</v>
      </c>
    </row>
    <row r="34" spans="2:3" x14ac:dyDescent="0.25">
      <c r="B34" s="3"/>
      <c r="C34" t="s">
        <v>36</v>
      </c>
    </row>
    <row r="35" spans="2:3" ht="270" customHeight="1" x14ac:dyDescent="0.25">
      <c r="B35" s="3"/>
      <c r="C35" s="10" t="s">
        <v>78</v>
      </c>
    </row>
    <row r="36" spans="2:3" x14ac:dyDescent="0.25">
      <c r="B36" s="3"/>
    </row>
    <row r="37" spans="2:3" x14ac:dyDescent="0.25">
      <c r="B37" s="3"/>
    </row>
    <row r="38" spans="2:3" x14ac:dyDescent="0.25">
      <c r="B38" s="3"/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I38"/>
  <sheetViews>
    <sheetView zoomScaleNormal="100" workbookViewId="0">
      <selection sqref="A1:C1"/>
    </sheetView>
  </sheetViews>
  <sheetFormatPr defaultRowHeight="15" x14ac:dyDescent="0.25"/>
  <cols>
    <col min="1" max="1" width="40" bestFit="1" customWidth="1"/>
    <col min="2" max="2" width="18.7109375" customWidth="1"/>
    <col min="3" max="3" width="72.85546875" customWidth="1"/>
  </cols>
  <sheetData>
    <row r="1" spans="1:9" x14ac:dyDescent="0.25">
      <c r="A1" s="15" t="s">
        <v>65</v>
      </c>
      <c r="B1" s="15"/>
      <c r="C1" s="15"/>
    </row>
    <row r="2" spans="1:9" x14ac:dyDescent="0.25">
      <c r="A2" s="6" t="s">
        <v>22</v>
      </c>
      <c r="B2" s="6" t="s">
        <v>23</v>
      </c>
      <c r="C2" s="6" t="s">
        <v>28</v>
      </c>
    </row>
    <row r="3" spans="1:9" ht="15" customHeight="1" x14ac:dyDescent="0.25">
      <c r="A3" t="s">
        <v>0</v>
      </c>
      <c r="B3" s="7">
        <v>-531.56406724429996</v>
      </c>
      <c r="C3" t="s">
        <v>24</v>
      </c>
    </row>
    <row r="4" spans="1:9" ht="15" customHeight="1" x14ac:dyDescent="0.25">
      <c r="A4" t="s">
        <v>1</v>
      </c>
      <c r="B4" s="7">
        <v>-265.77688800240003</v>
      </c>
      <c r="C4" t="s">
        <v>24</v>
      </c>
    </row>
    <row r="5" spans="1:9" ht="15" customHeight="1" x14ac:dyDescent="0.25">
      <c r="A5" t="s">
        <v>2</v>
      </c>
      <c r="B5" s="7">
        <v>-265.77688800240003</v>
      </c>
      <c r="C5" s="1" t="s">
        <v>24</v>
      </c>
    </row>
    <row r="6" spans="1:9" ht="15" customHeight="1" x14ac:dyDescent="0.25">
      <c r="B6" s="8"/>
      <c r="C6" s="1"/>
    </row>
    <row r="7" spans="1:9" ht="15" customHeight="1" x14ac:dyDescent="0.25">
      <c r="A7" s="5" t="s">
        <v>3</v>
      </c>
      <c r="B7" s="7">
        <v>-2.0856281806000001</v>
      </c>
      <c r="C7" s="1" t="s">
        <v>24</v>
      </c>
    </row>
    <row r="8" spans="1:9" ht="15" customHeight="1" x14ac:dyDescent="0.25">
      <c r="A8" s="5" t="s">
        <v>4</v>
      </c>
      <c r="B8" s="7">
        <v>-1.0426667005000001</v>
      </c>
      <c r="C8" s="1" t="s">
        <v>24</v>
      </c>
    </row>
    <row r="9" spans="1:9" ht="15" customHeight="1" x14ac:dyDescent="0.25">
      <c r="A9" s="5" t="s">
        <v>5</v>
      </c>
      <c r="B9" s="7">
        <v>-1.0426667005000001</v>
      </c>
      <c r="C9" s="1" t="s">
        <v>24</v>
      </c>
    </row>
    <row r="10" spans="1:9" ht="15" customHeight="1" x14ac:dyDescent="0.25">
      <c r="B10" s="8"/>
      <c r="C10" s="1"/>
    </row>
    <row r="11" spans="1:9" ht="15" customHeight="1" x14ac:dyDescent="0.25">
      <c r="A11" s="5" t="s">
        <v>6</v>
      </c>
      <c r="B11" s="7">
        <v>-2.0446217059260001</v>
      </c>
      <c r="C11" s="1" t="s">
        <v>24</v>
      </c>
      <c r="E11" s="1"/>
      <c r="I11" s="1"/>
    </row>
    <row r="12" spans="1:9" ht="15" customHeight="1" x14ac:dyDescent="0.25">
      <c r="A12" t="s">
        <v>7</v>
      </c>
      <c r="B12" s="7">
        <v>-1.022077566865</v>
      </c>
      <c r="C12" s="1" t="s">
        <v>24</v>
      </c>
    </row>
    <row r="13" spans="1:9" ht="15" customHeight="1" x14ac:dyDescent="0.25">
      <c r="A13" t="s">
        <v>8</v>
      </c>
      <c r="B13" s="7">
        <v>-1.022077566865</v>
      </c>
      <c r="C13" s="1" t="s">
        <v>24</v>
      </c>
    </row>
    <row r="14" spans="1:9" x14ac:dyDescent="0.25">
      <c r="B14" s="8"/>
      <c r="C14" s="1"/>
    </row>
    <row r="15" spans="1:9" x14ac:dyDescent="0.25">
      <c r="A15" t="s">
        <v>9</v>
      </c>
      <c r="B15" s="7">
        <v>-1.922986353395</v>
      </c>
      <c r="C15" s="1" t="s">
        <v>24</v>
      </c>
    </row>
    <row r="16" spans="1:9" x14ac:dyDescent="0.25">
      <c r="A16" t="s">
        <v>10</v>
      </c>
      <c r="B16" s="7">
        <v>-0.96139393038200005</v>
      </c>
      <c r="C16" s="1" t="s">
        <v>24</v>
      </c>
    </row>
    <row r="17" spans="1:3" x14ac:dyDescent="0.25">
      <c r="A17" t="s">
        <v>11</v>
      </c>
      <c r="B17" s="7">
        <v>-0.96139393038200005</v>
      </c>
      <c r="C17" s="1" t="s">
        <v>24</v>
      </c>
    </row>
    <row r="18" spans="1:3" x14ac:dyDescent="0.25">
      <c r="B18" s="2"/>
      <c r="C18" s="1"/>
    </row>
    <row r="19" spans="1:3" x14ac:dyDescent="0.25">
      <c r="A19" s="5" t="s">
        <v>12</v>
      </c>
      <c r="B19" s="3">
        <f>B11-B15</f>
        <v>-0.12163535253100011</v>
      </c>
      <c r="C19" s="5" t="s">
        <v>32</v>
      </c>
    </row>
    <row r="20" spans="1:3" x14ac:dyDescent="0.25">
      <c r="A20" s="5" t="s">
        <v>13</v>
      </c>
      <c r="B20" s="3">
        <f>B12-B16</f>
        <v>-6.0683636482999903E-2</v>
      </c>
      <c r="C20" s="5" t="s">
        <v>33</v>
      </c>
    </row>
    <row r="21" spans="1:3" x14ac:dyDescent="0.25">
      <c r="A21" s="5" t="s">
        <v>14</v>
      </c>
      <c r="B21" s="3">
        <f>B13-B17</f>
        <v>-6.0683636482999903E-2</v>
      </c>
      <c r="C21" s="5" t="s">
        <v>34</v>
      </c>
    </row>
    <row r="22" spans="1:3" x14ac:dyDescent="0.25">
      <c r="B22" s="2"/>
      <c r="C22" s="1"/>
    </row>
    <row r="23" spans="1:3" x14ac:dyDescent="0.25">
      <c r="A23" t="s">
        <v>15</v>
      </c>
      <c r="B23" s="3">
        <f>B3+B7+B19</f>
        <v>-533.77133077743099</v>
      </c>
      <c r="C23" t="s">
        <v>29</v>
      </c>
    </row>
    <row r="24" spans="1:3" x14ac:dyDescent="0.25">
      <c r="A24" t="s">
        <v>16</v>
      </c>
      <c r="B24" s="3">
        <f>B4+B8+B20</f>
        <v>-266.88023833938303</v>
      </c>
      <c r="C24" t="s">
        <v>30</v>
      </c>
    </row>
    <row r="25" spans="1:3" x14ac:dyDescent="0.25">
      <c r="A25" t="s">
        <v>17</v>
      </c>
      <c r="B25" s="3">
        <f>B5+B9+B21</f>
        <v>-266.88023833938303</v>
      </c>
      <c r="C25" t="s">
        <v>31</v>
      </c>
    </row>
    <row r="26" spans="1:3" x14ac:dyDescent="0.25">
      <c r="B26" s="3"/>
    </row>
    <row r="27" spans="1:3" x14ac:dyDescent="0.25">
      <c r="A27" t="s">
        <v>18</v>
      </c>
      <c r="B27" s="3">
        <f>2625.5*(B3-B4-B5)</f>
        <v>-27.01964930700484</v>
      </c>
      <c r="C27" t="s">
        <v>25</v>
      </c>
    </row>
    <row r="28" spans="1:3" x14ac:dyDescent="0.25">
      <c r="A28" t="s">
        <v>19</v>
      </c>
      <c r="B28" s="3">
        <f>2625.5*(B7-B8-B9)</f>
        <v>-0.7739438397997529</v>
      </c>
      <c r="C28" t="s">
        <v>35</v>
      </c>
    </row>
    <row r="29" spans="1:3" x14ac:dyDescent="0.25">
      <c r="A29" t="s">
        <v>20</v>
      </c>
      <c r="B29" s="3">
        <f>2625.5*(B19-B20-B21)</f>
        <v>-0.70384289790829013</v>
      </c>
      <c r="C29" t="s">
        <v>26</v>
      </c>
    </row>
    <row r="30" spans="1:3" x14ac:dyDescent="0.25">
      <c r="B30" s="3"/>
    </row>
    <row r="31" spans="1:3" x14ac:dyDescent="0.25">
      <c r="A31" t="s">
        <v>21</v>
      </c>
      <c r="B31" s="4">
        <f>2625.5*(B23-B24-B25)</f>
        <v>-28.497436044789254</v>
      </c>
      <c r="C31" t="s">
        <v>27</v>
      </c>
    </row>
    <row r="32" spans="1:3" x14ac:dyDescent="0.25">
      <c r="B32" s="3"/>
    </row>
    <row r="33" spans="2:3" x14ac:dyDescent="0.25">
      <c r="B33" s="3"/>
      <c r="C33" s="9" t="s">
        <v>37</v>
      </c>
    </row>
    <row r="34" spans="2:3" x14ac:dyDescent="0.25">
      <c r="B34" s="3"/>
      <c r="C34" t="s">
        <v>36</v>
      </c>
    </row>
    <row r="35" spans="2:3" ht="270" customHeight="1" x14ac:dyDescent="0.25">
      <c r="B35" s="3"/>
      <c r="C35" s="10" t="s">
        <v>77</v>
      </c>
    </row>
    <row r="36" spans="2:3" x14ac:dyDescent="0.25">
      <c r="B36" s="3"/>
    </row>
    <row r="37" spans="2:3" x14ac:dyDescent="0.25">
      <c r="B37" s="3"/>
    </row>
    <row r="38" spans="2:3" x14ac:dyDescent="0.25">
      <c r="B38" s="3"/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I38"/>
  <sheetViews>
    <sheetView zoomScaleNormal="100" workbookViewId="0">
      <selection sqref="A1:C1"/>
    </sheetView>
  </sheetViews>
  <sheetFormatPr defaultRowHeight="15" x14ac:dyDescent="0.25"/>
  <cols>
    <col min="1" max="1" width="40" bestFit="1" customWidth="1"/>
    <col min="2" max="2" width="18.7109375" customWidth="1"/>
    <col min="3" max="3" width="72.85546875" customWidth="1"/>
  </cols>
  <sheetData>
    <row r="1" spans="1:9" x14ac:dyDescent="0.25">
      <c r="A1" s="15" t="s">
        <v>66</v>
      </c>
      <c r="B1" s="15"/>
      <c r="C1" s="15"/>
    </row>
    <row r="2" spans="1:9" x14ac:dyDescent="0.25">
      <c r="A2" s="6" t="s">
        <v>22</v>
      </c>
      <c r="B2" s="6" t="s">
        <v>23</v>
      </c>
      <c r="C2" s="6" t="s">
        <v>28</v>
      </c>
    </row>
    <row r="3" spans="1:9" ht="15" customHeight="1" x14ac:dyDescent="0.25">
      <c r="A3" t="s">
        <v>0</v>
      </c>
      <c r="B3" s="13">
        <v>-531.5620514899</v>
      </c>
      <c r="C3" t="s">
        <v>24</v>
      </c>
    </row>
    <row r="4" spans="1:9" ht="15" customHeight="1" x14ac:dyDescent="0.25">
      <c r="A4" t="s">
        <v>1</v>
      </c>
      <c r="B4" s="13">
        <v>-265.7768876893</v>
      </c>
      <c r="C4" t="s">
        <v>24</v>
      </c>
    </row>
    <row r="5" spans="1:9" ht="15" customHeight="1" x14ac:dyDescent="0.25">
      <c r="A5" t="s">
        <v>2</v>
      </c>
      <c r="B5" s="13">
        <v>-265.7768876893</v>
      </c>
      <c r="C5" s="1" t="s">
        <v>24</v>
      </c>
    </row>
    <row r="6" spans="1:9" ht="15" customHeight="1" x14ac:dyDescent="0.25">
      <c r="B6" s="14"/>
      <c r="C6" s="1"/>
    </row>
    <row r="7" spans="1:9" ht="15" customHeight="1" x14ac:dyDescent="0.25">
      <c r="A7" s="5" t="s">
        <v>3</v>
      </c>
      <c r="B7" s="13">
        <v>-2.0854380341000001</v>
      </c>
      <c r="C7" s="1" t="s">
        <v>24</v>
      </c>
    </row>
    <row r="8" spans="1:9" ht="15" customHeight="1" x14ac:dyDescent="0.25">
      <c r="A8" s="5" t="s">
        <v>4</v>
      </c>
      <c r="B8" s="13">
        <v>-1.042654253</v>
      </c>
      <c r="C8" s="1" t="s">
        <v>24</v>
      </c>
    </row>
    <row r="9" spans="1:9" ht="15" customHeight="1" x14ac:dyDescent="0.25">
      <c r="A9" s="5" t="s">
        <v>5</v>
      </c>
      <c r="B9" s="13">
        <v>-1.042654253</v>
      </c>
      <c r="C9" s="1" t="s">
        <v>24</v>
      </c>
    </row>
    <row r="10" spans="1:9" ht="15" customHeight="1" x14ac:dyDescent="0.25">
      <c r="B10" s="14"/>
      <c r="C10" s="1"/>
    </row>
    <row r="11" spans="1:9" ht="15" customHeight="1" x14ac:dyDescent="0.25">
      <c r="A11" s="5" t="s">
        <v>6</v>
      </c>
      <c r="B11" s="13">
        <v>-2.044293288</v>
      </c>
      <c r="C11" s="1" t="s">
        <v>24</v>
      </c>
      <c r="E11" s="1"/>
      <c r="I11" s="1"/>
    </row>
    <row r="12" spans="1:9" ht="15" customHeight="1" x14ac:dyDescent="0.25">
      <c r="A12" t="s">
        <v>7</v>
      </c>
      <c r="B12" s="13">
        <v>-1.0220133267</v>
      </c>
      <c r="C12" s="1" t="s">
        <v>24</v>
      </c>
    </row>
    <row r="13" spans="1:9" ht="15" customHeight="1" x14ac:dyDescent="0.25">
      <c r="A13" t="s">
        <v>8</v>
      </c>
      <c r="B13" s="13">
        <v>-1.0220133267</v>
      </c>
      <c r="C13" s="1" t="s">
        <v>24</v>
      </c>
    </row>
    <row r="14" spans="1:9" x14ac:dyDescent="0.25">
      <c r="B14" s="14"/>
      <c r="C14" s="1"/>
    </row>
    <row r="15" spans="1:9" x14ac:dyDescent="0.25">
      <c r="A15" t="s">
        <v>9</v>
      </c>
      <c r="B15" s="13">
        <v>-1.9227131835</v>
      </c>
      <c r="C15" s="1" t="s">
        <v>24</v>
      </c>
    </row>
    <row r="16" spans="1:9" x14ac:dyDescent="0.25">
      <c r="A16" t="s">
        <v>10</v>
      </c>
      <c r="B16" s="13">
        <v>-0.9613276476</v>
      </c>
      <c r="C16" s="1" t="s">
        <v>24</v>
      </c>
    </row>
    <row r="17" spans="1:3" x14ac:dyDescent="0.25">
      <c r="A17" t="s">
        <v>11</v>
      </c>
      <c r="B17" s="13">
        <v>-0.9613276476</v>
      </c>
      <c r="C17" s="1" t="s">
        <v>24</v>
      </c>
    </row>
    <row r="18" spans="1:3" x14ac:dyDescent="0.25">
      <c r="B18" s="2"/>
      <c r="C18" s="1"/>
    </row>
    <row r="19" spans="1:3" x14ac:dyDescent="0.25">
      <c r="A19" s="5" t="s">
        <v>12</v>
      </c>
      <c r="B19" s="3">
        <f>B11-B15</f>
        <v>-0.12158010450000001</v>
      </c>
      <c r="C19" s="5" t="s">
        <v>32</v>
      </c>
    </row>
    <row r="20" spans="1:3" x14ac:dyDescent="0.25">
      <c r="A20" s="5" t="s">
        <v>13</v>
      </c>
      <c r="B20" s="3">
        <f>B12-B16</f>
        <v>-6.0685679100000001E-2</v>
      </c>
      <c r="C20" s="5" t="s">
        <v>33</v>
      </c>
    </row>
    <row r="21" spans="1:3" x14ac:dyDescent="0.25">
      <c r="A21" s="5" t="s">
        <v>14</v>
      </c>
      <c r="B21" s="3">
        <f>B13-B17</f>
        <v>-6.0685679100000001E-2</v>
      </c>
      <c r="C21" s="5" t="s">
        <v>34</v>
      </c>
    </row>
    <row r="22" spans="1:3" x14ac:dyDescent="0.25">
      <c r="B22" s="2"/>
      <c r="C22" s="1"/>
    </row>
    <row r="23" spans="1:3" x14ac:dyDescent="0.25">
      <c r="A23" t="s">
        <v>15</v>
      </c>
      <c r="B23" s="3">
        <f>B3+B7+B19</f>
        <v>-533.76906962850001</v>
      </c>
      <c r="C23" t="s">
        <v>29</v>
      </c>
    </row>
    <row r="24" spans="1:3" x14ac:dyDescent="0.25">
      <c r="A24" t="s">
        <v>16</v>
      </c>
      <c r="B24" s="3">
        <f>B4+B8+B20</f>
        <v>-266.88022762140002</v>
      </c>
      <c r="C24" t="s">
        <v>30</v>
      </c>
    </row>
    <row r="25" spans="1:3" x14ac:dyDescent="0.25">
      <c r="A25" t="s">
        <v>17</v>
      </c>
      <c r="B25" s="3">
        <f>B5+B9+B21</f>
        <v>-266.88022762140002</v>
      </c>
      <c r="C25" t="s">
        <v>31</v>
      </c>
    </row>
    <row r="26" spans="1:3" x14ac:dyDescent="0.25">
      <c r="B26" s="3"/>
    </row>
    <row r="27" spans="1:3" x14ac:dyDescent="0.25">
      <c r="A27" t="s">
        <v>18</v>
      </c>
      <c r="B27" s="3">
        <f>2625.5*(B3-B4-B5)</f>
        <v>-21.728930218165885</v>
      </c>
      <c r="C27" t="s">
        <v>25</v>
      </c>
    </row>
    <row r="28" spans="1:3" x14ac:dyDescent="0.25">
      <c r="A28" t="s">
        <v>19</v>
      </c>
      <c r="B28" s="3">
        <f>2625.5*(B7-B8-B9)</f>
        <v>-0.34007602654999514</v>
      </c>
      <c r="C28" t="s">
        <v>35</v>
      </c>
    </row>
    <row r="29" spans="1:3" x14ac:dyDescent="0.25">
      <c r="A29" t="s">
        <v>20</v>
      </c>
      <c r="B29" s="3">
        <f>2625.5*(B19-B20-B21)</f>
        <v>-0.54806341065001762</v>
      </c>
      <c r="C29" t="s">
        <v>26</v>
      </c>
    </row>
    <row r="30" spans="1:3" x14ac:dyDescent="0.25">
      <c r="B30" s="3"/>
    </row>
    <row r="31" spans="1:3" x14ac:dyDescent="0.25">
      <c r="A31" t="s">
        <v>21</v>
      </c>
      <c r="B31" s="4">
        <f>2625.5*(B23-B24-B25)</f>
        <v>-22.61706965523706</v>
      </c>
      <c r="C31" t="s">
        <v>27</v>
      </c>
    </row>
    <row r="32" spans="1:3" x14ac:dyDescent="0.25">
      <c r="B32" s="3"/>
    </row>
    <row r="33" spans="2:3" x14ac:dyDescent="0.25">
      <c r="B33" s="3"/>
      <c r="C33" s="9" t="s">
        <v>37</v>
      </c>
    </row>
    <row r="34" spans="2:3" x14ac:dyDescent="0.25">
      <c r="B34" s="3"/>
      <c r="C34" t="s">
        <v>36</v>
      </c>
    </row>
    <row r="35" spans="2:3" ht="270" customHeight="1" x14ac:dyDescent="0.25">
      <c r="B35" s="3"/>
      <c r="C35" s="10" t="s">
        <v>68</v>
      </c>
    </row>
    <row r="36" spans="2:3" x14ac:dyDescent="0.25">
      <c r="B36" s="3"/>
    </row>
    <row r="37" spans="2:3" x14ac:dyDescent="0.25">
      <c r="B37" s="3"/>
    </row>
    <row r="38" spans="2:3" x14ac:dyDescent="0.25">
      <c r="B38" s="3"/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I38"/>
  <sheetViews>
    <sheetView topLeftCell="A19" zoomScaleNormal="100" workbookViewId="0">
      <selection sqref="A1:C1"/>
    </sheetView>
  </sheetViews>
  <sheetFormatPr defaultRowHeight="15" x14ac:dyDescent="0.25"/>
  <cols>
    <col min="1" max="1" width="40" bestFit="1" customWidth="1"/>
    <col min="2" max="2" width="18.7109375" customWidth="1"/>
    <col min="3" max="3" width="72.85546875" customWidth="1"/>
  </cols>
  <sheetData>
    <row r="1" spans="1:9" x14ac:dyDescent="0.25">
      <c r="A1" s="15" t="s">
        <v>67</v>
      </c>
      <c r="B1" s="15"/>
      <c r="C1" s="15"/>
    </row>
    <row r="2" spans="1:9" x14ac:dyDescent="0.25">
      <c r="A2" s="6" t="s">
        <v>22</v>
      </c>
      <c r="B2" s="6" t="s">
        <v>23</v>
      </c>
      <c r="C2" s="6" t="s">
        <v>28</v>
      </c>
    </row>
    <row r="3" spans="1:9" ht="15" customHeight="1" x14ac:dyDescent="0.25">
      <c r="A3" t="s">
        <v>0</v>
      </c>
      <c r="B3" s="13">
        <v>-531.5598247506</v>
      </c>
      <c r="C3" t="s">
        <v>24</v>
      </c>
    </row>
    <row r="4" spans="1:9" ht="15" customHeight="1" x14ac:dyDescent="0.25">
      <c r="A4" t="s">
        <v>1</v>
      </c>
      <c r="B4" s="13">
        <v>-265.77688732220003</v>
      </c>
      <c r="C4" t="s">
        <v>24</v>
      </c>
    </row>
    <row r="5" spans="1:9" ht="15" customHeight="1" x14ac:dyDescent="0.25">
      <c r="A5" t="s">
        <v>2</v>
      </c>
      <c r="B5" s="13">
        <v>-265.77688732220003</v>
      </c>
      <c r="C5" s="1" t="s">
        <v>24</v>
      </c>
    </row>
    <row r="6" spans="1:9" ht="15" customHeight="1" x14ac:dyDescent="0.25">
      <c r="B6" s="14"/>
      <c r="C6" s="1"/>
    </row>
    <row r="7" spans="1:9" ht="15" customHeight="1" x14ac:dyDescent="0.25">
      <c r="A7" s="5" t="s">
        <v>3</v>
      </c>
      <c r="B7" s="13">
        <v>-2.0852618395000002</v>
      </c>
      <c r="C7" s="1" t="s">
        <v>24</v>
      </c>
    </row>
    <row r="8" spans="1:9" ht="15" customHeight="1" x14ac:dyDescent="0.25">
      <c r="A8" s="5" t="s">
        <v>4</v>
      </c>
      <c r="B8" s="13">
        <v>-1.0426394960000001</v>
      </c>
      <c r="C8" s="1" t="s">
        <v>24</v>
      </c>
    </row>
    <row r="9" spans="1:9" ht="15" customHeight="1" x14ac:dyDescent="0.25">
      <c r="A9" s="5" t="s">
        <v>5</v>
      </c>
      <c r="B9" s="13">
        <v>-1.0426394960000001</v>
      </c>
      <c r="C9" s="1" t="s">
        <v>24</v>
      </c>
    </row>
    <row r="10" spans="1:9" ht="15" customHeight="1" x14ac:dyDescent="0.25">
      <c r="B10" s="14"/>
      <c r="C10" s="1"/>
    </row>
    <row r="11" spans="1:9" ht="15" customHeight="1" x14ac:dyDescent="0.25">
      <c r="A11" s="5" t="s">
        <v>6</v>
      </c>
      <c r="B11" s="13">
        <v>-2.0439698640000001</v>
      </c>
      <c r="C11" s="1" t="s">
        <v>24</v>
      </c>
      <c r="E11" s="1"/>
      <c r="I11" s="1"/>
    </row>
    <row r="12" spans="1:9" ht="15" customHeight="1" x14ac:dyDescent="0.25">
      <c r="A12" t="s">
        <v>7</v>
      </c>
      <c r="B12" s="13">
        <v>-1.0219475058</v>
      </c>
      <c r="C12" s="1" t="s">
        <v>24</v>
      </c>
    </row>
    <row r="13" spans="1:9" ht="15" customHeight="1" x14ac:dyDescent="0.25">
      <c r="A13" t="s">
        <v>8</v>
      </c>
      <c r="B13" s="13">
        <v>-1.0219475058</v>
      </c>
      <c r="C13" s="1" t="s">
        <v>24</v>
      </c>
    </row>
    <row r="14" spans="1:9" x14ac:dyDescent="0.25">
      <c r="B14" s="14"/>
      <c r="C14" s="1"/>
    </row>
    <row r="15" spans="1:9" x14ac:dyDescent="0.25">
      <c r="A15" t="s">
        <v>9</v>
      </c>
      <c r="B15" s="13">
        <v>-1.9224511925000001</v>
      </c>
      <c r="C15" s="1" t="s">
        <v>24</v>
      </c>
    </row>
    <row r="16" spans="1:9" x14ac:dyDescent="0.25">
      <c r="A16" t="s">
        <v>10</v>
      </c>
      <c r="B16" s="13">
        <v>-0.96125934909999999</v>
      </c>
      <c r="C16" s="1" t="s">
        <v>24</v>
      </c>
    </row>
    <row r="17" spans="1:3" x14ac:dyDescent="0.25">
      <c r="A17" t="s">
        <v>11</v>
      </c>
      <c r="B17" s="13">
        <v>-0.96125934909999999</v>
      </c>
      <c r="C17" s="1" t="s">
        <v>24</v>
      </c>
    </row>
    <row r="18" spans="1:3" x14ac:dyDescent="0.25">
      <c r="B18" s="2"/>
      <c r="C18" s="1"/>
    </row>
    <row r="19" spans="1:3" x14ac:dyDescent="0.25">
      <c r="A19" s="5" t="s">
        <v>12</v>
      </c>
      <c r="B19" s="3">
        <f>B11-B15</f>
        <v>-0.12151867150000006</v>
      </c>
      <c r="C19" s="5" t="s">
        <v>32</v>
      </c>
    </row>
    <row r="20" spans="1:3" x14ac:dyDescent="0.25">
      <c r="A20" s="5" t="s">
        <v>13</v>
      </c>
      <c r="B20" s="3">
        <f>B12-B16</f>
        <v>-6.0688156700000051E-2</v>
      </c>
      <c r="C20" s="5" t="s">
        <v>33</v>
      </c>
    </row>
    <row r="21" spans="1:3" x14ac:dyDescent="0.25">
      <c r="A21" s="5" t="s">
        <v>14</v>
      </c>
      <c r="B21" s="3">
        <f>B13-B17</f>
        <v>-6.0688156700000051E-2</v>
      </c>
      <c r="C21" s="5" t="s">
        <v>34</v>
      </c>
    </row>
    <row r="22" spans="1:3" x14ac:dyDescent="0.25">
      <c r="B22" s="2"/>
      <c r="C22" s="1"/>
    </row>
    <row r="23" spans="1:3" x14ac:dyDescent="0.25">
      <c r="A23" t="s">
        <v>15</v>
      </c>
      <c r="B23" s="3">
        <f>B3+B7+B19</f>
        <v>-533.76660526160003</v>
      </c>
      <c r="C23" t="s">
        <v>29</v>
      </c>
    </row>
    <row r="24" spans="1:3" x14ac:dyDescent="0.25">
      <c r="A24" t="s">
        <v>16</v>
      </c>
      <c r="B24" s="3">
        <f>B4+B8+B20</f>
        <v>-266.88021497490001</v>
      </c>
      <c r="C24" t="s">
        <v>30</v>
      </c>
    </row>
    <row r="25" spans="1:3" x14ac:dyDescent="0.25">
      <c r="A25" t="s">
        <v>17</v>
      </c>
      <c r="B25" s="3">
        <f>B5+B9+B21</f>
        <v>-266.88021497490001</v>
      </c>
      <c r="C25" t="s">
        <v>31</v>
      </c>
    </row>
    <row r="26" spans="1:3" x14ac:dyDescent="0.25">
      <c r="B26" s="3"/>
    </row>
    <row r="27" spans="1:3" x14ac:dyDescent="0.25">
      <c r="A27" t="s">
        <v>18</v>
      </c>
      <c r="B27" s="3">
        <f>2625.5*(B3-B4-B5)</f>
        <v>-15.884553827969455</v>
      </c>
      <c r="C27" t="s">
        <v>25</v>
      </c>
    </row>
    <row r="28" spans="1:3" x14ac:dyDescent="0.25">
      <c r="A28" t="s">
        <v>19</v>
      </c>
      <c r="B28" s="3">
        <f>2625.5*(B7-B8-B9)</f>
        <v>4.5033888749724582E-2</v>
      </c>
      <c r="C28" t="s">
        <v>35</v>
      </c>
    </row>
    <row r="29" spans="1:3" x14ac:dyDescent="0.25">
      <c r="A29" t="s">
        <v>20</v>
      </c>
      <c r="B29" s="3">
        <f>2625.5*(B19-B20-B21)</f>
        <v>-0.37376119154989984</v>
      </c>
      <c r="C29" t="s">
        <v>26</v>
      </c>
    </row>
    <row r="30" spans="1:3" x14ac:dyDescent="0.25">
      <c r="B30" s="3"/>
    </row>
    <row r="31" spans="1:3" x14ac:dyDescent="0.25">
      <c r="A31" t="s">
        <v>21</v>
      </c>
      <c r="B31" s="4">
        <f>2625.5*(B23-B24-B25)</f>
        <v>-16.21328113091829</v>
      </c>
      <c r="C31" t="s">
        <v>27</v>
      </c>
    </row>
    <row r="32" spans="1:3" x14ac:dyDescent="0.25">
      <c r="B32" s="3"/>
    </row>
    <row r="33" spans="2:3" x14ac:dyDescent="0.25">
      <c r="B33" s="3"/>
      <c r="C33" s="9" t="s">
        <v>37</v>
      </c>
    </row>
    <row r="34" spans="2:3" x14ac:dyDescent="0.25">
      <c r="B34" s="3"/>
      <c r="C34" t="s">
        <v>36</v>
      </c>
    </row>
    <row r="35" spans="2:3" ht="270" customHeight="1" x14ac:dyDescent="0.25">
      <c r="B35" s="3"/>
      <c r="C35" s="10" t="s">
        <v>69</v>
      </c>
    </row>
    <row r="36" spans="2:3" x14ac:dyDescent="0.25">
      <c r="B36" s="3"/>
    </row>
    <row r="37" spans="2:3" x14ac:dyDescent="0.25">
      <c r="B37" s="3"/>
    </row>
    <row r="38" spans="2:3" x14ac:dyDescent="0.25">
      <c r="B38" s="3"/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I38"/>
  <sheetViews>
    <sheetView topLeftCell="A19" zoomScaleNormal="100" workbookViewId="0">
      <selection sqref="A1:C1"/>
    </sheetView>
  </sheetViews>
  <sheetFormatPr defaultRowHeight="15" x14ac:dyDescent="0.25"/>
  <cols>
    <col min="1" max="1" width="40" bestFit="1" customWidth="1"/>
    <col min="2" max="2" width="18.7109375" customWidth="1"/>
    <col min="3" max="3" width="72.85546875" customWidth="1"/>
  </cols>
  <sheetData>
    <row r="1" spans="1:9" x14ac:dyDescent="0.25">
      <c r="A1" s="15" t="s">
        <v>70</v>
      </c>
      <c r="B1" s="15"/>
      <c r="C1" s="15"/>
    </row>
    <row r="2" spans="1:9" x14ac:dyDescent="0.25">
      <c r="A2" s="6" t="s">
        <v>22</v>
      </c>
      <c r="B2" s="6" t="s">
        <v>23</v>
      </c>
      <c r="C2" s="6" t="s">
        <v>28</v>
      </c>
    </row>
    <row r="3" spans="1:9" ht="15" customHeight="1" x14ac:dyDescent="0.25">
      <c r="A3" t="s">
        <v>0</v>
      </c>
      <c r="B3" s="13">
        <v>-531.55826289840002</v>
      </c>
      <c r="C3" t="s">
        <v>24</v>
      </c>
    </row>
    <row r="4" spans="1:9" ht="15" customHeight="1" x14ac:dyDescent="0.25">
      <c r="A4" t="s">
        <v>1</v>
      </c>
      <c r="B4" s="13">
        <v>-265.77688697910003</v>
      </c>
      <c r="C4" t="s">
        <v>24</v>
      </c>
    </row>
    <row r="5" spans="1:9" ht="15" customHeight="1" x14ac:dyDescent="0.25">
      <c r="A5" t="s">
        <v>2</v>
      </c>
      <c r="B5" s="13">
        <v>-265.77688697910003</v>
      </c>
      <c r="C5" s="1" t="s">
        <v>24</v>
      </c>
    </row>
    <row r="6" spans="1:9" ht="15" customHeight="1" x14ac:dyDescent="0.25">
      <c r="B6" s="14"/>
      <c r="C6" s="1"/>
    </row>
    <row r="7" spans="1:9" ht="15" customHeight="1" x14ac:dyDescent="0.25">
      <c r="A7" s="5" t="s">
        <v>3</v>
      </c>
      <c r="B7" s="13">
        <v>-2.0851694604</v>
      </c>
      <c r="C7" s="1" t="s">
        <v>24</v>
      </c>
    </row>
    <row r="8" spans="1:9" ht="15" customHeight="1" x14ac:dyDescent="0.25">
      <c r="A8" s="5" t="s">
        <v>4</v>
      </c>
      <c r="B8" s="13">
        <v>-1.0426285566</v>
      </c>
      <c r="C8" s="1" t="s">
        <v>24</v>
      </c>
    </row>
    <row r="9" spans="1:9" ht="15" customHeight="1" x14ac:dyDescent="0.25">
      <c r="A9" s="5" t="s">
        <v>5</v>
      </c>
      <c r="B9" s="13">
        <v>-1.0426285566</v>
      </c>
      <c r="C9" s="1" t="s">
        <v>24</v>
      </c>
    </row>
    <row r="10" spans="1:9" ht="15" customHeight="1" x14ac:dyDescent="0.25">
      <c r="B10" s="14"/>
      <c r="C10" s="1"/>
    </row>
    <row r="11" spans="1:9" ht="15" customHeight="1" x14ac:dyDescent="0.25">
      <c r="A11" s="5" t="s">
        <v>6</v>
      </c>
      <c r="B11" s="13">
        <v>-2.0437914934000001</v>
      </c>
      <c r="C11" s="1" t="s">
        <v>24</v>
      </c>
      <c r="E11" s="1"/>
      <c r="I11" s="1"/>
    </row>
    <row r="12" spans="1:9" ht="15" customHeight="1" x14ac:dyDescent="0.25">
      <c r="A12" t="s">
        <v>7</v>
      </c>
      <c r="B12" s="13">
        <v>-1.0219079342999999</v>
      </c>
      <c r="C12" s="1" t="s">
        <v>24</v>
      </c>
    </row>
    <row r="13" spans="1:9" ht="15" customHeight="1" x14ac:dyDescent="0.25">
      <c r="A13" t="s">
        <v>8</v>
      </c>
      <c r="B13" s="13">
        <v>-1.0219079342999999</v>
      </c>
      <c r="C13" s="1" t="s">
        <v>24</v>
      </c>
    </row>
    <row r="14" spans="1:9" x14ac:dyDescent="0.25">
      <c r="B14" s="14"/>
      <c r="C14" s="1"/>
    </row>
    <row r="15" spans="1:9" x14ac:dyDescent="0.25">
      <c r="A15" t="s">
        <v>9</v>
      </c>
      <c r="B15" s="13">
        <v>-1.9223135781</v>
      </c>
      <c r="C15" s="1" t="s">
        <v>24</v>
      </c>
    </row>
    <row r="16" spans="1:9" x14ac:dyDescent="0.25">
      <c r="A16" t="s">
        <v>10</v>
      </c>
      <c r="B16" s="13">
        <v>-0.96121798049999996</v>
      </c>
      <c r="C16" s="1" t="s">
        <v>24</v>
      </c>
    </row>
    <row r="17" spans="1:3" x14ac:dyDescent="0.25">
      <c r="A17" t="s">
        <v>11</v>
      </c>
      <c r="B17" s="13">
        <v>-0.96121798049999996</v>
      </c>
      <c r="C17" s="1" t="s">
        <v>24</v>
      </c>
    </row>
    <row r="18" spans="1:3" x14ac:dyDescent="0.25">
      <c r="B18" s="2"/>
      <c r="C18" s="1"/>
    </row>
    <row r="19" spans="1:3" x14ac:dyDescent="0.25">
      <c r="A19" s="5" t="s">
        <v>12</v>
      </c>
      <c r="B19" s="3">
        <f>B11-B15</f>
        <v>-0.12147791530000007</v>
      </c>
      <c r="C19" s="5" t="s">
        <v>32</v>
      </c>
    </row>
    <row r="20" spans="1:3" x14ac:dyDescent="0.25">
      <c r="A20" s="5" t="s">
        <v>13</v>
      </c>
      <c r="B20" s="3">
        <f>B12-B16</f>
        <v>-6.0689953799999974E-2</v>
      </c>
      <c r="C20" s="5" t="s">
        <v>33</v>
      </c>
    </row>
    <row r="21" spans="1:3" x14ac:dyDescent="0.25">
      <c r="A21" s="5" t="s">
        <v>14</v>
      </c>
      <c r="B21" s="3">
        <f>B13-B17</f>
        <v>-6.0689953799999974E-2</v>
      </c>
      <c r="C21" s="5" t="s">
        <v>34</v>
      </c>
    </row>
    <row r="22" spans="1:3" x14ac:dyDescent="0.25">
      <c r="B22" s="2"/>
      <c r="C22" s="1"/>
    </row>
    <row r="23" spans="1:3" x14ac:dyDescent="0.25">
      <c r="A23" t="s">
        <v>15</v>
      </c>
      <c r="B23" s="3">
        <f>B3+B7+B19</f>
        <v>-533.76491027410009</v>
      </c>
      <c r="C23" t="s">
        <v>29</v>
      </c>
    </row>
    <row r="24" spans="1:3" x14ac:dyDescent="0.25">
      <c r="A24" t="s">
        <v>16</v>
      </c>
      <c r="B24" s="3">
        <f>B4+B8+B20</f>
        <v>-266.88020548950004</v>
      </c>
      <c r="C24" t="s">
        <v>30</v>
      </c>
    </row>
    <row r="25" spans="1:3" x14ac:dyDescent="0.25">
      <c r="A25" t="s">
        <v>17</v>
      </c>
      <c r="B25" s="3">
        <f>B5+B9+B21</f>
        <v>-266.88020548950004</v>
      </c>
      <c r="C25" t="s">
        <v>31</v>
      </c>
    </row>
    <row r="26" spans="1:3" x14ac:dyDescent="0.25">
      <c r="B26" s="3"/>
    </row>
    <row r="27" spans="1:3" x14ac:dyDescent="0.25">
      <c r="A27" t="s">
        <v>18</v>
      </c>
      <c r="B27" s="3">
        <f>2625.5*(B3-B4-B5)</f>
        <v>-11.785712495001803</v>
      </c>
      <c r="C27" t="s">
        <v>25</v>
      </c>
    </row>
    <row r="28" spans="1:3" x14ac:dyDescent="0.25">
      <c r="A28" t="s">
        <v>19</v>
      </c>
      <c r="B28" s="3">
        <f>2625.5*(B7-B8-B9)</f>
        <v>0.2301324264000113</v>
      </c>
      <c r="C28" t="s">
        <v>35</v>
      </c>
    </row>
    <row r="29" spans="1:3" x14ac:dyDescent="0.25">
      <c r="A29" t="s">
        <v>20</v>
      </c>
      <c r="B29" s="3">
        <f>2625.5*(B19-B20-B21)</f>
        <v>-0.25731921635032684</v>
      </c>
      <c r="C29" t="s">
        <v>26</v>
      </c>
    </row>
    <row r="30" spans="1:3" x14ac:dyDescent="0.25">
      <c r="B30" s="3"/>
    </row>
    <row r="31" spans="1:3" x14ac:dyDescent="0.25">
      <c r="A31" t="s">
        <v>21</v>
      </c>
      <c r="B31" s="4">
        <f>2625.5*(B23-B24-B25)</f>
        <v>-11.812899285060553</v>
      </c>
      <c r="C31" t="s">
        <v>27</v>
      </c>
    </row>
    <row r="32" spans="1:3" x14ac:dyDescent="0.25">
      <c r="B32" s="3"/>
    </row>
    <row r="33" spans="2:3" x14ac:dyDescent="0.25">
      <c r="B33" s="3"/>
      <c r="C33" s="9" t="s">
        <v>37</v>
      </c>
    </row>
    <row r="34" spans="2:3" x14ac:dyDescent="0.25">
      <c r="B34" s="3"/>
      <c r="C34" t="s">
        <v>36</v>
      </c>
    </row>
    <row r="35" spans="2:3" ht="270" customHeight="1" x14ac:dyDescent="0.25">
      <c r="B35" s="3"/>
      <c r="C35" s="10" t="s">
        <v>71</v>
      </c>
    </row>
    <row r="36" spans="2:3" x14ac:dyDescent="0.25">
      <c r="B36" s="3"/>
    </row>
    <row r="37" spans="2:3" x14ac:dyDescent="0.25">
      <c r="B37" s="3"/>
    </row>
    <row r="38" spans="2:3" x14ac:dyDescent="0.25">
      <c r="B38" s="3"/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8"/>
  <sheetViews>
    <sheetView zoomScaleNormal="100" workbookViewId="0">
      <selection sqref="A1:C1"/>
    </sheetView>
  </sheetViews>
  <sheetFormatPr defaultRowHeight="15" x14ac:dyDescent="0.25"/>
  <cols>
    <col min="1" max="1" width="40" bestFit="1" customWidth="1"/>
    <col min="2" max="2" width="18.7109375" customWidth="1"/>
    <col min="3" max="3" width="72.85546875" customWidth="1"/>
  </cols>
  <sheetData>
    <row r="1" spans="1:9" x14ac:dyDescent="0.25">
      <c r="A1" s="15" t="s">
        <v>40</v>
      </c>
      <c r="B1" s="15"/>
      <c r="C1" s="15"/>
    </row>
    <row r="2" spans="1:9" x14ac:dyDescent="0.25">
      <c r="A2" s="6" t="s">
        <v>22</v>
      </c>
      <c r="B2" s="6" t="s">
        <v>23</v>
      </c>
      <c r="C2" s="6" t="s">
        <v>28</v>
      </c>
    </row>
    <row r="3" spans="1:9" ht="15" customHeight="1" x14ac:dyDescent="0.25">
      <c r="A3" t="s">
        <v>0</v>
      </c>
      <c r="B3" s="13">
        <v>-531.56702018040005</v>
      </c>
      <c r="C3" t="s">
        <v>24</v>
      </c>
    </row>
    <row r="4" spans="1:9" ht="15" customHeight="1" x14ac:dyDescent="0.25">
      <c r="A4" t="s">
        <v>1</v>
      </c>
      <c r="B4" s="13">
        <v>-265.77689482429997</v>
      </c>
      <c r="C4" t="s">
        <v>24</v>
      </c>
    </row>
    <row r="5" spans="1:9" ht="15" customHeight="1" x14ac:dyDescent="0.25">
      <c r="A5" t="s">
        <v>2</v>
      </c>
      <c r="B5" s="13">
        <v>-265.77689482429997</v>
      </c>
      <c r="C5" s="1" t="s">
        <v>24</v>
      </c>
    </row>
    <row r="6" spans="1:9" ht="15" customHeight="1" x14ac:dyDescent="0.25">
      <c r="B6" s="14"/>
      <c r="C6" s="1"/>
    </row>
    <row r="7" spans="1:9" ht="15" customHeight="1" x14ac:dyDescent="0.25">
      <c r="A7" s="5" t="s">
        <v>3</v>
      </c>
      <c r="B7" s="13">
        <v>-2.0945032780999999</v>
      </c>
      <c r="C7" s="1" t="s">
        <v>24</v>
      </c>
    </row>
    <row r="8" spans="1:9" ht="15" customHeight="1" x14ac:dyDescent="0.25">
      <c r="A8" s="5" t="s">
        <v>4</v>
      </c>
      <c r="B8" s="13">
        <v>-1.0431969033999999</v>
      </c>
      <c r="C8" s="1" t="s">
        <v>24</v>
      </c>
    </row>
    <row r="9" spans="1:9" ht="15" customHeight="1" x14ac:dyDescent="0.25">
      <c r="A9" s="5" t="s">
        <v>5</v>
      </c>
      <c r="B9" s="13">
        <v>-1.0431969033999999</v>
      </c>
      <c r="C9" s="1" t="s">
        <v>24</v>
      </c>
    </row>
    <row r="10" spans="1:9" ht="15" customHeight="1" x14ac:dyDescent="0.25">
      <c r="B10" s="14"/>
      <c r="C10" s="1"/>
    </row>
    <row r="11" spans="1:9" ht="15" customHeight="1" x14ac:dyDescent="0.25">
      <c r="A11" s="5" t="s">
        <v>6</v>
      </c>
      <c r="B11" s="13">
        <v>-2.0526303216000001</v>
      </c>
      <c r="C11" s="1" t="s">
        <v>24</v>
      </c>
      <c r="E11" s="1"/>
      <c r="I11" s="1"/>
    </row>
    <row r="12" spans="1:9" ht="15" customHeight="1" x14ac:dyDescent="0.25">
      <c r="A12" t="s">
        <v>7</v>
      </c>
      <c r="B12" s="13">
        <v>-1.0233728278000001</v>
      </c>
      <c r="C12" s="1" t="s">
        <v>24</v>
      </c>
    </row>
    <row r="13" spans="1:9" ht="15" customHeight="1" x14ac:dyDescent="0.25">
      <c r="A13" t="s">
        <v>8</v>
      </c>
      <c r="B13" s="13">
        <v>-1.0233728278000001</v>
      </c>
      <c r="C13" s="1" t="s">
        <v>24</v>
      </c>
    </row>
    <row r="14" spans="1:9" ht="15" customHeight="1" x14ac:dyDescent="0.25">
      <c r="B14" s="14"/>
      <c r="C14" s="1"/>
    </row>
    <row r="15" spans="1:9" ht="15" customHeight="1" x14ac:dyDescent="0.25">
      <c r="A15" t="s">
        <v>9</v>
      </c>
      <c r="B15" s="13">
        <v>-1.9312849764</v>
      </c>
      <c r="C15" s="1" t="s">
        <v>24</v>
      </c>
    </row>
    <row r="16" spans="1:9" ht="15" customHeight="1" x14ac:dyDescent="0.25">
      <c r="A16" t="s">
        <v>10</v>
      </c>
      <c r="B16" s="13">
        <v>-0.96276912059999997</v>
      </c>
      <c r="C16" s="1" t="s">
        <v>24</v>
      </c>
    </row>
    <row r="17" spans="1:3" ht="15" customHeight="1" x14ac:dyDescent="0.25">
      <c r="A17" t="s">
        <v>11</v>
      </c>
      <c r="B17" s="13">
        <v>-0.96276912059999997</v>
      </c>
      <c r="C17" s="1" t="s">
        <v>24</v>
      </c>
    </row>
    <row r="18" spans="1:3" x14ac:dyDescent="0.25">
      <c r="B18" s="2"/>
      <c r="C18" s="1"/>
    </row>
    <row r="19" spans="1:3" x14ac:dyDescent="0.25">
      <c r="A19" s="5" t="s">
        <v>12</v>
      </c>
      <c r="B19" s="3">
        <f>B11-B15</f>
        <v>-0.12134534520000018</v>
      </c>
      <c r="C19" s="5" t="s">
        <v>32</v>
      </c>
    </row>
    <row r="20" spans="1:3" x14ac:dyDescent="0.25">
      <c r="A20" s="5" t="s">
        <v>13</v>
      </c>
      <c r="B20" s="3">
        <f>B12-B16</f>
        <v>-6.0603707200000079E-2</v>
      </c>
      <c r="C20" s="5" t="s">
        <v>33</v>
      </c>
    </row>
    <row r="21" spans="1:3" x14ac:dyDescent="0.25">
      <c r="A21" s="5" t="s">
        <v>14</v>
      </c>
      <c r="B21" s="3">
        <f>B13-B17</f>
        <v>-6.0603707200000079E-2</v>
      </c>
      <c r="C21" s="5" t="s">
        <v>34</v>
      </c>
    </row>
    <row r="22" spans="1:3" x14ac:dyDescent="0.25">
      <c r="B22" s="2"/>
      <c r="C22" s="1"/>
    </row>
    <row r="23" spans="1:3" x14ac:dyDescent="0.25">
      <c r="A23" t="s">
        <v>15</v>
      </c>
      <c r="B23" s="3">
        <f>B3+B7+B19</f>
        <v>-533.78286880370001</v>
      </c>
      <c r="C23" t="s">
        <v>29</v>
      </c>
    </row>
    <row r="24" spans="1:3" x14ac:dyDescent="0.25">
      <c r="A24" t="s">
        <v>16</v>
      </c>
      <c r="B24" s="3">
        <f>B4+B8+B20</f>
        <v>-266.88069543489996</v>
      </c>
      <c r="C24" t="s">
        <v>30</v>
      </c>
    </row>
    <row r="25" spans="1:3" x14ac:dyDescent="0.25">
      <c r="A25" t="s">
        <v>17</v>
      </c>
      <c r="B25" s="3">
        <f>B5+B9+B21</f>
        <v>-266.88069543489996</v>
      </c>
      <c r="C25" t="s">
        <v>31</v>
      </c>
    </row>
    <row r="26" spans="1:3" x14ac:dyDescent="0.25">
      <c r="B26" s="3"/>
    </row>
    <row r="27" spans="1:3" x14ac:dyDescent="0.25">
      <c r="A27" t="s">
        <v>18</v>
      </c>
      <c r="B27" s="3">
        <f>2625.5*(B3-B4-B5)</f>
        <v>-34.736761241174293</v>
      </c>
      <c r="C27" t="s">
        <v>25</v>
      </c>
    </row>
    <row r="28" spans="1:3" x14ac:dyDescent="0.25">
      <c r="A28" t="s">
        <v>19</v>
      </c>
      <c r="B28" s="3">
        <f>2625.5*(B7-B8-B9)</f>
        <v>-21.291416898150157</v>
      </c>
      <c r="C28" t="s">
        <v>35</v>
      </c>
    </row>
    <row r="29" spans="1:3" x14ac:dyDescent="0.25">
      <c r="A29" t="s">
        <v>20</v>
      </c>
      <c r="B29" s="3">
        <f>2625.5*(B19-B20-B21)</f>
        <v>-0.3621373154000499</v>
      </c>
      <c r="C29" t="s">
        <v>26</v>
      </c>
    </row>
    <row r="30" spans="1:3" x14ac:dyDescent="0.25">
      <c r="B30" s="3"/>
    </row>
    <row r="31" spans="1:3" x14ac:dyDescent="0.25">
      <c r="A31" t="s">
        <v>21</v>
      </c>
      <c r="B31" s="4">
        <f>2625.5*(B23-B24-B25)</f>
        <v>-56.390315454678444</v>
      </c>
      <c r="C31" t="s">
        <v>27</v>
      </c>
    </row>
    <row r="32" spans="1:3" x14ac:dyDescent="0.25">
      <c r="B32" s="3"/>
    </row>
    <row r="33" spans="2:3" x14ac:dyDescent="0.25">
      <c r="B33" s="3"/>
      <c r="C33" s="9" t="s">
        <v>37</v>
      </c>
    </row>
    <row r="34" spans="2:3" x14ac:dyDescent="0.25">
      <c r="B34" s="3"/>
      <c r="C34" t="s">
        <v>36</v>
      </c>
    </row>
    <row r="35" spans="2:3" ht="270" customHeight="1" x14ac:dyDescent="0.25">
      <c r="B35" s="3"/>
      <c r="C35" s="10" t="s">
        <v>42</v>
      </c>
    </row>
    <row r="36" spans="2:3" x14ac:dyDescent="0.25">
      <c r="B36" s="3"/>
      <c r="C36" t="s">
        <v>41</v>
      </c>
    </row>
    <row r="37" spans="2:3" x14ac:dyDescent="0.25">
      <c r="B37" s="3"/>
    </row>
    <row r="38" spans="2:3" x14ac:dyDescent="0.25">
      <c r="B38" s="3"/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I38"/>
  <sheetViews>
    <sheetView zoomScaleNormal="100" workbookViewId="0">
      <selection sqref="A1:C1"/>
    </sheetView>
  </sheetViews>
  <sheetFormatPr defaultRowHeight="15" x14ac:dyDescent="0.25"/>
  <cols>
    <col min="1" max="1" width="40" bestFit="1" customWidth="1"/>
    <col min="2" max="2" width="18.7109375" customWidth="1"/>
    <col min="3" max="3" width="72.85546875" customWidth="1"/>
  </cols>
  <sheetData>
    <row r="1" spans="1:9" x14ac:dyDescent="0.25">
      <c r="A1" s="15" t="s">
        <v>72</v>
      </c>
      <c r="B1" s="15"/>
      <c r="C1" s="15"/>
    </row>
    <row r="2" spans="1:9" x14ac:dyDescent="0.25">
      <c r="A2" s="6" t="s">
        <v>22</v>
      </c>
      <c r="B2" s="6" t="s">
        <v>23</v>
      </c>
      <c r="C2" s="6" t="s">
        <v>28</v>
      </c>
    </row>
    <row r="3" spans="1:9" ht="15" customHeight="1" x14ac:dyDescent="0.25">
      <c r="A3" t="s">
        <v>0</v>
      </c>
      <c r="B3" s="13">
        <v>-531.55749105070004</v>
      </c>
      <c r="C3" t="s">
        <v>24</v>
      </c>
    </row>
    <row r="4" spans="1:9" ht="15" customHeight="1" x14ac:dyDescent="0.25">
      <c r="A4" t="s">
        <v>1</v>
      </c>
      <c r="B4" s="13">
        <v>-265.77688681109998</v>
      </c>
      <c r="C4" t="s">
        <v>24</v>
      </c>
    </row>
    <row r="5" spans="1:9" ht="15" customHeight="1" x14ac:dyDescent="0.25">
      <c r="A5" t="s">
        <v>2</v>
      </c>
      <c r="B5" s="13">
        <v>-265.77688681109998</v>
      </c>
      <c r="C5" s="1" t="s">
        <v>24</v>
      </c>
    </row>
    <row r="6" spans="1:9" ht="15" customHeight="1" x14ac:dyDescent="0.25">
      <c r="B6" s="14"/>
      <c r="C6" s="1"/>
    </row>
    <row r="7" spans="1:9" ht="15" customHeight="1" x14ac:dyDescent="0.25">
      <c r="A7" s="5" t="s">
        <v>3</v>
      </c>
      <c r="B7" s="13">
        <v>-2.0851361567</v>
      </c>
      <c r="C7" s="1" t="s">
        <v>24</v>
      </c>
    </row>
    <row r="8" spans="1:9" ht="15" customHeight="1" x14ac:dyDescent="0.25">
      <c r="A8" s="5" t="s">
        <v>4</v>
      </c>
      <c r="B8" s="13">
        <v>-1.0426233637</v>
      </c>
      <c r="C8" s="1" t="s">
        <v>24</v>
      </c>
    </row>
    <row r="9" spans="1:9" ht="15" customHeight="1" x14ac:dyDescent="0.25">
      <c r="A9" s="5" t="s">
        <v>5</v>
      </c>
      <c r="B9" s="13">
        <v>-1.0426233637</v>
      </c>
      <c r="C9" s="1" t="s">
        <v>24</v>
      </c>
    </row>
    <row r="10" spans="1:9" ht="15" customHeight="1" x14ac:dyDescent="0.25">
      <c r="B10" s="14"/>
      <c r="C10" s="1"/>
    </row>
    <row r="11" spans="1:9" ht="15" customHeight="1" x14ac:dyDescent="0.25">
      <c r="A11" s="5" t="s">
        <v>6</v>
      </c>
      <c r="B11" s="13">
        <v>-2.0437208935000002</v>
      </c>
      <c r="C11" s="1" t="s">
        <v>24</v>
      </c>
      <c r="E11" s="1"/>
      <c r="I11" s="1"/>
    </row>
    <row r="12" spans="1:9" ht="15" customHeight="1" x14ac:dyDescent="0.25">
      <c r="A12" t="s">
        <v>7</v>
      </c>
      <c r="B12" s="13">
        <v>-1.0218908683000001</v>
      </c>
      <c r="C12" s="1" t="s">
        <v>24</v>
      </c>
    </row>
    <row r="13" spans="1:9" ht="15" customHeight="1" x14ac:dyDescent="0.25">
      <c r="A13" t="s">
        <v>8</v>
      </c>
      <c r="B13" s="13">
        <v>-1.0218908683000001</v>
      </c>
      <c r="C13" s="1" t="s">
        <v>24</v>
      </c>
    </row>
    <row r="14" spans="1:9" ht="15" customHeight="1" x14ac:dyDescent="0.25">
      <c r="B14" s="14"/>
      <c r="C14" s="1"/>
    </row>
    <row r="15" spans="1:9" ht="15" customHeight="1" x14ac:dyDescent="0.25">
      <c r="A15" t="s">
        <v>9</v>
      </c>
      <c r="B15" s="13">
        <v>-1.9222650815</v>
      </c>
      <c r="C15" s="1" t="s">
        <v>24</v>
      </c>
    </row>
    <row r="16" spans="1:9" ht="15" customHeight="1" x14ac:dyDescent="0.25">
      <c r="A16" t="s">
        <v>10</v>
      </c>
      <c r="B16" s="13">
        <v>-0.9612015988</v>
      </c>
      <c r="C16" s="1" t="s">
        <v>24</v>
      </c>
    </row>
    <row r="17" spans="1:3" ht="15" customHeight="1" x14ac:dyDescent="0.25">
      <c r="A17" t="s">
        <v>11</v>
      </c>
      <c r="B17" s="13">
        <v>-0.9612015988</v>
      </c>
      <c r="C17" s="1" t="s">
        <v>24</v>
      </c>
    </row>
    <row r="18" spans="1:3" x14ac:dyDescent="0.25">
      <c r="B18" s="2"/>
      <c r="C18" s="1"/>
    </row>
    <row r="19" spans="1:3" x14ac:dyDescent="0.25">
      <c r="A19" s="5" t="s">
        <v>12</v>
      </c>
      <c r="B19" s="3">
        <f>B11-B15</f>
        <v>-0.12145581200000022</v>
      </c>
      <c r="C19" s="5" t="s">
        <v>32</v>
      </c>
    </row>
    <row r="20" spans="1:3" x14ac:dyDescent="0.25">
      <c r="A20" s="5" t="s">
        <v>13</v>
      </c>
      <c r="B20" s="3">
        <f>B12-B16</f>
        <v>-6.0689269500000087E-2</v>
      </c>
      <c r="C20" s="5" t="s">
        <v>33</v>
      </c>
    </row>
    <row r="21" spans="1:3" x14ac:dyDescent="0.25">
      <c r="A21" s="5" t="s">
        <v>14</v>
      </c>
      <c r="B21" s="3">
        <f>B13-B17</f>
        <v>-6.0689269500000087E-2</v>
      </c>
      <c r="C21" s="5" t="s">
        <v>34</v>
      </c>
    </row>
    <row r="22" spans="1:3" x14ac:dyDescent="0.25">
      <c r="B22" s="2"/>
      <c r="C22" s="1"/>
    </row>
    <row r="23" spans="1:3" x14ac:dyDescent="0.25">
      <c r="A23" t="s">
        <v>15</v>
      </c>
      <c r="B23" s="3">
        <f>B3+B7+B19</f>
        <v>-533.7640830194</v>
      </c>
      <c r="C23" t="s">
        <v>29</v>
      </c>
    </row>
    <row r="24" spans="1:3" x14ac:dyDescent="0.25">
      <c r="A24" t="s">
        <v>16</v>
      </c>
      <c r="B24" s="3">
        <f>B4+B8+B20</f>
        <v>-266.88019944429999</v>
      </c>
      <c r="C24" t="s">
        <v>30</v>
      </c>
    </row>
    <row r="25" spans="1:3" x14ac:dyDescent="0.25">
      <c r="A25" t="s">
        <v>17</v>
      </c>
      <c r="B25" s="3">
        <f>B5+B9+B21</f>
        <v>-266.88019944429999</v>
      </c>
      <c r="C25" t="s">
        <v>31</v>
      </c>
    </row>
    <row r="26" spans="1:3" x14ac:dyDescent="0.25">
      <c r="B26" s="3"/>
    </row>
    <row r="27" spans="1:3" x14ac:dyDescent="0.25">
      <c r="A27" t="s">
        <v>18</v>
      </c>
      <c r="B27" s="3">
        <f>2625.5*(B3-B4-B5)</f>
        <v>-9.7601085269269561</v>
      </c>
      <c r="C27" t="s">
        <v>25</v>
      </c>
    </row>
    <row r="28" spans="1:3" x14ac:dyDescent="0.25">
      <c r="A28" t="s">
        <v>19</v>
      </c>
      <c r="B28" s="3">
        <f>2625.5*(B7-B8-B9)</f>
        <v>0.29030337284994467</v>
      </c>
      <c r="C28" t="s">
        <v>35</v>
      </c>
    </row>
    <row r="29" spans="1:3" x14ac:dyDescent="0.25">
      <c r="A29" t="s">
        <v>20</v>
      </c>
      <c r="B29" s="3">
        <f>2625.5*(B19-B20-B21)</f>
        <v>-0.2028802615001164</v>
      </c>
      <c r="C29" t="s">
        <v>26</v>
      </c>
    </row>
    <row r="30" spans="1:3" x14ac:dyDescent="0.25">
      <c r="B30" s="3"/>
    </row>
    <row r="31" spans="1:3" x14ac:dyDescent="0.25">
      <c r="A31" t="s">
        <v>21</v>
      </c>
      <c r="B31" s="4">
        <f>2625.5*(B23-B24-B25)</f>
        <v>-9.672685415465196</v>
      </c>
      <c r="C31" t="s">
        <v>27</v>
      </c>
    </row>
    <row r="32" spans="1:3" x14ac:dyDescent="0.25">
      <c r="B32" s="3"/>
    </row>
    <row r="33" spans="2:3" x14ac:dyDescent="0.25">
      <c r="B33" s="3"/>
      <c r="C33" s="9" t="s">
        <v>37</v>
      </c>
    </row>
    <row r="34" spans="2:3" x14ac:dyDescent="0.25">
      <c r="B34" s="3"/>
      <c r="C34" t="s">
        <v>36</v>
      </c>
    </row>
    <row r="35" spans="2:3" ht="270" customHeight="1" x14ac:dyDescent="0.25">
      <c r="B35" s="3"/>
      <c r="C35" s="10" t="s">
        <v>73</v>
      </c>
    </row>
    <row r="36" spans="2:3" x14ac:dyDescent="0.25">
      <c r="B36" s="3"/>
    </row>
    <row r="37" spans="2:3" x14ac:dyDescent="0.25">
      <c r="B37" s="3"/>
    </row>
    <row r="38" spans="2:3" x14ac:dyDescent="0.25">
      <c r="B38" s="3"/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I38"/>
  <sheetViews>
    <sheetView tabSelected="1" zoomScaleNormal="100" workbookViewId="0">
      <selection sqref="A1:C1"/>
    </sheetView>
  </sheetViews>
  <sheetFormatPr defaultRowHeight="15" x14ac:dyDescent="0.25"/>
  <cols>
    <col min="1" max="1" width="40" bestFit="1" customWidth="1"/>
    <col min="2" max="2" width="18.7109375" customWidth="1"/>
    <col min="3" max="3" width="98.42578125" customWidth="1"/>
  </cols>
  <sheetData>
    <row r="1" spans="1:9" x14ac:dyDescent="0.25">
      <c r="A1" s="15" t="s">
        <v>79</v>
      </c>
      <c r="B1" s="15"/>
      <c r="C1" s="15"/>
    </row>
    <row r="2" spans="1:9" x14ac:dyDescent="0.25">
      <c r="A2" s="6" t="s">
        <v>22</v>
      </c>
      <c r="B2" s="6" t="s">
        <v>23</v>
      </c>
      <c r="C2" s="6" t="s">
        <v>28</v>
      </c>
    </row>
    <row r="3" spans="1:9" ht="15" customHeight="1" x14ac:dyDescent="0.25">
      <c r="A3" t="s">
        <v>0</v>
      </c>
      <c r="B3" s="13">
        <v>-531.58082338500003</v>
      </c>
      <c r="C3" t="s">
        <v>24</v>
      </c>
    </row>
    <row r="4" spans="1:9" ht="15" customHeight="1" x14ac:dyDescent="0.25">
      <c r="A4" t="s">
        <v>1</v>
      </c>
      <c r="B4" s="13">
        <v>-265.77698670029997</v>
      </c>
      <c r="C4" t="s">
        <v>24</v>
      </c>
    </row>
    <row r="5" spans="1:9" ht="15" customHeight="1" x14ac:dyDescent="0.25">
      <c r="A5" t="s">
        <v>2</v>
      </c>
      <c r="B5" s="13">
        <v>-265.77698670019998</v>
      </c>
      <c r="C5" s="1" t="s">
        <v>24</v>
      </c>
    </row>
    <row r="6" spans="1:9" ht="15" customHeight="1" x14ac:dyDescent="0.25">
      <c r="B6" s="14"/>
      <c r="C6" s="1"/>
    </row>
    <row r="7" spans="1:9" ht="15" customHeight="1" x14ac:dyDescent="0.25">
      <c r="A7" s="5" t="s">
        <v>3</v>
      </c>
      <c r="B7" s="13">
        <v>-2.0912534093000001</v>
      </c>
      <c r="C7" s="1" t="s">
        <v>24</v>
      </c>
    </row>
    <row r="8" spans="1:9" ht="15" customHeight="1" x14ac:dyDescent="0.25">
      <c r="A8" s="5" t="s">
        <v>4</v>
      </c>
      <c r="B8" s="13">
        <v>-1.0429699610000001</v>
      </c>
      <c r="C8" s="1" t="s">
        <v>24</v>
      </c>
    </row>
    <row r="9" spans="1:9" ht="15" customHeight="1" x14ac:dyDescent="0.25">
      <c r="A9" s="5" t="s">
        <v>5</v>
      </c>
      <c r="B9" s="13">
        <v>-1.0429698775</v>
      </c>
      <c r="C9" s="1" t="s">
        <v>24</v>
      </c>
    </row>
    <row r="10" spans="1:9" ht="15" customHeight="1" x14ac:dyDescent="0.25">
      <c r="B10" s="14"/>
      <c r="C10" s="1"/>
    </row>
    <row r="11" spans="1:9" ht="15" customHeight="1" x14ac:dyDescent="0.25">
      <c r="A11" s="5" t="s">
        <v>6</v>
      </c>
      <c r="B11" s="13">
        <v>-2.0504295790999998</v>
      </c>
      <c r="C11" s="1" t="s">
        <v>24</v>
      </c>
      <c r="E11" s="1"/>
      <c r="I11" s="1"/>
    </row>
    <row r="12" spans="1:9" ht="15" customHeight="1" x14ac:dyDescent="0.25">
      <c r="A12" t="s">
        <v>7</v>
      </c>
      <c r="B12" s="13">
        <v>-1.0228946688</v>
      </c>
      <c r="C12" s="1" t="s">
        <v>24</v>
      </c>
    </row>
    <row r="13" spans="1:9" ht="15" customHeight="1" x14ac:dyDescent="0.25">
      <c r="A13" t="s">
        <v>8</v>
      </c>
      <c r="B13" s="13">
        <v>-1.0228946688</v>
      </c>
      <c r="C13" s="1" t="s">
        <v>24</v>
      </c>
    </row>
    <row r="14" spans="1:9" ht="15" customHeight="1" x14ac:dyDescent="0.25">
      <c r="B14" s="14"/>
      <c r="C14" s="1"/>
    </row>
    <row r="15" spans="1:9" ht="15" customHeight="1" x14ac:dyDescent="0.25">
      <c r="A15" t="s">
        <v>9</v>
      </c>
      <c r="B15" s="13">
        <v>-1.9286905039</v>
      </c>
      <c r="C15" s="1" t="s">
        <v>24</v>
      </c>
    </row>
    <row r="16" spans="1:9" ht="15" customHeight="1" x14ac:dyDescent="0.25">
      <c r="A16" t="s">
        <v>10</v>
      </c>
      <c r="B16" s="13">
        <v>-0.96225295850000003</v>
      </c>
      <c r="C16" s="1" t="s">
        <v>24</v>
      </c>
    </row>
    <row r="17" spans="1:3" ht="15" customHeight="1" x14ac:dyDescent="0.25">
      <c r="A17" t="s">
        <v>11</v>
      </c>
      <c r="B17" s="13">
        <v>-0.96225295850000003</v>
      </c>
      <c r="C17" s="1" t="s">
        <v>24</v>
      </c>
    </row>
    <row r="18" spans="1:3" x14ac:dyDescent="0.25">
      <c r="B18" s="2"/>
      <c r="C18" s="1"/>
    </row>
    <row r="19" spans="1:3" x14ac:dyDescent="0.25">
      <c r="A19" s="5" t="s">
        <v>12</v>
      </c>
      <c r="B19" s="3">
        <f>B11-B15</f>
        <v>-0.12173907519999982</v>
      </c>
      <c r="C19" s="5" t="s">
        <v>32</v>
      </c>
    </row>
    <row r="20" spans="1:3" x14ac:dyDescent="0.25">
      <c r="A20" s="5" t="s">
        <v>13</v>
      </c>
      <c r="B20" s="3">
        <f>B12-B16</f>
        <v>-6.0641710299999985E-2</v>
      </c>
      <c r="C20" s="5" t="s">
        <v>33</v>
      </c>
    </row>
    <row r="21" spans="1:3" x14ac:dyDescent="0.25">
      <c r="A21" s="5" t="s">
        <v>14</v>
      </c>
      <c r="B21" s="3">
        <f>B13-B17</f>
        <v>-6.0641710299999985E-2</v>
      </c>
      <c r="C21" s="5" t="s">
        <v>34</v>
      </c>
    </row>
    <row r="22" spans="1:3" x14ac:dyDescent="0.25">
      <c r="B22" s="2"/>
      <c r="C22" s="1"/>
    </row>
    <row r="23" spans="1:3" x14ac:dyDescent="0.25">
      <c r="A23" t="s">
        <v>15</v>
      </c>
      <c r="B23" s="3">
        <f>B3+B7+B19</f>
        <v>-533.79381586950001</v>
      </c>
      <c r="C23" t="s">
        <v>29</v>
      </c>
    </row>
    <row r="24" spans="1:3" x14ac:dyDescent="0.25">
      <c r="A24" t="s">
        <v>16</v>
      </c>
      <c r="B24" s="3">
        <f>B4+B8+B20</f>
        <v>-266.88059837159994</v>
      </c>
      <c r="C24" t="s">
        <v>30</v>
      </c>
    </row>
    <row r="25" spans="1:3" x14ac:dyDescent="0.25">
      <c r="A25" t="s">
        <v>17</v>
      </c>
      <c r="B25" s="3">
        <f>B5+B9+B21</f>
        <v>-266.88059828799999</v>
      </c>
      <c r="C25" t="s">
        <v>31</v>
      </c>
    </row>
    <row r="26" spans="1:3" x14ac:dyDescent="0.25">
      <c r="B26" s="3"/>
    </row>
    <row r="27" spans="1:3" x14ac:dyDescent="0.25">
      <c r="A27" t="s">
        <v>18</v>
      </c>
      <c r="B27" s="3">
        <f>2625.5*(B3-B4-B5)</f>
        <v>-70.494634304946118</v>
      </c>
      <c r="C27" t="s">
        <v>25</v>
      </c>
    </row>
    <row r="28" spans="1:3" x14ac:dyDescent="0.25">
      <c r="A28" t="s">
        <v>19</v>
      </c>
      <c r="B28" s="3">
        <f>2625.5*(B7-B8-B9)</f>
        <v>-13.950780135400146</v>
      </c>
      <c r="C28" t="s">
        <v>35</v>
      </c>
    </row>
    <row r="29" spans="1:3" x14ac:dyDescent="0.25">
      <c r="A29" t="s">
        <v>20</v>
      </c>
      <c r="B29" s="3">
        <f>2625.5*(B19-B20-B21)</f>
        <v>-1.1963211522996198</v>
      </c>
      <c r="C29" t="s">
        <v>26</v>
      </c>
    </row>
    <row r="30" spans="1:3" x14ac:dyDescent="0.25">
      <c r="B30" s="3"/>
    </row>
    <row r="31" spans="1:3" x14ac:dyDescent="0.25">
      <c r="A31" t="s">
        <v>21</v>
      </c>
      <c r="B31" s="4">
        <f>2625.5*(B23-B24-B25)</f>
        <v>-85.641735592650548</v>
      </c>
      <c r="C31" t="s">
        <v>27</v>
      </c>
    </row>
    <row r="32" spans="1:3" x14ac:dyDescent="0.25">
      <c r="B32" s="3"/>
      <c r="C32" s="11"/>
    </row>
    <row r="33" spans="2:3" x14ac:dyDescent="0.25">
      <c r="B33" s="3"/>
      <c r="C33" s="9" t="s">
        <v>37</v>
      </c>
    </row>
    <row r="34" spans="2:3" x14ac:dyDescent="0.25">
      <c r="B34" s="3"/>
      <c r="C34" t="s">
        <v>36</v>
      </c>
    </row>
    <row r="35" spans="2:3" ht="270" customHeight="1" x14ac:dyDescent="0.25">
      <c r="B35" s="3"/>
      <c r="C35" s="10" t="s">
        <v>74</v>
      </c>
    </row>
    <row r="36" spans="2:3" x14ac:dyDescent="0.25">
      <c r="B36" s="3"/>
    </row>
    <row r="37" spans="2:3" x14ac:dyDescent="0.25">
      <c r="B37" s="3"/>
    </row>
    <row r="38" spans="2:3" x14ac:dyDescent="0.25">
      <c r="B38" s="3"/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8"/>
  <sheetViews>
    <sheetView zoomScaleNormal="100" workbookViewId="0">
      <selection sqref="A1:C1"/>
    </sheetView>
  </sheetViews>
  <sheetFormatPr defaultRowHeight="15" x14ac:dyDescent="0.25"/>
  <cols>
    <col min="1" max="1" width="40" bestFit="1" customWidth="1"/>
    <col min="2" max="2" width="18.7109375" customWidth="1"/>
    <col min="3" max="3" width="72.85546875" customWidth="1"/>
  </cols>
  <sheetData>
    <row r="1" spans="1:9" x14ac:dyDescent="0.25">
      <c r="A1" s="15" t="s">
        <v>44</v>
      </c>
      <c r="B1" s="15"/>
      <c r="C1" s="15"/>
    </row>
    <row r="2" spans="1:9" x14ac:dyDescent="0.25">
      <c r="A2" s="6" t="s">
        <v>22</v>
      </c>
      <c r="B2" s="6" t="s">
        <v>23</v>
      </c>
      <c r="C2" s="6" t="s">
        <v>28</v>
      </c>
    </row>
    <row r="3" spans="1:9" ht="15" customHeight="1" x14ac:dyDescent="0.25">
      <c r="A3" t="s">
        <v>0</v>
      </c>
      <c r="B3" s="13">
        <v>-531.57185721569999</v>
      </c>
      <c r="C3" t="s">
        <v>24</v>
      </c>
    </row>
    <row r="4" spans="1:9" ht="15" customHeight="1" x14ac:dyDescent="0.25">
      <c r="A4" t="s">
        <v>1</v>
      </c>
      <c r="B4" s="13">
        <v>-265.7768942715</v>
      </c>
      <c r="C4" t="s">
        <v>24</v>
      </c>
    </row>
    <row r="5" spans="1:9" ht="15" customHeight="1" x14ac:dyDescent="0.25">
      <c r="A5" t="s">
        <v>2</v>
      </c>
      <c r="B5" s="13">
        <v>-265.7768942715</v>
      </c>
      <c r="C5" s="1" t="s">
        <v>24</v>
      </c>
    </row>
    <row r="6" spans="1:9" ht="15" customHeight="1" x14ac:dyDescent="0.25">
      <c r="B6" s="14"/>
      <c r="C6" s="1"/>
    </row>
    <row r="7" spans="1:9" ht="15" customHeight="1" x14ac:dyDescent="0.25">
      <c r="A7" s="5" t="s">
        <v>3</v>
      </c>
      <c r="B7" s="13">
        <v>-2.0938783958</v>
      </c>
      <c r="C7" s="1" t="s">
        <v>24</v>
      </c>
    </row>
    <row r="8" spans="1:9" ht="15" customHeight="1" x14ac:dyDescent="0.25">
      <c r="A8" s="5" t="s">
        <v>4</v>
      </c>
      <c r="B8" s="13">
        <v>-1.0431502417</v>
      </c>
      <c r="C8" s="1" t="s">
        <v>24</v>
      </c>
    </row>
    <row r="9" spans="1:9" ht="15" customHeight="1" x14ac:dyDescent="0.25">
      <c r="A9" s="5" t="s">
        <v>5</v>
      </c>
      <c r="B9" s="13">
        <v>-1.0431502417</v>
      </c>
      <c r="C9" s="1" t="s">
        <v>24</v>
      </c>
    </row>
    <row r="10" spans="1:9" ht="15" customHeight="1" x14ac:dyDescent="0.25">
      <c r="B10" s="14"/>
      <c r="C10" s="1"/>
    </row>
    <row r="11" spans="1:9" ht="15" customHeight="1" x14ac:dyDescent="0.25">
      <c r="A11" s="5" t="s">
        <v>6</v>
      </c>
      <c r="B11" s="13">
        <v>-2.0526303216000001</v>
      </c>
      <c r="C11" s="1" t="s">
        <v>24</v>
      </c>
      <c r="E11" s="1"/>
      <c r="I11" s="1"/>
    </row>
    <row r="12" spans="1:9" ht="15" customHeight="1" x14ac:dyDescent="0.25">
      <c r="A12" t="s">
        <v>7</v>
      </c>
      <c r="B12" s="13">
        <v>-1.0233728278000001</v>
      </c>
      <c r="C12" s="1" t="s">
        <v>24</v>
      </c>
    </row>
    <row r="13" spans="1:9" ht="15" customHeight="1" x14ac:dyDescent="0.25">
      <c r="A13" t="s">
        <v>8</v>
      </c>
      <c r="B13" s="13">
        <v>-1.0233728278000001</v>
      </c>
      <c r="C13" s="1" t="s">
        <v>24</v>
      </c>
    </row>
    <row r="14" spans="1:9" ht="15" customHeight="1" x14ac:dyDescent="0.25">
      <c r="B14" s="14"/>
      <c r="C14" s="1"/>
    </row>
    <row r="15" spans="1:9" ht="15" customHeight="1" x14ac:dyDescent="0.25">
      <c r="A15" t="s">
        <v>9</v>
      </c>
      <c r="B15" s="13">
        <v>-1.9312849764</v>
      </c>
      <c r="C15" s="1" t="s">
        <v>24</v>
      </c>
    </row>
    <row r="16" spans="1:9" ht="15" customHeight="1" x14ac:dyDescent="0.25">
      <c r="A16" t="s">
        <v>10</v>
      </c>
      <c r="B16" s="13">
        <v>-0.96276912059999997</v>
      </c>
      <c r="C16" s="1" t="s">
        <v>24</v>
      </c>
    </row>
    <row r="17" spans="1:3" ht="15" customHeight="1" x14ac:dyDescent="0.25">
      <c r="A17" t="s">
        <v>11</v>
      </c>
      <c r="B17" s="13">
        <v>-0.96276912059999997</v>
      </c>
      <c r="C17" s="1" t="s">
        <v>24</v>
      </c>
    </row>
    <row r="18" spans="1:3" x14ac:dyDescent="0.25">
      <c r="B18" s="2"/>
      <c r="C18" s="1"/>
    </row>
    <row r="19" spans="1:3" x14ac:dyDescent="0.25">
      <c r="A19" s="5" t="s">
        <v>12</v>
      </c>
      <c r="B19" s="3">
        <f>B11-B15</f>
        <v>-0.12134534520000018</v>
      </c>
      <c r="C19" s="5" t="s">
        <v>32</v>
      </c>
    </row>
    <row r="20" spans="1:3" x14ac:dyDescent="0.25">
      <c r="A20" s="5" t="s">
        <v>13</v>
      </c>
      <c r="B20" s="3">
        <f>B12-B16</f>
        <v>-6.0603707200000079E-2</v>
      </c>
      <c r="C20" s="5" t="s">
        <v>33</v>
      </c>
    </row>
    <row r="21" spans="1:3" x14ac:dyDescent="0.25">
      <c r="A21" s="5" t="s">
        <v>14</v>
      </c>
      <c r="B21" s="3">
        <f>B13-B17</f>
        <v>-6.0603707200000079E-2</v>
      </c>
      <c r="C21" s="5" t="s">
        <v>34</v>
      </c>
    </row>
    <row r="22" spans="1:3" x14ac:dyDescent="0.25">
      <c r="B22" s="2"/>
      <c r="C22" s="1"/>
    </row>
    <row r="23" spans="1:3" x14ac:dyDescent="0.25">
      <c r="A23" t="s">
        <v>15</v>
      </c>
      <c r="B23" s="3">
        <f>B3+B7+B19</f>
        <v>-533.78708095669992</v>
      </c>
      <c r="C23" t="s">
        <v>29</v>
      </c>
    </row>
    <row r="24" spans="1:3" x14ac:dyDescent="0.25">
      <c r="A24" t="s">
        <v>16</v>
      </c>
      <c r="B24" s="3">
        <f>B4+B8+B20</f>
        <v>-266.88064822040002</v>
      </c>
      <c r="C24" t="s">
        <v>30</v>
      </c>
    </row>
    <row r="25" spans="1:3" x14ac:dyDescent="0.25">
      <c r="A25" t="s">
        <v>17</v>
      </c>
      <c r="B25" s="3">
        <f>B5+B9+B21</f>
        <v>-266.88064822040002</v>
      </c>
      <c r="C25" t="s">
        <v>31</v>
      </c>
    </row>
    <row r="26" spans="1:3" x14ac:dyDescent="0.25">
      <c r="B26" s="3"/>
    </row>
    <row r="27" spans="1:3" x14ac:dyDescent="0.25">
      <c r="A27" t="s">
        <v>18</v>
      </c>
      <c r="B27" s="3">
        <f>2625.5*(B3-B4-B5)</f>
        <v>-47.439300173840991</v>
      </c>
      <c r="C27" t="s">
        <v>25</v>
      </c>
    </row>
    <row r="28" spans="1:3" x14ac:dyDescent="0.25">
      <c r="A28" t="s">
        <v>19</v>
      </c>
      <c r="B28" s="3">
        <f>2625.5*(B7-B8-B9)</f>
        <v>-19.895809006199848</v>
      </c>
      <c r="C28" t="s">
        <v>35</v>
      </c>
    </row>
    <row r="29" spans="1:3" x14ac:dyDescent="0.25">
      <c r="A29" t="s">
        <v>20</v>
      </c>
      <c r="B29" s="3">
        <f>2625.5*(B19-B20-B21)</f>
        <v>-0.3621373154000499</v>
      </c>
      <c r="C29" t="s">
        <v>26</v>
      </c>
    </row>
    <row r="30" spans="1:3" x14ac:dyDescent="0.25">
      <c r="B30" s="3"/>
    </row>
    <row r="31" spans="1:3" x14ac:dyDescent="0.25">
      <c r="A31" t="s">
        <v>21</v>
      </c>
      <c r="B31" s="4">
        <f>2625.5*(B23-B24-B25)</f>
        <v>-67.697246495151148</v>
      </c>
      <c r="C31" t="s">
        <v>27</v>
      </c>
    </row>
    <row r="32" spans="1:3" x14ac:dyDescent="0.25">
      <c r="B32" s="3"/>
    </row>
    <row r="33" spans="2:3" x14ac:dyDescent="0.25">
      <c r="B33" s="3"/>
      <c r="C33" s="9" t="s">
        <v>37</v>
      </c>
    </row>
    <row r="34" spans="2:3" x14ac:dyDescent="0.25">
      <c r="B34" s="3"/>
      <c r="C34" t="s">
        <v>36</v>
      </c>
    </row>
    <row r="35" spans="2:3" ht="270" customHeight="1" x14ac:dyDescent="0.25">
      <c r="B35" s="3"/>
      <c r="C35" s="10" t="s">
        <v>43</v>
      </c>
    </row>
    <row r="36" spans="2:3" x14ac:dyDescent="0.25">
      <c r="B36" s="3"/>
    </row>
    <row r="37" spans="2:3" x14ac:dyDescent="0.25">
      <c r="B37" s="3"/>
    </row>
    <row r="38" spans="2:3" x14ac:dyDescent="0.25">
      <c r="B38" s="3"/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38"/>
  <sheetViews>
    <sheetView zoomScaleNormal="100" workbookViewId="0">
      <selection sqref="A1:C1"/>
    </sheetView>
  </sheetViews>
  <sheetFormatPr defaultRowHeight="15" x14ac:dyDescent="0.25"/>
  <cols>
    <col min="1" max="1" width="40" bestFit="1" customWidth="1"/>
    <col min="2" max="2" width="18.7109375" customWidth="1"/>
    <col min="3" max="3" width="72.85546875" customWidth="1"/>
  </cols>
  <sheetData>
    <row r="1" spans="1:9" x14ac:dyDescent="0.25">
      <c r="A1" s="15" t="s">
        <v>45</v>
      </c>
      <c r="B1" s="15"/>
      <c r="C1" s="15"/>
    </row>
    <row r="2" spans="1:9" x14ac:dyDescent="0.25">
      <c r="A2" s="6" t="s">
        <v>22</v>
      </c>
      <c r="B2" s="6" t="s">
        <v>23</v>
      </c>
      <c r="C2" s="6" t="s">
        <v>28</v>
      </c>
    </row>
    <row r="3" spans="1:9" ht="15" customHeight="1" x14ac:dyDescent="0.25">
      <c r="A3" t="s">
        <v>0</v>
      </c>
      <c r="B3" s="13">
        <v>-531.5753968532</v>
      </c>
      <c r="C3" t="s">
        <v>24</v>
      </c>
    </row>
    <row r="4" spans="1:9" ht="15" customHeight="1" x14ac:dyDescent="0.25">
      <c r="A4" t="s">
        <v>1</v>
      </c>
      <c r="B4" s="13">
        <v>-265.77689379359998</v>
      </c>
      <c r="C4" t="s">
        <v>24</v>
      </c>
    </row>
    <row r="5" spans="1:9" ht="15" customHeight="1" x14ac:dyDescent="0.25">
      <c r="A5" t="s">
        <v>2</v>
      </c>
      <c r="B5" s="13">
        <v>-265.77689379359998</v>
      </c>
      <c r="C5" s="1" t="s">
        <v>24</v>
      </c>
    </row>
    <row r="6" spans="1:9" ht="15" customHeight="1" x14ac:dyDescent="0.25">
      <c r="B6" s="14"/>
      <c r="C6" s="1"/>
    </row>
    <row r="7" spans="1:9" ht="15" customHeight="1" x14ac:dyDescent="0.25">
      <c r="A7" s="5" t="s">
        <v>3</v>
      </c>
      <c r="B7" s="13">
        <v>-2.0932439643</v>
      </c>
      <c r="C7" s="1" t="s">
        <v>24</v>
      </c>
    </row>
    <row r="8" spans="1:9" ht="15" customHeight="1" x14ac:dyDescent="0.25">
      <c r="A8" s="5" t="s">
        <v>4</v>
      </c>
      <c r="B8" s="13">
        <v>-1.0431098149</v>
      </c>
      <c r="C8" s="1" t="s">
        <v>24</v>
      </c>
    </row>
    <row r="9" spans="1:9" ht="15" customHeight="1" x14ac:dyDescent="0.25">
      <c r="A9" s="5" t="s">
        <v>5</v>
      </c>
      <c r="B9" s="13">
        <v>-1.0431098149</v>
      </c>
      <c r="C9" s="1" t="s">
        <v>24</v>
      </c>
    </row>
    <row r="10" spans="1:9" ht="15" customHeight="1" x14ac:dyDescent="0.25">
      <c r="B10" s="14"/>
      <c r="C10" s="1"/>
    </row>
    <row r="11" spans="1:9" ht="15" customHeight="1" x14ac:dyDescent="0.25">
      <c r="A11" s="5" t="s">
        <v>6</v>
      </c>
      <c r="B11" s="13">
        <v>-2.0521176173</v>
      </c>
      <c r="C11" s="1" t="s">
        <v>24</v>
      </c>
      <c r="E11" s="1"/>
      <c r="I11" s="1"/>
    </row>
    <row r="12" spans="1:9" ht="15" customHeight="1" x14ac:dyDescent="0.25">
      <c r="A12" t="s">
        <v>7</v>
      </c>
      <c r="B12" s="13">
        <v>-1.0232490535000001</v>
      </c>
      <c r="C12" s="1" t="s">
        <v>24</v>
      </c>
    </row>
    <row r="13" spans="1:9" ht="15" customHeight="1" x14ac:dyDescent="0.25">
      <c r="A13" t="s">
        <v>8</v>
      </c>
      <c r="B13" s="13">
        <v>-1.0232490535000001</v>
      </c>
      <c r="C13" s="1" t="s">
        <v>24</v>
      </c>
    </row>
    <row r="14" spans="1:9" ht="15" customHeight="1" x14ac:dyDescent="0.25">
      <c r="B14" s="14"/>
      <c r="C14" s="1"/>
    </row>
    <row r="15" spans="1:9" ht="15" customHeight="1" x14ac:dyDescent="0.25">
      <c r="A15" t="s">
        <v>9</v>
      </c>
      <c r="B15" s="13">
        <v>-1.9306599619</v>
      </c>
      <c r="C15" s="1" t="s">
        <v>24</v>
      </c>
    </row>
    <row r="16" spans="1:9" ht="15" customHeight="1" x14ac:dyDescent="0.25">
      <c r="A16" t="s">
        <v>10</v>
      </c>
      <c r="B16" s="13">
        <v>-0.96263557239999997</v>
      </c>
      <c r="C16" s="1" t="s">
        <v>24</v>
      </c>
    </row>
    <row r="17" spans="1:3" ht="15" customHeight="1" x14ac:dyDescent="0.25">
      <c r="A17" t="s">
        <v>11</v>
      </c>
      <c r="B17" s="13">
        <v>-0.96263557239999997</v>
      </c>
      <c r="C17" s="1" t="s">
        <v>24</v>
      </c>
    </row>
    <row r="18" spans="1:3" x14ac:dyDescent="0.25">
      <c r="B18" s="2"/>
      <c r="C18" s="1"/>
    </row>
    <row r="19" spans="1:3" x14ac:dyDescent="0.25">
      <c r="A19" s="5" t="s">
        <v>12</v>
      </c>
      <c r="B19" s="3">
        <f>B11-B15</f>
        <v>-0.12145765539999998</v>
      </c>
      <c r="C19" s="5" t="s">
        <v>32</v>
      </c>
    </row>
    <row r="20" spans="1:3" x14ac:dyDescent="0.25">
      <c r="A20" s="5" t="s">
        <v>13</v>
      </c>
      <c r="B20" s="3">
        <f>B12-B16</f>
        <v>-6.0613481100000088E-2</v>
      </c>
      <c r="C20" s="5" t="s">
        <v>33</v>
      </c>
    </row>
    <row r="21" spans="1:3" x14ac:dyDescent="0.25">
      <c r="A21" s="5" t="s">
        <v>14</v>
      </c>
      <c r="B21" s="3">
        <f>B13-B17</f>
        <v>-6.0613481100000088E-2</v>
      </c>
      <c r="C21" s="5" t="s">
        <v>34</v>
      </c>
    </row>
    <row r="22" spans="1:3" x14ac:dyDescent="0.25">
      <c r="B22" s="2"/>
      <c r="C22" s="1"/>
    </row>
    <row r="23" spans="1:3" x14ac:dyDescent="0.25">
      <c r="A23" t="s">
        <v>15</v>
      </c>
      <c r="B23" s="3">
        <f>B3+B7+B19</f>
        <v>-533.79009847290001</v>
      </c>
      <c r="C23" t="s">
        <v>29</v>
      </c>
    </row>
    <row r="24" spans="1:3" x14ac:dyDescent="0.25">
      <c r="A24" t="s">
        <v>16</v>
      </c>
      <c r="B24" s="3">
        <f>B4+B8+B20</f>
        <v>-266.88061708959998</v>
      </c>
      <c r="C24" t="s">
        <v>30</v>
      </c>
    </row>
    <row r="25" spans="1:3" x14ac:dyDescent="0.25">
      <c r="A25" t="s">
        <v>17</v>
      </c>
      <c r="B25" s="3">
        <f>B5+B9+B21</f>
        <v>-266.88061708959998</v>
      </c>
      <c r="C25" t="s">
        <v>31</v>
      </c>
    </row>
    <row r="26" spans="1:3" x14ac:dyDescent="0.25">
      <c r="B26" s="3"/>
    </row>
    <row r="27" spans="1:3" x14ac:dyDescent="0.25">
      <c r="A27" t="s">
        <v>18</v>
      </c>
      <c r="B27" s="3">
        <f>2625.5*(B3-B4-B5)</f>
        <v>-56.735127883108476</v>
      </c>
      <c r="C27" t="s">
        <v>25</v>
      </c>
    </row>
    <row r="28" spans="1:3" x14ac:dyDescent="0.25">
      <c r="A28" t="s">
        <v>19</v>
      </c>
      <c r="B28" s="3">
        <f>2625.5*(B7-B8-B9)</f>
        <v>-18.442390229750163</v>
      </c>
      <c r="C28" t="s">
        <v>35</v>
      </c>
    </row>
    <row r="29" spans="1:3" x14ac:dyDescent="0.25">
      <c r="A29" t="s">
        <v>20</v>
      </c>
      <c r="B29" s="3">
        <f>2625.5*(B19-B20-B21)</f>
        <v>-0.60568499659947106</v>
      </c>
      <c r="C29" t="s">
        <v>26</v>
      </c>
    </row>
    <row r="30" spans="1:3" x14ac:dyDescent="0.25">
      <c r="B30" s="3"/>
    </row>
    <row r="31" spans="1:3" x14ac:dyDescent="0.25">
      <c r="A31" t="s">
        <v>21</v>
      </c>
      <c r="B31" s="4">
        <f>2625.5*(B23-B24-B25)</f>
        <v>-75.783203109489591</v>
      </c>
      <c r="C31" t="s">
        <v>27</v>
      </c>
    </row>
    <row r="32" spans="1:3" x14ac:dyDescent="0.25">
      <c r="B32" s="3"/>
    </row>
    <row r="33" spans="2:3" x14ac:dyDescent="0.25">
      <c r="B33" s="3"/>
      <c r="C33" s="9" t="s">
        <v>37</v>
      </c>
    </row>
    <row r="34" spans="2:3" x14ac:dyDescent="0.25">
      <c r="B34" s="3"/>
      <c r="C34" t="s">
        <v>36</v>
      </c>
    </row>
    <row r="35" spans="2:3" ht="270" customHeight="1" x14ac:dyDescent="0.25">
      <c r="B35" s="3"/>
      <c r="C35" s="10" t="s">
        <v>46</v>
      </c>
    </row>
    <row r="36" spans="2:3" x14ac:dyDescent="0.25">
      <c r="B36" s="3"/>
    </row>
    <row r="37" spans="2:3" x14ac:dyDescent="0.25">
      <c r="B37" s="3"/>
    </row>
    <row r="38" spans="2:3" x14ac:dyDescent="0.25">
      <c r="B38" s="3"/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38"/>
  <sheetViews>
    <sheetView zoomScaleNormal="100" workbookViewId="0">
      <selection sqref="A1:C1"/>
    </sheetView>
  </sheetViews>
  <sheetFormatPr defaultRowHeight="15" x14ac:dyDescent="0.25"/>
  <cols>
    <col min="1" max="1" width="40" bestFit="1" customWidth="1"/>
    <col min="2" max="2" width="18.7109375" customWidth="1"/>
    <col min="3" max="3" width="72.85546875" customWidth="1"/>
  </cols>
  <sheetData>
    <row r="1" spans="1:9" x14ac:dyDescent="0.25">
      <c r="A1" s="15" t="s">
        <v>47</v>
      </c>
      <c r="B1" s="15"/>
      <c r="C1" s="15"/>
    </row>
    <row r="2" spans="1:9" x14ac:dyDescent="0.25">
      <c r="A2" s="6" t="s">
        <v>22</v>
      </c>
      <c r="B2" s="6" t="s">
        <v>23</v>
      </c>
      <c r="C2" s="6" t="s">
        <v>28</v>
      </c>
    </row>
    <row r="3" spans="1:9" ht="15" customHeight="1" x14ac:dyDescent="0.25">
      <c r="A3" t="s">
        <v>0</v>
      </c>
      <c r="B3" s="12">
        <v>-531.57954146420002</v>
      </c>
      <c r="C3" t="s">
        <v>24</v>
      </c>
    </row>
    <row r="4" spans="1:9" ht="15" customHeight="1" x14ac:dyDescent="0.25">
      <c r="A4" t="s">
        <v>1</v>
      </c>
      <c r="B4" s="12">
        <v>-265.7768929723</v>
      </c>
      <c r="C4" t="s">
        <v>24</v>
      </c>
    </row>
    <row r="5" spans="1:9" ht="15" customHeight="1" x14ac:dyDescent="0.25">
      <c r="A5" t="s">
        <v>2</v>
      </c>
      <c r="B5" s="12">
        <v>-265.7768929723</v>
      </c>
      <c r="C5" s="1" t="s">
        <v>24</v>
      </c>
    </row>
    <row r="6" spans="1:9" ht="15" customHeight="1" x14ac:dyDescent="0.25">
      <c r="B6" s="2"/>
      <c r="C6" s="1"/>
    </row>
    <row r="7" spans="1:9" ht="15" customHeight="1" x14ac:dyDescent="0.25">
      <c r="A7" s="5" t="s">
        <v>3</v>
      </c>
      <c r="B7" s="12">
        <v>-2.0920480682</v>
      </c>
      <c r="C7" s="1" t="s">
        <v>24</v>
      </c>
    </row>
    <row r="8" spans="1:9" ht="15" customHeight="1" x14ac:dyDescent="0.25">
      <c r="A8" s="5" t="s">
        <v>4</v>
      </c>
      <c r="B8" s="12">
        <v>-1.0430377645</v>
      </c>
      <c r="C8" s="1" t="s">
        <v>24</v>
      </c>
    </row>
    <row r="9" spans="1:9" ht="15" customHeight="1" x14ac:dyDescent="0.25">
      <c r="A9" s="5" t="s">
        <v>5</v>
      </c>
      <c r="B9" s="12">
        <v>-1.0430377645</v>
      </c>
      <c r="C9" s="1" t="s">
        <v>24</v>
      </c>
    </row>
    <row r="10" spans="1:9" ht="15" customHeight="1" x14ac:dyDescent="0.25">
      <c r="B10" s="2"/>
      <c r="C10" s="1"/>
    </row>
    <row r="11" spans="1:9" ht="15" customHeight="1" x14ac:dyDescent="0.25">
      <c r="A11" s="5" t="s">
        <v>6</v>
      </c>
      <c r="B11" s="12">
        <v>-2.0511171207999999</v>
      </c>
      <c r="C11" s="1" t="s">
        <v>24</v>
      </c>
      <c r="E11" s="1"/>
      <c r="I11" s="1"/>
    </row>
    <row r="12" spans="1:9" ht="15" customHeight="1" x14ac:dyDescent="0.25">
      <c r="A12" t="s">
        <v>7</v>
      </c>
      <c r="B12" s="12">
        <v>-1.0230382175999999</v>
      </c>
      <c r="C12" s="1" t="s">
        <v>24</v>
      </c>
    </row>
    <row r="13" spans="1:9" ht="15" customHeight="1" x14ac:dyDescent="0.25">
      <c r="A13" t="s">
        <v>8</v>
      </c>
      <c r="B13" s="12">
        <v>-1.0230382175999999</v>
      </c>
      <c r="C13" s="1" t="s">
        <v>24</v>
      </c>
    </row>
    <row r="14" spans="1:9" ht="15" customHeight="1" x14ac:dyDescent="0.25">
      <c r="B14" s="2"/>
      <c r="C14" s="1"/>
    </row>
    <row r="15" spans="1:9" ht="15" customHeight="1" x14ac:dyDescent="0.25">
      <c r="A15" t="s">
        <v>9</v>
      </c>
      <c r="B15" s="12">
        <v>-1.9294766350000001</v>
      </c>
      <c r="C15" s="1" t="s">
        <v>24</v>
      </c>
    </row>
    <row r="16" spans="1:9" ht="15" customHeight="1" x14ac:dyDescent="0.25">
      <c r="A16" t="s">
        <v>10</v>
      </c>
      <c r="B16" s="12">
        <v>-0.96240833719999996</v>
      </c>
      <c r="C16" s="1" t="s">
        <v>24</v>
      </c>
    </row>
    <row r="17" spans="1:3" ht="15" customHeight="1" x14ac:dyDescent="0.25">
      <c r="A17" t="s">
        <v>11</v>
      </c>
      <c r="B17" s="12">
        <v>-0.96240833719999996</v>
      </c>
      <c r="C17" s="1" t="s">
        <v>24</v>
      </c>
    </row>
    <row r="18" spans="1:3" x14ac:dyDescent="0.25">
      <c r="B18" s="2"/>
      <c r="C18" s="1"/>
    </row>
    <row r="19" spans="1:3" x14ac:dyDescent="0.25">
      <c r="A19" s="5" t="s">
        <v>12</v>
      </c>
      <c r="B19" s="3">
        <f>B11-B15</f>
        <v>-0.12164048579999975</v>
      </c>
      <c r="C19" s="5" t="s">
        <v>32</v>
      </c>
    </row>
    <row r="20" spans="1:3" x14ac:dyDescent="0.25">
      <c r="A20" s="5" t="s">
        <v>13</v>
      </c>
      <c r="B20" s="3">
        <f>B12-B16</f>
        <v>-6.0629880399999947E-2</v>
      </c>
      <c r="C20" s="5" t="s">
        <v>33</v>
      </c>
    </row>
    <row r="21" spans="1:3" x14ac:dyDescent="0.25">
      <c r="A21" s="5" t="s">
        <v>14</v>
      </c>
      <c r="B21" s="3">
        <f>B13-B17</f>
        <v>-6.0629880399999947E-2</v>
      </c>
      <c r="C21" s="5" t="s">
        <v>34</v>
      </c>
    </row>
    <row r="22" spans="1:3" x14ac:dyDescent="0.25">
      <c r="B22" s="2"/>
      <c r="C22" s="1"/>
    </row>
    <row r="23" spans="1:3" x14ac:dyDescent="0.25">
      <c r="A23" t="s">
        <v>15</v>
      </c>
      <c r="B23" s="3">
        <f>B3+B7+B19</f>
        <v>-533.79323001820001</v>
      </c>
      <c r="C23" t="s">
        <v>29</v>
      </c>
    </row>
    <row r="24" spans="1:3" x14ac:dyDescent="0.25">
      <c r="A24" t="s">
        <v>16</v>
      </c>
      <c r="B24" s="3">
        <f>B4+B8+B20</f>
        <v>-266.88056061719999</v>
      </c>
      <c r="C24" t="s">
        <v>30</v>
      </c>
    </row>
    <row r="25" spans="1:3" x14ac:dyDescent="0.25">
      <c r="A25" t="s">
        <v>17</v>
      </c>
      <c r="B25" s="3">
        <f>B5+B9+B21</f>
        <v>-266.88056061719999</v>
      </c>
      <c r="C25" t="s">
        <v>31</v>
      </c>
    </row>
    <row r="26" spans="1:3" x14ac:dyDescent="0.25">
      <c r="B26" s="3"/>
    </row>
    <row r="27" spans="1:3" x14ac:dyDescent="0.25">
      <c r="A27" t="s">
        <v>18</v>
      </c>
      <c r="B27" s="3">
        <f>2625.5*(B3-B4-B5)</f>
        <v>-67.621116709829437</v>
      </c>
      <c r="C27" t="s">
        <v>25</v>
      </c>
    </row>
    <row r="28" spans="1:3" x14ac:dyDescent="0.25">
      <c r="A28" t="s">
        <v>19</v>
      </c>
      <c r="B28" s="3">
        <f>2625.5*(B7-B8-B9)</f>
        <v>-15.680901669600185</v>
      </c>
      <c r="C28" t="s">
        <v>35</v>
      </c>
    </row>
    <row r="29" spans="1:3" x14ac:dyDescent="0.25">
      <c r="A29" t="s">
        <v>20</v>
      </c>
      <c r="B29" s="3">
        <f>2625.5*(B19-B20-B21)</f>
        <v>-0.99959348749963151</v>
      </c>
      <c r="C29" t="s">
        <v>26</v>
      </c>
    </row>
    <row r="30" spans="1:3" x14ac:dyDescent="0.25">
      <c r="B30" s="3"/>
    </row>
    <row r="31" spans="1:3" x14ac:dyDescent="0.25">
      <c r="A31" t="s">
        <v>21</v>
      </c>
      <c r="B31" s="4">
        <f>2625.5*(B23-B24-B25)</f>
        <v>-84.301611866970063</v>
      </c>
      <c r="C31" t="s">
        <v>27</v>
      </c>
    </row>
    <row r="32" spans="1:3" x14ac:dyDescent="0.25">
      <c r="B32" s="3"/>
    </row>
    <row r="33" spans="2:3" x14ac:dyDescent="0.25">
      <c r="B33" s="3"/>
      <c r="C33" s="9" t="s">
        <v>37</v>
      </c>
    </row>
    <row r="34" spans="2:3" x14ac:dyDescent="0.25">
      <c r="B34" s="3"/>
      <c r="C34" t="s">
        <v>36</v>
      </c>
    </row>
    <row r="35" spans="2:3" ht="270" customHeight="1" x14ac:dyDescent="0.25">
      <c r="B35" s="3"/>
      <c r="C35" s="10" t="s">
        <v>48</v>
      </c>
    </row>
    <row r="36" spans="2:3" x14ac:dyDescent="0.25">
      <c r="B36" s="3"/>
    </row>
    <row r="37" spans="2:3" x14ac:dyDescent="0.25">
      <c r="B37" s="3"/>
    </row>
    <row r="38" spans="2:3" x14ac:dyDescent="0.25">
      <c r="B38" s="3"/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38"/>
  <sheetViews>
    <sheetView zoomScaleNormal="100" workbookViewId="0">
      <selection sqref="A1:C1"/>
    </sheetView>
  </sheetViews>
  <sheetFormatPr defaultRowHeight="15" x14ac:dyDescent="0.25"/>
  <cols>
    <col min="1" max="1" width="40" bestFit="1" customWidth="1"/>
    <col min="2" max="2" width="18.7109375" customWidth="1"/>
    <col min="3" max="3" width="72.85546875" customWidth="1"/>
  </cols>
  <sheetData>
    <row r="1" spans="1:9" x14ac:dyDescent="0.25">
      <c r="A1" s="15" t="s">
        <v>51</v>
      </c>
      <c r="B1" s="15"/>
      <c r="C1" s="15"/>
    </row>
    <row r="2" spans="1:9" x14ac:dyDescent="0.25">
      <c r="A2" s="6" t="s">
        <v>22</v>
      </c>
      <c r="B2" s="6" t="s">
        <v>23</v>
      </c>
      <c r="C2" s="6" t="s">
        <v>28</v>
      </c>
    </row>
    <row r="3" spans="1:9" ht="15" customHeight="1" x14ac:dyDescent="0.25">
      <c r="A3" t="s">
        <v>0</v>
      </c>
      <c r="B3" s="13">
        <v>-531.58055151099995</v>
      </c>
      <c r="C3" t="s">
        <v>24</v>
      </c>
    </row>
    <row r="4" spans="1:9" ht="15" customHeight="1" x14ac:dyDescent="0.25">
      <c r="A4" t="s">
        <v>1</v>
      </c>
      <c r="B4" s="13">
        <v>-265.77689262370001</v>
      </c>
      <c r="C4" t="s">
        <v>24</v>
      </c>
    </row>
    <row r="5" spans="1:9" ht="15" customHeight="1" x14ac:dyDescent="0.25">
      <c r="A5" t="s">
        <v>2</v>
      </c>
      <c r="B5" s="13">
        <v>-265.77689262370001</v>
      </c>
      <c r="C5" s="1" t="s">
        <v>24</v>
      </c>
    </row>
    <row r="6" spans="1:9" ht="15" customHeight="1" x14ac:dyDescent="0.25">
      <c r="B6" s="14"/>
      <c r="C6" s="1"/>
    </row>
    <row r="7" spans="1:9" ht="15" customHeight="1" x14ac:dyDescent="0.25">
      <c r="A7" s="5" t="s">
        <v>3</v>
      </c>
      <c r="B7" s="13">
        <v>-2.0914810840000002</v>
      </c>
      <c r="C7" s="1" t="s">
        <v>24</v>
      </c>
    </row>
    <row r="8" spans="1:9" ht="15" customHeight="1" x14ac:dyDescent="0.25">
      <c r="A8" s="5" t="s">
        <v>4</v>
      </c>
      <c r="B8" s="13">
        <v>-1.043007332</v>
      </c>
      <c r="C8" s="1" t="s">
        <v>24</v>
      </c>
    </row>
    <row r="9" spans="1:9" ht="15" customHeight="1" x14ac:dyDescent="0.25">
      <c r="A9" s="5" t="s">
        <v>5</v>
      </c>
      <c r="B9" s="13">
        <v>-1.043007332</v>
      </c>
      <c r="C9" s="1" t="s">
        <v>24</v>
      </c>
    </row>
    <row r="10" spans="1:9" ht="15" customHeight="1" x14ac:dyDescent="0.25">
      <c r="B10" s="14"/>
      <c r="C10" s="1"/>
    </row>
    <row r="11" spans="1:9" ht="15" customHeight="1" x14ac:dyDescent="0.25">
      <c r="A11" s="5" t="s">
        <v>6</v>
      </c>
      <c r="B11" s="13">
        <v>-2.0506290711999999</v>
      </c>
      <c r="C11" s="1" t="s">
        <v>24</v>
      </c>
      <c r="E11" s="1"/>
      <c r="I11" s="1"/>
    </row>
    <row r="12" spans="1:9" ht="15" customHeight="1" x14ac:dyDescent="0.25">
      <c r="A12" t="s">
        <v>7</v>
      </c>
      <c r="B12" s="13">
        <v>-1.0229483627</v>
      </c>
      <c r="C12" s="1" t="s">
        <v>24</v>
      </c>
    </row>
    <row r="13" spans="1:9" ht="15" customHeight="1" x14ac:dyDescent="0.25">
      <c r="A13" t="s">
        <v>8</v>
      </c>
      <c r="B13" s="13">
        <v>-1.0229483627</v>
      </c>
      <c r="C13" s="1" t="s">
        <v>24</v>
      </c>
    </row>
    <row r="14" spans="1:9" ht="15" customHeight="1" x14ac:dyDescent="0.25">
      <c r="B14" s="14"/>
      <c r="C14" s="1"/>
    </row>
    <row r="15" spans="1:9" ht="15" customHeight="1" x14ac:dyDescent="0.25">
      <c r="A15" t="s">
        <v>9</v>
      </c>
      <c r="B15" s="13">
        <v>-1.9289162843000001</v>
      </c>
      <c r="C15" s="1" t="s">
        <v>24</v>
      </c>
    </row>
    <row r="16" spans="1:9" ht="15" customHeight="1" x14ac:dyDescent="0.25">
      <c r="A16" t="s">
        <v>10</v>
      </c>
      <c r="B16" s="13">
        <v>-0.9623116585</v>
      </c>
      <c r="C16" s="1" t="s">
        <v>24</v>
      </c>
    </row>
    <row r="17" spans="1:3" ht="15" customHeight="1" x14ac:dyDescent="0.25">
      <c r="A17" t="s">
        <v>11</v>
      </c>
      <c r="B17" s="13">
        <v>-0.9623116585</v>
      </c>
      <c r="C17" s="1" t="s">
        <v>24</v>
      </c>
    </row>
    <row r="18" spans="1:3" x14ac:dyDescent="0.25">
      <c r="B18" s="2"/>
      <c r="C18" s="1"/>
    </row>
    <row r="19" spans="1:3" x14ac:dyDescent="0.25">
      <c r="A19" s="5" t="s">
        <v>12</v>
      </c>
      <c r="B19" s="3">
        <f>B11-B15</f>
        <v>-0.12171278689999987</v>
      </c>
      <c r="C19" s="5" t="s">
        <v>32</v>
      </c>
    </row>
    <row r="20" spans="1:3" x14ac:dyDescent="0.25">
      <c r="A20" s="5" t="s">
        <v>13</v>
      </c>
      <c r="B20" s="3">
        <f>B12-B16</f>
        <v>-6.0636704200000002E-2</v>
      </c>
      <c r="C20" s="5" t="s">
        <v>33</v>
      </c>
    </row>
    <row r="21" spans="1:3" x14ac:dyDescent="0.25">
      <c r="A21" s="5" t="s">
        <v>14</v>
      </c>
      <c r="B21" s="3">
        <f>B13-B17</f>
        <v>-6.0636704200000002E-2</v>
      </c>
      <c r="C21" s="5" t="s">
        <v>34</v>
      </c>
    </row>
    <row r="22" spans="1:3" x14ac:dyDescent="0.25">
      <c r="B22" s="2"/>
      <c r="C22" s="1"/>
    </row>
    <row r="23" spans="1:3" x14ac:dyDescent="0.25">
      <c r="A23" t="s">
        <v>15</v>
      </c>
      <c r="B23" s="3">
        <f>B3+B7+B19</f>
        <v>-533.79374538189995</v>
      </c>
      <c r="C23" t="s">
        <v>29</v>
      </c>
    </row>
    <row r="24" spans="1:3" x14ac:dyDescent="0.25">
      <c r="A24" t="s">
        <v>16</v>
      </c>
      <c r="B24" s="3">
        <f>B4+B8+B20</f>
        <v>-266.88053665990003</v>
      </c>
      <c r="C24" t="s">
        <v>30</v>
      </c>
    </row>
    <row r="25" spans="1:3" x14ac:dyDescent="0.25">
      <c r="A25" t="s">
        <v>17</v>
      </c>
      <c r="B25" s="3">
        <f>B5+B9+B21</f>
        <v>-266.88053665990003</v>
      </c>
      <c r="C25" t="s">
        <v>31</v>
      </c>
    </row>
    <row r="26" spans="1:3" x14ac:dyDescent="0.25">
      <c r="B26" s="3"/>
    </row>
    <row r="27" spans="1:3" x14ac:dyDescent="0.25">
      <c r="A27" t="s">
        <v>18</v>
      </c>
      <c r="B27" s="3">
        <f>2625.5*(B3-B4-B5)</f>
        <v>-70.274825081638824</v>
      </c>
      <c r="C27" t="s">
        <v>25</v>
      </c>
    </row>
    <row r="28" spans="1:3" x14ac:dyDescent="0.25">
      <c r="A28" t="s">
        <v>19</v>
      </c>
      <c r="B28" s="3">
        <f>2625.5*(B7-B8-B9)</f>
        <v>-14.3520857100008</v>
      </c>
      <c r="C28" t="s">
        <v>35</v>
      </c>
    </row>
    <row r="29" spans="1:3" x14ac:dyDescent="0.25">
      <c r="A29" t="s">
        <v>20</v>
      </c>
      <c r="B29" s="3">
        <f>2625.5*(B19-B20-B21)</f>
        <v>-1.1535882517496459</v>
      </c>
      <c r="C29" t="s">
        <v>26</v>
      </c>
    </row>
    <row r="30" spans="1:3" x14ac:dyDescent="0.25">
      <c r="B30" s="3"/>
    </row>
    <row r="31" spans="1:3" x14ac:dyDescent="0.25">
      <c r="A31" t="s">
        <v>21</v>
      </c>
      <c r="B31" s="4">
        <f>2625.5*(B23-B24-B25)</f>
        <v>-85.780499043264513</v>
      </c>
      <c r="C31" t="s">
        <v>27</v>
      </c>
    </row>
    <row r="32" spans="1:3" x14ac:dyDescent="0.25">
      <c r="B32" s="3"/>
    </row>
    <row r="33" spans="2:3" x14ac:dyDescent="0.25">
      <c r="B33" s="3"/>
      <c r="C33" s="9" t="s">
        <v>37</v>
      </c>
    </row>
    <row r="34" spans="2:3" x14ac:dyDescent="0.25">
      <c r="B34" s="3"/>
      <c r="C34" t="s">
        <v>36</v>
      </c>
    </row>
    <row r="35" spans="2:3" ht="270" customHeight="1" x14ac:dyDescent="0.25">
      <c r="B35" s="3"/>
      <c r="C35" s="10" t="s">
        <v>49</v>
      </c>
    </row>
    <row r="36" spans="2:3" x14ac:dyDescent="0.25">
      <c r="B36" s="3"/>
    </row>
    <row r="37" spans="2:3" x14ac:dyDescent="0.25">
      <c r="B37" s="3"/>
    </row>
    <row r="38" spans="2:3" x14ac:dyDescent="0.25">
      <c r="B38" s="3"/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38"/>
  <sheetViews>
    <sheetView zoomScaleNormal="100" workbookViewId="0">
      <selection sqref="A1:C1"/>
    </sheetView>
  </sheetViews>
  <sheetFormatPr defaultRowHeight="15" x14ac:dyDescent="0.25"/>
  <cols>
    <col min="1" max="1" width="40" bestFit="1" customWidth="1"/>
    <col min="2" max="2" width="18.7109375" customWidth="1"/>
    <col min="3" max="3" width="72.85546875" customWidth="1"/>
  </cols>
  <sheetData>
    <row r="1" spans="1:9" x14ac:dyDescent="0.25">
      <c r="A1" s="15" t="s">
        <v>52</v>
      </c>
      <c r="B1" s="15"/>
      <c r="C1" s="15"/>
    </row>
    <row r="2" spans="1:9" x14ac:dyDescent="0.25">
      <c r="A2" s="6" t="s">
        <v>22</v>
      </c>
      <c r="B2" s="6" t="s">
        <v>23</v>
      </c>
      <c r="C2" s="6" t="s">
        <v>28</v>
      </c>
    </row>
    <row r="3" spans="1:9" ht="15" customHeight="1" x14ac:dyDescent="0.25">
      <c r="A3" t="s">
        <v>0</v>
      </c>
      <c r="B3" s="13">
        <v>-531.58104616330002</v>
      </c>
      <c r="C3" t="s">
        <v>24</v>
      </c>
    </row>
    <row r="4" spans="1:9" ht="15" customHeight="1" x14ac:dyDescent="0.25">
      <c r="A4" t="s">
        <v>1</v>
      </c>
      <c r="B4" s="13">
        <v>-265.77689232279999</v>
      </c>
      <c r="C4" t="s">
        <v>24</v>
      </c>
    </row>
    <row r="5" spans="1:9" ht="15" customHeight="1" x14ac:dyDescent="0.25">
      <c r="A5" t="s">
        <v>2</v>
      </c>
      <c r="B5" s="13">
        <v>-265.77689232279999</v>
      </c>
      <c r="C5" s="1" t="s">
        <v>24</v>
      </c>
    </row>
    <row r="6" spans="1:9" ht="15" customHeight="1" x14ac:dyDescent="0.25">
      <c r="B6" s="14"/>
      <c r="C6" s="1"/>
    </row>
    <row r="7" spans="1:9" ht="15" customHeight="1" x14ac:dyDescent="0.25">
      <c r="A7" s="5" t="s">
        <v>3</v>
      </c>
      <c r="B7" s="13">
        <v>-2.0909449671</v>
      </c>
      <c r="C7" s="1" t="s">
        <v>24</v>
      </c>
    </row>
    <row r="8" spans="1:9" ht="15" customHeight="1" x14ac:dyDescent="0.25">
      <c r="A8" s="5" t="s">
        <v>4</v>
      </c>
      <c r="B8" s="13">
        <v>-1.0429785459000001</v>
      </c>
      <c r="C8" s="1" t="s">
        <v>24</v>
      </c>
    </row>
    <row r="9" spans="1:9" ht="15" customHeight="1" x14ac:dyDescent="0.25">
      <c r="A9" s="5" t="s">
        <v>5</v>
      </c>
      <c r="B9" s="13">
        <v>-1.0429785459000001</v>
      </c>
      <c r="C9" s="1" t="s">
        <v>24</v>
      </c>
    </row>
    <row r="10" spans="1:9" ht="15" customHeight="1" x14ac:dyDescent="0.25">
      <c r="B10" s="14"/>
      <c r="C10" s="1"/>
    </row>
    <row r="11" spans="1:9" ht="15" customHeight="1" x14ac:dyDescent="0.25">
      <c r="A11" s="5" t="s">
        <v>6</v>
      </c>
      <c r="B11" s="13">
        <v>-2.0501590288</v>
      </c>
      <c r="C11" s="1" t="s">
        <v>24</v>
      </c>
      <c r="E11" s="1"/>
      <c r="I11" s="1"/>
    </row>
    <row r="12" spans="1:9" ht="15" customHeight="1" x14ac:dyDescent="0.25">
      <c r="A12" t="s">
        <v>7</v>
      </c>
      <c r="B12" s="13">
        <v>-1.0228679509</v>
      </c>
      <c r="C12" s="1" t="s">
        <v>24</v>
      </c>
    </row>
    <row r="13" spans="1:9" ht="15" customHeight="1" x14ac:dyDescent="0.25">
      <c r="A13" t="s">
        <v>8</v>
      </c>
      <c r="B13" s="13">
        <v>-1.0228679509</v>
      </c>
      <c r="C13" s="1" t="s">
        <v>24</v>
      </c>
    </row>
    <row r="14" spans="1:9" x14ac:dyDescent="0.25">
      <c r="B14" s="14"/>
      <c r="C14" s="1"/>
    </row>
    <row r="15" spans="1:9" x14ac:dyDescent="0.25">
      <c r="A15" t="s">
        <v>9</v>
      </c>
      <c r="B15" s="13">
        <v>-1.9283868353</v>
      </c>
      <c r="C15" s="1" t="s">
        <v>24</v>
      </c>
    </row>
    <row r="16" spans="1:9" x14ac:dyDescent="0.25">
      <c r="A16" t="s">
        <v>10</v>
      </c>
      <c r="B16" s="13">
        <v>-0.96222527420000004</v>
      </c>
      <c r="C16" s="1" t="s">
        <v>24</v>
      </c>
    </row>
    <row r="17" spans="1:3" x14ac:dyDescent="0.25">
      <c r="A17" t="s">
        <v>11</v>
      </c>
      <c r="B17" s="13">
        <v>-0.96222527420000004</v>
      </c>
      <c r="C17" s="1" t="s">
        <v>24</v>
      </c>
    </row>
    <row r="18" spans="1:3" x14ac:dyDescent="0.25">
      <c r="B18" s="2"/>
      <c r="C18" s="1"/>
    </row>
    <row r="19" spans="1:3" x14ac:dyDescent="0.25">
      <c r="A19" s="5" t="s">
        <v>12</v>
      </c>
      <c r="B19" s="3">
        <f>B11-B15</f>
        <v>-0.12177219350000001</v>
      </c>
      <c r="C19" s="5" t="s">
        <v>32</v>
      </c>
    </row>
    <row r="20" spans="1:3" x14ac:dyDescent="0.25">
      <c r="A20" s="5" t="s">
        <v>13</v>
      </c>
      <c r="B20" s="3">
        <f>B12-B16</f>
        <v>-6.0642676700000009E-2</v>
      </c>
      <c r="C20" s="5" t="s">
        <v>33</v>
      </c>
    </row>
    <row r="21" spans="1:3" x14ac:dyDescent="0.25">
      <c r="A21" s="5" t="s">
        <v>14</v>
      </c>
      <c r="B21" s="3">
        <f>B13-B17</f>
        <v>-6.0642676700000009E-2</v>
      </c>
      <c r="C21" s="5" t="s">
        <v>34</v>
      </c>
    </row>
    <row r="22" spans="1:3" x14ac:dyDescent="0.25">
      <c r="B22" s="2"/>
      <c r="C22" s="1"/>
    </row>
    <row r="23" spans="1:3" x14ac:dyDescent="0.25">
      <c r="A23" t="s">
        <v>15</v>
      </c>
      <c r="B23" s="3">
        <f>B3+B7+B19</f>
        <v>-533.79376332389995</v>
      </c>
      <c r="C23" t="s">
        <v>29</v>
      </c>
    </row>
    <row r="24" spans="1:3" x14ac:dyDescent="0.25">
      <c r="A24" t="s">
        <v>16</v>
      </c>
      <c r="B24" s="3">
        <f>B4+B8+B20</f>
        <v>-266.88051354539999</v>
      </c>
      <c r="C24" t="s">
        <v>30</v>
      </c>
    </row>
    <row r="25" spans="1:3" x14ac:dyDescent="0.25">
      <c r="A25" t="s">
        <v>17</v>
      </c>
      <c r="B25" s="3">
        <f>B5+B9+B21</f>
        <v>-266.88051354539999</v>
      </c>
      <c r="C25" t="s">
        <v>31</v>
      </c>
    </row>
    <row r="26" spans="1:3" x14ac:dyDescent="0.25">
      <c r="B26" s="3"/>
    </row>
    <row r="27" spans="1:3" x14ac:dyDescent="0.25">
      <c r="A27" t="s">
        <v>18</v>
      </c>
      <c r="B27" s="3">
        <f>2625.5*(B3-B4-B5)</f>
        <v>-71.575114721418686</v>
      </c>
      <c r="C27" t="s">
        <v>25</v>
      </c>
    </row>
    <row r="28" spans="1:3" x14ac:dyDescent="0.25">
      <c r="A28" t="s">
        <v>19</v>
      </c>
      <c r="B28" s="3">
        <f>2625.5*(B7-B8-B9)</f>
        <v>-13.095666600149707</v>
      </c>
      <c r="C28" t="s">
        <v>35</v>
      </c>
    </row>
    <row r="29" spans="1:3" x14ac:dyDescent="0.25">
      <c r="A29" t="s">
        <v>20</v>
      </c>
      <c r="B29" s="3">
        <f>2625.5*(B19-B20-B21)</f>
        <v>-1.2781986825499914</v>
      </c>
      <c r="C29" t="s">
        <v>26</v>
      </c>
    </row>
    <row r="30" spans="1:3" x14ac:dyDescent="0.25">
      <c r="B30" s="3"/>
    </row>
    <row r="31" spans="1:3" x14ac:dyDescent="0.25">
      <c r="A31" t="s">
        <v>21</v>
      </c>
      <c r="B31" s="4">
        <f>2625.5*(B23-B24-B25)</f>
        <v>-85.948980003965062</v>
      </c>
      <c r="C31" t="s">
        <v>27</v>
      </c>
    </row>
    <row r="32" spans="1:3" x14ac:dyDescent="0.25">
      <c r="B32" s="3"/>
    </row>
    <row r="33" spans="2:3" x14ac:dyDescent="0.25">
      <c r="B33" s="3"/>
      <c r="C33" s="9" t="s">
        <v>37</v>
      </c>
    </row>
    <row r="34" spans="2:3" x14ac:dyDescent="0.25">
      <c r="B34" s="3"/>
      <c r="C34" t="s">
        <v>36</v>
      </c>
    </row>
    <row r="35" spans="2:3" ht="270" customHeight="1" x14ac:dyDescent="0.25">
      <c r="B35" s="3"/>
      <c r="C35" s="10" t="s">
        <v>50</v>
      </c>
    </row>
    <row r="36" spans="2:3" x14ac:dyDescent="0.25">
      <c r="B36" s="3"/>
    </row>
    <row r="37" spans="2:3" x14ac:dyDescent="0.25">
      <c r="B37" s="3"/>
    </row>
    <row r="38" spans="2:3" x14ac:dyDescent="0.25">
      <c r="B38" s="3"/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38"/>
  <sheetViews>
    <sheetView zoomScaleNormal="100" workbookViewId="0">
      <selection sqref="A1:C1"/>
    </sheetView>
  </sheetViews>
  <sheetFormatPr defaultRowHeight="15" x14ac:dyDescent="0.25"/>
  <cols>
    <col min="1" max="1" width="40" bestFit="1" customWidth="1"/>
    <col min="2" max="2" width="18.7109375" customWidth="1"/>
    <col min="3" max="3" width="72.85546875" customWidth="1"/>
  </cols>
  <sheetData>
    <row r="1" spans="1:9" x14ac:dyDescent="0.25">
      <c r="A1" s="15" t="s">
        <v>53</v>
      </c>
      <c r="B1" s="15"/>
      <c r="C1" s="15"/>
    </row>
    <row r="2" spans="1:9" x14ac:dyDescent="0.25">
      <c r="A2" s="6" t="s">
        <v>22</v>
      </c>
      <c r="B2" s="6" t="s">
        <v>23</v>
      </c>
      <c r="C2" s="6" t="s">
        <v>28</v>
      </c>
    </row>
    <row r="3" spans="1:9" ht="15" customHeight="1" x14ac:dyDescent="0.25">
      <c r="A3" t="s">
        <v>0</v>
      </c>
      <c r="B3" s="13">
        <v>-531.5811378285</v>
      </c>
      <c r="C3" t="s">
        <v>24</v>
      </c>
    </row>
    <row r="4" spans="1:9" ht="15" customHeight="1" x14ac:dyDescent="0.25">
      <c r="A4" t="s">
        <v>1</v>
      </c>
      <c r="B4" s="13">
        <v>-265.77689206280002</v>
      </c>
      <c r="C4" t="s">
        <v>24</v>
      </c>
    </row>
    <row r="5" spans="1:9" ht="15" customHeight="1" x14ac:dyDescent="0.25">
      <c r="A5" t="s">
        <v>2</v>
      </c>
      <c r="B5" s="13">
        <v>-265.77689206280002</v>
      </c>
      <c r="C5" s="1" t="s">
        <v>24</v>
      </c>
    </row>
    <row r="6" spans="1:9" ht="15" customHeight="1" x14ac:dyDescent="0.25">
      <c r="B6" s="14"/>
      <c r="C6" s="1"/>
    </row>
    <row r="7" spans="1:9" ht="15" customHeight="1" x14ac:dyDescent="0.25">
      <c r="A7" s="5" t="s">
        <v>3</v>
      </c>
      <c r="B7" s="13">
        <v>-2.0904373127999998</v>
      </c>
      <c r="C7" s="1" t="s">
        <v>24</v>
      </c>
    </row>
    <row r="8" spans="1:9" ht="15" customHeight="1" x14ac:dyDescent="0.25">
      <c r="A8" s="5" t="s">
        <v>4</v>
      </c>
      <c r="B8" s="13">
        <v>-1.0429514856</v>
      </c>
      <c r="C8" s="1" t="s">
        <v>24</v>
      </c>
    </row>
    <row r="9" spans="1:9" ht="15" customHeight="1" x14ac:dyDescent="0.25">
      <c r="A9" s="5" t="s">
        <v>5</v>
      </c>
      <c r="B9" s="13">
        <v>-1.0429514856</v>
      </c>
      <c r="C9" s="1" t="s">
        <v>24</v>
      </c>
    </row>
    <row r="10" spans="1:9" ht="15" customHeight="1" x14ac:dyDescent="0.25">
      <c r="B10" s="14"/>
      <c r="C10" s="1"/>
    </row>
    <row r="11" spans="1:9" ht="15" customHeight="1" x14ac:dyDescent="0.25">
      <c r="A11" s="5" t="s">
        <v>6</v>
      </c>
      <c r="B11" s="13">
        <v>-2.0497103766999998</v>
      </c>
      <c r="C11" s="1" t="s">
        <v>24</v>
      </c>
      <c r="E11" s="1"/>
      <c r="I11" s="1"/>
    </row>
    <row r="12" spans="1:9" ht="15" customHeight="1" x14ac:dyDescent="0.25">
      <c r="A12" t="s">
        <v>7</v>
      </c>
      <c r="B12" s="13">
        <v>-1.0227961789</v>
      </c>
      <c r="C12" s="1" t="s">
        <v>24</v>
      </c>
    </row>
    <row r="13" spans="1:9" ht="15" customHeight="1" x14ac:dyDescent="0.25">
      <c r="A13" t="s">
        <v>8</v>
      </c>
      <c r="B13" s="13">
        <v>-1.0227961789</v>
      </c>
      <c r="C13" s="1" t="s">
        <v>24</v>
      </c>
    </row>
    <row r="14" spans="1:9" x14ac:dyDescent="0.25">
      <c r="B14" s="14"/>
      <c r="C14" s="1"/>
    </row>
    <row r="15" spans="1:9" x14ac:dyDescent="0.25">
      <c r="A15" t="s">
        <v>9</v>
      </c>
      <c r="B15" s="13">
        <v>-1.9278909409</v>
      </c>
      <c r="C15" s="1" t="s">
        <v>24</v>
      </c>
    </row>
    <row r="16" spans="1:9" x14ac:dyDescent="0.25">
      <c r="A16" t="s">
        <v>10</v>
      </c>
      <c r="B16" s="13">
        <v>-0.96214830569999998</v>
      </c>
      <c r="C16" s="1" t="s">
        <v>24</v>
      </c>
    </row>
    <row r="17" spans="1:3" x14ac:dyDescent="0.25">
      <c r="A17" t="s">
        <v>11</v>
      </c>
      <c r="B17" s="13">
        <v>-0.96214830569999998</v>
      </c>
      <c r="C17" s="1" t="s">
        <v>24</v>
      </c>
    </row>
    <row r="18" spans="1:3" x14ac:dyDescent="0.25">
      <c r="B18" s="2"/>
      <c r="C18" s="1"/>
    </row>
    <row r="19" spans="1:3" x14ac:dyDescent="0.25">
      <c r="A19" s="5" t="s">
        <v>12</v>
      </c>
      <c r="B19" s="3">
        <f>B11-B15</f>
        <v>-0.12181943579999976</v>
      </c>
      <c r="C19" s="5" t="s">
        <v>32</v>
      </c>
    </row>
    <row r="20" spans="1:3" x14ac:dyDescent="0.25">
      <c r="A20" s="5" t="s">
        <v>13</v>
      </c>
      <c r="B20" s="3">
        <f>B12-B16</f>
        <v>-6.064787319999998E-2</v>
      </c>
      <c r="C20" s="5" t="s">
        <v>33</v>
      </c>
    </row>
    <row r="21" spans="1:3" x14ac:dyDescent="0.25">
      <c r="A21" s="5" t="s">
        <v>14</v>
      </c>
      <c r="B21" s="3">
        <f>B13-B17</f>
        <v>-6.064787319999998E-2</v>
      </c>
      <c r="C21" s="5" t="s">
        <v>34</v>
      </c>
    </row>
    <row r="22" spans="1:3" x14ac:dyDescent="0.25">
      <c r="B22" s="2"/>
      <c r="C22" s="1"/>
    </row>
    <row r="23" spans="1:3" x14ac:dyDescent="0.25">
      <c r="A23" t="s">
        <v>15</v>
      </c>
      <c r="B23" s="3">
        <f>B3+B7+B19</f>
        <v>-533.7933945771</v>
      </c>
      <c r="C23" t="s">
        <v>29</v>
      </c>
    </row>
    <row r="24" spans="1:3" x14ac:dyDescent="0.25">
      <c r="A24" t="s">
        <v>16</v>
      </c>
      <c r="B24" s="3">
        <f>B4+B8+B20</f>
        <v>-266.88049142160003</v>
      </c>
      <c r="C24" t="s">
        <v>30</v>
      </c>
    </row>
    <row r="25" spans="1:3" x14ac:dyDescent="0.25">
      <c r="A25" t="s">
        <v>17</v>
      </c>
      <c r="B25" s="3">
        <f>B5+B9+B21</f>
        <v>-266.88049142160003</v>
      </c>
      <c r="C25" t="s">
        <v>31</v>
      </c>
    </row>
    <row r="26" spans="1:3" x14ac:dyDescent="0.25">
      <c r="B26" s="3"/>
    </row>
    <row r="27" spans="1:3" x14ac:dyDescent="0.25">
      <c r="A27" t="s">
        <v>18</v>
      </c>
      <c r="B27" s="3">
        <f>2625.5*(B3-B4-B5)</f>
        <v>-71.817146963878145</v>
      </c>
      <c r="C27" t="s">
        <v>25</v>
      </c>
    </row>
    <row r="28" spans="1:3" x14ac:dyDescent="0.25">
      <c r="A28" t="s">
        <v>19</v>
      </c>
      <c r="B28" s="3">
        <f>2625.5*(B7-B8-B9)</f>
        <v>-11.904913870799685</v>
      </c>
      <c r="C28" t="s">
        <v>35</v>
      </c>
    </row>
    <row r="29" spans="1:3" x14ac:dyDescent="0.25">
      <c r="A29" t="s">
        <v>20</v>
      </c>
      <c r="B29" s="3">
        <f>2625.5*(B19-B20-B21)</f>
        <v>-1.3749465196994879</v>
      </c>
      <c r="C29" t="s">
        <v>26</v>
      </c>
    </row>
    <row r="30" spans="1:3" x14ac:dyDescent="0.25">
      <c r="B30" s="3"/>
    </row>
    <row r="31" spans="1:3" x14ac:dyDescent="0.25">
      <c r="A31" t="s">
        <v>21</v>
      </c>
      <c r="B31" s="4">
        <f>2625.5*(B23-B24-B25)</f>
        <v>-85.09700735431494</v>
      </c>
      <c r="C31" t="s">
        <v>27</v>
      </c>
    </row>
    <row r="32" spans="1:3" x14ac:dyDescent="0.25">
      <c r="B32" s="3"/>
    </row>
    <row r="33" spans="2:3" x14ac:dyDescent="0.25">
      <c r="B33" s="3"/>
      <c r="C33" s="9" t="s">
        <v>37</v>
      </c>
    </row>
    <row r="34" spans="2:3" x14ac:dyDescent="0.25">
      <c r="B34" s="3"/>
      <c r="C34" t="s">
        <v>36</v>
      </c>
    </row>
    <row r="35" spans="2:3" ht="270" customHeight="1" x14ac:dyDescent="0.25">
      <c r="B35" s="3"/>
      <c r="C35" s="10" t="s">
        <v>54</v>
      </c>
    </row>
    <row r="36" spans="2:3" x14ac:dyDescent="0.25">
      <c r="B36" s="3"/>
    </row>
    <row r="37" spans="2:3" x14ac:dyDescent="0.25">
      <c r="B37" s="3"/>
    </row>
    <row r="38" spans="2:3" x14ac:dyDescent="0.25">
      <c r="B38" s="3"/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38"/>
  <sheetViews>
    <sheetView zoomScaleNormal="100" workbookViewId="0">
      <selection sqref="A1:C1"/>
    </sheetView>
  </sheetViews>
  <sheetFormatPr defaultRowHeight="15" x14ac:dyDescent="0.25"/>
  <cols>
    <col min="1" max="1" width="40" bestFit="1" customWidth="1"/>
    <col min="2" max="2" width="18.7109375" customWidth="1"/>
    <col min="3" max="3" width="72.85546875" customWidth="1"/>
  </cols>
  <sheetData>
    <row r="1" spans="1:9" x14ac:dyDescent="0.25">
      <c r="A1" s="15" t="s">
        <v>55</v>
      </c>
      <c r="B1" s="15"/>
      <c r="C1" s="15"/>
    </row>
    <row r="2" spans="1:9" x14ac:dyDescent="0.25">
      <c r="A2" s="6" t="s">
        <v>22</v>
      </c>
      <c r="B2" s="6" t="s">
        <v>23</v>
      </c>
      <c r="C2" s="6" t="s">
        <v>28</v>
      </c>
    </row>
    <row r="3" spans="1:9" ht="15" customHeight="1" x14ac:dyDescent="0.25">
      <c r="A3" t="s">
        <v>0</v>
      </c>
      <c r="B3" s="13">
        <v>-531.58091327310001</v>
      </c>
      <c r="C3" t="s">
        <v>24</v>
      </c>
    </row>
    <row r="4" spans="1:9" ht="15" customHeight="1" x14ac:dyDescent="0.25">
      <c r="A4" t="s">
        <v>1</v>
      </c>
      <c r="B4" s="13">
        <v>-265.77689183040002</v>
      </c>
      <c r="C4" t="s">
        <v>24</v>
      </c>
    </row>
    <row r="5" spans="1:9" ht="15" customHeight="1" x14ac:dyDescent="0.25">
      <c r="A5" t="s">
        <v>2</v>
      </c>
      <c r="B5" s="13">
        <v>-265.77689183040002</v>
      </c>
      <c r="C5" s="1" t="s">
        <v>24</v>
      </c>
    </row>
    <row r="6" spans="1:9" ht="15" customHeight="1" x14ac:dyDescent="0.25">
      <c r="B6" s="14"/>
      <c r="C6" s="1"/>
    </row>
    <row r="7" spans="1:9" ht="15" customHeight="1" x14ac:dyDescent="0.25">
      <c r="A7" s="5" t="s">
        <v>3</v>
      </c>
      <c r="B7" s="13">
        <v>-2.0899668692</v>
      </c>
      <c r="C7" s="1" t="s">
        <v>24</v>
      </c>
    </row>
    <row r="8" spans="1:9" ht="15" customHeight="1" x14ac:dyDescent="0.25">
      <c r="A8" s="5" t="s">
        <v>4</v>
      </c>
      <c r="B8" s="13">
        <v>-1.0429271280000001</v>
      </c>
      <c r="C8" s="1" t="s">
        <v>24</v>
      </c>
    </row>
    <row r="9" spans="1:9" ht="15" customHeight="1" x14ac:dyDescent="0.25">
      <c r="A9" s="5" t="s">
        <v>5</v>
      </c>
      <c r="B9" s="13">
        <v>-1.0429271280000001</v>
      </c>
      <c r="C9" s="1" t="s">
        <v>24</v>
      </c>
    </row>
    <row r="10" spans="1:9" ht="15" customHeight="1" x14ac:dyDescent="0.25">
      <c r="B10" s="14"/>
      <c r="C10" s="1"/>
    </row>
    <row r="11" spans="1:9" ht="15" customHeight="1" x14ac:dyDescent="0.25">
      <c r="A11" s="5" t="s">
        <v>6</v>
      </c>
      <c r="B11" s="13">
        <v>-2.0492890257999998</v>
      </c>
      <c r="C11" s="1" t="s">
        <v>24</v>
      </c>
      <c r="E11" s="1"/>
      <c r="I11" s="1"/>
    </row>
    <row r="12" spans="1:9" ht="15" customHeight="1" x14ac:dyDescent="0.25">
      <c r="A12" t="s">
        <v>7</v>
      </c>
      <c r="B12" s="13">
        <v>-1.0227324085</v>
      </c>
      <c r="C12" s="1" t="s">
        <v>24</v>
      </c>
    </row>
    <row r="13" spans="1:9" ht="15" customHeight="1" x14ac:dyDescent="0.25">
      <c r="A13" t="s">
        <v>8</v>
      </c>
      <c r="B13" s="13">
        <v>-1.0227324085</v>
      </c>
      <c r="C13" s="1" t="s">
        <v>24</v>
      </c>
    </row>
    <row r="14" spans="1:9" x14ac:dyDescent="0.25">
      <c r="B14" s="14"/>
      <c r="C14" s="1"/>
    </row>
    <row r="15" spans="1:9" x14ac:dyDescent="0.25">
      <c r="A15" t="s">
        <v>9</v>
      </c>
      <c r="B15" s="13">
        <v>-1.9274338892</v>
      </c>
      <c r="C15" s="1" t="s">
        <v>24</v>
      </c>
    </row>
    <row r="16" spans="1:9" x14ac:dyDescent="0.25">
      <c r="A16" t="s">
        <v>10</v>
      </c>
      <c r="B16" s="13">
        <v>-0.96208004889999998</v>
      </c>
      <c r="C16" s="1" t="s">
        <v>24</v>
      </c>
    </row>
    <row r="17" spans="1:3" x14ac:dyDescent="0.25">
      <c r="A17" t="s">
        <v>11</v>
      </c>
      <c r="B17" s="13">
        <v>-0.96208004889999998</v>
      </c>
      <c r="C17" s="1" t="s">
        <v>24</v>
      </c>
    </row>
    <row r="18" spans="1:3" x14ac:dyDescent="0.25">
      <c r="B18" s="2"/>
      <c r="C18" s="1"/>
    </row>
    <row r="19" spans="1:3" x14ac:dyDescent="0.25">
      <c r="A19" s="5" t="s">
        <v>12</v>
      </c>
      <c r="B19" s="3">
        <f>B11-B15</f>
        <v>-0.1218551365999998</v>
      </c>
      <c r="C19" s="5" t="s">
        <v>32</v>
      </c>
    </row>
    <row r="20" spans="1:3" x14ac:dyDescent="0.25">
      <c r="A20" s="5" t="s">
        <v>13</v>
      </c>
      <c r="B20" s="3">
        <f>B12-B16</f>
        <v>-6.0652359600000039E-2</v>
      </c>
      <c r="C20" s="5" t="s">
        <v>33</v>
      </c>
    </row>
    <row r="21" spans="1:3" x14ac:dyDescent="0.25">
      <c r="A21" s="5" t="s">
        <v>14</v>
      </c>
      <c r="B21" s="3">
        <f>B13-B17</f>
        <v>-6.0652359600000039E-2</v>
      </c>
      <c r="C21" s="5" t="s">
        <v>34</v>
      </c>
    </row>
    <row r="22" spans="1:3" x14ac:dyDescent="0.25">
      <c r="B22" s="2"/>
      <c r="C22" s="1"/>
    </row>
    <row r="23" spans="1:3" x14ac:dyDescent="0.25">
      <c r="A23" t="s">
        <v>15</v>
      </c>
      <c r="B23" s="3">
        <f>B3+B7+B19</f>
        <v>-533.79273527889995</v>
      </c>
      <c r="C23" t="s">
        <v>29</v>
      </c>
    </row>
    <row r="24" spans="1:3" x14ac:dyDescent="0.25">
      <c r="A24" t="s">
        <v>16</v>
      </c>
      <c r="B24" s="3">
        <f>B4+B8+B20</f>
        <v>-266.88047131799999</v>
      </c>
      <c r="C24" t="s">
        <v>30</v>
      </c>
    </row>
    <row r="25" spans="1:3" x14ac:dyDescent="0.25">
      <c r="A25" t="s">
        <v>17</v>
      </c>
      <c r="B25" s="3">
        <f>B5+B9+B21</f>
        <v>-266.88047131799999</v>
      </c>
      <c r="C25" t="s">
        <v>31</v>
      </c>
    </row>
    <row r="26" spans="1:3" x14ac:dyDescent="0.25">
      <c r="B26" s="3"/>
    </row>
    <row r="27" spans="1:3" x14ac:dyDescent="0.25">
      <c r="A27" t="s">
        <v>18</v>
      </c>
      <c r="B27" s="3">
        <f>2625.5*(B3-B4-B5)</f>
        <v>-71.228797093578862</v>
      </c>
      <c r="C27" t="s">
        <v>25</v>
      </c>
    </row>
    <row r="28" spans="1:3" x14ac:dyDescent="0.25">
      <c r="A28" t="s">
        <v>19</v>
      </c>
      <c r="B28" s="3">
        <f>2625.5*(B7-B8-B9)</f>
        <v>-10.797665956599428</v>
      </c>
      <c r="C28" t="s">
        <v>35</v>
      </c>
    </row>
    <row r="29" spans="1:3" x14ac:dyDescent="0.25">
      <c r="A29" t="s">
        <v>20</v>
      </c>
      <c r="B29" s="3">
        <f>2625.5*(B19-B20-B21)</f>
        <v>-1.4451208836992788</v>
      </c>
      <c r="C29" t="s">
        <v>26</v>
      </c>
    </row>
    <row r="30" spans="1:3" x14ac:dyDescent="0.25">
      <c r="B30" s="3"/>
    </row>
    <row r="31" spans="1:3" x14ac:dyDescent="0.25">
      <c r="A31" t="s">
        <v>21</v>
      </c>
      <c r="B31" s="4">
        <f>2625.5*(B23-B24-B25)</f>
        <v>-83.471583933878151</v>
      </c>
      <c r="C31" t="s">
        <v>27</v>
      </c>
    </row>
    <row r="32" spans="1:3" x14ac:dyDescent="0.25">
      <c r="B32" s="3"/>
    </row>
    <row r="33" spans="2:3" x14ac:dyDescent="0.25">
      <c r="B33" s="3"/>
      <c r="C33" s="9" t="s">
        <v>37</v>
      </c>
    </row>
    <row r="34" spans="2:3" x14ac:dyDescent="0.25">
      <c r="B34" s="3"/>
      <c r="C34" t="s">
        <v>36</v>
      </c>
    </row>
    <row r="35" spans="2:3" ht="270" customHeight="1" x14ac:dyDescent="0.25">
      <c r="B35" s="3"/>
      <c r="C35" s="10" t="s">
        <v>56</v>
      </c>
    </row>
    <row r="36" spans="2:3" x14ac:dyDescent="0.25">
      <c r="B36" s="3"/>
    </row>
    <row r="37" spans="2:3" x14ac:dyDescent="0.25">
      <c r="B37" s="3"/>
    </row>
    <row r="38" spans="2:3" x14ac:dyDescent="0.25">
      <c r="B38" s="3"/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21</vt:i4>
      </vt:variant>
    </vt:vector>
  </HeadingPairs>
  <TitlesOfParts>
    <vt:vector size="21" baseType="lpstr">
      <vt:lpstr>R1 </vt:lpstr>
      <vt:lpstr>R2</vt:lpstr>
      <vt:lpstr>R3</vt:lpstr>
      <vt:lpstr>R4</vt:lpstr>
      <vt:lpstr>R5</vt:lpstr>
      <vt:lpstr>R6</vt:lpstr>
      <vt:lpstr>R7</vt:lpstr>
      <vt:lpstr>R8</vt:lpstr>
      <vt:lpstr>R9</vt:lpstr>
      <vt:lpstr>R10</vt:lpstr>
      <vt:lpstr>R11</vt:lpstr>
      <vt:lpstr>R12</vt:lpstr>
      <vt:lpstr>R13</vt:lpstr>
      <vt:lpstr>R14</vt:lpstr>
      <vt:lpstr>R15</vt:lpstr>
      <vt:lpstr>R16</vt:lpstr>
      <vt:lpstr>R17</vt:lpstr>
      <vt:lpstr>R18</vt:lpstr>
      <vt:lpstr>R19</vt:lpstr>
      <vt:lpstr>R20</vt:lpstr>
      <vt:lpstr>min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Vlaďka</dc:creator>
  <cp:lastModifiedBy>Jiri Czernek</cp:lastModifiedBy>
  <cp:lastPrinted>2021-09-30T07:01:56Z</cp:lastPrinted>
  <dcterms:created xsi:type="dcterms:W3CDTF">2021-09-29T04:42:58Z</dcterms:created>
  <dcterms:modified xsi:type="dcterms:W3CDTF">2023-05-27T07:28:18Z</dcterms:modified>
</cp:coreProperties>
</file>