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2"/>
  <workbookPr/>
  <mc:AlternateContent xmlns:mc="http://schemas.openxmlformats.org/markup-compatibility/2006">
    <mc:Choice Requires="x15">
      <x15ac:absPath xmlns:x15ac="http://schemas.microsoft.com/office/spreadsheetml/2010/11/ac" url="C:\Users\MDPI\Desktop\"/>
    </mc:Choice>
  </mc:AlternateContent>
  <xr:revisionPtr revIDLastSave="0" documentId="13_ncr:1_{DE994EB7-F30E-418E-9AE3-14ED704712B7}" xr6:coauthVersionLast="36" xr6:coauthVersionMax="36" xr10:uidLastSave="{00000000-0000-0000-0000-000000000000}"/>
  <bookViews>
    <workbookView xWindow="0" yWindow="0" windowWidth="24000" windowHeight="10275" xr2:uid="{00000000-000D-0000-FFFF-FFFF00000000}"/>
  </bookViews>
  <sheets>
    <sheet name="Positive ion mode" sheetId="5" r:id="rId1"/>
    <sheet name="negative ion mode" sheetId="4" r:id="rId2"/>
  </sheets>
  <calcPr calcId="191029"/>
</workbook>
</file>

<file path=xl/calcChain.xml><?xml version="1.0" encoding="utf-8"?>
<calcChain xmlns="http://schemas.openxmlformats.org/spreadsheetml/2006/main">
  <c r="X102" i="4" l="1"/>
  <c r="W102" i="4"/>
  <c r="V102" i="4"/>
  <c r="U102" i="4"/>
  <c r="T102" i="4"/>
  <c r="X101" i="4"/>
  <c r="W101" i="4"/>
  <c r="V101" i="4"/>
  <c r="U101" i="4"/>
  <c r="T101" i="4"/>
  <c r="X100" i="4"/>
  <c r="W100" i="4"/>
  <c r="V100" i="4"/>
  <c r="U100" i="4"/>
  <c r="T100" i="4"/>
  <c r="X99" i="4"/>
  <c r="W99" i="4"/>
  <c r="V99" i="4"/>
  <c r="U99" i="4"/>
  <c r="T99" i="4"/>
  <c r="X98" i="4"/>
  <c r="W98" i="4"/>
  <c r="V98" i="4"/>
  <c r="U98" i="4"/>
  <c r="T98" i="4"/>
  <c r="X97" i="4"/>
  <c r="W97" i="4"/>
  <c r="V97" i="4"/>
  <c r="U97" i="4"/>
  <c r="T97" i="4"/>
  <c r="X96" i="4"/>
  <c r="W96" i="4"/>
  <c r="V96" i="4"/>
  <c r="U96" i="4"/>
  <c r="T96" i="4"/>
  <c r="X95" i="4"/>
  <c r="W95" i="4"/>
  <c r="V95" i="4"/>
  <c r="U95" i="4"/>
  <c r="T95" i="4"/>
  <c r="X94" i="4"/>
  <c r="W94" i="4"/>
  <c r="V94" i="4"/>
  <c r="U94" i="4"/>
  <c r="T94" i="4"/>
  <c r="X93" i="4"/>
  <c r="W93" i="4"/>
  <c r="V93" i="4"/>
  <c r="U93" i="4"/>
  <c r="T93" i="4"/>
  <c r="X92" i="4"/>
  <c r="W92" i="4"/>
  <c r="V92" i="4"/>
  <c r="U92" i="4"/>
  <c r="T92" i="4"/>
  <c r="X91" i="4"/>
  <c r="W91" i="4"/>
  <c r="V91" i="4"/>
  <c r="U91" i="4"/>
  <c r="T91" i="4"/>
  <c r="X90" i="4"/>
  <c r="W90" i="4"/>
  <c r="V90" i="4"/>
  <c r="U90" i="4"/>
  <c r="T90" i="4"/>
  <c r="X89" i="4"/>
  <c r="W89" i="4"/>
  <c r="V89" i="4"/>
  <c r="U89" i="4"/>
  <c r="T89" i="4"/>
  <c r="X88" i="4"/>
  <c r="W88" i="4"/>
  <c r="V88" i="4"/>
  <c r="U88" i="4"/>
  <c r="T88" i="4"/>
  <c r="X87" i="4"/>
  <c r="W87" i="4"/>
  <c r="V87" i="4"/>
  <c r="U87" i="4"/>
  <c r="T87" i="4"/>
  <c r="X86" i="4"/>
  <c r="W86" i="4"/>
  <c r="V86" i="4"/>
  <c r="U86" i="4"/>
  <c r="T86" i="4"/>
  <c r="X85" i="4"/>
  <c r="W85" i="4"/>
  <c r="V85" i="4"/>
  <c r="U85" i="4"/>
  <c r="T85" i="4"/>
  <c r="X84" i="4"/>
  <c r="W84" i="4"/>
  <c r="V84" i="4"/>
  <c r="U84" i="4"/>
  <c r="T84" i="4"/>
  <c r="X83" i="4"/>
  <c r="W83" i="4"/>
  <c r="V83" i="4"/>
  <c r="U83" i="4"/>
  <c r="T83" i="4"/>
  <c r="X82" i="4"/>
  <c r="W82" i="4"/>
  <c r="V82" i="4"/>
  <c r="U82" i="4"/>
  <c r="T82" i="4"/>
  <c r="X81" i="4"/>
  <c r="W81" i="4"/>
  <c r="V81" i="4"/>
  <c r="U81" i="4"/>
  <c r="T81" i="4"/>
  <c r="X80" i="4"/>
  <c r="W80" i="4"/>
  <c r="V80" i="4"/>
  <c r="U80" i="4"/>
  <c r="T80" i="4"/>
  <c r="X79" i="4"/>
  <c r="W79" i="4"/>
  <c r="V79" i="4"/>
  <c r="U79" i="4"/>
  <c r="T79" i="4"/>
  <c r="X78" i="4"/>
  <c r="W78" i="4"/>
  <c r="V78" i="4"/>
  <c r="U78" i="4"/>
  <c r="T78" i="4"/>
  <c r="X77" i="4"/>
  <c r="W77" i="4"/>
  <c r="V77" i="4"/>
  <c r="U77" i="4"/>
  <c r="T77" i="4"/>
  <c r="X76" i="4"/>
  <c r="W76" i="4"/>
  <c r="V76" i="4"/>
  <c r="U76" i="4"/>
  <c r="T76" i="4"/>
  <c r="X75" i="4"/>
  <c r="W75" i="4"/>
  <c r="V75" i="4"/>
  <c r="U75" i="4"/>
  <c r="T75" i="4"/>
  <c r="X74" i="4"/>
  <c r="W74" i="4"/>
  <c r="V74" i="4"/>
  <c r="U74" i="4"/>
  <c r="T74" i="4"/>
  <c r="X73" i="4"/>
  <c r="W73" i="4"/>
  <c r="V73" i="4"/>
  <c r="U73" i="4"/>
  <c r="T73" i="4"/>
  <c r="X72" i="4"/>
  <c r="W72" i="4"/>
  <c r="V72" i="4"/>
  <c r="U72" i="4"/>
  <c r="T72" i="4"/>
  <c r="X71" i="4"/>
  <c r="W71" i="4"/>
  <c r="V71" i="4"/>
  <c r="U71" i="4"/>
  <c r="T71" i="4"/>
  <c r="X70" i="4"/>
  <c r="W70" i="4"/>
  <c r="V70" i="4"/>
  <c r="U70" i="4"/>
  <c r="T70" i="4"/>
  <c r="X69" i="4"/>
  <c r="W69" i="4"/>
  <c r="V69" i="4"/>
  <c r="U69" i="4"/>
  <c r="T69" i="4"/>
  <c r="X68" i="4"/>
  <c r="W68" i="4"/>
  <c r="V68" i="4"/>
  <c r="U68" i="4"/>
  <c r="T68" i="4"/>
  <c r="X67" i="4"/>
  <c r="W67" i="4"/>
  <c r="V67" i="4"/>
  <c r="U67" i="4"/>
  <c r="T67" i="4"/>
  <c r="X66" i="4"/>
  <c r="W66" i="4"/>
  <c r="V66" i="4"/>
  <c r="U66" i="4"/>
  <c r="T66" i="4"/>
  <c r="X65" i="4"/>
  <c r="W65" i="4"/>
  <c r="V65" i="4"/>
  <c r="U65" i="4"/>
  <c r="T65" i="4"/>
  <c r="X64" i="4"/>
  <c r="W64" i="4"/>
  <c r="V64" i="4"/>
  <c r="U64" i="4"/>
  <c r="T64" i="4"/>
  <c r="X63" i="4"/>
  <c r="W63" i="4"/>
  <c r="V63" i="4"/>
  <c r="U63" i="4"/>
  <c r="T63" i="4"/>
  <c r="X62" i="4"/>
  <c r="W62" i="4"/>
  <c r="V62" i="4"/>
  <c r="U62" i="4"/>
  <c r="T62" i="4"/>
  <c r="X61" i="4"/>
  <c r="W61" i="4"/>
  <c r="V61" i="4"/>
  <c r="U61" i="4"/>
  <c r="T61" i="4"/>
  <c r="X60" i="4"/>
  <c r="W60" i="4"/>
  <c r="V60" i="4"/>
  <c r="U60" i="4"/>
  <c r="T60" i="4"/>
  <c r="X59" i="4"/>
  <c r="W59" i="4"/>
  <c r="V59" i="4"/>
  <c r="U59" i="4"/>
  <c r="T59" i="4"/>
  <c r="X58" i="4"/>
  <c r="W58" i="4"/>
  <c r="V58" i="4"/>
  <c r="U58" i="4"/>
  <c r="T58" i="4"/>
  <c r="X57" i="4"/>
  <c r="W57" i="4"/>
  <c r="V57" i="4"/>
  <c r="U57" i="4"/>
  <c r="T57" i="4"/>
  <c r="X56" i="4"/>
  <c r="W56" i="4"/>
  <c r="V56" i="4"/>
  <c r="U56" i="4"/>
  <c r="T56" i="4"/>
  <c r="X55" i="4"/>
  <c r="W55" i="4"/>
  <c r="V55" i="4"/>
  <c r="U55" i="4"/>
  <c r="T55" i="4"/>
  <c r="X54" i="4"/>
  <c r="W54" i="4"/>
  <c r="V54" i="4"/>
  <c r="U54" i="4"/>
  <c r="T54" i="4"/>
  <c r="X53" i="4"/>
  <c r="W53" i="4"/>
  <c r="V53" i="4"/>
  <c r="U53" i="4"/>
  <c r="T53" i="4"/>
  <c r="X52" i="4"/>
  <c r="W52" i="4"/>
  <c r="V52" i="4"/>
  <c r="U52" i="4"/>
  <c r="T52" i="4"/>
  <c r="X51" i="4"/>
  <c r="W51" i="4"/>
  <c r="V51" i="4"/>
  <c r="U51" i="4"/>
  <c r="T51" i="4"/>
  <c r="X50" i="4"/>
  <c r="W50" i="4"/>
  <c r="V50" i="4"/>
  <c r="U50" i="4"/>
  <c r="T50" i="4"/>
  <c r="X49" i="4"/>
  <c r="W49" i="4"/>
  <c r="V49" i="4"/>
  <c r="U49" i="4"/>
  <c r="T49" i="4"/>
  <c r="X48" i="4"/>
  <c r="W48" i="4"/>
  <c r="V48" i="4"/>
  <c r="U48" i="4"/>
  <c r="T48" i="4"/>
  <c r="X47" i="4"/>
  <c r="W47" i="4"/>
  <c r="V47" i="4"/>
  <c r="U47" i="4"/>
  <c r="T47" i="4"/>
  <c r="X46" i="4"/>
  <c r="W46" i="4"/>
  <c r="V46" i="4"/>
  <c r="U46" i="4"/>
  <c r="T46" i="4"/>
  <c r="X45" i="4"/>
  <c r="W45" i="4"/>
  <c r="V45" i="4"/>
  <c r="U45" i="4"/>
  <c r="T45" i="4"/>
  <c r="X44" i="4"/>
  <c r="W44" i="4"/>
  <c r="V44" i="4"/>
  <c r="U44" i="4"/>
  <c r="T44" i="4"/>
  <c r="X43" i="4"/>
  <c r="W43" i="4"/>
  <c r="V43" i="4"/>
  <c r="U43" i="4"/>
  <c r="T43" i="4"/>
  <c r="X42" i="4"/>
  <c r="W42" i="4"/>
  <c r="V42" i="4"/>
  <c r="U42" i="4"/>
  <c r="T42" i="4"/>
  <c r="X41" i="4"/>
  <c r="W41" i="4"/>
  <c r="V41" i="4"/>
  <c r="U41" i="4"/>
  <c r="T41" i="4"/>
  <c r="X40" i="4"/>
  <c r="W40" i="4"/>
  <c r="V40" i="4"/>
  <c r="U40" i="4"/>
  <c r="T40" i="4"/>
  <c r="X39" i="4"/>
  <c r="W39" i="4"/>
  <c r="V39" i="4"/>
  <c r="U39" i="4"/>
  <c r="T39" i="4"/>
  <c r="X38" i="4"/>
  <c r="W38" i="4"/>
  <c r="V38" i="4"/>
  <c r="U38" i="4"/>
  <c r="T38" i="4"/>
  <c r="X37" i="4"/>
  <c r="W37" i="4"/>
  <c r="V37" i="4"/>
  <c r="U37" i="4"/>
  <c r="T37" i="4"/>
  <c r="X36" i="4"/>
  <c r="W36" i="4"/>
  <c r="V36" i="4"/>
  <c r="U36" i="4"/>
  <c r="T36" i="4"/>
  <c r="X35" i="4"/>
  <c r="W35" i="4"/>
  <c r="V35" i="4"/>
  <c r="U35" i="4"/>
  <c r="T35" i="4"/>
  <c r="X34" i="4"/>
  <c r="W34" i="4"/>
  <c r="V34" i="4"/>
  <c r="U34" i="4"/>
  <c r="T34" i="4"/>
  <c r="X33" i="4"/>
  <c r="W33" i="4"/>
  <c r="V33" i="4"/>
  <c r="U33" i="4"/>
  <c r="T33" i="4"/>
  <c r="X32" i="4"/>
  <c r="W32" i="4"/>
  <c r="V32" i="4"/>
  <c r="U32" i="4"/>
  <c r="T32" i="4"/>
  <c r="X31" i="4"/>
  <c r="W31" i="4"/>
  <c r="V31" i="4"/>
  <c r="U31" i="4"/>
  <c r="T31" i="4"/>
  <c r="X30" i="4"/>
  <c r="W30" i="4"/>
  <c r="V30" i="4"/>
  <c r="U30" i="4"/>
  <c r="T30" i="4"/>
  <c r="X29" i="4"/>
  <c r="W29" i="4"/>
  <c r="V29" i="4"/>
  <c r="U29" i="4"/>
  <c r="T29" i="4"/>
  <c r="X28" i="4"/>
  <c r="W28" i="4"/>
  <c r="V28" i="4"/>
  <c r="U28" i="4"/>
  <c r="T28" i="4"/>
  <c r="X27" i="4"/>
  <c r="W27" i="4"/>
  <c r="V27" i="4"/>
  <c r="U27" i="4"/>
  <c r="T27" i="4"/>
  <c r="X26" i="4"/>
  <c r="W26" i="4"/>
  <c r="V26" i="4"/>
  <c r="U26" i="4"/>
  <c r="T26" i="4"/>
  <c r="X25" i="4"/>
  <c r="W25" i="4"/>
  <c r="V25" i="4"/>
  <c r="U25" i="4"/>
  <c r="T25" i="4"/>
  <c r="X24" i="4"/>
  <c r="W24" i="4"/>
  <c r="V24" i="4"/>
  <c r="U24" i="4"/>
  <c r="T24" i="4"/>
  <c r="X23" i="4"/>
  <c r="W23" i="4"/>
  <c r="V23" i="4"/>
  <c r="U23" i="4"/>
  <c r="T23" i="4"/>
  <c r="X22" i="4"/>
  <c r="W22" i="4"/>
  <c r="V22" i="4"/>
  <c r="U22" i="4"/>
  <c r="T22" i="4"/>
  <c r="X21" i="4"/>
  <c r="W21" i="4"/>
  <c r="V21" i="4"/>
  <c r="U21" i="4"/>
  <c r="T21" i="4"/>
  <c r="X20" i="4"/>
  <c r="W20" i="4"/>
  <c r="V20" i="4"/>
  <c r="U20" i="4"/>
  <c r="T20" i="4"/>
  <c r="X19" i="4"/>
  <c r="W19" i="4"/>
  <c r="V19" i="4"/>
  <c r="U19" i="4"/>
  <c r="T19" i="4"/>
  <c r="X18" i="4"/>
  <c r="W18" i="4"/>
  <c r="V18" i="4"/>
  <c r="U18" i="4"/>
  <c r="T18" i="4"/>
  <c r="X17" i="4"/>
  <c r="W17" i="4"/>
  <c r="V17" i="4"/>
  <c r="U17" i="4"/>
  <c r="T17" i="4"/>
  <c r="X16" i="4"/>
  <c r="W16" i="4"/>
  <c r="V16" i="4"/>
  <c r="U16" i="4"/>
  <c r="T16" i="4"/>
  <c r="X15" i="4"/>
  <c r="W15" i="4"/>
  <c r="V15" i="4"/>
  <c r="U15" i="4"/>
  <c r="T15" i="4"/>
  <c r="X14" i="4"/>
  <c r="W14" i="4"/>
  <c r="V14" i="4"/>
  <c r="U14" i="4"/>
  <c r="T14" i="4"/>
  <c r="X13" i="4"/>
  <c r="W13" i="4"/>
  <c r="V13" i="4"/>
  <c r="U13" i="4"/>
  <c r="T13" i="4"/>
  <c r="X12" i="4"/>
  <c r="W12" i="4"/>
  <c r="V12" i="4"/>
  <c r="U12" i="4"/>
  <c r="T12" i="4"/>
  <c r="X11" i="4"/>
  <c r="W11" i="4"/>
  <c r="V11" i="4"/>
  <c r="U11" i="4"/>
  <c r="T11" i="4"/>
  <c r="X10" i="4"/>
  <c r="W10" i="4"/>
  <c r="V10" i="4"/>
  <c r="U10" i="4"/>
  <c r="T10" i="4"/>
  <c r="X9" i="4"/>
  <c r="W9" i="4"/>
  <c r="V9" i="4"/>
  <c r="U9" i="4"/>
  <c r="T9" i="4"/>
  <c r="X8" i="4"/>
  <c r="W8" i="4"/>
  <c r="V8" i="4"/>
  <c r="U8" i="4"/>
  <c r="T8" i="4"/>
  <c r="X7" i="4"/>
  <c r="W7" i="4"/>
  <c r="V7" i="4"/>
  <c r="U7" i="4"/>
  <c r="T7" i="4"/>
  <c r="X6" i="4"/>
  <c r="W6" i="4"/>
  <c r="V6" i="4"/>
  <c r="U6" i="4"/>
  <c r="T6" i="4"/>
  <c r="X5" i="4"/>
  <c r="W5" i="4"/>
  <c r="V5" i="4"/>
  <c r="U5" i="4"/>
  <c r="T5" i="4"/>
  <c r="X4" i="4"/>
  <c r="W4" i="4"/>
  <c r="V4" i="4"/>
  <c r="U4" i="4"/>
  <c r="T4" i="4"/>
  <c r="X3" i="4"/>
  <c r="W3" i="4"/>
  <c r="V3" i="4"/>
  <c r="U3" i="4"/>
  <c r="T3" i="4"/>
</calcChain>
</file>

<file path=xl/sharedStrings.xml><?xml version="1.0" encoding="utf-8"?>
<sst xmlns="http://schemas.openxmlformats.org/spreadsheetml/2006/main" count="931" uniqueCount="629">
  <si>
    <t>Identification of chemical constituents of EEPC by UHPLC-Q-Exactive--MS/MS.</t>
  </si>
  <si>
    <t>NO.</t>
  </si>
  <si>
    <t>Name</t>
  </si>
  <si>
    <t>Formula</t>
  </si>
  <si>
    <t>CAS_num</t>
  </si>
  <si>
    <t>Class</t>
  </si>
  <si>
    <t>Molecular Weight</t>
  </si>
  <si>
    <t>RT [min]</t>
  </si>
  <si>
    <t>Relative proportion （%）</t>
  </si>
  <si>
    <t>Choline</t>
  </si>
  <si>
    <t>C5 H13 N O</t>
  </si>
  <si>
    <t>62-49-7</t>
  </si>
  <si>
    <t>Organonitrogen compounds</t>
  </si>
  <si>
    <t>L-Glutamic acid</t>
  </si>
  <si>
    <t>C5 H9 N O4</t>
  </si>
  <si>
    <t>56-86-0</t>
  </si>
  <si>
    <t>Carboxylic acids and derivatives</t>
  </si>
  <si>
    <t>N3,N4-Dimethyl-L-arginine</t>
  </si>
  <si>
    <t>C8 H18 N4 O2</t>
  </si>
  <si>
    <t>30344-00-4</t>
  </si>
  <si>
    <t>N,N-Diethylethanolamine</t>
  </si>
  <si>
    <t>C6 H15 N O</t>
  </si>
  <si>
    <t>100-37-8</t>
  </si>
  <si>
    <t>DL-Carnitine</t>
  </si>
  <si>
    <t>C7 H15 N O3</t>
  </si>
  <si>
    <t>406-76-8</t>
  </si>
  <si>
    <t>Betaine</t>
  </si>
  <si>
    <t>C5 H11 N O2</t>
  </si>
  <si>
    <t>107-43-7</t>
  </si>
  <si>
    <t>Trigonelline</t>
  </si>
  <si>
    <t>C7 H7 N O2</t>
  </si>
  <si>
    <t>535-83-1</t>
  </si>
  <si>
    <t>Pyridines and derivatives</t>
  </si>
  <si>
    <t>D-(+)-Proline</t>
  </si>
  <si>
    <t>C5 H9 N O2</t>
  </si>
  <si>
    <t>344-25-2</t>
  </si>
  <si>
    <t>L-(-)-Arabitol</t>
  </si>
  <si>
    <t>C5 H12 O5</t>
  </si>
  <si>
    <t>7643-75-6</t>
  </si>
  <si>
    <t>Organooxygen compounds</t>
  </si>
  <si>
    <t>Pipecolic acid</t>
  </si>
  <si>
    <t>C6 H11 N O2</t>
  </si>
  <si>
    <t>4043-87-2</t>
  </si>
  <si>
    <t>Cytosine</t>
  </si>
  <si>
    <t>C4 H5 N3 O</t>
  </si>
  <si>
    <t>71-30-7</t>
  </si>
  <si>
    <t>Diazines</t>
  </si>
  <si>
    <t>DL-Stachydrine</t>
  </si>
  <si>
    <t>C7 H13 N O2</t>
  </si>
  <si>
    <t>4136-37-2</t>
  </si>
  <si>
    <t>Cytidine</t>
  </si>
  <si>
    <t>C9 H13 N3 O5</t>
  </si>
  <si>
    <t>65-46-3</t>
  </si>
  <si>
    <t>Pyrimidine nucleosides</t>
  </si>
  <si>
    <t>Guanine</t>
  </si>
  <si>
    <t>C5 H5 N5 O</t>
  </si>
  <si>
    <t>73-40-5</t>
  </si>
  <si>
    <t>Imidazopyrimidines</t>
  </si>
  <si>
    <t>Uric acid</t>
  </si>
  <si>
    <t>C5 H4 N4 O3</t>
  </si>
  <si>
    <t>69-93-2</t>
  </si>
  <si>
    <t>Nicotinamide</t>
  </si>
  <si>
    <t>C6 H6 N2 O</t>
  </si>
  <si>
    <t>98-92-0</t>
  </si>
  <si>
    <t>4-Aminonicotinic acid</t>
  </si>
  <si>
    <t>C6 H6 N2 O2</t>
  </si>
  <si>
    <t>7418-65-7</t>
  </si>
  <si>
    <t>L-Pyroglutamic acid</t>
  </si>
  <si>
    <t>C5 H7 N O3</t>
  </si>
  <si>
    <t>98-79-3</t>
  </si>
  <si>
    <t>Uracil</t>
  </si>
  <si>
    <t>C4 H4 N2 O2</t>
  </si>
  <si>
    <t>66-22-8</t>
  </si>
  <si>
    <t>2-Hydroxycinnamic acid</t>
  </si>
  <si>
    <t>C9 H8 O3</t>
  </si>
  <si>
    <t>583-17-5</t>
  </si>
  <si>
    <t>Cinnamic acids and derivatives</t>
  </si>
  <si>
    <t>Adenosine</t>
  </si>
  <si>
    <t>C10 H13 N5 O4</t>
  </si>
  <si>
    <t>58-61-7</t>
  </si>
  <si>
    <t>Purine nucleosides</t>
  </si>
  <si>
    <t>L-Dopa</t>
  </si>
  <si>
    <t>C9 H11 N O4</t>
  </si>
  <si>
    <t>59-92-7</t>
  </si>
  <si>
    <t>Acetophenone</t>
  </si>
  <si>
    <t>C8 H8 O</t>
  </si>
  <si>
    <t>98-86-2</t>
  </si>
  <si>
    <t>Leucine</t>
  </si>
  <si>
    <t>C6 H13 N O2</t>
  </si>
  <si>
    <t>61-90-5</t>
  </si>
  <si>
    <t>Prolylleucine</t>
  </si>
  <si>
    <t>C11 H20 N2 O3</t>
  </si>
  <si>
    <t>52899-07-7</t>
  </si>
  <si>
    <t>Alanyltyrosine</t>
  </si>
  <si>
    <t>C12 H16 N2 O4</t>
  </si>
  <si>
    <t>3061-88-9</t>
  </si>
  <si>
    <t>3-(1-hydroxyethyl)-2,3,6,7,8,8a-hexahydropyrrolo[1,2-a]pyrazine-1,4-dione</t>
  </si>
  <si>
    <t>C9 H14 N2 O3</t>
  </si>
  <si>
    <t>NA</t>
  </si>
  <si>
    <t>Biotin</t>
  </si>
  <si>
    <t>C10 H16 N2 O3 S</t>
  </si>
  <si>
    <t>58-85-5</t>
  </si>
  <si>
    <t>Biotin and derivatives</t>
  </si>
  <si>
    <t>Pyridoxamine</t>
  </si>
  <si>
    <t>C8 H12 N2 O2</t>
  </si>
  <si>
    <t>85-87-0</t>
  </si>
  <si>
    <t>Ethyl 1-{[(5,6-dihydro-1,4-dioxin-2-ylcarbonyl)oxy]acetyl}-3-piperidinecarboxylate</t>
  </si>
  <si>
    <t>C15 H21 N O7</t>
  </si>
  <si>
    <t>Others</t>
  </si>
  <si>
    <t>L-Phenylalanine</t>
  </si>
  <si>
    <t>C9 H11 N O2</t>
  </si>
  <si>
    <t>63-91-2</t>
  </si>
  <si>
    <t>Phenylacetylene</t>
  </si>
  <si>
    <t>C8 H6</t>
  </si>
  <si>
    <t>536-74-3</t>
  </si>
  <si>
    <t>Benzene and substituted derivatives</t>
  </si>
  <si>
    <t>Glycyl-L-leucine</t>
  </si>
  <si>
    <t>C8 H16 N2 O3</t>
  </si>
  <si>
    <t>869-19-2</t>
  </si>
  <si>
    <t>Picolinic acid</t>
  </si>
  <si>
    <t>C6 H5 N O2</t>
  </si>
  <si>
    <t>98-98-6</t>
  </si>
  <si>
    <t>tert-Butyl N-[1-(aminocarbonyl)-3-methylbutyl]carbamate</t>
  </si>
  <si>
    <t>C11 H22 N2 O3</t>
  </si>
  <si>
    <t>Ethyl levulinate</t>
  </si>
  <si>
    <t>C7 H12 O3</t>
  </si>
  <si>
    <t>539-88-8</t>
  </si>
  <si>
    <t>Keto acids and derivatives</t>
  </si>
  <si>
    <t>3-Morpholino-4-tetrahydro-1H-pyrrol-1-ylcyclobut-3-ene-1,2-dione</t>
  </si>
  <si>
    <t>C12 H16 N2 O3</t>
  </si>
  <si>
    <t>5'-S-Methyl-5'-thioadenosine</t>
  </si>
  <si>
    <t>C11 H15 N5 O3 S</t>
  </si>
  <si>
    <t>2457-80-9</t>
  </si>
  <si>
    <t>5'-deoxyribonucleosides</t>
  </si>
  <si>
    <t>3,4-Dihydroxybenzaldehyde</t>
  </si>
  <si>
    <t>C7 H6 O3</t>
  </si>
  <si>
    <t>139-85-5</t>
  </si>
  <si>
    <t>N,N-Diisopropylethylamine (DIPEA)</t>
  </si>
  <si>
    <t>C8 H19 N</t>
  </si>
  <si>
    <t>7087-68-5</t>
  </si>
  <si>
    <t>2-Naphthylamine</t>
  </si>
  <si>
    <t>C10 H9 N</t>
  </si>
  <si>
    <t>91-59-8</t>
  </si>
  <si>
    <t>Naphthalenes</t>
  </si>
  <si>
    <t>2,3,4,9-Tetrahydro-1H-β-carboline-3-carboxylic acid</t>
  </si>
  <si>
    <t>C12 H12 N2 O2</t>
  </si>
  <si>
    <t>Indoles and derivatives</t>
  </si>
  <si>
    <t>3-[1-(2-Carboxyethyl)-1H-benzo[d]imidazol-2-yl]propanoic acid</t>
  </si>
  <si>
    <t>C13 H14 N2 O4</t>
  </si>
  <si>
    <t>Benzimidazoles</t>
  </si>
  <si>
    <t>10-HDA</t>
  </si>
  <si>
    <t>C10 H18 O3</t>
  </si>
  <si>
    <t>14113-05-4</t>
  </si>
  <si>
    <t>Hydroxy acids and derivatives</t>
  </si>
  <si>
    <t>Norharman</t>
  </si>
  <si>
    <t>C11 H8 N2</t>
  </si>
  <si>
    <t>244-63-3</t>
  </si>
  <si>
    <t>4-Hydroxybenzaldehyde</t>
  </si>
  <si>
    <t>C7 H6 O2</t>
  </si>
  <si>
    <t>123-08-0</t>
  </si>
  <si>
    <t>Tolycaine</t>
  </si>
  <si>
    <t>C15 H22 N2 O3</t>
  </si>
  <si>
    <t>3686-58-6</t>
  </si>
  <si>
    <t>(1ξ)-1,5-Anhydro-1-[2-(3,4-dihydroxyphenyl)-5,7-dihydroxy-4-oxo-4H-chromen-8-yl]-D-galactitol</t>
  </si>
  <si>
    <t>C21 H20 O11</t>
  </si>
  <si>
    <t>Flavonoids</t>
  </si>
  <si>
    <t>tectoridin</t>
  </si>
  <si>
    <t>C22 H22 O11</t>
  </si>
  <si>
    <t>611-40-5</t>
  </si>
  <si>
    <t>Isoflavonoids</t>
  </si>
  <si>
    <t>5,6,7,8-Tetrahydro-2-naphthol</t>
  </si>
  <si>
    <t>C10 H12 O</t>
  </si>
  <si>
    <t>1125-78-6</t>
  </si>
  <si>
    <t>Tetralins</t>
  </si>
  <si>
    <t>Cyclo(leucylprolyl)</t>
  </si>
  <si>
    <t>C11 H18 N2 O2</t>
  </si>
  <si>
    <t>Vitexin</t>
  </si>
  <si>
    <t>C21 H20 O10</t>
  </si>
  <si>
    <t>3681-93-4</t>
  </si>
  <si>
    <t>Dehydroepiandrosterone (DHEA)</t>
  </si>
  <si>
    <t>C19 H28 O2</t>
  </si>
  <si>
    <t>53-43-0</t>
  </si>
  <si>
    <t>Steroids and steroid derivatives</t>
  </si>
  <si>
    <t>7,8-Bis(hydroxymethyl)-1,4a-dimethyl-3,4,4a,5,6,7-hexahydro-2H-benzo[7]annulen-2-one</t>
  </si>
  <si>
    <t>C15 H22 O3</t>
  </si>
  <si>
    <t>Cyclo(phenylalanyl-prolyl)</t>
  </si>
  <si>
    <t>C14 H16 N2 O2</t>
  </si>
  <si>
    <t>N-(2,4-Dimethylphenyl)formamide</t>
  </si>
  <si>
    <t>C9 H11 N O</t>
  </si>
  <si>
    <t>60397-77-5</t>
  </si>
  <si>
    <t>Testosterone</t>
  </si>
  <si>
    <t>58-22-0</t>
  </si>
  <si>
    <t>Disperse orange 3</t>
  </si>
  <si>
    <t>C12 H10 N4 O2</t>
  </si>
  <si>
    <t>730-40-5</t>
  </si>
  <si>
    <t>Azobenzenes</t>
  </si>
  <si>
    <t>4-Indolecarbaldehyde</t>
  </si>
  <si>
    <t>C9 H7 N O</t>
  </si>
  <si>
    <t>1047-86-6</t>
  </si>
  <si>
    <t>Progesterone</t>
  </si>
  <si>
    <t>C21 H30 O2</t>
  </si>
  <si>
    <t>57-83-0</t>
  </si>
  <si>
    <t>Corticosterone</t>
  </si>
  <si>
    <t>C21 H30 O4</t>
  </si>
  <si>
    <t>50-22-6</t>
  </si>
  <si>
    <t>3',4'-Dimethyl-α-ethylaminovalerophenone</t>
  </si>
  <si>
    <t>C15 H23 N O</t>
  </si>
  <si>
    <t>2-(1,3-Benzodioxol-5-yl)-4,5,6,7-tetramethyl-1H-benzimidazole</t>
  </si>
  <si>
    <t>C18 H18 N2 O2</t>
  </si>
  <si>
    <t>Benzodioxoles</t>
  </si>
  <si>
    <t>Kaempferol</t>
  </si>
  <si>
    <t>C15 H10 O6</t>
  </si>
  <si>
    <t>520-18-3</t>
  </si>
  <si>
    <t>(4R,4aS,8aS)-4-Hydroxy-4-(hydroxymethyl)-3,4a,8,8-tetramethyl-4a,5,6,7,8,8a-hexahydro-1(4H)-naphthalenone</t>
  </si>
  <si>
    <t>C15 H24 O3</t>
  </si>
  <si>
    <t>127681-58-7</t>
  </si>
  <si>
    <t>Matairesinol</t>
  </si>
  <si>
    <t>C20 H22 O6</t>
  </si>
  <si>
    <t>580-72-3</t>
  </si>
  <si>
    <t>Furanoid lignans</t>
  </si>
  <si>
    <t>Citroflex 2</t>
  </si>
  <si>
    <t>C12 H20 O7</t>
  </si>
  <si>
    <t>77-93-0</t>
  </si>
  <si>
    <t>Aflatoxin G2</t>
  </si>
  <si>
    <t>C17 H14 O7</t>
  </si>
  <si>
    <t>7241-98-7</t>
  </si>
  <si>
    <t>Coumarins and derivatives</t>
  </si>
  <si>
    <t>9-Oxo-10(E),12(E)-octadecadienoic acid</t>
  </si>
  <si>
    <t>C18 H30 O3</t>
  </si>
  <si>
    <t>54232-58-5</t>
  </si>
  <si>
    <t>Fatty Acyls</t>
  </si>
  <si>
    <t>Sedanolide</t>
  </si>
  <si>
    <t>C12 H18 O2</t>
  </si>
  <si>
    <t>6415-59-4</t>
  </si>
  <si>
    <t>Isobenzofurans</t>
  </si>
  <si>
    <t>Pregnenolone</t>
  </si>
  <si>
    <t>C21 H32 O2</t>
  </si>
  <si>
    <t>145-13-1</t>
  </si>
  <si>
    <t>Eicosatetraynoic acid</t>
  </si>
  <si>
    <t>C20 H24 O2</t>
  </si>
  <si>
    <t>1191-85-1</t>
  </si>
  <si>
    <t>(1R,4aS)-7-(2-Hydroxypropan-2-yl)-1,4a-dimethyl-9-oxo-3,4,10,10a-tetrahydro-2H-phenanthrene-1-carboxylic acid</t>
  </si>
  <si>
    <t>C20 H26 O4</t>
  </si>
  <si>
    <t>Prenol lipids</t>
  </si>
  <si>
    <t>Triphenylphosphine oxide</t>
  </si>
  <si>
    <t>C18 H15 O P</t>
  </si>
  <si>
    <t>791-28-6</t>
  </si>
  <si>
    <t>Prednisolone tebutate</t>
  </si>
  <si>
    <t>C27 H38 O6</t>
  </si>
  <si>
    <t>7681-14-3</t>
  </si>
  <si>
    <t>2-Amino-1,3,4-octadecanetriol</t>
  </si>
  <si>
    <t>C18 H39 N O3</t>
  </si>
  <si>
    <t>554-62-1</t>
  </si>
  <si>
    <t>Testosterone enanthate</t>
  </si>
  <si>
    <t>C26 H40 O3</t>
  </si>
  <si>
    <t>315-37-7</t>
  </si>
  <si>
    <t>(3β,5ξ,9ξ)-3,6,19-Trihydroxyurs-12-en-28-oic acid</t>
  </si>
  <si>
    <t>C30 H48 O5</t>
  </si>
  <si>
    <t>123135-05-7</t>
  </si>
  <si>
    <t>Bis(4-ethylbenzylidene)sorbitol</t>
  </si>
  <si>
    <t>C24 H30 O6</t>
  </si>
  <si>
    <t>79072-96-1</t>
  </si>
  <si>
    <t>Dioxanes</t>
  </si>
  <si>
    <t>Boldenone cypionate</t>
  </si>
  <si>
    <t>C27 H38 O3</t>
  </si>
  <si>
    <t>106505-90-2</t>
  </si>
  <si>
    <t>Cannabinol monomethyl ether</t>
  </si>
  <si>
    <t>C22 H28 O2</t>
  </si>
  <si>
    <t>41935-92-6</t>
  </si>
  <si>
    <t>Benzopyrans</t>
  </si>
  <si>
    <t>Kahweol</t>
  </si>
  <si>
    <t>C20 H26 O3</t>
  </si>
  <si>
    <t>6894-43-5</t>
  </si>
  <si>
    <t>Naphthofurans</t>
  </si>
  <si>
    <t>(1R,2S,5aR,5bR,7aS,10R,12bR)-2-Hydroxy-10-isopropenyl-3,3,5a,5b,12b-pentamethyloctadecahydrodicyclopenta[a,i]phenanthrene-1,7a(1H)-dicarboxylic acid</t>
  </si>
  <si>
    <t>C30 H46 O5</t>
  </si>
  <si>
    <t>18-β-Glycyrrhetinic acid</t>
  </si>
  <si>
    <t>C30 H46 O4</t>
  </si>
  <si>
    <t>471-53-4</t>
  </si>
  <si>
    <t>α-Eleostearic acid</t>
  </si>
  <si>
    <t>C18 H30 O2</t>
  </si>
  <si>
    <t>506-23-0</t>
  </si>
  <si>
    <t>(1S,4aS,5R)-5-[2-(3-Furyl)ethyl]-1,4a-dimethyl-6-methylenedecahydro-1-naphthalenecarboxylic acid</t>
  </si>
  <si>
    <t>C20 H28 O3</t>
  </si>
  <si>
    <t>Testosterone cypionate</t>
  </si>
  <si>
    <t>C27 H40 O3</t>
  </si>
  <si>
    <t>58-20-8</t>
  </si>
  <si>
    <t>11-Hydroxy-δ(9)-THC</t>
  </si>
  <si>
    <t>C21 H30 O3</t>
  </si>
  <si>
    <t>34675-49-5</t>
  </si>
  <si>
    <t>α-Linolenic acid</t>
  </si>
  <si>
    <t>463-40-1</t>
  </si>
  <si>
    <t>Ethyl palmitoleate</t>
  </si>
  <si>
    <t>C18 H34 O2</t>
  </si>
  <si>
    <t>56219-10-4</t>
  </si>
  <si>
    <t>6-Hydroxy-1-(hydroxymethyl)-5-{2-[(4-methoxybenzyl)amino]-2-oxoethyl}-1,4a-dimethyldecahydro-2-naphthalenyl propylcarbamate</t>
  </si>
  <si>
    <t>C27 H42 N2 O6</t>
  </si>
  <si>
    <t>Phenol ethers</t>
  </si>
  <si>
    <t>3-Acetyl-11-keto-β-boswellic acid</t>
  </si>
  <si>
    <t>C32 H48 O5</t>
  </si>
  <si>
    <t>67416-61-9</t>
  </si>
  <si>
    <t>Isotretinoin</t>
  </si>
  <si>
    <t>C20 H28 O2</t>
  </si>
  <si>
    <t>4759-48-2</t>
  </si>
  <si>
    <t>Ergosterol peroxide</t>
  </si>
  <si>
    <t>C28 H44 O3</t>
  </si>
  <si>
    <t>Diisooctyl phthalate</t>
  </si>
  <si>
    <t>C24 H38 O4</t>
  </si>
  <si>
    <t>27554-26-3</t>
  </si>
  <si>
    <t>4-Methoxycinnamic acid</t>
  </si>
  <si>
    <t>C10 H10 O3</t>
  </si>
  <si>
    <t>830-09-1</t>
  </si>
  <si>
    <t>THC</t>
  </si>
  <si>
    <t>1972-08-3</t>
  </si>
  <si>
    <t>中文分类参考</t>
  </si>
  <si>
    <t>Molecular Weight(实际值)</t>
  </si>
  <si>
    <t>Molecular Weight(理论值)</t>
  </si>
  <si>
    <t>△ppm</t>
  </si>
  <si>
    <t>Area: 190919-509001-DZ-N-1.raw (F1)</t>
  </si>
  <si>
    <t>Area: 190919-509001-DZ-N-2.raw (F2)</t>
  </si>
  <si>
    <t>Area: 190919-509002-FL-N-1.raw (F3)</t>
  </si>
  <si>
    <t>Area: 190919-509002-FL-N-2.raw (F4)</t>
  </si>
  <si>
    <t>Area: 190919-509003-TC-N-1.raw (F5)</t>
  </si>
  <si>
    <t>Area: 190919-509003-TC-N-2.raw (F6)</t>
  </si>
  <si>
    <t>Area: 190919-509004-HZ-N-1.raw (F7)</t>
  </si>
  <si>
    <t>Area: 190919-509004-HZ-N-2.raw (F8)</t>
  </si>
  <si>
    <t>Area: 190919-509005-XKC-N-1.raw (F9)</t>
  </si>
  <si>
    <t>Area: 190919-509005-XKC-N-2.raw (F10)</t>
  </si>
  <si>
    <t>DZ1</t>
  </si>
  <si>
    <t>DZ2</t>
  </si>
  <si>
    <t>FL1</t>
  </si>
  <si>
    <t>FL2</t>
  </si>
  <si>
    <t>TC1</t>
  </si>
  <si>
    <t>TC2</t>
  </si>
  <si>
    <t>HZ1</t>
  </si>
  <si>
    <t>HZ2</t>
  </si>
  <si>
    <t>XKC1</t>
  </si>
  <si>
    <t>XKC2</t>
  </si>
  <si>
    <t>1,6-Bis-O-(3,4,5-trihydroxybenzoyl)hexopyranose</t>
  </si>
  <si>
    <t>C20 H20 O14</t>
  </si>
  <si>
    <t>Tannins</t>
  </si>
  <si>
    <t>单宁</t>
  </si>
  <si>
    <t>Resveratrol</t>
  </si>
  <si>
    <t>C14 H12 O3</t>
  </si>
  <si>
    <t>501-36-0</t>
  </si>
  <si>
    <t>Stilbenes</t>
  </si>
  <si>
    <t>芪类</t>
  </si>
  <si>
    <t>cholesteryl succinate</t>
  </si>
  <si>
    <t>C31 H50 O4</t>
  </si>
  <si>
    <t>1510-21-0</t>
  </si>
  <si>
    <t>类固醇及其衍生物</t>
  </si>
  <si>
    <t>testosterone ketolaurate</t>
  </si>
  <si>
    <t>C31 H48 O4</t>
  </si>
  <si>
    <t>5874-98-6</t>
  </si>
  <si>
    <t>Xanthurenic acid</t>
  </si>
  <si>
    <t>C10 H7 N O4</t>
  </si>
  <si>
    <t>59-00-7</t>
  </si>
  <si>
    <t>Quinolines and derivatives</t>
  </si>
  <si>
    <t>喹啉及其衍生物</t>
  </si>
  <si>
    <t>Kynurenic acid</t>
  </si>
  <si>
    <t>C10 H7 N O3</t>
  </si>
  <si>
    <t>492-27-3</t>
  </si>
  <si>
    <t>Uridine</t>
  </si>
  <si>
    <t>C9 H12 N2 O6</t>
  </si>
  <si>
    <t>58-96-8</t>
  </si>
  <si>
    <t>嘧啶核苷</t>
  </si>
  <si>
    <t>1-Pentofuranosyl-2,4(1H,3H)-pyrimidinedione</t>
  </si>
  <si>
    <t>52486-19-8</t>
  </si>
  <si>
    <t>4-Pyridoxic acid</t>
  </si>
  <si>
    <t>C8 H9 N O4</t>
  </si>
  <si>
    <t>82-82-6</t>
  </si>
  <si>
    <t>吡啶及其衍生物</t>
  </si>
  <si>
    <t>Guanosine</t>
  </si>
  <si>
    <t>C10 H13 N5 O5</t>
  </si>
  <si>
    <t>118-00-3</t>
  </si>
  <si>
    <t>嘌呤核苷</t>
  </si>
  <si>
    <t>Xanthosine</t>
  </si>
  <si>
    <t>C10 H12 N4 O6</t>
  </si>
  <si>
    <t>146-80-5</t>
  </si>
  <si>
    <t>Ursolic acid</t>
  </si>
  <si>
    <t>C30 H48 O3</t>
  </si>
  <si>
    <t>77-52-1</t>
  </si>
  <si>
    <t>异戊烯醇酯类脂质化合物</t>
  </si>
  <si>
    <t>Oleanolic acid</t>
  </si>
  <si>
    <t>508-02-1</t>
  </si>
  <si>
    <t>(3β,5ξ,9ξ)-3,23-Dihydroxy-1-oxoolean-12-en-28-oic acid</t>
  </si>
  <si>
    <t>(±)-Abscisic acid</t>
  </si>
  <si>
    <t>C15 H20 O4</t>
  </si>
  <si>
    <t>14375-45-2</t>
  </si>
  <si>
    <t>Arjungenin</t>
  </si>
  <si>
    <t>C30 H48 O6</t>
  </si>
  <si>
    <t>5-[2-(3-Furyl)ethyl]-8a-(hydroxymethyl)-5,6-dimethyl-3,4,4a,5,6,7,8,8a-octahydro-1-naphthalenecarboxylic acid</t>
  </si>
  <si>
    <t>C20 H28 O4</t>
  </si>
  <si>
    <t>Asiatic acid</t>
  </si>
  <si>
    <t>464-92-6</t>
  </si>
  <si>
    <t>Fupenzic acid</t>
  </si>
  <si>
    <t>C30 H44 O5</t>
  </si>
  <si>
    <t>Vanillyl mandelic acid</t>
  </si>
  <si>
    <t>C9 H10 O5</t>
  </si>
  <si>
    <t>1955-10-7</t>
  </si>
  <si>
    <t>Phenols</t>
  </si>
  <si>
    <t>酚类</t>
  </si>
  <si>
    <t>(3R,5R)-1,3,5-Trihydroxy-4-{[(2E)-3-(4-hydroxy-3-methoxyphenyl)-2-propenoyl]oxy}cyclohexanecarboxylic acid</t>
  </si>
  <si>
    <t>C17 H20 O9</t>
  </si>
  <si>
    <t>其他</t>
  </si>
  <si>
    <t>7-Hydroxy-3-(4-hydroxyphenyl)-4-oxo-4H-chromen-8-yl hexopyranoside</t>
  </si>
  <si>
    <t>(E)-progabide</t>
  </si>
  <si>
    <t>C17 H16 Cl F N2 O2</t>
  </si>
  <si>
    <t>Tetramethyl 3-methyl-1,1,2,2-cyclopropanetetracarboxylate</t>
  </si>
  <si>
    <t>C12 H16 O8</t>
  </si>
  <si>
    <t>5'-O-{5-[(E)-(Aminomethylene)amino]-5-deoxy-beta-D-ribofuranosyl}uridine</t>
  </si>
  <si>
    <t>C15 H22 N4 O9</t>
  </si>
  <si>
    <t>2-[(1-Carboxy-2-hydroxyethyl)carbamoyl]-6-(2-furyl)-4-(2-nitrophenyl)-3,4-dihydro-2H-1,4'-bipyridine-3-carboxylic acid</t>
  </si>
  <si>
    <t>C25 H22 N4 O9</t>
  </si>
  <si>
    <t>Bis{[(isopropoxycarbonyl)oxy]methyl} {[2-(4-amino-2-oxo-1,3,5-triazin-1(2H)-yl)ethoxy]methyl}phosphonate</t>
  </si>
  <si>
    <t>C16 H27 N4 O11 P</t>
  </si>
  <si>
    <t>2-[(2R)-2-(8-Cyclopropyl-4,9-dioxo-8,9-dihydro[1,2,3]triazino[4,5-g][1,2,3]benzotriazin-3(4H)-yl)propyl]-2H-1,2,3-triazole-4-carbonitrile</t>
  </si>
  <si>
    <t>C17 H14 N10 O2</t>
  </si>
  <si>
    <t>3-{2-[(Cyclohexylmethyl)amino]ethyl}-8-(4,4-dimethyl-1,2,3,4-tetrahydro-1-naphthalenyl)-1-phenyl-1,3,8-triazaspiro[4.5]decan-4-one</t>
  </si>
  <si>
    <t>C34 H48 N4 O</t>
  </si>
  <si>
    <t>(2S)-2-{[{[(2R,3S,4R)-5-(4-Amino-2-oxo-1(2H)-pyrimidinyl)-3,4-dihydroxytetrahydro-2-furanyl]methoxy}(hydroxy)phosphoryl]amino}-4-methylpentanoic acid</t>
  </si>
  <si>
    <t>C15 H25 N4 O9 P</t>
  </si>
  <si>
    <t>3-[2-(β-D-Glucopyranosyloxy)-4-methoxyphenyl]propanoic acid</t>
  </si>
  <si>
    <t>C16 H22 O9</t>
  </si>
  <si>
    <t>有氧氧化合物</t>
  </si>
  <si>
    <t>Pantothenic acid</t>
  </si>
  <si>
    <t>C9 H17 N O5</t>
  </si>
  <si>
    <t>79-83-4</t>
  </si>
  <si>
    <t>D-(-)-Quinic acid</t>
  </si>
  <si>
    <t>C7 H12 O6</t>
  </si>
  <si>
    <t>77-95-2</t>
  </si>
  <si>
    <t>β-D-Glucopyranuronic acid</t>
  </si>
  <si>
    <t>C6 H10 O7</t>
  </si>
  <si>
    <t>6556-12-3</t>
  </si>
  <si>
    <t>Neochlorogenic acid</t>
  </si>
  <si>
    <t>C16 H18 O9</t>
  </si>
  <si>
    <t>906-33-2</t>
  </si>
  <si>
    <t>4,5-Dicaffeoylquinic acid</t>
  </si>
  <si>
    <t>C25 H24 O12</t>
  </si>
  <si>
    <t>14534-61-3</t>
  </si>
  <si>
    <t>4-Acetyl-3-hydroxy-5-methylphenyl β-D-glucopyranoside</t>
  </si>
  <si>
    <t>C15 H20 O8</t>
  </si>
  <si>
    <t>Gluconic acid</t>
  </si>
  <si>
    <t>C6 H12 O7</t>
  </si>
  <si>
    <t>526-95-4</t>
  </si>
  <si>
    <t>α,α-Trehalose</t>
  </si>
  <si>
    <t>C12 H22 O11</t>
  </si>
  <si>
    <t>99-20-7</t>
  </si>
  <si>
    <t>Chlorogenic acid</t>
  </si>
  <si>
    <t>Hexose</t>
  </si>
  <si>
    <t>C6 H12 O6</t>
  </si>
  <si>
    <t>579-36-2</t>
  </si>
  <si>
    <t>Myristyl sulfate</t>
  </si>
  <si>
    <t>C14 H30 O4 S</t>
  </si>
  <si>
    <t>1191-50-0</t>
  </si>
  <si>
    <t>Organic sulfuric acids and derivatives</t>
  </si>
  <si>
    <t>有机硫酸及其衍生物</t>
  </si>
  <si>
    <t>Dodecyl sulfate</t>
  </si>
  <si>
    <t>C12 H26 O4 S</t>
  </si>
  <si>
    <t>151-21-3</t>
  </si>
  <si>
    <t>4-(3,4-Dihydroxyphenyl)-6,7-dihydroxy-2-naphthoic acid</t>
  </si>
  <si>
    <t>C17 H12 O6</t>
  </si>
  <si>
    <t>萘类</t>
  </si>
  <si>
    <t>2,6-Naphthalenedicarboxylic acid</t>
  </si>
  <si>
    <t>C12 H8 O4</t>
  </si>
  <si>
    <t>1141-38-4</t>
  </si>
  <si>
    <t>Phloretin</t>
  </si>
  <si>
    <t>C15 H14 O5</t>
  </si>
  <si>
    <t>60-82-2</t>
  </si>
  <si>
    <t>Linear 1,3-diarylpropanoids</t>
  </si>
  <si>
    <t>二芳基丙二醇</t>
  </si>
  <si>
    <t>Genistein</t>
  </si>
  <si>
    <t>C15 H10 O5</t>
  </si>
  <si>
    <t>446-72-0</t>
  </si>
  <si>
    <t>异黄酮</t>
  </si>
  <si>
    <t>Glycitein</t>
  </si>
  <si>
    <t>C16 H12 O5</t>
  </si>
  <si>
    <t>40957-83-3</t>
  </si>
  <si>
    <t>DL-Tryptophan</t>
  </si>
  <si>
    <t>C11 H12 N2 O2</t>
  </si>
  <si>
    <t>1954-12-6</t>
  </si>
  <si>
    <t>吲哚及其衍生物</t>
  </si>
  <si>
    <t>2-{[3-Methyl-7-(3-methylbenzyl)-2,6-dioxo-2,3,6,7-tetrahydro-1H-purin-8-yl]sulfanyl}-N-phenylacetamide</t>
  </si>
  <si>
    <t>C22 H21 N5 O3 S</t>
  </si>
  <si>
    <t>咪唑嘧啶</t>
  </si>
  <si>
    <t>Methyl 5-{[4-(6-amino-5-cyano-3-methyl-1,4-dihydropyrano[2,3-c]pyrazol-4-yl)-2-methoxyphenoxy]methyl}-2-furoate</t>
  </si>
  <si>
    <t>C22 H20 N4 O6</t>
  </si>
  <si>
    <t>Furans</t>
  </si>
  <si>
    <t>呋喃类</t>
  </si>
  <si>
    <t>Hispidulin</t>
  </si>
  <si>
    <t>C16 H12 O6</t>
  </si>
  <si>
    <t>1447-88-7</t>
  </si>
  <si>
    <t>黄酮类化合物</t>
  </si>
  <si>
    <t>Catechin</t>
  </si>
  <si>
    <t>C15 H14 O6</t>
  </si>
  <si>
    <t>88191-48-4</t>
  </si>
  <si>
    <t>Quercetin</t>
  </si>
  <si>
    <t>C15 H10 O7</t>
  </si>
  <si>
    <t>117-39-5</t>
  </si>
  <si>
    <t>7-Hydroxy-2-(4-hydroxyphenyl)-4-oxo-3,4-dihydro-2H-chromen-5-yl β-D-glucopyranoside</t>
  </si>
  <si>
    <t>C21 H22 O10</t>
  </si>
  <si>
    <t>3,5-Dihydroxy-2-(4-hydroxyphenyl)-4-oxo-3,4-dihydro-2H-chromen-7-yl hexopyranoside</t>
  </si>
  <si>
    <t>C21 H22 O11</t>
  </si>
  <si>
    <t>Rutin</t>
  </si>
  <si>
    <t>C27 H30 O16</t>
  </si>
  <si>
    <t>153-18-4</t>
  </si>
  <si>
    <t>Luteolin</t>
  </si>
  <si>
    <t>491-70-3</t>
  </si>
  <si>
    <t>Quercetin-3β-D-glucoside</t>
  </si>
  <si>
    <t>C21 H20 O12</t>
  </si>
  <si>
    <t>482-35-9</t>
  </si>
  <si>
    <t>Naringenin</t>
  </si>
  <si>
    <t>C15 H12 O5</t>
  </si>
  <si>
    <t>480-41-1</t>
  </si>
  <si>
    <t>脂肪酰类脂质化合物</t>
  </si>
  <si>
    <t>(+/-)12(13)-DiHOME</t>
  </si>
  <si>
    <t>C18 H34 O4</t>
  </si>
  <si>
    <t>263399-35-5</t>
  </si>
  <si>
    <t>Hexadecanedioic acid</t>
  </si>
  <si>
    <t>C16 H30 O4</t>
  </si>
  <si>
    <t>505-54-4</t>
  </si>
  <si>
    <t>3-tert-Butyladipic acid</t>
  </si>
  <si>
    <t>C10 H18 O4</t>
  </si>
  <si>
    <t>10347-88-3</t>
  </si>
  <si>
    <t>Dodecanedioic acid</t>
  </si>
  <si>
    <t>C12 H22 O4</t>
  </si>
  <si>
    <t>693-23-2</t>
  </si>
  <si>
    <t>Azelaic acid</t>
  </si>
  <si>
    <t>C9 H16 O4</t>
  </si>
  <si>
    <t>123-99-9</t>
  </si>
  <si>
    <t>(15Z)-9,12,13-Trihydroxy-15-octadecenoic acid</t>
  </si>
  <si>
    <t>C18 H34 O5</t>
  </si>
  <si>
    <t>{(1R,2R)-2-[(2Z)-5-(Hexopyranosyloxy)-2-penten-1-yl]-3-oxocyclopentyl}acetic acid</t>
  </si>
  <si>
    <t>C18 H28 O9</t>
  </si>
  <si>
    <t>Corchorifatty acid F</t>
  </si>
  <si>
    <t>C18 H32 O5</t>
  </si>
  <si>
    <t>(9Z,12Z)-6,8-Dihydroxy-9,12-octadecadienoic acid</t>
  </si>
  <si>
    <t>C18 H32 O4</t>
  </si>
  <si>
    <t>Linoleic acid</t>
  </si>
  <si>
    <t>C18 H32 O2</t>
  </si>
  <si>
    <t>60-33-3</t>
  </si>
  <si>
    <t>CMPF</t>
  </si>
  <si>
    <t>C12 H16 O5</t>
  </si>
  <si>
    <t>86879-39-2</t>
  </si>
  <si>
    <t>Dibutyl 4-acetyl-4-methylheptanedioate</t>
  </si>
  <si>
    <t>6630-77-9</t>
  </si>
  <si>
    <t>[(Carbamoylamino)methyl]carbamate</t>
  </si>
  <si>
    <t>C3 H6 N3 O3</t>
  </si>
  <si>
    <t>二氮杂苯</t>
  </si>
  <si>
    <t>Esculin</t>
  </si>
  <si>
    <t>C15 H16 O9</t>
  </si>
  <si>
    <t>531-75-9</t>
  </si>
  <si>
    <t>香豆素及其衍生物</t>
  </si>
  <si>
    <t>5,7-Dihydroxy-4-methylcoumarin</t>
  </si>
  <si>
    <t>C10 H8 O4</t>
  </si>
  <si>
    <t>2107-76-8</t>
  </si>
  <si>
    <t>Rutarin</t>
  </si>
  <si>
    <t>C20 H24 O10</t>
  </si>
  <si>
    <t>N'-Isonicotinoyl-6-methoxy-2-oxo-2H-chromene-3-carbohydrazonamide</t>
  </si>
  <si>
    <t>C17 H14 N4 O4</t>
  </si>
  <si>
    <t>4-Methylumbelliferyl alpha-L-iduronide (free acid)</t>
  </si>
  <si>
    <t>C16 H18 O8</t>
  </si>
  <si>
    <t>Ferulic acid</t>
  </si>
  <si>
    <t>C10 H10 O4</t>
  </si>
  <si>
    <t>537-98-4</t>
  </si>
  <si>
    <t>肉桂酸及其衍生物</t>
  </si>
  <si>
    <t>N-Acetyl-L-phenylalanine</t>
  </si>
  <si>
    <t>C11 H13 N O3</t>
  </si>
  <si>
    <t>2018-61-3</t>
  </si>
  <si>
    <t>羧酸及其衍生物</t>
  </si>
  <si>
    <t>(-)-Spiculisporic acid</t>
  </si>
  <si>
    <t>C17 H28 O6</t>
  </si>
  <si>
    <t>Endothal</t>
  </si>
  <si>
    <t>C8 H10 O5</t>
  </si>
  <si>
    <t>145-73-3</t>
  </si>
  <si>
    <t>N-Acetyl-DL-glutamic acid</t>
  </si>
  <si>
    <t>C7 H11 N O5</t>
  </si>
  <si>
    <t>5817-08-3</t>
  </si>
  <si>
    <t>3-Butene-1,2,3-tricarboxylic acid</t>
  </si>
  <si>
    <t>C7 H8 O6</t>
  </si>
  <si>
    <t>26326-05-6</t>
  </si>
  <si>
    <t>L-Tyrosine</t>
  </si>
  <si>
    <t>C9 H11 N O3</t>
  </si>
  <si>
    <t>60-18-4</t>
  </si>
  <si>
    <t>2-Hydroxyphenylalanine</t>
  </si>
  <si>
    <t>2370-61-8</t>
  </si>
  <si>
    <t>2,4-Dinitro-11-phenyl-5H-dibenzo[b,e][1,4]diazepine</t>
  </si>
  <si>
    <t>C19 H12 N4 O4</t>
  </si>
  <si>
    <t>Benzodiazepines</t>
  </si>
  <si>
    <t>苯二氮卓类</t>
  </si>
  <si>
    <t>Citric acid</t>
  </si>
  <si>
    <t>C6 H8 O7</t>
  </si>
  <si>
    <t>苯及其取代衍生物</t>
  </si>
  <si>
    <t>2,2'-Methylenebis(4-methyl-6-tert-butylphenol)</t>
  </si>
  <si>
    <t>C23 H32 O2</t>
  </si>
  <si>
    <t>119-47-1</t>
  </si>
  <si>
    <t>Monobutyl phthalate</t>
  </si>
  <si>
    <t>C12 H14 O4</t>
  </si>
  <si>
    <t>131-70-4</t>
  </si>
  <si>
    <t>2-Methylhippuric acid</t>
  </si>
  <si>
    <t>C10 H11 N O3</t>
  </si>
  <si>
    <t>42013-20-7</t>
  </si>
  <si>
    <t>Syringic acid</t>
  </si>
  <si>
    <t>530-57-4</t>
  </si>
  <si>
    <t>1-(3-Chloro-4-fluorophenyl)-3-[2-(4-fluorophenyl)ethyl]thiourea</t>
  </si>
  <si>
    <t>C15 H13 Cl F2 N2 S</t>
  </si>
  <si>
    <t>2-[(4-Carboxyphenyl)sulfonyl]terephthalic acid</t>
  </si>
  <si>
    <t>C15 H10 O8 S</t>
  </si>
  <si>
    <t>N-{4-[(4-Fluorobenzoyl)amino]-2-methoxyphenyl}-1-benzofuran-2-carboxamide</t>
  </si>
  <si>
    <t>C23 H17 F N2 O4</t>
  </si>
  <si>
    <t>Desthiobiotin</t>
  </si>
  <si>
    <t>C10 H18 N2 O3</t>
  </si>
  <si>
    <t>533-48-2</t>
  </si>
  <si>
    <t>Azoles</t>
  </si>
  <si>
    <t>唑</t>
  </si>
  <si>
    <t>2,4,6-Trihydroxy-2-(4-hydroxybenzyl)-1-benzofuran-3(2H)-one</t>
  </si>
  <si>
    <t>C15 H12 O6</t>
  </si>
  <si>
    <t>5989-16-2</t>
  </si>
  <si>
    <t>Aurone flavonoids</t>
  </si>
  <si>
    <t>Aurone黄酮类化合物</t>
  </si>
  <si>
    <t>Schizotenuin A</t>
  </si>
  <si>
    <t>C36 H28 O16</t>
  </si>
  <si>
    <t>2-arylbenzofuran flavonoids</t>
  </si>
  <si>
    <t>2-芳基苯并呋喃类黄酮</t>
  </si>
  <si>
    <t>DZ relative proportion</t>
  </si>
  <si>
    <t>FL relative proportion</t>
  </si>
  <si>
    <t>TC relative proportion</t>
  </si>
  <si>
    <t>HZ relative proportion</t>
  </si>
  <si>
    <t>XKC relative proportion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</si>
</sst>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%"/>
  </numFmts>
  <fonts count="10">
    <font>
      <sz val="11"/>
      <color theme="1"/>
      <name val="Calibri"/>
      <charset val="134"/>
      <scheme val="minor"/>
    </font>
    <font>
      <b/>
      <sz val="11"/>
      <color theme="1"/>
      <name val="Calibri"/>
      <family val="2"/>
      <scheme val="minor"/>
    </font>
    <font>
      <sz val="11"/>
      <color rgb="FF21212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33333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9" fontId="9" fillId="0" borderId="0" applyFont="0" applyFill="0" applyBorder="0" applyAlignment="0" applyProtection="0">
      <alignment vertical="center"/>
    </xf>
    <xf numFmtId="0" fontId="9" fillId="0" borderId="0">
      <alignment vertical="center"/>
    </xf>
  </cellStyleXfs>
  <cellXfs count="16">
    <xf numFmtId="0" fontId="0" fillId="0" borderId="0" xfId="0"/>
    <xf numFmtId="0" fontId="1" fillId="0" borderId="0" xfId="2" applyFont="1" applyAlignment="1">
      <alignment horizontal="center" vertical="center"/>
    </xf>
    <xf numFmtId="0" fontId="0" fillId="0" borderId="0" xfId="2" applyFont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49" fontId="0" fillId="0" borderId="0" xfId="2" applyNumberFormat="1" applyFont="1" applyAlignment="1">
      <alignment horizontal="center" vertical="center"/>
    </xf>
    <xf numFmtId="164" fontId="0" fillId="0" borderId="0" xfId="1" applyNumberFormat="1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0" fillId="0" borderId="1" xfId="2" applyFont="1" applyBorder="1" applyAlignment="1">
      <alignment horizontal="center" vertical="center"/>
    </xf>
    <xf numFmtId="0" fontId="1" fillId="0" borderId="1" xfId="2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9" fontId="0" fillId="0" borderId="1" xfId="2" applyNumberFormat="1" applyFont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8" fillId="0" borderId="0" xfId="2" applyFont="1" applyAlignment="1">
      <alignment horizontal="center" vertical="center"/>
    </xf>
  </cellXfs>
  <cellStyles count="3">
    <cellStyle name="Normal" xfId="0" builtinId="0"/>
    <cellStyle name="Percent" xfId="1" builtinId="5"/>
    <cellStyle name="常规 2" xfId="2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1"/>
  <sheetViews>
    <sheetView tabSelected="1" zoomScale="85" zoomScaleNormal="85" workbookViewId="0">
      <selection activeCell="J22" sqref="J22"/>
    </sheetView>
  </sheetViews>
  <sheetFormatPr defaultColWidth="13.28515625" defaultRowHeight="15"/>
  <cols>
    <col min="1" max="1" width="13.28515625" style="2"/>
    <col min="2" max="2" width="51.28515625" style="2" customWidth="1"/>
    <col min="3" max="4" width="17" style="2" customWidth="1"/>
    <col min="5" max="5" width="35.42578125" style="2" customWidth="1"/>
    <col min="6" max="6" width="20.7109375" style="2" customWidth="1"/>
    <col min="7" max="7" width="16.5703125" style="2" customWidth="1"/>
    <col min="8" max="8" width="28.42578125" style="2" customWidth="1"/>
    <col min="9" max="16384" width="13.28515625" style="2"/>
  </cols>
  <sheetData>
    <row r="1" spans="1:8" ht="18.75">
      <c r="A1" s="14" t="s">
        <v>0</v>
      </c>
      <c r="B1" s="15"/>
      <c r="C1" s="15"/>
      <c r="D1" s="15"/>
      <c r="E1" s="15"/>
      <c r="F1" s="15"/>
      <c r="G1" s="15"/>
      <c r="H1" s="15"/>
    </row>
    <row r="2" spans="1:8">
      <c r="A2" s="10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1" t="s">
        <v>6</v>
      </c>
      <c r="G2" s="11" t="s">
        <v>7</v>
      </c>
      <c r="H2" s="11" t="s">
        <v>8</v>
      </c>
    </row>
    <row r="3" spans="1:8" s="8" customFormat="1">
      <c r="A3" s="11">
        <v>1</v>
      </c>
      <c r="B3" s="10" t="s">
        <v>9</v>
      </c>
      <c r="C3" s="10" t="s">
        <v>10</v>
      </c>
      <c r="D3" s="10" t="s">
        <v>11</v>
      </c>
      <c r="E3" s="10" t="s">
        <v>12</v>
      </c>
      <c r="F3" s="10">
        <v>103.09981999999999</v>
      </c>
      <c r="G3" s="10">
        <v>0.76900000000000002</v>
      </c>
      <c r="H3" s="10">
        <v>17.750677908414598</v>
      </c>
    </row>
    <row r="4" spans="1:8" s="8" customFormat="1">
      <c r="A4" s="11">
        <v>2</v>
      </c>
      <c r="B4" s="10" t="s">
        <v>13</v>
      </c>
      <c r="C4" s="10" t="s">
        <v>14</v>
      </c>
      <c r="D4" s="10" t="s">
        <v>15</v>
      </c>
      <c r="E4" s="10" t="s">
        <v>16</v>
      </c>
      <c r="F4" s="10">
        <v>147.05274</v>
      </c>
      <c r="G4" s="10">
        <v>0.79</v>
      </c>
      <c r="H4" s="10">
        <v>1.1359648570295999</v>
      </c>
    </row>
    <row r="5" spans="1:8" s="9" customFormat="1" ht="13.5" customHeight="1">
      <c r="A5" s="11">
        <v>3</v>
      </c>
      <c r="B5" s="10" t="s">
        <v>17</v>
      </c>
      <c r="C5" s="10" t="s">
        <v>18</v>
      </c>
      <c r="D5" s="10" t="s">
        <v>19</v>
      </c>
      <c r="E5" s="10" t="s">
        <v>16</v>
      </c>
      <c r="F5" s="10">
        <v>202.14248000000001</v>
      </c>
      <c r="G5" s="10">
        <v>0.79200000000000004</v>
      </c>
      <c r="H5" s="10">
        <v>0.295145118702412</v>
      </c>
    </row>
    <row r="6" spans="1:8" s="9" customFormat="1">
      <c r="A6" s="11">
        <v>4</v>
      </c>
      <c r="B6" s="10" t="s">
        <v>20</v>
      </c>
      <c r="C6" s="10" t="s">
        <v>21</v>
      </c>
      <c r="D6" s="10" t="s">
        <v>22</v>
      </c>
      <c r="E6" s="10" t="s">
        <v>12</v>
      </c>
      <c r="F6" s="10">
        <v>117.11529</v>
      </c>
      <c r="G6" s="10">
        <v>0.79700000000000004</v>
      </c>
      <c r="H6" s="10">
        <v>2.19929567231183</v>
      </c>
    </row>
    <row r="7" spans="1:8">
      <c r="A7" s="11">
        <v>5</v>
      </c>
      <c r="B7" s="10" t="s">
        <v>23</v>
      </c>
      <c r="C7" s="10" t="s">
        <v>24</v>
      </c>
      <c r="D7" s="10" t="s">
        <v>25</v>
      </c>
      <c r="E7" s="10" t="s">
        <v>12</v>
      </c>
      <c r="F7" s="10">
        <v>161.10480999999999</v>
      </c>
      <c r="G7" s="10">
        <v>0.80400000000000005</v>
      </c>
      <c r="H7" s="10">
        <v>0.53290044655768298</v>
      </c>
    </row>
    <row r="8" spans="1:8" s="9" customFormat="1">
      <c r="A8" s="11">
        <v>6</v>
      </c>
      <c r="B8" s="10" t="s">
        <v>26</v>
      </c>
      <c r="C8" s="10" t="s">
        <v>27</v>
      </c>
      <c r="D8" s="10" t="s">
        <v>28</v>
      </c>
      <c r="E8" s="10" t="s">
        <v>16</v>
      </c>
      <c r="F8" s="10">
        <v>117.0789</v>
      </c>
      <c r="G8" s="10">
        <v>0.80900000000000005</v>
      </c>
      <c r="H8" s="10">
        <v>1.82467893977172</v>
      </c>
    </row>
    <row r="9" spans="1:8" s="9" customFormat="1">
      <c r="A9" s="11">
        <v>7</v>
      </c>
      <c r="B9" s="10" t="s">
        <v>29</v>
      </c>
      <c r="C9" s="10" t="s">
        <v>30</v>
      </c>
      <c r="D9" s="10" t="s">
        <v>31</v>
      </c>
      <c r="E9" s="10" t="s">
        <v>32</v>
      </c>
      <c r="F9" s="10">
        <v>137.04732999999999</v>
      </c>
      <c r="G9" s="10">
        <v>0.81299999999999994</v>
      </c>
      <c r="H9" s="10">
        <v>2.4632817228055601</v>
      </c>
    </row>
    <row r="10" spans="1:8">
      <c r="A10" s="11">
        <v>8</v>
      </c>
      <c r="B10" s="10" t="s">
        <v>33</v>
      </c>
      <c r="C10" s="10" t="s">
        <v>34</v>
      </c>
      <c r="D10" s="10" t="s">
        <v>35</v>
      </c>
      <c r="E10" s="10" t="s">
        <v>16</v>
      </c>
      <c r="F10" s="10">
        <v>115.06326</v>
      </c>
      <c r="G10" s="10">
        <v>0.81399999999999995</v>
      </c>
      <c r="H10" s="10">
        <v>0.69659237446691902</v>
      </c>
    </row>
    <row r="11" spans="1:8" s="9" customFormat="1">
      <c r="A11" s="11">
        <v>9</v>
      </c>
      <c r="B11" s="10" t="s">
        <v>36</v>
      </c>
      <c r="C11" s="10" t="s">
        <v>37</v>
      </c>
      <c r="D11" s="10" t="s">
        <v>38</v>
      </c>
      <c r="E11" s="10" t="s">
        <v>39</v>
      </c>
      <c r="F11" s="10">
        <v>152.06811999999999</v>
      </c>
      <c r="G11" s="10">
        <v>0.82</v>
      </c>
      <c r="H11" s="10">
        <v>6.5132323640734704</v>
      </c>
    </row>
    <row r="12" spans="1:8">
      <c r="A12" s="11">
        <v>10</v>
      </c>
      <c r="B12" s="10" t="s">
        <v>40</v>
      </c>
      <c r="C12" s="10" t="s">
        <v>41</v>
      </c>
      <c r="D12" s="10" t="s">
        <v>42</v>
      </c>
      <c r="E12" s="10" t="s">
        <v>16</v>
      </c>
      <c r="F12" s="10">
        <v>129.07874000000001</v>
      </c>
      <c r="G12" s="10">
        <v>0.83499999999999996</v>
      </c>
      <c r="H12" s="10">
        <v>0.48085279950682203</v>
      </c>
    </row>
    <row r="13" spans="1:8" s="9" customFormat="1">
      <c r="A13" s="11">
        <v>11</v>
      </c>
      <c r="B13" s="10" t="s">
        <v>43</v>
      </c>
      <c r="C13" s="10" t="s">
        <v>44</v>
      </c>
      <c r="D13" s="10" t="s">
        <v>45</v>
      </c>
      <c r="E13" s="10" t="s">
        <v>46</v>
      </c>
      <c r="F13" s="10">
        <v>111.0433</v>
      </c>
      <c r="G13" s="10">
        <v>0.83699999999999997</v>
      </c>
      <c r="H13" s="10">
        <v>1.81367074659716</v>
      </c>
    </row>
    <row r="14" spans="1:8">
      <c r="A14" s="11">
        <v>12</v>
      </c>
      <c r="B14" s="10" t="s">
        <v>47</v>
      </c>
      <c r="C14" s="10" t="s">
        <v>48</v>
      </c>
      <c r="D14" s="10" t="s">
        <v>49</v>
      </c>
      <c r="E14" s="10" t="s">
        <v>16</v>
      </c>
      <c r="F14" s="10">
        <v>143.0943</v>
      </c>
      <c r="G14" s="10">
        <v>0.83799999999999997</v>
      </c>
      <c r="H14" s="10">
        <v>0.22624050447871999</v>
      </c>
    </row>
    <row r="15" spans="1:8" s="9" customFormat="1">
      <c r="A15" s="11">
        <v>13</v>
      </c>
      <c r="B15" s="10" t="s">
        <v>50</v>
      </c>
      <c r="C15" s="10" t="s">
        <v>51</v>
      </c>
      <c r="D15" s="10" t="s">
        <v>52</v>
      </c>
      <c r="E15" s="10" t="s">
        <v>53</v>
      </c>
      <c r="F15" s="10">
        <v>243.0849</v>
      </c>
      <c r="G15" s="10">
        <v>0.84</v>
      </c>
      <c r="H15" s="10">
        <v>1.01192655691863</v>
      </c>
    </row>
    <row r="16" spans="1:8">
      <c r="A16" s="11">
        <v>14</v>
      </c>
      <c r="B16" s="10" t="s">
        <v>54</v>
      </c>
      <c r="C16" s="10" t="s">
        <v>55</v>
      </c>
      <c r="D16" s="10" t="s">
        <v>56</v>
      </c>
      <c r="E16" s="10" t="s">
        <v>57</v>
      </c>
      <c r="F16" s="10">
        <v>151.04920000000001</v>
      </c>
      <c r="G16" s="10">
        <v>0.86199999999999999</v>
      </c>
      <c r="H16" s="10">
        <v>0.49323348493242802</v>
      </c>
    </row>
    <row r="17" spans="1:8">
      <c r="A17" s="11">
        <v>15</v>
      </c>
      <c r="B17" s="10" t="s">
        <v>58</v>
      </c>
      <c r="C17" s="10" t="s">
        <v>59</v>
      </c>
      <c r="D17" s="10" t="s">
        <v>60</v>
      </c>
      <c r="E17" s="10" t="s">
        <v>57</v>
      </c>
      <c r="F17" s="10">
        <v>168.02799999999999</v>
      </c>
      <c r="G17" s="10">
        <v>1.1160000000000001</v>
      </c>
      <c r="H17" s="10">
        <v>0.51244584836701401</v>
      </c>
    </row>
    <row r="18" spans="1:8">
      <c r="A18" s="11">
        <v>16</v>
      </c>
      <c r="B18" s="10" t="s">
        <v>61</v>
      </c>
      <c r="C18" s="10" t="s">
        <v>62</v>
      </c>
      <c r="D18" s="10" t="s">
        <v>63</v>
      </c>
      <c r="E18" s="10" t="s">
        <v>32</v>
      </c>
      <c r="F18" s="10">
        <v>122.04792</v>
      </c>
      <c r="G18" s="10">
        <v>1.117</v>
      </c>
      <c r="H18" s="10">
        <v>0.52148529216933204</v>
      </c>
    </row>
    <row r="19" spans="1:8">
      <c r="A19" s="11">
        <v>17</v>
      </c>
      <c r="B19" s="10" t="s">
        <v>64</v>
      </c>
      <c r="C19" s="10" t="s">
        <v>65</v>
      </c>
      <c r="D19" s="10" t="s">
        <v>66</v>
      </c>
      <c r="E19" s="10" t="s">
        <v>32</v>
      </c>
      <c r="F19" s="10">
        <v>138.04267999999999</v>
      </c>
      <c r="G19" s="10">
        <v>1.1240000000000001</v>
      </c>
      <c r="H19" s="10">
        <v>0.70085882169250202</v>
      </c>
    </row>
    <row r="20" spans="1:8">
      <c r="A20" s="11">
        <v>18</v>
      </c>
      <c r="B20" s="10" t="s">
        <v>67</v>
      </c>
      <c r="C20" s="10" t="s">
        <v>68</v>
      </c>
      <c r="D20" s="10" t="s">
        <v>69</v>
      </c>
      <c r="E20" s="10" t="s">
        <v>16</v>
      </c>
      <c r="F20" s="10">
        <v>129.04237000000001</v>
      </c>
      <c r="G20" s="10">
        <v>1.1639999999999999</v>
      </c>
      <c r="H20" s="10">
        <v>0.94592506545272603</v>
      </c>
    </row>
    <row r="21" spans="1:8">
      <c r="A21" s="11">
        <v>19</v>
      </c>
      <c r="B21" s="10" t="s">
        <v>70</v>
      </c>
      <c r="C21" s="10" t="s">
        <v>71</v>
      </c>
      <c r="D21" s="10" t="s">
        <v>72</v>
      </c>
      <c r="E21" s="10" t="s">
        <v>46</v>
      </c>
      <c r="F21" s="10">
        <v>112.02731</v>
      </c>
      <c r="G21" s="10">
        <v>1.177</v>
      </c>
      <c r="H21" s="10">
        <v>0.70962303741854404</v>
      </c>
    </row>
    <row r="22" spans="1:8">
      <c r="A22" s="11">
        <v>20</v>
      </c>
      <c r="B22" s="10" t="s">
        <v>73</v>
      </c>
      <c r="C22" s="10" t="s">
        <v>74</v>
      </c>
      <c r="D22" s="10" t="s">
        <v>75</v>
      </c>
      <c r="E22" s="10" t="s">
        <v>76</v>
      </c>
      <c r="F22" s="10">
        <v>164.04696000000001</v>
      </c>
      <c r="G22" s="10">
        <v>1.236</v>
      </c>
      <c r="H22" s="10">
        <v>0.81313538158933096</v>
      </c>
    </row>
    <row r="23" spans="1:8" s="9" customFormat="1">
      <c r="A23" s="11">
        <v>21</v>
      </c>
      <c r="B23" s="10" t="s">
        <v>77</v>
      </c>
      <c r="C23" s="10" t="s">
        <v>78</v>
      </c>
      <c r="D23" s="10" t="s">
        <v>79</v>
      </c>
      <c r="E23" s="10" t="s">
        <v>80</v>
      </c>
      <c r="F23" s="10">
        <v>267.09604000000002</v>
      </c>
      <c r="G23" s="10">
        <v>1.2430000000000001</v>
      </c>
      <c r="H23" s="10">
        <v>7.2309972788867896</v>
      </c>
    </row>
    <row r="24" spans="1:8">
      <c r="A24" s="11">
        <v>22</v>
      </c>
      <c r="B24" s="10" t="s">
        <v>81</v>
      </c>
      <c r="C24" s="10" t="s">
        <v>82</v>
      </c>
      <c r="D24" s="10" t="s">
        <v>83</v>
      </c>
      <c r="E24" s="10" t="s">
        <v>16</v>
      </c>
      <c r="F24" s="10">
        <v>197.06842</v>
      </c>
      <c r="G24" s="10">
        <v>1.3080000000000001</v>
      </c>
      <c r="H24" s="10">
        <v>0.14222173741942001</v>
      </c>
    </row>
    <row r="25" spans="1:8" s="9" customFormat="1">
      <c r="A25" s="11">
        <v>23</v>
      </c>
      <c r="B25" s="10" t="s">
        <v>84</v>
      </c>
      <c r="C25" s="10" t="s">
        <v>85</v>
      </c>
      <c r="D25" s="10" t="s">
        <v>86</v>
      </c>
      <c r="E25" s="10" t="s">
        <v>39</v>
      </c>
      <c r="F25" s="10">
        <v>120.05739</v>
      </c>
      <c r="G25" s="10">
        <v>1.321</v>
      </c>
      <c r="H25" s="10">
        <v>1.1399978768205099</v>
      </c>
    </row>
    <row r="26" spans="1:8" s="9" customFormat="1" ht="15.95" customHeight="1">
      <c r="A26" s="11">
        <v>24</v>
      </c>
      <c r="B26" s="10" t="s">
        <v>87</v>
      </c>
      <c r="C26" s="10" t="s">
        <v>88</v>
      </c>
      <c r="D26" s="10" t="s">
        <v>89</v>
      </c>
      <c r="E26" s="10" t="s">
        <v>16</v>
      </c>
      <c r="F26" s="10">
        <v>131.09440000000001</v>
      </c>
      <c r="G26" s="10">
        <v>1.36</v>
      </c>
      <c r="H26" s="10">
        <v>2.53113989990507</v>
      </c>
    </row>
    <row r="27" spans="1:8">
      <c r="A27" s="11">
        <v>25</v>
      </c>
      <c r="B27" s="10" t="s">
        <v>90</v>
      </c>
      <c r="C27" s="10" t="s">
        <v>91</v>
      </c>
      <c r="D27" s="10" t="s">
        <v>92</v>
      </c>
      <c r="E27" s="10" t="s">
        <v>16</v>
      </c>
      <c r="F27" s="10">
        <v>228.14682999999999</v>
      </c>
      <c r="G27" s="10">
        <v>1.4219999999999999</v>
      </c>
      <c r="H27" s="10">
        <v>0.20420757004578999</v>
      </c>
    </row>
    <row r="28" spans="1:8">
      <c r="A28" s="11">
        <v>26</v>
      </c>
      <c r="B28" s="10" t="s">
        <v>93</v>
      </c>
      <c r="C28" s="10" t="s">
        <v>94</v>
      </c>
      <c r="D28" s="10" t="s">
        <v>95</v>
      </c>
      <c r="E28" s="10" t="s">
        <v>16</v>
      </c>
      <c r="F28" s="10">
        <v>252.11033</v>
      </c>
      <c r="G28" s="10">
        <v>1.794</v>
      </c>
      <c r="H28" s="10">
        <v>6.9610277353054098E-2</v>
      </c>
    </row>
    <row r="29" spans="1:8">
      <c r="A29" s="11">
        <v>27</v>
      </c>
      <c r="B29" s="10" t="s">
        <v>96</v>
      </c>
      <c r="C29" s="10" t="s">
        <v>97</v>
      </c>
      <c r="D29" s="10" t="s">
        <v>98</v>
      </c>
      <c r="E29" s="10" t="s">
        <v>16</v>
      </c>
      <c r="F29" s="10">
        <v>198.1</v>
      </c>
      <c r="G29" s="10">
        <v>1.9650000000000001</v>
      </c>
      <c r="H29" s="10">
        <v>7.6467046883485199E-2</v>
      </c>
    </row>
    <row r="30" spans="1:8">
      <c r="A30" s="11">
        <v>28</v>
      </c>
      <c r="B30" s="10" t="s">
        <v>99</v>
      </c>
      <c r="C30" s="10" t="s">
        <v>100</v>
      </c>
      <c r="D30" s="10" t="s">
        <v>101</v>
      </c>
      <c r="E30" s="10" t="s">
        <v>102</v>
      </c>
      <c r="F30" s="10">
        <v>244.08761000000001</v>
      </c>
      <c r="G30" s="10">
        <v>2.1859999999999999</v>
      </c>
      <c r="H30" s="10">
        <v>7.8193337961132398E-2</v>
      </c>
    </row>
    <row r="31" spans="1:8">
      <c r="A31" s="11">
        <v>29</v>
      </c>
      <c r="B31" s="10" t="s">
        <v>103</v>
      </c>
      <c r="C31" s="10" t="s">
        <v>104</v>
      </c>
      <c r="D31" s="10" t="s">
        <v>105</v>
      </c>
      <c r="E31" s="10" t="s">
        <v>32</v>
      </c>
      <c r="F31" s="10">
        <v>168.08953</v>
      </c>
      <c r="G31" s="10">
        <v>2.2429999999999999</v>
      </c>
      <c r="H31" s="10">
        <v>0.14254900322108099</v>
      </c>
    </row>
    <row r="32" spans="1:8">
      <c r="A32" s="11">
        <v>30</v>
      </c>
      <c r="B32" s="10" t="s">
        <v>106</v>
      </c>
      <c r="C32" s="10" t="s">
        <v>107</v>
      </c>
      <c r="D32" s="10" t="s">
        <v>98</v>
      </c>
      <c r="E32" s="10" t="s">
        <v>108</v>
      </c>
      <c r="F32" s="10">
        <v>327.13085999999998</v>
      </c>
      <c r="G32" s="10">
        <v>2.2530000000000001</v>
      </c>
      <c r="H32" s="10">
        <v>0.61662482377682304</v>
      </c>
    </row>
    <row r="33" spans="1:8" s="9" customFormat="1">
      <c r="A33" s="11">
        <v>31</v>
      </c>
      <c r="B33" s="10" t="s">
        <v>109</v>
      </c>
      <c r="C33" s="10" t="s">
        <v>110</v>
      </c>
      <c r="D33" s="10" t="s">
        <v>111</v>
      </c>
      <c r="E33" s="10" t="s">
        <v>16</v>
      </c>
      <c r="F33" s="10">
        <v>165.07866000000001</v>
      </c>
      <c r="G33" s="10">
        <v>2.2919999999999998</v>
      </c>
      <c r="H33" s="10">
        <v>1.4988124284689801</v>
      </c>
    </row>
    <row r="34" spans="1:8" s="9" customFormat="1">
      <c r="A34" s="11">
        <v>32</v>
      </c>
      <c r="B34" s="10" t="s">
        <v>112</v>
      </c>
      <c r="C34" s="10" t="s">
        <v>113</v>
      </c>
      <c r="D34" s="10" t="s">
        <v>114</v>
      </c>
      <c r="E34" s="12" t="s">
        <v>115</v>
      </c>
      <c r="F34" s="10">
        <v>102.04689999999999</v>
      </c>
      <c r="G34" s="10">
        <v>2.2919999999999998</v>
      </c>
      <c r="H34" s="10">
        <v>1.45547689790881</v>
      </c>
    </row>
    <row r="35" spans="1:8">
      <c r="A35" s="11">
        <v>33</v>
      </c>
      <c r="B35" s="10" t="s">
        <v>116</v>
      </c>
      <c r="C35" s="10" t="s">
        <v>117</v>
      </c>
      <c r="D35" s="10" t="s">
        <v>118</v>
      </c>
      <c r="E35" s="10" t="s">
        <v>16</v>
      </c>
      <c r="F35" s="10">
        <v>188.11571000000001</v>
      </c>
      <c r="G35" s="10">
        <v>3.1190000000000002</v>
      </c>
      <c r="H35" s="10">
        <v>7.1463191262829295E-2</v>
      </c>
    </row>
    <row r="36" spans="1:8" s="9" customFormat="1">
      <c r="A36" s="11">
        <v>34</v>
      </c>
      <c r="B36" s="10" t="s">
        <v>119</v>
      </c>
      <c r="C36" s="10" t="s">
        <v>120</v>
      </c>
      <c r="D36" s="10" t="s">
        <v>121</v>
      </c>
      <c r="E36" s="10" t="s">
        <v>32</v>
      </c>
      <c r="F36" s="10">
        <v>123.03191</v>
      </c>
      <c r="G36" s="10">
        <v>3.2309999999999999</v>
      </c>
      <c r="H36" s="10">
        <v>1.0237236147713</v>
      </c>
    </row>
    <row r="37" spans="1:8">
      <c r="A37" s="11">
        <v>35</v>
      </c>
      <c r="B37" s="10" t="s">
        <v>122</v>
      </c>
      <c r="C37" s="10" t="s">
        <v>123</v>
      </c>
      <c r="D37" s="10" t="s">
        <v>98</v>
      </c>
      <c r="E37" s="10" t="s">
        <v>16</v>
      </c>
      <c r="F37" s="10">
        <v>230.16247000000001</v>
      </c>
      <c r="G37" s="10">
        <v>3.5089999999999999</v>
      </c>
      <c r="H37" s="10">
        <v>0.13428624861188801</v>
      </c>
    </row>
    <row r="38" spans="1:8">
      <c r="A38" s="11">
        <v>36</v>
      </c>
      <c r="B38" s="10" t="s">
        <v>124</v>
      </c>
      <c r="C38" s="10" t="s">
        <v>125</v>
      </c>
      <c r="D38" s="10" t="s">
        <v>126</v>
      </c>
      <c r="E38" s="10" t="s">
        <v>127</v>
      </c>
      <c r="F38" s="10">
        <v>144.07841999999999</v>
      </c>
      <c r="G38" s="10">
        <v>4.1379999999999999</v>
      </c>
      <c r="H38" s="10">
        <v>0.33815986809293402</v>
      </c>
    </row>
    <row r="39" spans="1:8">
      <c r="A39" s="11">
        <v>37</v>
      </c>
      <c r="B39" s="10" t="s">
        <v>128</v>
      </c>
      <c r="C39" s="10" t="s">
        <v>129</v>
      </c>
      <c r="D39" s="10" t="s">
        <v>98</v>
      </c>
      <c r="E39" s="10" t="s">
        <v>12</v>
      </c>
      <c r="F39" s="10">
        <v>236.11546999999999</v>
      </c>
      <c r="G39" s="10">
        <v>4.5519999999999996</v>
      </c>
      <c r="H39" s="10">
        <v>0.11890909643549701</v>
      </c>
    </row>
    <row r="40" spans="1:8">
      <c r="A40" s="11">
        <v>38</v>
      </c>
      <c r="B40" s="10" t="s">
        <v>130</v>
      </c>
      <c r="C40" s="10" t="s">
        <v>131</v>
      </c>
      <c r="D40" s="10" t="s">
        <v>132</v>
      </c>
      <c r="E40" s="10" t="s">
        <v>133</v>
      </c>
      <c r="F40" s="10">
        <v>297.08881000000002</v>
      </c>
      <c r="G40" s="10">
        <v>4.569</v>
      </c>
      <c r="H40" s="10">
        <v>0.109104758921501</v>
      </c>
    </row>
    <row r="41" spans="1:8">
      <c r="A41" s="11">
        <v>39</v>
      </c>
      <c r="B41" s="10" t="s">
        <v>134</v>
      </c>
      <c r="C41" s="10" t="s">
        <v>135</v>
      </c>
      <c r="D41" s="10" t="s">
        <v>136</v>
      </c>
      <c r="E41" s="10" t="s">
        <v>39</v>
      </c>
      <c r="F41" s="10">
        <v>138.03134</v>
      </c>
      <c r="G41" s="10">
        <v>4.9729999999999999</v>
      </c>
      <c r="H41" s="10">
        <v>0.17443315878997601</v>
      </c>
    </row>
    <row r="42" spans="1:8">
      <c r="A42" s="11">
        <v>40</v>
      </c>
      <c r="B42" s="10" t="s">
        <v>137</v>
      </c>
      <c r="C42" s="10" t="s">
        <v>138</v>
      </c>
      <c r="D42" s="10" t="s">
        <v>139</v>
      </c>
      <c r="E42" s="10" t="s">
        <v>12</v>
      </c>
      <c r="F42" s="10">
        <v>129.15155999999999</v>
      </c>
      <c r="G42" s="10">
        <v>5.1029999999999998</v>
      </c>
      <c r="H42" s="10">
        <v>0.23533335306014799</v>
      </c>
    </row>
    <row r="43" spans="1:8">
      <c r="A43" s="11">
        <v>41</v>
      </c>
      <c r="B43" s="10" t="s">
        <v>140</v>
      </c>
      <c r="C43" s="10" t="s">
        <v>141</v>
      </c>
      <c r="D43" s="10" t="s">
        <v>142</v>
      </c>
      <c r="E43" s="10" t="s">
        <v>143</v>
      </c>
      <c r="F43" s="10">
        <v>143.07320999999999</v>
      </c>
      <c r="G43" s="10">
        <v>5.4240000000000004</v>
      </c>
      <c r="H43" s="10">
        <v>3.7775276502563897E-2</v>
      </c>
    </row>
    <row r="44" spans="1:8">
      <c r="A44" s="11">
        <v>42</v>
      </c>
      <c r="B44" s="10" t="s">
        <v>144</v>
      </c>
      <c r="C44" s="10" t="s">
        <v>145</v>
      </c>
      <c r="D44" s="10" t="s">
        <v>98</v>
      </c>
      <c r="E44" s="10" t="s">
        <v>146</v>
      </c>
      <c r="F44" s="10">
        <v>216.08937</v>
      </c>
      <c r="G44" s="10">
        <v>5.4240000000000004</v>
      </c>
      <c r="H44" s="10">
        <v>6.9182353884059994E-2</v>
      </c>
    </row>
    <row r="45" spans="1:8">
      <c r="A45" s="11">
        <v>43</v>
      </c>
      <c r="B45" s="10" t="s">
        <v>147</v>
      </c>
      <c r="C45" s="10" t="s">
        <v>148</v>
      </c>
      <c r="D45" s="10" t="s">
        <v>98</v>
      </c>
      <c r="E45" s="10" t="s">
        <v>149</v>
      </c>
      <c r="F45" s="10">
        <v>262.09469999999999</v>
      </c>
      <c r="G45" s="10">
        <v>5.4630000000000001</v>
      </c>
      <c r="H45" s="10">
        <v>5.1518702728153697E-2</v>
      </c>
    </row>
    <row r="46" spans="1:8">
      <c r="A46" s="11">
        <v>44</v>
      </c>
      <c r="B46" s="10" t="s">
        <v>150</v>
      </c>
      <c r="C46" s="10" t="s">
        <v>151</v>
      </c>
      <c r="D46" s="10" t="s">
        <v>152</v>
      </c>
      <c r="E46" s="10" t="s">
        <v>153</v>
      </c>
      <c r="F46" s="10">
        <v>186.12515999999999</v>
      </c>
      <c r="G46" s="10">
        <v>5.56</v>
      </c>
      <c r="H46" s="10">
        <v>7.3491027388239705E-2</v>
      </c>
    </row>
    <row r="47" spans="1:8">
      <c r="A47" s="11">
        <v>45</v>
      </c>
      <c r="B47" s="10" t="s">
        <v>154</v>
      </c>
      <c r="C47" s="10" t="s">
        <v>155</v>
      </c>
      <c r="D47" s="10" t="s">
        <v>156</v>
      </c>
      <c r="E47" s="10" t="s">
        <v>146</v>
      </c>
      <c r="F47" s="10">
        <v>168.0684</v>
      </c>
      <c r="G47" s="10">
        <v>5.8380000000000001</v>
      </c>
      <c r="H47" s="10">
        <v>4.9407376523871997E-2</v>
      </c>
    </row>
    <row r="48" spans="1:8">
      <c r="A48" s="11">
        <v>46</v>
      </c>
      <c r="B48" s="10" t="s">
        <v>157</v>
      </c>
      <c r="C48" s="10" t="s">
        <v>158</v>
      </c>
      <c r="D48" s="10" t="s">
        <v>159</v>
      </c>
      <c r="E48" s="10" t="s">
        <v>39</v>
      </c>
      <c r="F48" s="10">
        <v>122.03668999999999</v>
      </c>
      <c r="G48" s="10">
        <v>6.03</v>
      </c>
      <c r="H48" s="10">
        <v>9.2777663102892094E-2</v>
      </c>
    </row>
    <row r="49" spans="1:8">
      <c r="A49" s="11">
        <v>47</v>
      </c>
      <c r="B49" s="10" t="s">
        <v>160</v>
      </c>
      <c r="C49" s="10" t="s">
        <v>161</v>
      </c>
      <c r="D49" s="10" t="s">
        <v>162</v>
      </c>
      <c r="E49" s="10" t="s">
        <v>115</v>
      </c>
      <c r="F49" s="10">
        <v>278.16228000000001</v>
      </c>
      <c r="G49" s="10">
        <v>6.0880000000000001</v>
      </c>
      <c r="H49" s="10">
        <v>0.262722140393644</v>
      </c>
    </row>
    <row r="50" spans="1:8">
      <c r="A50" s="11">
        <v>48</v>
      </c>
      <c r="B50" s="10" t="s">
        <v>163</v>
      </c>
      <c r="C50" s="10" t="s">
        <v>164</v>
      </c>
      <c r="D50" s="10" t="s">
        <v>98</v>
      </c>
      <c r="E50" s="10" t="s">
        <v>165</v>
      </c>
      <c r="F50" s="10">
        <v>448.09935000000002</v>
      </c>
      <c r="G50" s="10">
        <v>6.0990000000000002</v>
      </c>
      <c r="H50" s="10">
        <v>0.29942848043313602</v>
      </c>
    </row>
    <row r="51" spans="1:8">
      <c r="A51" s="11">
        <v>49</v>
      </c>
      <c r="B51" s="10" t="s">
        <v>166</v>
      </c>
      <c r="C51" s="10" t="s">
        <v>167</v>
      </c>
      <c r="D51" s="10" t="s">
        <v>168</v>
      </c>
      <c r="E51" s="12" t="s">
        <v>169</v>
      </c>
      <c r="F51" s="10">
        <v>462.11482000000001</v>
      </c>
      <c r="G51" s="10">
        <v>6.1959999999999997</v>
      </c>
      <c r="H51" s="10">
        <v>0.20221398806292101</v>
      </c>
    </row>
    <row r="52" spans="1:8">
      <c r="A52" s="11">
        <v>50</v>
      </c>
      <c r="B52" s="10" t="s">
        <v>170</v>
      </c>
      <c r="C52" s="10" t="s">
        <v>171</v>
      </c>
      <c r="D52" s="10" t="s">
        <v>172</v>
      </c>
      <c r="E52" s="10" t="s">
        <v>173</v>
      </c>
      <c r="F52" s="10">
        <v>148.08851999999999</v>
      </c>
      <c r="G52" s="10">
        <v>6.2149999999999999</v>
      </c>
      <c r="H52" s="10">
        <v>0.100292441763442</v>
      </c>
    </row>
    <row r="53" spans="1:8">
      <c r="A53" s="11">
        <v>51</v>
      </c>
      <c r="B53" s="10" t="s">
        <v>174</v>
      </c>
      <c r="C53" s="10" t="s">
        <v>175</v>
      </c>
      <c r="D53" s="10" t="s">
        <v>98</v>
      </c>
      <c r="E53" s="10" t="s">
        <v>16</v>
      </c>
      <c r="F53" s="10">
        <v>210.13625999999999</v>
      </c>
      <c r="G53" s="10">
        <v>6.452</v>
      </c>
      <c r="H53" s="10">
        <v>0.28026527786565603</v>
      </c>
    </row>
    <row r="54" spans="1:8">
      <c r="A54" s="11">
        <v>52</v>
      </c>
      <c r="B54" s="10" t="s">
        <v>176</v>
      </c>
      <c r="C54" s="10" t="s">
        <v>177</v>
      </c>
      <c r="D54" s="10" t="s">
        <v>178</v>
      </c>
      <c r="E54" s="10" t="s">
        <v>165</v>
      </c>
      <c r="F54" s="10">
        <v>432.10453000000001</v>
      </c>
      <c r="G54" s="10">
        <v>6.556</v>
      </c>
      <c r="H54" s="10">
        <v>5.6706060742871697E-2</v>
      </c>
    </row>
    <row r="55" spans="1:8">
      <c r="A55" s="11">
        <v>53</v>
      </c>
      <c r="B55" s="10" t="s">
        <v>179</v>
      </c>
      <c r="C55" s="10" t="s">
        <v>180</v>
      </c>
      <c r="D55" s="10" t="s">
        <v>181</v>
      </c>
      <c r="E55" s="10" t="s">
        <v>182</v>
      </c>
      <c r="F55" s="10">
        <v>288.20801999999998</v>
      </c>
      <c r="G55" s="10">
        <v>6.6289999999999996</v>
      </c>
      <c r="H55" s="10">
        <v>2.05738358262142E-2</v>
      </c>
    </row>
    <row r="56" spans="1:8">
      <c r="A56" s="11">
        <v>54</v>
      </c>
      <c r="B56" s="10" t="s">
        <v>183</v>
      </c>
      <c r="C56" s="10" t="s">
        <v>184</v>
      </c>
      <c r="D56" s="10" t="s">
        <v>98</v>
      </c>
      <c r="E56" s="10" t="s">
        <v>39</v>
      </c>
      <c r="F56" s="10">
        <v>250.15618000000001</v>
      </c>
      <c r="G56" s="10">
        <v>6.694</v>
      </c>
      <c r="H56" s="10">
        <v>9.5007475112498699E-2</v>
      </c>
    </row>
    <row r="57" spans="1:8">
      <c r="A57" s="11">
        <v>55</v>
      </c>
      <c r="B57" s="10" t="s">
        <v>185</v>
      </c>
      <c r="C57" s="10" t="s">
        <v>186</v>
      </c>
      <c r="D57" s="10" t="s">
        <v>98</v>
      </c>
      <c r="E57" s="10" t="s">
        <v>16</v>
      </c>
      <c r="F57" s="10">
        <v>244.12052</v>
      </c>
      <c r="G57" s="10">
        <v>6.8730000000000002</v>
      </c>
      <c r="H57" s="10">
        <v>0.101122602086593</v>
      </c>
    </row>
    <row r="58" spans="1:8">
      <c r="A58" s="11">
        <v>56</v>
      </c>
      <c r="B58" s="10" t="s">
        <v>187</v>
      </c>
      <c r="C58" s="10" t="s">
        <v>188</v>
      </c>
      <c r="D58" s="10" t="s">
        <v>189</v>
      </c>
      <c r="E58" s="10" t="s">
        <v>115</v>
      </c>
      <c r="F58" s="10">
        <v>149.08376999999999</v>
      </c>
      <c r="G58" s="10">
        <v>7.2759999999999998</v>
      </c>
      <c r="H58" s="10">
        <v>4.9154074603582301E-2</v>
      </c>
    </row>
    <row r="59" spans="1:8">
      <c r="A59" s="11">
        <v>57</v>
      </c>
      <c r="B59" s="10" t="s">
        <v>190</v>
      </c>
      <c r="C59" s="10" t="s">
        <v>180</v>
      </c>
      <c r="D59" s="10" t="s">
        <v>191</v>
      </c>
      <c r="E59" s="10" t="s">
        <v>182</v>
      </c>
      <c r="F59" s="10">
        <v>288.20805000000001</v>
      </c>
      <c r="G59" s="10">
        <v>7.3029999999999999</v>
      </c>
      <c r="H59" s="10">
        <v>0.22213118755764599</v>
      </c>
    </row>
    <row r="60" spans="1:8">
      <c r="A60" s="11">
        <v>58</v>
      </c>
      <c r="B60" s="10" t="s">
        <v>192</v>
      </c>
      <c r="C60" s="10" t="s">
        <v>193</v>
      </c>
      <c r="D60" s="10" t="s">
        <v>194</v>
      </c>
      <c r="E60" s="10" t="s">
        <v>195</v>
      </c>
      <c r="F60" s="10">
        <v>242.0797</v>
      </c>
      <c r="G60" s="10">
        <v>7.4109999999999996</v>
      </c>
      <c r="H60" s="10">
        <v>3.5838896966478399E-2</v>
      </c>
    </row>
    <row r="61" spans="1:8">
      <c r="A61" s="11">
        <v>59</v>
      </c>
      <c r="B61" s="10" t="s">
        <v>196</v>
      </c>
      <c r="C61" s="10" t="s">
        <v>197</v>
      </c>
      <c r="D61" s="10" t="s">
        <v>198</v>
      </c>
      <c r="E61" s="10" t="s">
        <v>146</v>
      </c>
      <c r="F61" s="10">
        <v>145.05239</v>
      </c>
      <c r="G61" s="10">
        <v>7.4329999999999998</v>
      </c>
      <c r="H61" s="10">
        <v>6.7516999951742596E-2</v>
      </c>
    </row>
    <row r="62" spans="1:8">
      <c r="A62" s="11">
        <v>60</v>
      </c>
      <c r="B62" s="10" t="s">
        <v>199</v>
      </c>
      <c r="C62" s="10" t="s">
        <v>200</v>
      </c>
      <c r="D62" s="10" t="s">
        <v>201</v>
      </c>
      <c r="E62" s="10" t="s">
        <v>182</v>
      </c>
      <c r="F62" s="10">
        <v>314.22363000000001</v>
      </c>
      <c r="G62" s="10">
        <v>7.8029999999999999</v>
      </c>
      <c r="H62" s="10">
        <v>0.158354453616076</v>
      </c>
    </row>
    <row r="63" spans="1:8">
      <c r="A63" s="11">
        <v>61</v>
      </c>
      <c r="B63" s="10" t="s">
        <v>202</v>
      </c>
      <c r="C63" s="10" t="s">
        <v>203</v>
      </c>
      <c r="D63" s="10" t="s">
        <v>204</v>
      </c>
      <c r="E63" s="10" t="s">
        <v>182</v>
      </c>
      <c r="F63" s="10">
        <v>346.21334999999999</v>
      </c>
      <c r="G63" s="10">
        <v>8.3620000000000001</v>
      </c>
      <c r="H63" s="10">
        <v>5.4563015372743197E-2</v>
      </c>
    </row>
    <row r="64" spans="1:8">
      <c r="A64" s="11">
        <v>62</v>
      </c>
      <c r="B64" s="10" t="s">
        <v>205</v>
      </c>
      <c r="C64" s="10" t="s">
        <v>206</v>
      </c>
      <c r="D64" s="10" t="s">
        <v>98</v>
      </c>
      <c r="E64" s="10" t="s">
        <v>108</v>
      </c>
      <c r="F64" s="10">
        <v>233.17729</v>
      </c>
      <c r="G64" s="10">
        <v>8.673</v>
      </c>
      <c r="H64" s="10">
        <v>3.5895390988747999E-2</v>
      </c>
    </row>
    <row r="65" spans="1:8">
      <c r="A65" s="11">
        <v>63</v>
      </c>
      <c r="B65" s="10" t="s">
        <v>207</v>
      </c>
      <c r="C65" s="10" t="s">
        <v>208</v>
      </c>
      <c r="D65" s="10" t="s">
        <v>98</v>
      </c>
      <c r="E65" s="10" t="s">
        <v>209</v>
      </c>
      <c r="F65" s="10">
        <v>294.13594999999998</v>
      </c>
      <c r="G65" s="10">
        <v>8.8350000000000009</v>
      </c>
      <c r="H65" s="10">
        <v>9.9387471240587597E-2</v>
      </c>
    </row>
    <row r="66" spans="1:8">
      <c r="A66" s="11">
        <v>64</v>
      </c>
      <c r="B66" s="10" t="s">
        <v>210</v>
      </c>
      <c r="C66" s="10" t="s">
        <v>211</v>
      </c>
      <c r="D66" s="10" t="s">
        <v>212</v>
      </c>
      <c r="E66" s="10" t="s">
        <v>165</v>
      </c>
      <c r="F66" s="10">
        <v>286.04683</v>
      </c>
      <c r="G66" s="10">
        <v>8.8550000000000004</v>
      </c>
      <c r="H66" s="10">
        <v>8.1474898121011899E-2</v>
      </c>
    </row>
    <row r="67" spans="1:8">
      <c r="A67" s="11">
        <v>65</v>
      </c>
      <c r="B67" s="10" t="s">
        <v>213</v>
      </c>
      <c r="C67" s="10" t="s">
        <v>214</v>
      </c>
      <c r="D67" s="10" t="s">
        <v>215</v>
      </c>
      <c r="E67" s="10" t="s">
        <v>39</v>
      </c>
      <c r="F67" s="10">
        <v>252.17185000000001</v>
      </c>
      <c r="G67" s="10">
        <v>9.6750000000000007</v>
      </c>
      <c r="H67" s="10">
        <v>6.2450559769584003E-2</v>
      </c>
    </row>
    <row r="68" spans="1:8">
      <c r="A68" s="11">
        <v>66</v>
      </c>
      <c r="B68" s="10" t="s">
        <v>216</v>
      </c>
      <c r="C68" s="10" t="s">
        <v>217</v>
      </c>
      <c r="D68" s="10" t="s">
        <v>218</v>
      </c>
      <c r="E68" s="10" t="s">
        <v>219</v>
      </c>
      <c r="F68" s="10">
        <v>358.14046999999999</v>
      </c>
      <c r="G68" s="10">
        <v>9.75</v>
      </c>
      <c r="H68" s="10">
        <v>9.8353134945133203E-2</v>
      </c>
    </row>
    <row r="69" spans="1:8">
      <c r="A69" s="11">
        <v>67</v>
      </c>
      <c r="B69" s="10" t="s">
        <v>220</v>
      </c>
      <c r="C69" s="10" t="s">
        <v>221</v>
      </c>
      <c r="D69" s="10" t="s">
        <v>222</v>
      </c>
      <c r="E69" s="10" t="s">
        <v>16</v>
      </c>
      <c r="F69" s="10">
        <v>276.11997000000002</v>
      </c>
      <c r="G69" s="10">
        <v>9.7609999999999992</v>
      </c>
      <c r="H69" s="10">
        <v>0.82429542475599504</v>
      </c>
    </row>
    <row r="70" spans="1:8">
      <c r="A70" s="11">
        <v>68</v>
      </c>
      <c r="B70" s="10" t="s">
        <v>223</v>
      </c>
      <c r="C70" s="10" t="s">
        <v>224</v>
      </c>
      <c r="D70" s="10" t="s">
        <v>225</v>
      </c>
      <c r="E70" s="10" t="s">
        <v>226</v>
      </c>
      <c r="F70" s="10">
        <v>330.07283000000001</v>
      </c>
      <c r="G70" s="10">
        <v>9.7880000000000003</v>
      </c>
      <c r="H70" s="10">
        <v>3.5911093359919599E-2</v>
      </c>
    </row>
    <row r="71" spans="1:8">
      <c r="A71" s="11">
        <v>69</v>
      </c>
      <c r="B71" s="10" t="s">
        <v>227</v>
      </c>
      <c r="C71" s="10" t="s">
        <v>228</v>
      </c>
      <c r="D71" s="10" t="s">
        <v>229</v>
      </c>
      <c r="E71" s="10" t="s">
        <v>230</v>
      </c>
      <c r="F71" s="10">
        <v>294.21850999999998</v>
      </c>
      <c r="G71" s="10">
        <v>9.9529999999999994</v>
      </c>
      <c r="H71" s="10">
        <v>0.38667300146788403</v>
      </c>
    </row>
    <row r="72" spans="1:8">
      <c r="A72" s="11">
        <v>70</v>
      </c>
      <c r="B72" s="10" t="s">
        <v>231</v>
      </c>
      <c r="C72" s="10" t="s">
        <v>232</v>
      </c>
      <c r="D72" s="10" t="s">
        <v>233</v>
      </c>
      <c r="E72" s="10" t="s">
        <v>234</v>
      </c>
      <c r="F72" s="10">
        <v>194.13015999999999</v>
      </c>
      <c r="G72" s="10">
        <v>9.9559999999999995</v>
      </c>
      <c r="H72" s="10">
        <v>5.8592876084542299E-2</v>
      </c>
    </row>
    <row r="73" spans="1:8">
      <c r="A73" s="11">
        <v>71</v>
      </c>
      <c r="B73" s="10" t="s">
        <v>235</v>
      </c>
      <c r="C73" s="10" t="s">
        <v>236</v>
      </c>
      <c r="D73" s="10" t="s">
        <v>237</v>
      </c>
      <c r="E73" s="10" t="s">
        <v>182</v>
      </c>
      <c r="F73" s="10">
        <v>316.23926999999998</v>
      </c>
      <c r="G73" s="10">
        <v>10.257</v>
      </c>
      <c r="H73" s="10">
        <v>0.12991094844010101</v>
      </c>
    </row>
    <row r="74" spans="1:8">
      <c r="A74" s="11">
        <v>72</v>
      </c>
      <c r="B74" s="10" t="s">
        <v>238</v>
      </c>
      <c r="C74" s="10" t="s">
        <v>239</v>
      </c>
      <c r="D74" s="10" t="s">
        <v>240</v>
      </c>
      <c r="E74" s="10" t="s">
        <v>230</v>
      </c>
      <c r="F74" s="10">
        <v>296.17676</v>
      </c>
      <c r="G74" s="10">
        <v>10.355</v>
      </c>
      <c r="H74" s="10">
        <v>8.4345728431392805E-2</v>
      </c>
    </row>
    <row r="75" spans="1:8">
      <c r="A75" s="11">
        <v>73</v>
      </c>
      <c r="B75" s="10" t="s">
        <v>241</v>
      </c>
      <c r="C75" s="10" t="s">
        <v>242</v>
      </c>
      <c r="D75" s="10" t="s">
        <v>98</v>
      </c>
      <c r="E75" s="10" t="s">
        <v>243</v>
      </c>
      <c r="F75" s="10">
        <v>330.18198999999998</v>
      </c>
      <c r="G75" s="10">
        <v>10.47</v>
      </c>
      <c r="H75" s="10">
        <v>0.215836617420187</v>
      </c>
    </row>
    <row r="76" spans="1:8" s="9" customFormat="1">
      <c r="A76" s="11">
        <v>74</v>
      </c>
      <c r="B76" s="10" t="s">
        <v>244</v>
      </c>
      <c r="C76" s="10" t="s">
        <v>245</v>
      </c>
      <c r="D76" s="10" t="s">
        <v>246</v>
      </c>
      <c r="E76" s="10" t="s">
        <v>115</v>
      </c>
      <c r="F76" s="10">
        <v>278.08510000000001</v>
      </c>
      <c r="G76" s="10">
        <v>10.705</v>
      </c>
      <c r="H76" s="10">
        <v>3.1664396565298798</v>
      </c>
    </row>
    <row r="77" spans="1:8">
      <c r="A77" s="11">
        <v>75</v>
      </c>
      <c r="B77" s="10" t="s">
        <v>247</v>
      </c>
      <c r="C77" s="10" t="s">
        <v>248</v>
      </c>
      <c r="D77" s="10" t="s">
        <v>249</v>
      </c>
      <c r="E77" s="10" t="s">
        <v>182</v>
      </c>
      <c r="F77" s="10">
        <v>458.26549</v>
      </c>
      <c r="G77" s="10">
        <v>10.843999999999999</v>
      </c>
      <c r="H77" s="10">
        <v>0.129130348466132</v>
      </c>
    </row>
    <row r="78" spans="1:8" s="9" customFormat="1">
      <c r="A78" s="11">
        <v>76</v>
      </c>
      <c r="B78" s="10" t="s">
        <v>250</v>
      </c>
      <c r="C78" s="10" t="s">
        <v>251</v>
      </c>
      <c r="D78" s="10" t="s">
        <v>252</v>
      </c>
      <c r="E78" s="10" t="s">
        <v>12</v>
      </c>
      <c r="F78" s="10">
        <v>317.29190999999997</v>
      </c>
      <c r="G78" s="10">
        <v>11.185</v>
      </c>
      <c r="H78" s="10">
        <v>3.17290243863031</v>
      </c>
    </row>
    <row r="79" spans="1:8">
      <c r="A79" s="11">
        <v>77</v>
      </c>
      <c r="B79" s="10" t="s">
        <v>253</v>
      </c>
      <c r="C79" s="10" t="s">
        <v>254</v>
      </c>
      <c r="D79" s="10" t="s">
        <v>255</v>
      </c>
      <c r="E79" s="10" t="s">
        <v>182</v>
      </c>
      <c r="F79" s="10">
        <v>400.29653000000002</v>
      </c>
      <c r="G79" s="10">
        <v>11.295</v>
      </c>
      <c r="H79" s="10">
        <v>0.137816946697117</v>
      </c>
    </row>
    <row r="80" spans="1:8" s="9" customFormat="1">
      <c r="A80" s="11">
        <v>78</v>
      </c>
      <c r="B80" s="10" t="s">
        <v>256</v>
      </c>
      <c r="C80" s="10" t="s">
        <v>257</v>
      </c>
      <c r="D80" s="10" t="s">
        <v>258</v>
      </c>
      <c r="E80" s="10" t="s">
        <v>243</v>
      </c>
      <c r="F80" s="10">
        <v>488.34863999999999</v>
      </c>
      <c r="G80" s="10">
        <v>11.696999999999999</v>
      </c>
      <c r="H80" s="10">
        <v>9.6737015182543207</v>
      </c>
    </row>
    <row r="81" spans="1:8">
      <c r="A81" s="11">
        <v>79</v>
      </c>
      <c r="B81" s="10" t="s">
        <v>259</v>
      </c>
      <c r="C81" s="10" t="s">
        <v>260</v>
      </c>
      <c r="D81" s="10" t="s">
        <v>261</v>
      </c>
      <c r="E81" s="10" t="s">
        <v>262</v>
      </c>
      <c r="F81" s="10">
        <v>414.20290999999997</v>
      </c>
      <c r="G81" s="10">
        <v>11.917999999999999</v>
      </c>
      <c r="H81" s="10">
        <v>2.4986902457975799</v>
      </c>
    </row>
    <row r="82" spans="1:8">
      <c r="A82" s="11">
        <v>80</v>
      </c>
      <c r="B82" s="10" t="s">
        <v>263</v>
      </c>
      <c r="C82" s="10" t="s">
        <v>264</v>
      </c>
      <c r="D82" s="10" t="s">
        <v>265</v>
      </c>
      <c r="E82" s="10" t="s">
        <v>182</v>
      </c>
      <c r="F82" s="10">
        <v>410.28082999999998</v>
      </c>
      <c r="G82" s="10">
        <v>12.557</v>
      </c>
      <c r="H82" s="10">
        <v>0.55034864410442597</v>
      </c>
    </row>
    <row r="83" spans="1:8">
      <c r="A83" s="11">
        <v>81</v>
      </c>
      <c r="B83" s="10" t="s">
        <v>266</v>
      </c>
      <c r="C83" s="10" t="s">
        <v>267</v>
      </c>
      <c r="D83" s="10" t="s">
        <v>268</v>
      </c>
      <c r="E83" s="10" t="s">
        <v>269</v>
      </c>
      <c r="F83" s="10">
        <v>324.20778999999999</v>
      </c>
      <c r="G83" s="10">
        <v>12.829000000000001</v>
      </c>
      <c r="H83" s="10">
        <v>0.79136063004467805</v>
      </c>
    </row>
    <row r="84" spans="1:8">
      <c r="A84" s="11">
        <v>82</v>
      </c>
      <c r="B84" s="10" t="s">
        <v>270</v>
      </c>
      <c r="C84" s="10" t="s">
        <v>271</v>
      </c>
      <c r="D84" s="10" t="s">
        <v>272</v>
      </c>
      <c r="E84" s="10" t="s">
        <v>273</v>
      </c>
      <c r="F84" s="10">
        <v>314.18714</v>
      </c>
      <c r="G84" s="10">
        <v>12.853999999999999</v>
      </c>
      <c r="H84" s="10">
        <v>0.84655023252459105</v>
      </c>
    </row>
    <row r="85" spans="1:8">
      <c r="A85" s="11">
        <v>83</v>
      </c>
      <c r="B85" s="10" t="s">
        <v>274</v>
      </c>
      <c r="C85" s="10" t="s">
        <v>275</v>
      </c>
      <c r="D85" s="10" t="s">
        <v>98</v>
      </c>
      <c r="E85" s="10" t="s">
        <v>243</v>
      </c>
      <c r="F85" s="10">
        <v>486.33314000000001</v>
      </c>
      <c r="G85" s="10">
        <v>12.875999999999999</v>
      </c>
      <c r="H85" s="10">
        <v>9.3339430067759799E-2</v>
      </c>
    </row>
    <row r="86" spans="1:8">
      <c r="A86" s="11">
        <v>84</v>
      </c>
      <c r="B86" s="10" t="s">
        <v>276</v>
      </c>
      <c r="C86" s="10" t="s">
        <v>277</v>
      </c>
      <c r="D86" s="10" t="s">
        <v>278</v>
      </c>
      <c r="E86" s="10" t="s">
        <v>243</v>
      </c>
      <c r="F86" s="10">
        <v>470.33821</v>
      </c>
      <c r="G86" s="10">
        <v>13.044</v>
      </c>
      <c r="H86" s="10">
        <v>1.0485213363347099</v>
      </c>
    </row>
    <row r="87" spans="1:8">
      <c r="A87" s="11">
        <v>85</v>
      </c>
      <c r="B87" s="10" t="s">
        <v>279</v>
      </c>
      <c r="C87" s="10" t="s">
        <v>280</v>
      </c>
      <c r="D87" s="10" t="s">
        <v>281</v>
      </c>
      <c r="E87" s="10" t="s">
        <v>230</v>
      </c>
      <c r="F87" s="10">
        <v>278.22363999999999</v>
      </c>
      <c r="G87" s="10">
        <v>13.112</v>
      </c>
      <c r="H87" s="10">
        <v>0.74132822689909605</v>
      </c>
    </row>
    <row r="88" spans="1:8" ht="27.95" customHeight="1">
      <c r="A88" s="11">
        <v>86</v>
      </c>
      <c r="B88" s="10" t="s">
        <v>282</v>
      </c>
      <c r="C88" s="10" t="s">
        <v>283</v>
      </c>
      <c r="D88" s="10" t="s">
        <v>98</v>
      </c>
      <c r="E88" s="10" t="s">
        <v>243</v>
      </c>
      <c r="F88" s="10">
        <v>316.20280000000002</v>
      </c>
      <c r="G88" s="10">
        <v>13.122999999999999</v>
      </c>
      <c r="H88" s="10">
        <v>0.60202587018513798</v>
      </c>
    </row>
    <row r="89" spans="1:8">
      <c r="A89" s="11">
        <v>87</v>
      </c>
      <c r="B89" s="10" t="s">
        <v>284</v>
      </c>
      <c r="C89" s="10" t="s">
        <v>285</v>
      </c>
      <c r="D89" s="10" t="s">
        <v>286</v>
      </c>
      <c r="E89" s="10" t="s">
        <v>182</v>
      </c>
      <c r="F89" s="10">
        <v>412.29647</v>
      </c>
      <c r="G89" s="10">
        <v>13.335000000000001</v>
      </c>
      <c r="H89" s="10">
        <v>0.43490963348053702</v>
      </c>
    </row>
    <row r="90" spans="1:8">
      <c r="A90" s="11">
        <v>88</v>
      </c>
      <c r="B90" s="10" t="s">
        <v>287</v>
      </c>
      <c r="C90" s="10" t="s">
        <v>288</v>
      </c>
      <c r="D90" s="10" t="s">
        <v>289</v>
      </c>
      <c r="E90" s="10" t="s">
        <v>269</v>
      </c>
      <c r="F90" s="10">
        <v>330.21843000000001</v>
      </c>
      <c r="G90" s="10">
        <v>13.558</v>
      </c>
      <c r="H90" s="10">
        <v>0.71317956792085002</v>
      </c>
    </row>
    <row r="91" spans="1:8">
      <c r="A91" s="11">
        <v>89</v>
      </c>
      <c r="B91" s="10" t="s">
        <v>290</v>
      </c>
      <c r="C91" s="10" t="s">
        <v>280</v>
      </c>
      <c r="D91" s="10" t="s">
        <v>291</v>
      </c>
      <c r="E91" s="10" t="s">
        <v>230</v>
      </c>
      <c r="F91" s="10">
        <v>278.22361999999998</v>
      </c>
      <c r="G91" s="10">
        <v>14.145</v>
      </c>
      <c r="H91" s="10">
        <v>7.6159024545438506E-2</v>
      </c>
    </row>
    <row r="92" spans="1:8">
      <c r="A92" s="11">
        <v>90</v>
      </c>
      <c r="B92" s="10" t="s">
        <v>292</v>
      </c>
      <c r="C92" s="10" t="s">
        <v>293</v>
      </c>
      <c r="D92" s="10" t="s">
        <v>294</v>
      </c>
      <c r="E92" s="10" t="s">
        <v>230</v>
      </c>
      <c r="F92" s="10">
        <v>282.25502</v>
      </c>
      <c r="G92" s="10">
        <v>14.151999999999999</v>
      </c>
      <c r="H92" s="10">
        <v>5.4246155078828204</v>
      </c>
    </row>
    <row r="93" spans="1:8">
      <c r="A93" s="11">
        <v>91</v>
      </c>
      <c r="B93" s="10" t="s">
        <v>295</v>
      </c>
      <c r="C93" s="10" t="s">
        <v>296</v>
      </c>
      <c r="D93" s="10" t="s">
        <v>98</v>
      </c>
      <c r="E93" s="10" t="s">
        <v>297</v>
      </c>
      <c r="F93" s="10">
        <v>490.30437000000001</v>
      </c>
      <c r="G93" s="10">
        <v>14.294</v>
      </c>
      <c r="H93" s="10">
        <v>0.13537264270778099</v>
      </c>
    </row>
    <row r="94" spans="1:8">
      <c r="A94" s="11">
        <v>92</v>
      </c>
      <c r="B94" s="10" t="s">
        <v>298</v>
      </c>
      <c r="C94" s="10" t="s">
        <v>299</v>
      </c>
      <c r="D94" s="10" t="s">
        <v>300</v>
      </c>
      <c r="E94" s="10" t="s">
        <v>243</v>
      </c>
      <c r="F94" s="10">
        <v>512.34893</v>
      </c>
      <c r="G94" s="10">
        <v>14.93</v>
      </c>
      <c r="H94" s="10">
        <v>2.8901159068273801</v>
      </c>
    </row>
    <row r="95" spans="1:8">
      <c r="A95" s="11">
        <v>93</v>
      </c>
      <c r="B95" s="10" t="s">
        <v>301</v>
      </c>
      <c r="C95" s="10" t="s">
        <v>302</v>
      </c>
      <c r="D95" s="10" t="s">
        <v>303</v>
      </c>
      <c r="E95" s="10" t="s">
        <v>243</v>
      </c>
      <c r="F95" s="10">
        <v>300.2079</v>
      </c>
      <c r="G95" s="10">
        <v>15.856999999999999</v>
      </c>
      <c r="H95" s="10">
        <v>0.57482482802432999</v>
      </c>
    </row>
    <row r="96" spans="1:8">
      <c r="A96" s="11">
        <v>94</v>
      </c>
      <c r="B96" s="10" t="s">
        <v>304</v>
      </c>
      <c r="C96" s="10" t="s">
        <v>305</v>
      </c>
      <c r="D96" s="10" t="s">
        <v>98</v>
      </c>
      <c r="E96" s="10" t="s">
        <v>182</v>
      </c>
      <c r="F96" s="10">
        <v>428.32765999999998</v>
      </c>
      <c r="G96" s="10">
        <v>16.116</v>
      </c>
      <c r="H96" s="10">
        <v>0.38943725058695899</v>
      </c>
    </row>
    <row r="97" spans="1:8">
      <c r="A97" s="11">
        <v>95</v>
      </c>
      <c r="B97" s="10" t="s">
        <v>306</v>
      </c>
      <c r="C97" s="10" t="s">
        <v>307</v>
      </c>
      <c r="D97" s="10" t="s">
        <v>308</v>
      </c>
      <c r="E97" s="10" t="s">
        <v>115</v>
      </c>
      <c r="F97" s="10">
        <v>390.27578</v>
      </c>
      <c r="G97" s="10">
        <v>16.329000000000001</v>
      </c>
      <c r="H97" s="10">
        <v>0.91314213312268999</v>
      </c>
    </row>
    <row r="98" spans="1:8">
      <c r="A98" s="11">
        <v>96</v>
      </c>
      <c r="B98" s="10" t="s">
        <v>309</v>
      </c>
      <c r="C98" s="10" t="s">
        <v>310</v>
      </c>
      <c r="D98" s="10" t="s">
        <v>311</v>
      </c>
      <c r="E98" s="10" t="s">
        <v>76</v>
      </c>
      <c r="F98" s="10">
        <v>178.06256999999999</v>
      </c>
      <c r="G98" s="10">
        <v>16.725999999999999</v>
      </c>
      <c r="H98" s="10">
        <v>1.1962423870643699</v>
      </c>
    </row>
    <row r="99" spans="1:8">
      <c r="A99" s="11">
        <v>97</v>
      </c>
      <c r="B99" s="10" t="s">
        <v>312</v>
      </c>
      <c r="C99" s="10" t="s">
        <v>200</v>
      </c>
      <c r="D99" s="13" t="s">
        <v>313</v>
      </c>
      <c r="E99" s="10" t="s">
        <v>269</v>
      </c>
      <c r="F99" s="10">
        <v>314.22363999999999</v>
      </c>
      <c r="G99" s="10">
        <v>16.872</v>
      </c>
      <c r="H99" s="10">
        <v>0.27379633267819498</v>
      </c>
    </row>
    <row r="101" spans="1:8">
      <c r="B101" s="1"/>
      <c r="C101" s="1"/>
      <c r="D101" s="1"/>
      <c r="E101" s="1"/>
      <c r="F101" s="1"/>
      <c r="G101" s="1"/>
      <c r="H101" s="1"/>
    </row>
  </sheetData>
  <sortState ref="B1:H99">
    <sortCondition ref="G1"/>
  </sortState>
  <mergeCells count="1">
    <mergeCell ref="A1:H1"/>
  </mergeCells>
  <pageMargins left="0.7" right="0.7" top="0.75" bottom="0.75" header="0.3" footer="0.3"/>
  <pageSetup paperSize="9" orientation="portrait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02"/>
  <sheetViews>
    <sheetView topLeftCell="M73" zoomScale="85" zoomScaleNormal="85" workbookViewId="0">
      <selection activeCell="T18" sqref="T18"/>
    </sheetView>
  </sheetViews>
  <sheetFormatPr defaultColWidth="24" defaultRowHeight="15"/>
  <cols>
    <col min="1" max="16384" width="24" style="2"/>
  </cols>
  <sheetData>
    <row r="1" spans="1:24" s="1" customFormat="1">
      <c r="A1" s="1" t="s">
        <v>2</v>
      </c>
      <c r="B1" s="1" t="s">
        <v>3</v>
      </c>
      <c r="C1" s="1" t="s">
        <v>4</v>
      </c>
      <c r="D1" s="1" t="s">
        <v>5</v>
      </c>
      <c r="E1" s="1" t="s">
        <v>314</v>
      </c>
      <c r="F1" s="1" t="s">
        <v>315</v>
      </c>
      <c r="G1" s="1" t="s">
        <v>7</v>
      </c>
      <c r="H1" s="1" t="s">
        <v>316</v>
      </c>
      <c r="I1" s="1" t="s">
        <v>317</v>
      </c>
      <c r="J1" s="1" t="s">
        <v>318</v>
      </c>
      <c r="K1" s="1" t="s">
        <v>319</v>
      </c>
      <c r="L1" s="1" t="s">
        <v>320</v>
      </c>
      <c r="M1" s="1" t="s">
        <v>321</v>
      </c>
      <c r="N1" s="1" t="s">
        <v>322</v>
      </c>
      <c r="O1" s="1" t="s">
        <v>323</v>
      </c>
      <c r="P1" s="1" t="s">
        <v>324</v>
      </c>
      <c r="Q1" s="1" t="s">
        <v>325</v>
      </c>
      <c r="R1" s="1" t="s">
        <v>326</v>
      </c>
      <c r="S1" s="1" t="s">
        <v>327</v>
      </c>
      <c r="T1" s="1" t="s">
        <v>624</v>
      </c>
      <c r="U1" s="1" t="s">
        <v>625</v>
      </c>
      <c r="V1" s="1" t="s">
        <v>626</v>
      </c>
      <c r="W1" s="1" t="s">
        <v>627</v>
      </c>
      <c r="X1" s="1" t="s">
        <v>628</v>
      </c>
    </row>
    <row r="2" spans="1:24" s="1" customFormat="1">
      <c r="J2" s="1" t="s">
        <v>328</v>
      </c>
      <c r="K2" s="1" t="s">
        <v>329</v>
      </c>
      <c r="L2" s="1" t="s">
        <v>330</v>
      </c>
      <c r="M2" s="1" t="s">
        <v>331</v>
      </c>
      <c r="N2" s="1" t="s">
        <v>332</v>
      </c>
      <c r="O2" s="1" t="s">
        <v>333</v>
      </c>
      <c r="P2" s="1" t="s">
        <v>334</v>
      </c>
      <c r="Q2" s="1" t="s">
        <v>335</v>
      </c>
      <c r="R2" s="1" t="s">
        <v>336</v>
      </c>
      <c r="S2" s="1" t="s">
        <v>337</v>
      </c>
    </row>
    <row r="3" spans="1:24">
      <c r="A3" s="2" t="s">
        <v>338</v>
      </c>
      <c r="B3" s="2" t="s">
        <v>339</v>
      </c>
      <c r="C3" s="2" t="s">
        <v>98</v>
      </c>
      <c r="D3" s="2" t="s">
        <v>340</v>
      </c>
      <c r="E3" s="2" t="s">
        <v>341</v>
      </c>
      <c r="F3" s="2">
        <v>484.0849</v>
      </c>
      <c r="G3" s="2">
        <v>4.6779999999999999</v>
      </c>
      <c r="H3" s="2">
        <v>484.08530999999999</v>
      </c>
      <c r="I3" s="2">
        <v>0</v>
      </c>
      <c r="J3" s="2">
        <v>0</v>
      </c>
      <c r="K3" s="2">
        <v>0</v>
      </c>
      <c r="L3" s="2">
        <v>0</v>
      </c>
      <c r="M3" s="2">
        <v>0</v>
      </c>
      <c r="N3" s="2">
        <v>0</v>
      </c>
      <c r="O3" s="2">
        <v>0</v>
      </c>
      <c r="P3" s="2">
        <v>3352652.6639999999</v>
      </c>
      <c r="Q3" s="2">
        <v>3140883.9810000001</v>
      </c>
      <c r="R3" s="2">
        <v>0</v>
      </c>
      <c r="S3" s="2">
        <v>0</v>
      </c>
      <c r="T3" s="7">
        <f>(J3+K3)/2307543928.09897</f>
        <v>0</v>
      </c>
      <c r="U3" s="7">
        <f>(L3+M3)/3264183307.99392</f>
        <v>0</v>
      </c>
      <c r="V3" s="7">
        <f>(N3+O3)/4321064320.06972</f>
        <v>0</v>
      </c>
      <c r="W3" s="7">
        <f>(P3+Q3)/3858423387.78298</f>
        <v>1.6829507786938684E-3</v>
      </c>
      <c r="X3" s="7">
        <f>(R3+S3)/1950476420.30675</f>
        <v>0</v>
      </c>
    </row>
    <row r="4" spans="1:24">
      <c r="A4" s="2" t="s">
        <v>342</v>
      </c>
      <c r="B4" s="2" t="s">
        <v>343</v>
      </c>
      <c r="C4" s="2" t="s">
        <v>344</v>
      </c>
      <c r="D4" s="2" t="s">
        <v>345</v>
      </c>
      <c r="E4" s="2" t="s">
        <v>346</v>
      </c>
      <c r="F4" s="2">
        <v>228.07810000000001</v>
      </c>
      <c r="G4" s="2">
        <v>5.6159999999999997</v>
      </c>
      <c r="H4" s="2">
        <v>228.07864000000001</v>
      </c>
      <c r="I4" s="2">
        <v>2</v>
      </c>
      <c r="J4" s="2">
        <v>0</v>
      </c>
      <c r="K4" s="2">
        <v>0</v>
      </c>
      <c r="L4" s="2">
        <v>0</v>
      </c>
      <c r="M4" s="2">
        <v>0</v>
      </c>
      <c r="N4" s="2">
        <v>0</v>
      </c>
      <c r="O4" s="2">
        <v>0</v>
      </c>
      <c r="P4" s="2">
        <v>3598481.2769999998</v>
      </c>
      <c r="Q4" s="2">
        <v>3951527.8110000002</v>
      </c>
      <c r="R4" s="2">
        <v>0</v>
      </c>
      <c r="S4" s="2">
        <v>0</v>
      </c>
      <c r="T4" s="7">
        <f t="shared" ref="T4:T67" si="0">(J4+K4)/2307543928.09897</f>
        <v>0</v>
      </c>
      <c r="U4" s="7">
        <f t="shared" ref="U4:U67" si="1">(L4+M4)/3264183307.99392</f>
        <v>0</v>
      </c>
      <c r="V4" s="7">
        <f t="shared" ref="V4:V67" si="2">(N4+O4)/4321064320.06972</f>
        <v>0</v>
      </c>
      <c r="W4" s="7">
        <f t="shared" ref="W4:W67" si="3">(P4+Q4)/3858423387.78298</f>
        <v>1.9567601398814286E-3</v>
      </c>
      <c r="X4" s="7">
        <f t="shared" ref="X4:X67" si="4">(R4+S4)/1950476420.30675</f>
        <v>0</v>
      </c>
    </row>
    <row r="5" spans="1:24">
      <c r="A5" s="2" t="s">
        <v>347</v>
      </c>
      <c r="B5" s="2" t="s">
        <v>348</v>
      </c>
      <c r="C5" s="3" t="s">
        <v>349</v>
      </c>
      <c r="D5" s="4" t="s">
        <v>182</v>
      </c>
      <c r="E5" s="5" t="s">
        <v>350</v>
      </c>
      <c r="F5" s="2">
        <v>486.37045000000001</v>
      </c>
      <c r="G5" s="2">
        <v>12.167</v>
      </c>
      <c r="H5" s="2">
        <v>486.37090999999998</v>
      </c>
      <c r="I5" s="2">
        <v>0</v>
      </c>
      <c r="J5" s="2">
        <v>0</v>
      </c>
      <c r="K5" s="2">
        <v>0</v>
      </c>
      <c r="L5" s="2">
        <v>43180421.270000003</v>
      </c>
      <c r="M5" s="2">
        <v>47457843.159999996</v>
      </c>
      <c r="N5" s="2">
        <v>0</v>
      </c>
      <c r="O5" s="2">
        <v>0</v>
      </c>
      <c r="P5" s="2">
        <v>0</v>
      </c>
      <c r="Q5" s="2">
        <v>0</v>
      </c>
      <c r="R5" s="2">
        <v>0</v>
      </c>
      <c r="S5" s="2">
        <v>0</v>
      </c>
      <c r="T5" s="7">
        <f t="shared" si="0"/>
        <v>0</v>
      </c>
      <c r="U5" s="7">
        <f t="shared" si="1"/>
        <v>2.7767516673475018E-2</v>
      </c>
      <c r="V5" s="7">
        <f t="shared" si="2"/>
        <v>0</v>
      </c>
      <c r="W5" s="7">
        <f t="shared" si="3"/>
        <v>0</v>
      </c>
      <c r="X5" s="7">
        <f t="shared" si="4"/>
        <v>0</v>
      </c>
    </row>
    <row r="6" spans="1:24">
      <c r="A6" s="2" t="s">
        <v>351</v>
      </c>
      <c r="B6" s="2" t="s">
        <v>352</v>
      </c>
      <c r="C6" s="3" t="s">
        <v>353</v>
      </c>
      <c r="D6" s="4" t="s">
        <v>182</v>
      </c>
      <c r="E6" s="5" t="s">
        <v>350</v>
      </c>
      <c r="F6" s="2">
        <v>484.35487999999998</v>
      </c>
      <c r="G6" s="2">
        <v>13.217000000000001</v>
      </c>
      <c r="H6" s="2">
        <v>484.35525999999999</v>
      </c>
      <c r="I6" s="2">
        <v>0</v>
      </c>
      <c r="J6" s="2">
        <v>0</v>
      </c>
      <c r="K6" s="2">
        <v>0</v>
      </c>
      <c r="L6" s="2">
        <v>39022410.68</v>
      </c>
      <c r="M6" s="2">
        <v>40032248.969999999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7">
        <f t="shared" si="0"/>
        <v>0</v>
      </c>
      <c r="U6" s="7">
        <f t="shared" si="1"/>
        <v>2.4218817447046164E-2</v>
      </c>
      <c r="V6" s="7">
        <f t="shared" si="2"/>
        <v>0</v>
      </c>
      <c r="W6" s="7">
        <f t="shared" si="3"/>
        <v>0</v>
      </c>
      <c r="X6" s="7">
        <f t="shared" si="4"/>
        <v>0</v>
      </c>
    </row>
    <row r="7" spans="1:24">
      <c r="A7" s="2" t="s">
        <v>354</v>
      </c>
      <c r="B7" s="2" t="s">
        <v>355</v>
      </c>
      <c r="C7" s="2" t="s">
        <v>356</v>
      </c>
      <c r="D7" s="2" t="s">
        <v>357</v>
      </c>
      <c r="E7" s="2" t="s">
        <v>358</v>
      </c>
      <c r="F7" s="2">
        <v>205.03688</v>
      </c>
      <c r="G7" s="2">
        <v>4.4059999999999997</v>
      </c>
      <c r="H7" s="2">
        <v>205.03751</v>
      </c>
      <c r="I7" s="2">
        <v>3</v>
      </c>
      <c r="J7" s="2">
        <v>124676.2068</v>
      </c>
      <c r="K7" s="2">
        <v>99045.464430000007</v>
      </c>
      <c r="L7" s="2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7">
        <f t="shared" si="0"/>
        <v>9.6952291354344543E-5</v>
      </c>
      <c r="U7" s="7">
        <f t="shared" si="1"/>
        <v>0</v>
      </c>
      <c r="V7" s="7">
        <f t="shared" si="2"/>
        <v>0</v>
      </c>
      <c r="W7" s="7">
        <f t="shared" si="3"/>
        <v>0</v>
      </c>
      <c r="X7" s="7">
        <f t="shared" si="4"/>
        <v>0</v>
      </c>
    </row>
    <row r="8" spans="1:24">
      <c r="A8" s="2" t="s">
        <v>359</v>
      </c>
      <c r="B8" s="2" t="s">
        <v>360</v>
      </c>
      <c r="C8" s="2" t="s">
        <v>361</v>
      </c>
      <c r="D8" s="2" t="s">
        <v>357</v>
      </c>
      <c r="E8" s="2" t="s">
        <v>358</v>
      </c>
      <c r="F8" s="2">
        <v>189.04175000000001</v>
      </c>
      <c r="G8" s="2">
        <v>4.6550000000000002</v>
      </c>
      <c r="H8" s="2">
        <v>189.04258999999999</v>
      </c>
      <c r="I8" s="2">
        <v>4</v>
      </c>
      <c r="J8" s="2">
        <v>863619.46719999996</v>
      </c>
      <c r="K8" s="2">
        <v>991532.77579999994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224754.5478</v>
      </c>
      <c r="S8" s="2">
        <v>232066.6452</v>
      </c>
      <c r="T8" s="7">
        <f t="shared" si="0"/>
        <v>8.0395099759957109E-4</v>
      </c>
      <c r="U8" s="7">
        <f t="shared" si="1"/>
        <v>0</v>
      </c>
      <c r="V8" s="7">
        <f t="shared" si="2"/>
        <v>0</v>
      </c>
      <c r="W8" s="7">
        <f t="shared" si="3"/>
        <v>0</v>
      </c>
      <c r="X8" s="7">
        <f t="shared" si="4"/>
        <v>2.3421005670407234E-4</v>
      </c>
    </row>
    <row r="9" spans="1:24">
      <c r="A9" s="2" t="s">
        <v>362</v>
      </c>
      <c r="B9" s="2" t="s">
        <v>363</v>
      </c>
      <c r="C9" s="2" t="s">
        <v>364</v>
      </c>
      <c r="D9" s="2" t="s">
        <v>53</v>
      </c>
      <c r="E9" s="2" t="s">
        <v>365</v>
      </c>
      <c r="F9" s="2">
        <v>244.07069999999999</v>
      </c>
      <c r="G9" s="2">
        <v>1.2529999999999999</v>
      </c>
      <c r="H9" s="2">
        <v>244.06953999999999</v>
      </c>
      <c r="I9" s="2">
        <v>-4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914916.875</v>
      </c>
      <c r="Q9" s="2">
        <v>916597.11679999996</v>
      </c>
      <c r="R9" s="2">
        <v>105845.4219</v>
      </c>
      <c r="S9" s="2">
        <v>176091.60810000001</v>
      </c>
      <c r="T9" s="7">
        <f t="shared" si="0"/>
        <v>0</v>
      </c>
      <c r="U9" s="7">
        <f t="shared" si="1"/>
        <v>0</v>
      </c>
      <c r="V9" s="7">
        <f t="shared" si="2"/>
        <v>0</v>
      </c>
      <c r="W9" s="7">
        <f t="shared" si="3"/>
        <v>4.7467937230506307E-4</v>
      </c>
      <c r="X9" s="7">
        <f t="shared" si="4"/>
        <v>1.4454777666866642E-4</v>
      </c>
    </row>
    <row r="10" spans="1:24">
      <c r="A10" s="2" t="s">
        <v>366</v>
      </c>
      <c r="B10" s="2" t="s">
        <v>363</v>
      </c>
      <c r="C10" s="3" t="s">
        <v>367</v>
      </c>
      <c r="D10" s="4" t="s">
        <v>53</v>
      </c>
      <c r="E10" s="2" t="s">
        <v>365</v>
      </c>
      <c r="F10" s="2">
        <v>244.06932</v>
      </c>
      <c r="G10" s="2">
        <v>1.2569999999999999</v>
      </c>
      <c r="H10" s="2">
        <v>244.06952999999999</v>
      </c>
      <c r="I10" s="2">
        <v>0</v>
      </c>
      <c r="J10" s="2">
        <v>1215038.0149999999</v>
      </c>
      <c r="K10" s="2">
        <v>1370545.0730000001</v>
      </c>
      <c r="L10" s="2">
        <v>2772176.0660000001</v>
      </c>
      <c r="M10" s="2">
        <v>2735982.7919999999</v>
      </c>
      <c r="N10" s="2">
        <v>0</v>
      </c>
      <c r="O10" s="2">
        <v>0</v>
      </c>
      <c r="P10" s="2">
        <v>822784.98759999999</v>
      </c>
      <c r="Q10" s="2">
        <v>836319.84299999999</v>
      </c>
      <c r="R10" s="2">
        <v>953860.00820000004</v>
      </c>
      <c r="S10" s="2">
        <v>1085458.051</v>
      </c>
      <c r="T10" s="7">
        <f t="shared" si="0"/>
        <v>1.1204913832908428E-3</v>
      </c>
      <c r="U10" s="7">
        <f t="shared" si="1"/>
        <v>1.6874539014125306E-3</v>
      </c>
      <c r="V10" s="7">
        <f t="shared" si="2"/>
        <v>0</v>
      </c>
      <c r="W10" s="7">
        <f t="shared" si="3"/>
        <v>4.2999553544415681E-4</v>
      </c>
      <c r="X10" s="7">
        <f t="shared" si="4"/>
        <v>1.0455486864482462E-3</v>
      </c>
    </row>
    <row r="11" spans="1:24">
      <c r="A11" s="2" t="s">
        <v>368</v>
      </c>
      <c r="B11" s="2" t="s">
        <v>369</v>
      </c>
      <c r="C11" s="2" t="s">
        <v>370</v>
      </c>
      <c r="D11" s="2" t="s">
        <v>32</v>
      </c>
      <c r="E11" s="2" t="s">
        <v>371</v>
      </c>
      <c r="F11" s="2">
        <v>183.0523</v>
      </c>
      <c r="G11" s="2">
        <v>1.6020000000000001</v>
      </c>
      <c r="H11" s="2">
        <v>183.05315999999999</v>
      </c>
      <c r="I11" s="2">
        <v>4</v>
      </c>
      <c r="J11" s="2">
        <v>193123.74770000001</v>
      </c>
      <c r="K11" s="2">
        <v>209694.4449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114993.84179999999</v>
      </c>
      <c r="S11" s="2">
        <v>127916.3787</v>
      </c>
      <c r="T11" s="7">
        <f t="shared" si="0"/>
        <v>1.7456577432606226E-4</v>
      </c>
      <c r="U11" s="7">
        <f t="shared" si="1"/>
        <v>0</v>
      </c>
      <c r="V11" s="7">
        <f t="shared" si="2"/>
        <v>0</v>
      </c>
      <c r="W11" s="7">
        <f t="shared" si="3"/>
        <v>0</v>
      </c>
      <c r="X11" s="7">
        <f t="shared" si="4"/>
        <v>1.2453891673389094E-4</v>
      </c>
    </row>
    <row r="12" spans="1:24">
      <c r="A12" s="2" t="s">
        <v>372</v>
      </c>
      <c r="B12" s="2" t="s">
        <v>373</v>
      </c>
      <c r="C12" s="2" t="s">
        <v>374</v>
      </c>
      <c r="D12" s="2" t="s">
        <v>80</v>
      </c>
      <c r="E12" s="2" t="s">
        <v>375</v>
      </c>
      <c r="F12" s="2">
        <v>283.09145000000001</v>
      </c>
      <c r="G12" s="2">
        <v>1.4119999999999999</v>
      </c>
      <c r="H12" s="2">
        <v>283.09167000000002</v>
      </c>
      <c r="I12" s="2">
        <v>0</v>
      </c>
      <c r="J12" s="2">
        <v>261137.86550000001</v>
      </c>
      <c r="K12" s="2">
        <v>258708.7205</v>
      </c>
      <c r="L12" s="2">
        <v>399817.6103</v>
      </c>
      <c r="M12" s="2">
        <v>417803.21179999999</v>
      </c>
      <c r="N12" s="2">
        <v>0</v>
      </c>
      <c r="O12" s="2">
        <v>0</v>
      </c>
      <c r="P12" s="2">
        <v>274254.49349999998</v>
      </c>
      <c r="Q12" s="2">
        <v>271188.68099999998</v>
      </c>
      <c r="R12" s="2">
        <v>0</v>
      </c>
      <c r="S12" s="2">
        <v>0</v>
      </c>
      <c r="T12" s="7">
        <f t="shared" si="0"/>
        <v>2.2528133903317136E-4</v>
      </c>
      <c r="U12" s="7">
        <f t="shared" si="1"/>
        <v>2.504825081660282E-4</v>
      </c>
      <c r="V12" s="7">
        <f t="shared" si="2"/>
        <v>0</v>
      </c>
      <c r="W12" s="7">
        <f t="shared" si="3"/>
        <v>1.4136426194881827E-4</v>
      </c>
      <c r="X12" s="7">
        <f t="shared" si="4"/>
        <v>0</v>
      </c>
    </row>
    <row r="13" spans="1:24">
      <c r="A13" s="2" t="s">
        <v>376</v>
      </c>
      <c r="B13" s="2" t="s">
        <v>377</v>
      </c>
      <c r="C13" s="2" t="s">
        <v>378</v>
      </c>
      <c r="D13" s="2" t="s">
        <v>80</v>
      </c>
      <c r="E13" s="2" t="s">
        <v>375</v>
      </c>
      <c r="F13" s="2">
        <v>284.07544999999999</v>
      </c>
      <c r="G13" s="2">
        <v>1.746</v>
      </c>
      <c r="H13" s="2">
        <v>284.07567999999998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158058.06589999999</v>
      </c>
      <c r="S13" s="2">
        <v>149695.3622</v>
      </c>
      <c r="T13" s="7">
        <f t="shared" si="0"/>
        <v>0</v>
      </c>
      <c r="U13" s="7">
        <f t="shared" si="1"/>
        <v>0</v>
      </c>
      <c r="V13" s="7">
        <f t="shared" si="2"/>
        <v>0</v>
      </c>
      <c r="W13" s="7">
        <f t="shared" si="3"/>
        <v>0</v>
      </c>
      <c r="X13" s="7">
        <f t="shared" si="4"/>
        <v>1.5778372140053858E-4</v>
      </c>
    </row>
    <row r="14" spans="1:24">
      <c r="A14" s="2" t="s">
        <v>379</v>
      </c>
      <c r="B14" s="2" t="s">
        <v>380</v>
      </c>
      <c r="C14" s="2" t="s">
        <v>381</v>
      </c>
      <c r="D14" s="2" t="s">
        <v>243</v>
      </c>
      <c r="E14" s="2" t="s">
        <v>382</v>
      </c>
      <c r="F14" s="2">
        <v>456.36004000000003</v>
      </c>
      <c r="G14" s="2">
        <v>15.198</v>
      </c>
      <c r="H14" s="2">
        <v>456.36034999999998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320738.7022</v>
      </c>
      <c r="S14" s="2">
        <v>316450.06140000001</v>
      </c>
      <c r="T14" s="7">
        <f t="shared" si="0"/>
        <v>0</v>
      </c>
      <c r="U14" s="7">
        <f t="shared" si="1"/>
        <v>0</v>
      </c>
      <c r="V14" s="7">
        <f t="shared" si="2"/>
        <v>0</v>
      </c>
      <c r="W14" s="7">
        <f t="shared" si="3"/>
        <v>0</v>
      </c>
      <c r="X14" s="7">
        <f t="shared" si="4"/>
        <v>3.2668365378125909E-4</v>
      </c>
    </row>
    <row r="15" spans="1:24">
      <c r="A15" s="2" t="s">
        <v>276</v>
      </c>
      <c r="B15" s="2" t="s">
        <v>277</v>
      </c>
      <c r="C15" s="2" t="s">
        <v>278</v>
      </c>
      <c r="D15" s="2" t="s">
        <v>243</v>
      </c>
      <c r="E15" s="2" t="s">
        <v>382</v>
      </c>
      <c r="F15" s="2">
        <v>470.33918999999997</v>
      </c>
      <c r="G15" s="2">
        <v>11.494999999999999</v>
      </c>
      <c r="H15" s="2">
        <v>470.33960999999999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557400.56290000002</v>
      </c>
      <c r="S15" s="2">
        <v>619786.95779999997</v>
      </c>
      <c r="T15" s="7">
        <f t="shared" si="0"/>
        <v>0</v>
      </c>
      <c r="U15" s="7">
        <f t="shared" si="1"/>
        <v>0</v>
      </c>
      <c r="V15" s="7">
        <f t="shared" si="2"/>
        <v>0</v>
      </c>
      <c r="W15" s="7">
        <f t="shared" si="3"/>
        <v>0</v>
      </c>
      <c r="X15" s="7">
        <f t="shared" si="4"/>
        <v>6.0353845267960965E-4</v>
      </c>
    </row>
    <row r="16" spans="1:24">
      <c r="A16" s="2" t="s">
        <v>383</v>
      </c>
      <c r="B16" s="2" t="s">
        <v>380</v>
      </c>
      <c r="C16" s="2" t="s">
        <v>384</v>
      </c>
      <c r="D16" s="2" t="s">
        <v>243</v>
      </c>
      <c r="E16" s="2" t="s">
        <v>382</v>
      </c>
      <c r="F16" s="2">
        <v>456.36005999999998</v>
      </c>
      <c r="G16" s="2">
        <v>15.831</v>
      </c>
      <c r="H16" s="2">
        <v>456.36034999999998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3423382.2740000002</v>
      </c>
      <c r="S16" s="2">
        <v>3494364.2549999999</v>
      </c>
      <c r="T16" s="7">
        <f t="shared" si="0"/>
        <v>0</v>
      </c>
      <c r="U16" s="7">
        <f t="shared" si="1"/>
        <v>0</v>
      </c>
      <c r="V16" s="7">
        <f t="shared" si="2"/>
        <v>0</v>
      </c>
      <c r="W16" s="7">
        <f t="shared" si="3"/>
        <v>0</v>
      </c>
      <c r="X16" s="7">
        <f t="shared" si="4"/>
        <v>3.5466958005634596E-3</v>
      </c>
    </row>
    <row r="17" spans="1:24">
      <c r="A17" s="2" t="s">
        <v>385</v>
      </c>
      <c r="B17" s="2" t="s">
        <v>275</v>
      </c>
      <c r="C17" s="2" t="s">
        <v>98</v>
      </c>
      <c r="D17" s="2" t="s">
        <v>243</v>
      </c>
      <c r="E17" s="2" t="s">
        <v>382</v>
      </c>
      <c r="F17" s="2">
        <v>486.33386000000002</v>
      </c>
      <c r="G17" s="2">
        <v>8.8620000000000001</v>
      </c>
      <c r="H17" s="2">
        <v>486.33452</v>
      </c>
      <c r="I17" s="2">
        <v>1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10478128.970000001</v>
      </c>
      <c r="S17" s="2">
        <v>10520904.77</v>
      </c>
      <c r="T17" s="7">
        <f t="shared" si="0"/>
        <v>0</v>
      </c>
      <c r="U17" s="7">
        <f t="shared" si="1"/>
        <v>0</v>
      </c>
      <c r="V17" s="7">
        <f t="shared" si="2"/>
        <v>0</v>
      </c>
      <c r="W17" s="7">
        <f t="shared" si="3"/>
        <v>0</v>
      </c>
      <c r="X17" s="7">
        <f t="shared" si="4"/>
        <v>1.0766104896924361E-2</v>
      </c>
    </row>
    <row r="18" spans="1:24">
      <c r="A18" s="2" t="s">
        <v>386</v>
      </c>
      <c r="B18" s="2" t="s">
        <v>387</v>
      </c>
      <c r="C18" s="2" t="s">
        <v>388</v>
      </c>
      <c r="D18" s="2" t="s">
        <v>243</v>
      </c>
      <c r="E18" s="2" t="s">
        <v>382</v>
      </c>
      <c r="F18" s="2">
        <v>264.13596999999999</v>
      </c>
      <c r="G18" s="2">
        <v>6.673</v>
      </c>
      <c r="H18" s="2">
        <v>264.13616000000002</v>
      </c>
      <c r="I18" s="2">
        <v>0</v>
      </c>
      <c r="J18" s="2">
        <v>557942.83140000002</v>
      </c>
      <c r="K18" s="2">
        <v>396068.85820000002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7">
        <f t="shared" si="0"/>
        <v>4.134316482485974E-4</v>
      </c>
      <c r="U18" s="7">
        <f t="shared" si="1"/>
        <v>0</v>
      </c>
      <c r="V18" s="7">
        <f t="shared" si="2"/>
        <v>0</v>
      </c>
      <c r="W18" s="7">
        <f t="shared" si="3"/>
        <v>0</v>
      </c>
      <c r="X18" s="7">
        <f t="shared" si="4"/>
        <v>0</v>
      </c>
    </row>
    <row r="19" spans="1:24">
      <c r="A19" s="2" t="s">
        <v>389</v>
      </c>
      <c r="B19" s="2" t="s">
        <v>390</v>
      </c>
      <c r="C19" s="2" t="s">
        <v>98</v>
      </c>
      <c r="D19" s="2" t="s">
        <v>243</v>
      </c>
      <c r="E19" s="2" t="s">
        <v>382</v>
      </c>
      <c r="F19" s="2">
        <v>504.34465</v>
      </c>
      <c r="G19" s="2">
        <v>7.5359999999999996</v>
      </c>
      <c r="H19" s="2">
        <v>504.34509000000003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2208948.4019999998</v>
      </c>
      <c r="S19" s="2">
        <v>2036785.916</v>
      </c>
      <c r="T19" s="7">
        <f t="shared" si="0"/>
        <v>0</v>
      </c>
      <c r="U19" s="7">
        <f t="shared" si="1"/>
        <v>0</v>
      </c>
      <c r="V19" s="7">
        <f t="shared" si="2"/>
        <v>0</v>
      </c>
      <c r="W19" s="7">
        <f t="shared" si="3"/>
        <v>0</v>
      </c>
      <c r="X19" s="7">
        <f t="shared" si="4"/>
        <v>2.1767678264637911E-3</v>
      </c>
    </row>
    <row r="20" spans="1:24">
      <c r="A20" s="2" t="s">
        <v>391</v>
      </c>
      <c r="B20" s="2" t="s">
        <v>392</v>
      </c>
      <c r="C20" s="2" t="s">
        <v>98</v>
      </c>
      <c r="D20" s="2" t="s">
        <v>243</v>
      </c>
      <c r="E20" s="2" t="s">
        <v>382</v>
      </c>
      <c r="F20" s="2">
        <v>332.19862000000001</v>
      </c>
      <c r="G20" s="2">
        <v>6.8730000000000002</v>
      </c>
      <c r="H20" s="2">
        <v>332.19875999999999</v>
      </c>
      <c r="I20" s="2">
        <v>0</v>
      </c>
      <c r="J20" s="2">
        <v>0</v>
      </c>
      <c r="K20" s="2">
        <v>0</v>
      </c>
      <c r="L20" s="2">
        <v>406018.97220000002</v>
      </c>
      <c r="M20" s="2">
        <v>428745.39659999998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7">
        <f t="shared" si="0"/>
        <v>0</v>
      </c>
      <c r="U20" s="7">
        <f t="shared" si="1"/>
        <v>2.5573452531163883E-4</v>
      </c>
      <c r="V20" s="7">
        <f t="shared" si="2"/>
        <v>0</v>
      </c>
      <c r="W20" s="7">
        <f t="shared" si="3"/>
        <v>0</v>
      </c>
      <c r="X20" s="7">
        <f t="shared" si="4"/>
        <v>0</v>
      </c>
    </row>
    <row r="21" spans="1:24">
      <c r="A21" s="2" t="s">
        <v>393</v>
      </c>
      <c r="B21" s="2" t="s">
        <v>257</v>
      </c>
      <c r="C21" s="2" t="s">
        <v>394</v>
      </c>
      <c r="D21" s="2" t="s">
        <v>243</v>
      </c>
      <c r="E21" s="2" t="s">
        <v>382</v>
      </c>
      <c r="F21" s="2">
        <v>488.34960000000001</v>
      </c>
      <c r="G21" s="2">
        <v>10.598000000000001</v>
      </c>
      <c r="H21" s="2">
        <v>488.35016999999999</v>
      </c>
      <c r="I21" s="2">
        <v>1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7633186.074</v>
      </c>
      <c r="S21" s="2">
        <v>8546337.4110000003</v>
      </c>
      <c r="T21" s="7">
        <f t="shared" si="0"/>
        <v>0</v>
      </c>
      <c r="U21" s="7">
        <f t="shared" si="1"/>
        <v>0</v>
      </c>
      <c r="V21" s="7">
        <f t="shared" si="2"/>
        <v>0</v>
      </c>
      <c r="W21" s="7">
        <f t="shared" si="3"/>
        <v>0</v>
      </c>
      <c r="X21" s="7">
        <f t="shared" si="4"/>
        <v>8.2951648717985819E-3</v>
      </c>
    </row>
    <row r="22" spans="1:24">
      <c r="A22" s="2" t="s">
        <v>395</v>
      </c>
      <c r="B22" s="2" t="s">
        <v>396</v>
      </c>
      <c r="C22" s="2" t="s">
        <v>98</v>
      </c>
      <c r="D22" s="4" t="s">
        <v>243</v>
      </c>
      <c r="E22" s="2" t="s">
        <v>382</v>
      </c>
      <c r="F22" s="2">
        <v>484.31839000000002</v>
      </c>
      <c r="G22" s="2">
        <v>11.525</v>
      </c>
      <c r="H22" s="2">
        <v>484.31887999999998</v>
      </c>
      <c r="I22" s="2">
        <v>1</v>
      </c>
      <c r="J22" s="2">
        <v>0</v>
      </c>
      <c r="K22" s="2">
        <v>0</v>
      </c>
      <c r="L22" s="2">
        <v>31265898.460000001</v>
      </c>
      <c r="M22" s="2">
        <v>31693893.469999999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7">
        <f t="shared" si="0"/>
        <v>0</v>
      </c>
      <c r="U22" s="7">
        <f t="shared" si="1"/>
        <v>1.9288068711034924E-2</v>
      </c>
      <c r="V22" s="7">
        <f t="shared" si="2"/>
        <v>0</v>
      </c>
      <c r="W22" s="7">
        <f t="shared" si="3"/>
        <v>0</v>
      </c>
      <c r="X22" s="7">
        <f t="shared" si="4"/>
        <v>0</v>
      </c>
    </row>
    <row r="23" spans="1:24">
      <c r="A23" s="2" t="s">
        <v>397</v>
      </c>
      <c r="B23" s="2" t="s">
        <v>398</v>
      </c>
      <c r="C23" s="6" t="s">
        <v>399</v>
      </c>
      <c r="D23" s="2" t="s">
        <v>400</v>
      </c>
      <c r="E23" s="2" t="s">
        <v>401</v>
      </c>
      <c r="F23" s="2">
        <v>198.05208999999999</v>
      </c>
      <c r="G23" s="2">
        <v>3.1120000000000001</v>
      </c>
      <c r="H23" s="2">
        <v>198.05283</v>
      </c>
      <c r="I23" s="2">
        <v>3</v>
      </c>
      <c r="J23" s="2">
        <v>0</v>
      </c>
      <c r="K23" s="2">
        <v>0</v>
      </c>
      <c r="L23" s="2">
        <v>160013.4</v>
      </c>
      <c r="M23" s="2">
        <v>178478.83110000001</v>
      </c>
      <c r="N23" s="2">
        <v>0</v>
      </c>
      <c r="O23" s="2">
        <v>0</v>
      </c>
      <c r="P23" s="2">
        <v>0</v>
      </c>
      <c r="Q23" s="2">
        <v>0</v>
      </c>
      <c r="R23" s="2">
        <v>29443853.260000002</v>
      </c>
      <c r="S23" s="2">
        <v>28273999.52</v>
      </c>
      <c r="T23" s="7">
        <f t="shared" si="0"/>
        <v>0</v>
      </c>
      <c r="U23" s="7">
        <f t="shared" si="1"/>
        <v>1.0369890387927641E-4</v>
      </c>
      <c r="V23" s="7">
        <f t="shared" si="2"/>
        <v>0</v>
      </c>
      <c r="W23" s="7">
        <f t="shared" si="3"/>
        <v>0</v>
      </c>
      <c r="X23" s="7">
        <f t="shared" si="4"/>
        <v>2.9591669080994455E-2</v>
      </c>
    </row>
    <row r="24" spans="1:24">
      <c r="A24" s="2" t="s">
        <v>402</v>
      </c>
      <c r="B24" s="2" t="s">
        <v>403</v>
      </c>
      <c r="C24" s="2" t="s">
        <v>98</v>
      </c>
      <c r="D24" s="2" t="s">
        <v>108</v>
      </c>
      <c r="E24" s="2" t="s">
        <v>404</v>
      </c>
      <c r="F24" s="2">
        <v>368.11049000000003</v>
      </c>
      <c r="G24" s="2">
        <v>5.3449999999999998</v>
      </c>
      <c r="H24" s="2">
        <v>368.11072999999999</v>
      </c>
      <c r="I24" s="2">
        <v>0</v>
      </c>
      <c r="J24" s="2">
        <v>9668478.0940000005</v>
      </c>
      <c r="K24" s="2">
        <v>8547074.8469999991</v>
      </c>
      <c r="L24" s="2">
        <v>200501.10089999999</v>
      </c>
      <c r="M24" s="2">
        <v>28920.832450000002</v>
      </c>
      <c r="N24" s="2">
        <v>0</v>
      </c>
      <c r="O24" s="2">
        <v>0</v>
      </c>
      <c r="P24" s="2">
        <v>248663.65</v>
      </c>
      <c r="Q24" s="2">
        <v>242550.39600000001</v>
      </c>
      <c r="R24" s="2">
        <v>0</v>
      </c>
      <c r="S24" s="2">
        <v>0</v>
      </c>
      <c r="T24" s="7">
        <f t="shared" si="0"/>
        <v>7.8939138359140869E-3</v>
      </c>
      <c r="U24" s="7">
        <f t="shared" si="1"/>
        <v>7.0284635298560063E-5</v>
      </c>
      <c r="V24" s="7">
        <f t="shared" si="2"/>
        <v>0</v>
      </c>
      <c r="W24" s="7">
        <f t="shared" si="3"/>
        <v>1.273095242879107E-4</v>
      </c>
      <c r="X24" s="7">
        <f t="shared" si="4"/>
        <v>0</v>
      </c>
    </row>
    <row r="25" spans="1:24">
      <c r="A25" s="2" t="s">
        <v>405</v>
      </c>
      <c r="B25" s="2" t="s">
        <v>177</v>
      </c>
      <c r="C25" s="2" t="s">
        <v>98</v>
      </c>
      <c r="D25" s="2" t="s">
        <v>108</v>
      </c>
      <c r="E25" s="2" t="s">
        <v>404</v>
      </c>
      <c r="F25" s="2">
        <v>432.10521999999997</v>
      </c>
      <c r="G25" s="2">
        <v>6.64</v>
      </c>
      <c r="H25" s="2">
        <v>432.10565000000003</v>
      </c>
      <c r="I25" s="2">
        <v>1</v>
      </c>
      <c r="J25" s="2">
        <v>0</v>
      </c>
      <c r="K25" s="2">
        <v>0</v>
      </c>
      <c r="L25" s="2">
        <v>0</v>
      </c>
      <c r="M25" s="2">
        <v>0</v>
      </c>
      <c r="N25" s="2">
        <v>109588.7066</v>
      </c>
      <c r="O25" s="2">
        <v>75496.838019999996</v>
      </c>
      <c r="P25" s="2">
        <v>59907796.880000003</v>
      </c>
      <c r="Q25" s="2">
        <v>58981427.469999999</v>
      </c>
      <c r="R25" s="2">
        <v>0</v>
      </c>
      <c r="S25" s="2">
        <v>0</v>
      </c>
      <c r="T25" s="7">
        <f t="shared" si="0"/>
        <v>0</v>
      </c>
      <c r="U25" s="7">
        <f t="shared" si="1"/>
        <v>0</v>
      </c>
      <c r="V25" s="7">
        <f t="shared" si="2"/>
        <v>4.2833323207050446E-5</v>
      </c>
      <c r="W25" s="7">
        <f t="shared" si="3"/>
        <v>3.0812902681038541E-2</v>
      </c>
      <c r="X25" s="7">
        <f t="shared" si="4"/>
        <v>0</v>
      </c>
    </row>
    <row r="26" spans="1:24">
      <c r="A26" s="2" t="s">
        <v>406</v>
      </c>
      <c r="B26" s="2" t="s">
        <v>407</v>
      </c>
      <c r="C26" s="2" t="s">
        <v>98</v>
      </c>
      <c r="D26" s="2" t="s">
        <v>108</v>
      </c>
      <c r="E26" s="2" t="s">
        <v>404</v>
      </c>
      <c r="F26" s="2">
        <v>334.09001000000001</v>
      </c>
      <c r="G26" s="2">
        <v>1.28</v>
      </c>
      <c r="H26" s="2">
        <v>334.08843999999999</v>
      </c>
      <c r="I26" s="2">
        <v>-4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56528.491119999999</v>
      </c>
      <c r="Q26" s="2">
        <v>61809.911769999999</v>
      </c>
      <c r="R26" s="2">
        <v>0</v>
      </c>
      <c r="S26" s="2">
        <v>0</v>
      </c>
      <c r="T26" s="7">
        <f t="shared" si="0"/>
        <v>0</v>
      </c>
      <c r="U26" s="7">
        <f t="shared" si="1"/>
        <v>0</v>
      </c>
      <c r="V26" s="7">
        <f t="shared" si="2"/>
        <v>0</v>
      </c>
      <c r="W26" s="7">
        <f t="shared" si="3"/>
        <v>3.0670144511537478E-5</v>
      </c>
      <c r="X26" s="7">
        <f t="shared" si="4"/>
        <v>0</v>
      </c>
    </row>
    <row r="27" spans="1:24">
      <c r="A27" s="2" t="s">
        <v>408</v>
      </c>
      <c r="B27" s="2" t="s">
        <v>409</v>
      </c>
      <c r="C27" s="2" t="s">
        <v>98</v>
      </c>
      <c r="D27" s="2" t="s">
        <v>108</v>
      </c>
      <c r="E27" s="2" t="s">
        <v>404</v>
      </c>
      <c r="F27" s="2">
        <v>288.08422000000002</v>
      </c>
      <c r="G27" s="2">
        <v>1.28</v>
      </c>
      <c r="H27" s="2">
        <v>288.08449999999999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110140375.09999999</v>
      </c>
      <c r="O27" s="2">
        <v>104929239.2</v>
      </c>
      <c r="P27" s="2">
        <v>0</v>
      </c>
      <c r="Q27" s="2">
        <v>0</v>
      </c>
      <c r="R27" s="2">
        <v>0</v>
      </c>
      <c r="S27" s="2">
        <v>0</v>
      </c>
      <c r="T27" s="7">
        <f t="shared" si="0"/>
        <v>0</v>
      </c>
      <c r="U27" s="7">
        <f t="shared" si="1"/>
        <v>0</v>
      </c>
      <c r="V27" s="7">
        <f t="shared" si="2"/>
        <v>4.9772370501656837E-2</v>
      </c>
      <c r="W27" s="7">
        <f t="shared" si="3"/>
        <v>0</v>
      </c>
      <c r="X27" s="7">
        <f t="shared" si="4"/>
        <v>0</v>
      </c>
    </row>
    <row r="28" spans="1:24">
      <c r="A28" s="2" t="s">
        <v>410</v>
      </c>
      <c r="B28" s="2" t="s">
        <v>411</v>
      </c>
      <c r="C28" s="2" t="s">
        <v>98</v>
      </c>
      <c r="D28" s="2" t="s">
        <v>108</v>
      </c>
      <c r="E28" s="2" t="s">
        <v>404</v>
      </c>
      <c r="F28" s="2">
        <v>402.13690000000003</v>
      </c>
      <c r="G28" s="2">
        <v>0.9</v>
      </c>
      <c r="H28" s="2">
        <v>402.13866999999999</v>
      </c>
      <c r="I28" s="2">
        <v>4</v>
      </c>
      <c r="J28" s="2">
        <v>0</v>
      </c>
      <c r="K28" s="2">
        <v>0</v>
      </c>
      <c r="L28" s="2">
        <v>29142770.829999998</v>
      </c>
      <c r="M28" s="2">
        <v>30964248.559999999</v>
      </c>
      <c r="N28" s="2">
        <v>39062399.240000002</v>
      </c>
      <c r="O28" s="2">
        <v>41649458.799999997</v>
      </c>
      <c r="P28" s="2">
        <v>0</v>
      </c>
      <c r="Q28" s="2">
        <v>0</v>
      </c>
      <c r="R28" s="2">
        <v>0</v>
      </c>
      <c r="S28" s="2">
        <v>0</v>
      </c>
      <c r="T28" s="7">
        <f t="shared" si="0"/>
        <v>0</v>
      </c>
      <c r="U28" s="7">
        <f t="shared" si="1"/>
        <v>1.8414106598363858E-2</v>
      </c>
      <c r="V28" s="7">
        <f t="shared" si="2"/>
        <v>1.8678698594030117E-2</v>
      </c>
      <c r="W28" s="7">
        <f t="shared" si="3"/>
        <v>0</v>
      </c>
      <c r="X28" s="7">
        <f t="shared" si="4"/>
        <v>0</v>
      </c>
    </row>
    <row r="29" spans="1:24">
      <c r="A29" s="2" t="s">
        <v>412</v>
      </c>
      <c r="B29" s="2" t="s">
        <v>413</v>
      </c>
      <c r="C29" s="2" t="s">
        <v>98</v>
      </c>
      <c r="D29" s="2" t="s">
        <v>108</v>
      </c>
      <c r="E29" s="2" t="s">
        <v>404</v>
      </c>
      <c r="F29" s="2">
        <v>522.13669000000004</v>
      </c>
      <c r="G29" s="2">
        <v>5.6239999999999997</v>
      </c>
      <c r="H29" s="2">
        <v>522.13867000000005</v>
      </c>
      <c r="I29" s="2">
        <v>3</v>
      </c>
      <c r="J29" s="2">
        <v>0</v>
      </c>
      <c r="K29" s="2">
        <v>0</v>
      </c>
      <c r="L29" s="2">
        <v>0</v>
      </c>
      <c r="M29" s="2">
        <v>0</v>
      </c>
      <c r="N29" s="2">
        <v>168042.13440000001</v>
      </c>
      <c r="O29" s="2">
        <v>130718.9137</v>
      </c>
      <c r="P29" s="2">
        <v>90606.458660000004</v>
      </c>
      <c r="Q29" s="2">
        <v>96057.891279999996</v>
      </c>
      <c r="R29" s="2">
        <v>44938175.159999996</v>
      </c>
      <c r="S29" s="2">
        <v>49632358.420000002</v>
      </c>
      <c r="T29" s="7">
        <f t="shared" si="0"/>
        <v>0</v>
      </c>
      <c r="U29" s="7">
        <f t="shared" si="1"/>
        <v>0</v>
      </c>
      <c r="V29" s="7">
        <f t="shared" si="2"/>
        <v>6.9140615822904368E-5</v>
      </c>
      <c r="W29" s="7">
        <f t="shared" si="3"/>
        <v>4.837839997835382E-5</v>
      </c>
      <c r="X29" s="7">
        <f t="shared" si="4"/>
        <v>4.8485863553852628E-2</v>
      </c>
    </row>
    <row r="30" spans="1:24">
      <c r="A30" s="2" t="s">
        <v>414</v>
      </c>
      <c r="B30" s="2" t="s">
        <v>415</v>
      </c>
      <c r="C30" s="2" t="s">
        <v>98</v>
      </c>
      <c r="D30" s="2" t="s">
        <v>108</v>
      </c>
      <c r="E30" s="2" t="s">
        <v>404</v>
      </c>
      <c r="F30" s="2">
        <v>482.14163000000002</v>
      </c>
      <c r="G30" s="2">
        <v>6.2009999999999996</v>
      </c>
      <c r="H30" s="2">
        <v>482.14139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40617504.030000001</v>
      </c>
      <c r="O30" s="2">
        <v>44619930.350000001</v>
      </c>
      <c r="P30" s="2">
        <v>0</v>
      </c>
      <c r="Q30" s="2">
        <v>0</v>
      </c>
      <c r="R30" s="2">
        <v>0</v>
      </c>
      <c r="S30" s="2">
        <v>0</v>
      </c>
      <c r="T30" s="7">
        <f t="shared" si="0"/>
        <v>0</v>
      </c>
      <c r="U30" s="7">
        <f t="shared" si="1"/>
        <v>0</v>
      </c>
      <c r="V30" s="7">
        <f t="shared" si="2"/>
        <v>1.9726027678899419E-2</v>
      </c>
      <c r="W30" s="7">
        <f t="shared" si="3"/>
        <v>0</v>
      </c>
      <c r="X30" s="7">
        <f t="shared" si="4"/>
        <v>0</v>
      </c>
    </row>
    <row r="31" spans="1:24">
      <c r="A31" s="2" t="s">
        <v>416</v>
      </c>
      <c r="B31" s="2" t="s">
        <v>417</v>
      </c>
      <c r="C31" s="2" t="s">
        <v>98</v>
      </c>
      <c r="D31" s="2" t="s">
        <v>108</v>
      </c>
      <c r="E31" s="2" t="s">
        <v>404</v>
      </c>
      <c r="F31" s="2">
        <v>390.13119999999998</v>
      </c>
      <c r="G31" s="2">
        <v>5.62</v>
      </c>
      <c r="H31" s="2">
        <v>390.13013000000001</v>
      </c>
      <c r="I31" s="2">
        <v>-2</v>
      </c>
      <c r="J31" s="2">
        <v>789093.12730000005</v>
      </c>
      <c r="K31" s="2">
        <v>1055883.1950000001</v>
      </c>
      <c r="L31" s="2">
        <v>0</v>
      </c>
      <c r="M31" s="2">
        <v>0</v>
      </c>
      <c r="N31" s="2">
        <v>0</v>
      </c>
      <c r="O31" s="2">
        <v>0</v>
      </c>
      <c r="P31" s="2">
        <v>134304493.5</v>
      </c>
      <c r="Q31" s="2">
        <v>146947515.30000001</v>
      </c>
      <c r="R31" s="2">
        <v>415502.98060000001</v>
      </c>
      <c r="S31" s="2">
        <v>498112.63270000002</v>
      </c>
      <c r="T31" s="7">
        <f t="shared" si="0"/>
        <v>7.995411484191991E-4</v>
      </c>
      <c r="U31" s="7">
        <f t="shared" si="1"/>
        <v>0</v>
      </c>
      <c r="V31" s="7">
        <f t="shared" si="2"/>
        <v>0</v>
      </c>
      <c r="W31" s="7">
        <f t="shared" si="3"/>
        <v>7.2892987765556028E-2</v>
      </c>
      <c r="X31" s="7">
        <f t="shared" si="4"/>
        <v>4.6840638717196917E-4</v>
      </c>
    </row>
    <row r="32" spans="1:24">
      <c r="A32" s="2" t="s">
        <v>418</v>
      </c>
      <c r="B32" s="2" t="s">
        <v>419</v>
      </c>
      <c r="C32" s="2" t="s">
        <v>98</v>
      </c>
      <c r="D32" s="2" t="s">
        <v>108</v>
      </c>
      <c r="E32" s="2" t="s">
        <v>404</v>
      </c>
      <c r="F32" s="2">
        <v>528.38099</v>
      </c>
      <c r="G32" s="2">
        <v>15.718</v>
      </c>
      <c r="H32" s="2">
        <v>528.38280999999995</v>
      </c>
      <c r="I32" s="2">
        <v>3</v>
      </c>
      <c r="J32" s="2">
        <v>0</v>
      </c>
      <c r="K32" s="2">
        <v>0</v>
      </c>
      <c r="L32" s="2">
        <v>133909850.3</v>
      </c>
      <c r="M32" s="2">
        <v>124204481.3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7">
        <f t="shared" si="0"/>
        <v>0</v>
      </c>
      <c r="U32" s="7">
        <f t="shared" si="1"/>
        <v>7.907470483286988E-2</v>
      </c>
      <c r="V32" s="7">
        <f t="shared" si="2"/>
        <v>0</v>
      </c>
      <c r="W32" s="7">
        <f t="shared" si="3"/>
        <v>0</v>
      </c>
      <c r="X32" s="7">
        <f t="shared" si="4"/>
        <v>0</v>
      </c>
    </row>
    <row r="33" spans="1:24">
      <c r="A33" s="2" t="s">
        <v>420</v>
      </c>
      <c r="B33" s="2" t="s">
        <v>421</v>
      </c>
      <c r="C33" s="2" t="s">
        <v>98</v>
      </c>
      <c r="D33" s="2" t="s">
        <v>108</v>
      </c>
      <c r="E33" s="2" t="s">
        <v>404</v>
      </c>
      <c r="F33" s="2">
        <v>436.13632000000001</v>
      </c>
      <c r="G33" s="2">
        <v>5.7750000000000004</v>
      </c>
      <c r="H33" s="2">
        <v>436.13592999999997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397430.48749999999</v>
      </c>
      <c r="O33" s="2">
        <v>385373.98330000002</v>
      </c>
      <c r="P33" s="2">
        <v>0</v>
      </c>
      <c r="Q33" s="2">
        <v>0</v>
      </c>
      <c r="R33" s="2">
        <v>0</v>
      </c>
      <c r="S33" s="2">
        <v>0</v>
      </c>
      <c r="T33" s="7">
        <f t="shared" si="0"/>
        <v>0</v>
      </c>
      <c r="U33" s="7">
        <f t="shared" si="1"/>
        <v>0</v>
      </c>
      <c r="V33" s="7">
        <f t="shared" si="2"/>
        <v>1.8116010612574484E-4</v>
      </c>
      <c r="W33" s="7">
        <f t="shared" si="3"/>
        <v>0</v>
      </c>
      <c r="X33" s="7">
        <f t="shared" si="4"/>
        <v>0</v>
      </c>
    </row>
    <row r="34" spans="1:24">
      <c r="A34" s="2" t="s">
        <v>422</v>
      </c>
      <c r="B34" s="2" t="s">
        <v>423</v>
      </c>
      <c r="C34" s="2" t="s">
        <v>98</v>
      </c>
      <c r="D34" s="2" t="s">
        <v>39</v>
      </c>
      <c r="E34" s="2" t="s">
        <v>424</v>
      </c>
      <c r="F34" s="2">
        <v>358.12603999999999</v>
      </c>
      <c r="G34" s="2">
        <v>4.8310000000000004</v>
      </c>
      <c r="H34" s="2">
        <v>358.12637999999998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1076133.909</v>
      </c>
      <c r="O34" s="2">
        <v>1136428.155</v>
      </c>
      <c r="P34" s="2">
        <v>349116.2182</v>
      </c>
      <c r="Q34" s="2">
        <v>334567.57059999998</v>
      </c>
      <c r="R34" s="2">
        <v>0</v>
      </c>
      <c r="S34" s="2">
        <v>0</v>
      </c>
      <c r="T34" s="7">
        <f t="shared" si="0"/>
        <v>0</v>
      </c>
      <c r="U34" s="7">
        <f t="shared" si="1"/>
        <v>0</v>
      </c>
      <c r="V34" s="7">
        <f t="shared" si="2"/>
        <v>5.1204099270716263E-4</v>
      </c>
      <c r="W34" s="7">
        <f t="shared" si="3"/>
        <v>1.771925266067909E-4</v>
      </c>
      <c r="X34" s="7">
        <f t="shared" si="4"/>
        <v>0</v>
      </c>
    </row>
    <row r="35" spans="1:24">
      <c r="A35" s="2" t="s">
        <v>425</v>
      </c>
      <c r="B35" s="2" t="s">
        <v>426</v>
      </c>
      <c r="C35" s="2" t="s">
        <v>427</v>
      </c>
      <c r="D35" s="2" t="s">
        <v>39</v>
      </c>
      <c r="E35" s="2" t="s">
        <v>424</v>
      </c>
      <c r="F35" s="2">
        <v>219.11004</v>
      </c>
      <c r="G35" s="2">
        <v>2.9670000000000001</v>
      </c>
      <c r="H35" s="2">
        <v>219.11067</v>
      </c>
      <c r="I35" s="2">
        <v>2</v>
      </c>
      <c r="J35" s="2">
        <v>629628.26170000003</v>
      </c>
      <c r="K35" s="2">
        <v>527046.22290000005</v>
      </c>
      <c r="L35" s="2">
        <v>0</v>
      </c>
      <c r="M35" s="2">
        <v>0</v>
      </c>
      <c r="N35" s="2">
        <v>338783.93359999999</v>
      </c>
      <c r="O35" s="2">
        <v>332360.4853</v>
      </c>
      <c r="P35" s="2">
        <v>0</v>
      </c>
      <c r="Q35" s="2">
        <v>0</v>
      </c>
      <c r="R35" s="2">
        <v>862286.33660000004</v>
      </c>
      <c r="S35" s="2">
        <v>1007593.638</v>
      </c>
      <c r="T35" s="7">
        <f t="shared" si="0"/>
        <v>5.0125783978158386E-4</v>
      </c>
      <c r="U35" s="7">
        <f t="shared" si="1"/>
        <v>0</v>
      </c>
      <c r="V35" s="7">
        <f t="shared" si="2"/>
        <v>1.5531923831422418E-4</v>
      </c>
      <c r="W35" s="7">
        <f t="shared" si="3"/>
        <v>0</v>
      </c>
      <c r="X35" s="7">
        <f t="shared" si="4"/>
        <v>9.586785849510169E-4</v>
      </c>
    </row>
    <row r="36" spans="1:24">
      <c r="A36" s="2" t="s">
        <v>428</v>
      </c>
      <c r="B36" s="2" t="s">
        <v>429</v>
      </c>
      <c r="C36" s="2" t="s">
        <v>430</v>
      </c>
      <c r="D36" s="2" t="s">
        <v>39</v>
      </c>
      <c r="E36" s="2" t="s">
        <v>424</v>
      </c>
      <c r="F36" s="2">
        <v>192.06247999999999</v>
      </c>
      <c r="G36" s="2">
        <v>0.90500000000000003</v>
      </c>
      <c r="H36" s="2">
        <v>192.06339</v>
      </c>
      <c r="I36" s="2">
        <v>4</v>
      </c>
      <c r="J36" s="2">
        <v>7906274.5820000004</v>
      </c>
      <c r="K36" s="2">
        <v>6104932.4550000001</v>
      </c>
      <c r="L36" s="2">
        <v>0</v>
      </c>
      <c r="M36" s="2">
        <v>0</v>
      </c>
      <c r="N36" s="2">
        <v>172690794.30000001</v>
      </c>
      <c r="O36" s="2">
        <v>175093551</v>
      </c>
      <c r="P36" s="2">
        <v>0</v>
      </c>
      <c r="Q36" s="2">
        <v>0</v>
      </c>
      <c r="R36" s="2">
        <v>3298493.1519999998</v>
      </c>
      <c r="S36" s="2">
        <v>3271959.16</v>
      </c>
      <c r="T36" s="7">
        <f t="shared" si="0"/>
        <v>6.0719134601883353E-3</v>
      </c>
      <c r="U36" s="7">
        <f t="shared" si="1"/>
        <v>0</v>
      </c>
      <c r="V36" s="7">
        <f t="shared" si="2"/>
        <v>8.0485806166937249E-2</v>
      </c>
      <c r="W36" s="7">
        <f t="shared" si="3"/>
        <v>0</v>
      </c>
      <c r="X36" s="7">
        <f t="shared" si="4"/>
        <v>3.3686397044300946E-3</v>
      </c>
    </row>
    <row r="37" spans="1:24">
      <c r="A37" s="2" t="s">
        <v>431</v>
      </c>
      <c r="B37" s="2" t="s">
        <v>432</v>
      </c>
      <c r="C37" s="6" t="s">
        <v>433</v>
      </c>
      <c r="D37" s="2" t="s">
        <v>39</v>
      </c>
      <c r="E37" s="2" t="s">
        <v>424</v>
      </c>
      <c r="F37" s="2">
        <v>194.04191</v>
      </c>
      <c r="G37" s="2">
        <v>0.89600000000000002</v>
      </c>
      <c r="H37" s="2">
        <v>194.04265000000001</v>
      </c>
      <c r="I37" s="2">
        <v>3</v>
      </c>
      <c r="J37" s="2">
        <v>0</v>
      </c>
      <c r="K37" s="2">
        <v>0</v>
      </c>
      <c r="L37" s="2">
        <v>2444871.8360000001</v>
      </c>
      <c r="M37" s="2">
        <v>2173115.7370000002</v>
      </c>
      <c r="N37" s="2">
        <v>0</v>
      </c>
      <c r="O37" s="2">
        <v>0</v>
      </c>
      <c r="P37" s="2">
        <v>0</v>
      </c>
      <c r="Q37" s="2">
        <v>0</v>
      </c>
      <c r="R37" s="2">
        <v>831776.19979999994</v>
      </c>
      <c r="S37" s="2">
        <v>875629.35279999999</v>
      </c>
      <c r="T37" s="7">
        <f t="shared" si="0"/>
        <v>0</v>
      </c>
      <c r="U37" s="7">
        <f t="shared" si="1"/>
        <v>1.4147451712318488E-3</v>
      </c>
      <c r="V37" s="7">
        <f t="shared" si="2"/>
        <v>0</v>
      </c>
      <c r="W37" s="7">
        <f t="shared" si="3"/>
        <v>0</v>
      </c>
      <c r="X37" s="7">
        <f t="shared" si="4"/>
        <v>8.7537872020594719E-4</v>
      </c>
    </row>
    <row r="38" spans="1:24">
      <c r="A38" s="2" t="s">
        <v>434</v>
      </c>
      <c r="B38" s="2" t="s">
        <v>435</v>
      </c>
      <c r="C38" s="2" t="s">
        <v>436</v>
      </c>
      <c r="D38" s="2" t="s">
        <v>39</v>
      </c>
      <c r="E38" s="2" t="s">
        <v>424</v>
      </c>
      <c r="F38" s="2">
        <v>354.09496999999999</v>
      </c>
      <c r="G38" s="2">
        <v>4.883</v>
      </c>
      <c r="H38" s="2">
        <v>354.09508</v>
      </c>
      <c r="I38" s="2">
        <v>0</v>
      </c>
      <c r="J38" s="2">
        <v>9578354.5820000004</v>
      </c>
      <c r="K38" s="2">
        <v>9327556.1569999997</v>
      </c>
      <c r="L38" s="2">
        <v>0</v>
      </c>
      <c r="M38" s="2">
        <v>0</v>
      </c>
      <c r="N38" s="2">
        <v>0</v>
      </c>
      <c r="O38" s="2">
        <v>0</v>
      </c>
      <c r="P38" s="2">
        <v>1270778.145</v>
      </c>
      <c r="Q38" s="2">
        <v>1485617.149</v>
      </c>
      <c r="R38" s="2">
        <v>177014.24679999999</v>
      </c>
      <c r="S38" s="2">
        <v>191952.14249999999</v>
      </c>
      <c r="T38" s="7">
        <f t="shared" si="0"/>
        <v>8.1930881179693542E-3</v>
      </c>
      <c r="U38" s="7">
        <f t="shared" si="1"/>
        <v>0</v>
      </c>
      <c r="V38" s="7">
        <f t="shared" si="2"/>
        <v>0</v>
      </c>
      <c r="W38" s="7">
        <f t="shared" si="3"/>
        <v>7.143838342696246E-4</v>
      </c>
      <c r="X38" s="7">
        <f t="shared" si="4"/>
        <v>1.8916731597399823E-4</v>
      </c>
    </row>
    <row r="39" spans="1:24">
      <c r="A39" s="2" t="s">
        <v>437</v>
      </c>
      <c r="B39" s="2" t="s">
        <v>438</v>
      </c>
      <c r="C39" s="2" t="s">
        <v>439</v>
      </c>
      <c r="D39" s="2" t="s">
        <v>39</v>
      </c>
      <c r="E39" s="2" t="s">
        <v>424</v>
      </c>
      <c r="F39" s="2">
        <v>516.12666000000002</v>
      </c>
      <c r="G39" s="2">
        <v>5.9160000000000004</v>
      </c>
      <c r="H39" s="2">
        <v>516.12678000000005</v>
      </c>
      <c r="I39" s="2">
        <v>0</v>
      </c>
      <c r="J39" s="2">
        <v>429103.13990000001</v>
      </c>
      <c r="K39" s="2">
        <v>246714.54019999999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7">
        <f t="shared" si="0"/>
        <v>2.9287315915011016E-4</v>
      </c>
      <c r="U39" s="7">
        <f t="shared" si="1"/>
        <v>0</v>
      </c>
      <c r="V39" s="7">
        <f t="shared" si="2"/>
        <v>0</v>
      </c>
      <c r="W39" s="7">
        <f t="shared" si="3"/>
        <v>0</v>
      </c>
      <c r="X39" s="7">
        <f t="shared" si="4"/>
        <v>0</v>
      </c>
    </row>
    <row r="40" spans="1:24">
      <c r="A40" s="2" t="s">
        <v>440</v>
      </c>
      <c r="B40" s="2" t="s">
        <v>441</v>
      </c>
      <c r="C40" s="2" t="s">
        <v>98</v>
      </c>
      <c r="D40" s="2" t="s">
        <v>39</v>
      </c>
      <c r="E40" s="2" t="s">
        <v>424</v>
      </c>
      <c r="F40" s="2">
        <v>328.11547000000002</v>
      </c>
      <c r="G40" s="2">
        <v>4.6710000000000003</v>
      </c>
      <c r="H40" s="2">
        <v>328.11581999999999</v>
      </c>
      <c r="I40" s="2">
        <v>1</v>
      </c>
      <c r="J40" s="2">
        <v>0</v>
      </c>
      <c r="K40" s="2">
        <v>0</v>
      </c>
      <c r="L40" s="2">
        <v>0</v>
      </c>
      <c r="M40" s="2">
        <v>0</v>
      </c>
      <c r="N40" s="2">
        <v>6288604.9079999998</v>
      </c>
      <c r="O40" s="2">
        <v>6155383.9280000003</v>
      </c>
      <c r="P40" s="2">
        <v>0</v>
      </c>
      <c r="Q40" s="2">
        <v>0</v>
      </c>
      <c r="R40" s="2">
        <v>0</v>
      </c>
      <c r="S40" s="2">
        <v>0</v>
      </c>
      <c r="T40" s="7">
        <f t="shared" si="0"/>
        <v>0</v>
      </c>
      <c r="U40" s="7">
        <f t="shared" si="1"/>
        <v>0</v>
      </c>
      <c r="V40" s="7">
        <f t="shared" si="2"/>
        <v>2.8798434631491939E-3</v>
      </c>
      <c r="W40" s="7">
        <f t="shared" si="3"/>
        <v>0</v>
      </c>
      <c r="X40" s="7">
        <f t="shared" si="4"/>
        <v>0</v>
      </c>
    </row>
    <row r="41" spans="1:24">
      <c r="A41" s="2" t="s">
        <v>442</v>
      </c>
      <c r="B41" s="2" t="s">
        <v>443</v>
      </c>
      <c r="C41" s="2" t="s">
        <v>444</v>
      </c>
      <c r="D41" s="2" t="s">
        <v>39</v>
      </c>
      <c r="E41" s="2" t="s">
        <v>424</v>
      </c>
      <c r="F41" s="2">
        <v>196.0574</v>
      </c>
      <c r="G41" s="2">
        <v>0.873</v>
      </c>
      <c r="H41" s="2">
        <v>196.0583</v>
      </c>
      <c r="I41" s="2">
        <v>4</v>
      </c>
      <c r="J41" s="2">
        <v>0</v>
      </c>
      <c r="K41" s="2">
        <v>0</v>
      </c>
      <c r="L41" s="2">
        <v>10868061.300000001</v>
      </c>
      <c r="M41" s="2">
        <v>10435519.880000001</v>
      </c>
      <c r="N41" s="2">
        <v>0</v>
      </c>
      <c r="O41" s="2">
        <v>0</v>
      </c>
      <c r="P41" s="2">
        <v>3145501.6830000002</v>
      </c>
      <c r="Q41" s="2">
        <v>3483114.8760000002</v>
      </c>
      <c r="R41" s="2">
        <v>0</v>
      </c>
      <c r="S41" s="2">
        <v>0</v>
      </c>
      <c r="T41" s="7">
        <f t="shared" si="0"/>
        <v>0</v>
      </c>
      <c r="U41" s="7">
        <f t="shared" si="1"/>
        <v>6.5264659395285656E-3</v>
      </c>
      <c r="V41" s="7">
        <f t="shared" si="2"/>
        <v>0</v>
      </c>
      <c r="W41" s="7">
        <f t="shared" si="3"/>
        <v>1.7179598744887226E-3</v>
      </c>
      <c r="X41" s="7">
        <f t="shared" si="4"/>
        <v>0</v>
      </c>
    </row>
    <row r="42" spans="1:24">
      <c r="A42" s="2" t="s">
        <v>445</v>
      </c>
      <c r="B42" s="2" t="s">
        <v>446</v>
      </c>
      <c r="C42" s="2" t="s">
        <v>447</v>
      </c>
      <c r="D42" s="2" t="s">
        <v>39</v>
      </c>
      <c r="E42" s="2" t="s">
        <v>424</v>
      </c>
      <c r="F42" s="2">
        <v>342.11576000000002</v>
      </c>
      <c r="G42" s="2">
        <v>0.89700000000000002</v>
      </c>
      <c r="H42" s="2">
        <v>342.11621000000002</v>
      </c>
      <c r="I42" s="2">
        <v>1</v>
      </c>
      <c r="J42" s="2">
        <v>5283112.2220000001</v>
      </c>
      <c r="K42" s="2">
        <v>4807190.7259999998</v>
      </c>
      <c r="L42" s="2">
        <v>49506819.939999998</v>
      </c>
      <c r="M42" s="2">
        <v>53535734.130000003</v>
      </c>
      <c r="N42" s="2">
        <v>3506822.1430000002</v>
      </c>
      <c r="O42" s="2">
        <v>4916423.0449999999</v>
      </c>
      <c r="P42" s="2">
        <v>144784961.40000001</v>
      </c>
      <c r="Q42" s="2">
        <v>147166178.30000001</v>
      </c>
      <c r="R42" s="2">
        <v>0</v>
      </c>
      <c r="S42" s="2">
        <v>0</v>
      </c>
      <c r="T42" s="7">
        <f t="shared" si="0"/>
        <v>4.3727457688368778E-3</v>
      </c>
      <c r="U42" s="7">
        <f t="shared" si="1"/>
        <v>3.1567637092454588E-2</v>
      </c>
      <c r="V42" s="7">
        <f t="shared" si="2"/>
        <v>1.9493450141154327E-3</v>
      </c>
      <c r="W42" s="7">
        <f t="shared" si="3"/>
        <v>7.5665915934578887E-2</v>
      </c>
      <c r="X42" s="7">
        <f t="shared" si="4"/>
        <v>0</v>
      </c>
    </row>
    <row r="43" spans="1:24">
      <c r="A43" s="2" t="s">
        <v>448</v>
      </c>
      <c r="B43" s="2" t="s">
        <v>435</v>
      </c>
      <c r="C43" s="2" t="s">
        <v>98</v>
      </c>
      <c r="D43" s="2" t="s">
        <v>39</v>
      </c>
      <c r="E43" s="2" t="s">
        <v>424</v>
      </c>
      <c r="F43" s="2">
        <v>354.09500000000003</v>
      </c>
      <c r="G43" s="2">
        <v>4.3470000000000004</v>
      </c>
      <c r="H43" s="2">
        <v>354.09508</v>
      </c>
      <c r="I43" s="2">
        <v>0</v>
      </c>
      <c r="J43" s="2">
        <v>16717308.66</v>
      </c>
      <c r="K43" s="2">
        <v>13586857.609999999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7">
        <f t="shared" si="0"/>
        <v>1.3132649784468268E-2</v>
      </c>
      <c r="U43" s="7">
        <f t="shared" si="1"/>
        <v>0</v>
      </c>
      <c r="V43" s="7">
        <f t="shared" si="2"/>
        <v>0</v>
      </c>
      <c r="W43" s="7">
        <f t="shared" si="3"/>
        <v>0</v>
      </c>
      <c r="X43" s="7">
        <f t="shared" si="4"/>
        <v>0</v>
      </c>
    </row>
    <row r="44" spans="1:24">
      <c r="A44" s="2" t="s">
        <v>449</v>
      </c>
      <c r="B44" s="2" t="s">
        <v>450</v>
      </c>
      <c r="C44" s="3" t="s">
        <v>451</v>
      </c>
      <c r="D44" s="4" t="s">
        <v>39</v>
      </c>
      <c r="E44" s="2" t="s">
        <v>424</v>
      </c>
      <c r="F44" s="2">
        <v>180.06258</v>
      </c>
      <c r="G44" s="2">
        <v>0.873</v>
      </c>
      <c r="H44" s="2">
        <v>180.06339</v>
      </c>
      <c r="I44" s="2">
        <v>4</v>
      </c>
      <c r="J44" s="2">
        <v>7887036.2240000004</v>
      </c>
      <c r="K44" s="2">
        <v>8380553.7010000004</v>
      </c>
      <c r="L44" s="2">
        <v>99528993.450000003</v>
      </c>
      <c r="M44" s="2">
        <v>93527113.890000001</v>
      </c>
      <c r="N44" s="2">
        <v>19674865.66</v>
      </c>
      <c r="O44" s="2">
        <v>18508845.370000001</v>
      </c>
      <c r="P44" s="2">
        <v>0</v>
      </c>
      <c r="Q44" s="2">
        <v>0</v>
      </c>
      <c r="R44" s="2">
        <v>9208119.3440000005</v>
      </c>
      <c r="S44" s="2">
        <v>9723824.5030000005</v>
      </c>
      <c r="T44" s="7">
        <f t="shared" si="0"/>
        <v>7.0497422505849203E-3</v>
      </c>
      <c r="U44" s="7">
        <f t="shared" si="1"/>
        <v>5.9143770163645359E-2</v>
      </c>
      <c r="V44" s="7">
        <f t="shared" si="2"/>
        <v>8.8366449100632481E-3</v>
      </c>
      <c r="W44" s="7">
        <f t="shared" si="3"/>
        <v>0</v>
      </c>
      <c r="X44" s="7">
        <f t="shared" si="4"/>
        <v>9.7063177231450914E-3</v>
      </c>
    </row>
    <row r="45" spans="1:24">
      <c r="A45" s="2" t="s">
        <v>452</v>
      </c>
      <c r="B45" s="2" t="s">
        <v>453</v>
      </c>
      <c r="C45" s="2" t="s">
        <v>454</v>
      </c>
      <c r="D45" s="2" t="s">
        <v>455</v>
      </c>
      <c r="E45" s="2" t="s">
        <v>456</v>
      </c>
      <c r="F45" s="2">
        <v>294.18624999999997</v>
      </c>
      <c r="G45" s="2">
        <v>9.4480000000000004</v>
      </c>
      <c r="H45" s="2">
        <v>294.18648000000002</v>
      </c>
      <c r="I45" s="2">
        <v>0</v>
      </c>
      <c r="J45" s="2">
        <v>0</v>
      </c>
      <c r="K45" s="2">
        <v>0</v>
      </c>
      <c r="L45" s="2">
        <v>408065.43680000002</v>
      </c>
      <c r="M45" s="2">
        <v>468487.65700000001</v>
      </c>
      <c r="N45" s="2">
        <v>0</v>
      </c>
      <c r="O45" s="2">
        <v>0</v>
      </c>
      <c r="P45" s="2">
        <v>0</v>
      </c>
      <c r="Q45" s="2">
        <v>0</v>
      </c>
      <c r="R45" s="2">
        <v>0</v>
      </c>
      <c r="S45" s="2">
        <v>0</v>
      </c>
      <c r="T45" s="7">
        <f t="shared" si="0"/>
        <v>0</v>
      </c>
      <c r="U45" s="7">
        <f t="shared" si="1"/>
        <v>2.6853672453178075E-4</v>
      </c>
      <c r="V45" s="7">
        <f t="shared" si="2"/>
        <v>0</v>
      </c>
      <c r="W45" s="7">
        <f t="shared" si="3"/>
        <v>0</v>
      </c>
      <c r="X45" s="7">
        <f t="shared" si="4"/>
        <v>0</v>
      </c>
    </row>
    <row r="46" spans="1:24">
      <c r="A46" s="2" t="s">
        <v>457</v>
      </c>
      <c r="B46" s="2" t="s">
        <v>458</v>
      </c>
      <c r="C46" s="2" t="s">
        <v>459</v>
      </c>
      <c r="D46" s="2" t="s">
        <v>455</v>
      </c>
      <c r="E46" s="2" t="s">
        <v>456</v>
      </c>
      <c r="F46" s="2">
        <v>266.15492999999998</v>
      </c>
      <c r="G46" s="2">
        <v>11.945</v>
      </c>
      <c r="H46" s="2">
        <v>266.15517999999997</v>
      </c>
      <c r="I46" s="2">
        <v>0</v>
      </c>
      <c r="J46" s="2">
        <v>2328920.3730000001</v>
      </c>
      <c r="K46" s="2">
        <v>2038134.676</v>
      </c>
      <c r="L46" s="2">
        <v>11576286.48</v>
      </c>
      <c r="M46" s="2">
        <v>15159648.73</v>
      </c>
      <c r="N46" s="2">
        <v>585903.32810000004</v>
      </c>
      <c r="O46" s="2">
        <v>571975.076</v>
      </c>
      <c r="P46" s="2">
        <v>580612.55570000003</v>
      </c>
      <c r="Q46" s="2">
        <v>581296.19629999995</v>
      </c>
      <c r="R46" s="2">
        <v>1525857.2509999999</v>
      </c>
      <c r="S46" s="2">
        <v>1467436.547</v>
      </c>
      <c r="T46" s="7">
        <f t="shared" si="0"/>
        <v>1.8925122056496334E-3</v>
      </c>
      <c r="U46" s="7">
        <f t="shared" si="1"/>
        <v>8.1906966267869304E-3</v>
      </c>
      <c r="V46" s="7">
        <f t="shared" si="2"/>
        <v>2.6796139060510852E-4</v>
      </c>
      <c r="W46" s="7">
        <f t="shared" si="3"/>
        <v>3.0113562852614358E-4</v>
      </c>
      <c r="X46" s="7">
        <f t="shared" si="4"/>
        <v>1.5346475183377233E-3</v>
      </c>
    </row>
    <row r="47" spans="1:24">
      <c r="A47" s="2" t="s">
        <v>460</v>
      </c>
      <c r="B47" s="2" t="s">
        <v>461</v>
      </c>
      <c r="C47" s="2" t="s">
        <v>98</v>
      </c>
      <c r="D47" s="2" t="s">
        <v>143</v>
      </c>
      <c r="E47" s="2" t="s">
        <v>462</v>
      </c>
      <c r="F47" s="2">
        <v>312.06313999999998</v>
      </c>
      <c r="G47" s="2">
        <v>9.68</v>
      </c>
      <c r="H47" s="2">
        <v>312.06339000000003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687156.72010000004</v>
      </c>
      <c r="Q47" s="2">
        <v>624557.48030000005</v>
      </c>
      <c r="R47" s="2">
        <v>0</v>
      </c>
      <c r="S47" s="2">
        <v>0</v>
      </c>
      <c r="T47" s="7">
        <f t="shared" si="0"/>
        <v>0</v>
      </c>
      <c r="U47" s="7">
        <f t="shared" si="1"/>
        <v>0</v>
      </c>
      <c r="V47" s="7">
        <f t="shared" si="2"/>
        <v>0</v>
      </c>
      <c r="W47" s="7">
        <f t="shared" si="3"/>
        <v>3.3996118843601056E-4</v>
      </c>
      <c r="X47" s="7">
        <f t="shared" si="4"/>
        <v>0</v>
      </c>
    </row>
    <row r="48" spans="1:24">
      <c r="A48" s="2" t="s">
        <v>463</v>
      </c>
      <c r="B48" s="2" t="s">
        <v>464</v>
      </c>
      <c r="C48" s="2" t="s">
        <v>465</v>
      </c>
      <c r="D48" s="2" t="s">
        <v>143</v>
      </c>
      <c r="E48" s="2" t="s">
        <v>462</v>
      </c>
      <c r="F48" s="2">
        <v>216.04178999999999</v>
      </c>
      <c r="G48" s="2">
        <v>6.37</v>
      </c>
      <c r="H48" s="2">
        <v>216.04226</v>
      </c>
      <c r="I48" s="2">
        <v>2</v>
      </c>
      <c r="J48" s="2">
        <v>119516.2029</v>
      </c>
      <c r="K48" s="2">
        <v>98621.450819999998</v>
      </c>
      <c r="L48" s="2">
        <v>0</v>
      </c>
      <c r="M48" s="2">
        <v>0</v>
      </c>
      <c r="N48" s="2">
        <v>0</v>
      </c>
      <c r="O48" s="2">
        <v>0</v>
      </c>
      <c r="P48" s="2">
        <v>0</v>
      </c>
      <c r="Q48" s="2">
        <v>0</v>
      </c>
      <c r="R48" s="2">
        <v>0</v>
      </c>
      <c r="S48" s="2">
        <v>0</v>
      </c>
      <c r="T48" s="7">
        <f t="shared" si="0"/>
        <v>9.4532394839264849E-5</v>
      </c>
      <c r="U48" s="7">
        <f t="shared" si="1"/>
        <v>0</v>
      </c>
      <c r="V48" s="7">
        <f t="shared" si="2"/>
        <v>0</v>
      </c>
      <c r="W48" s="7">
        <f t="shared" si="3"/>
        <v>0</v>
      </c>
      <c r="X48" s="7">
        <f t="shared" si="4"/>
        <v>0</v>
      </c>
    </row>
    <row r="49" spans="1:24">
      <c r="A49" s="2" t="s">
        <v>466</v>
      </c>
      <c r="B49" s="2" t="s">
        <v>467</v>
      </c>
      <c r="C49" s="2" t="s">
        <v>468</v>
      </c>
      <c r="D49" s="2" t="s">
        <v>469</v>
      </c>
      <c r="E49" s="2" t="s">
        <v>470</v>
      </c>
      <c r="F49" s="2">
        <v>274.08386999999999</v>
      </c>
      <c r="G49" s="2">
        <v>7.0979999999999999</v>
      </c>
      <c r="H49" s="2">
        <v>274.08411999999998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51386238.340000004</v>
      </c>
      <c r="O49" s="2">
        <v>52464503.619999997</v>
      </c>
      <c r="P49" s="2">
        <v>0</v>
      </c>
      <c r="Q49" s="2">
        <v>0</v>
      </c>
      <c r="R49" s="2">
        <v>0</v>
      </c>
      <c r="S49" s="2">
        <v>0</v>
      </c>
      <c r="T49" s="7">
        <f t="shared" si="0"/>
        <v>0</v>
      </c>
      <c r="U49" s="7">
        <f t="shared" si="1"/>
        <v>0</v>
      </c>
      <c r="V49" s="7">
        <f t="shared" si="2"/>
        <v>2.4033602433930996E-2</v>
      </c>
      <c r="W49" s="7">
        <f t="shared" si="3"/>
        <v>0</v>
      </c>
      <c r="X49" s="7">
        <f t="shared" si="4"/>
        <v>0</v>
      </c>
    </row>
    <row r="50" spans="1:24">
      <c r="A50" s="2" t="s">
        <v>471</v>
      </c>
      <c r="B50" s="2" t="s">
        <v>472</v>
      </c>
      <c r="C50" s="2" t="s">
        <v>473</v>
      </c>
      <c r="D50" s="2" t="s">
        <v>169</v>
      </c>
      <c r="E50" s="2" t="s">
        <v>474</v>
      </c>
      <c r="F50" s="2">
        <v>270.05261999999999</v>
      </c>
      <c r="G50" s="2">
        <v>10.292999999999999</v>
      </c>
      <c r="H50" s="2">
        <v>270.05282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v>152407061</v>
      </c>
      <c r="Q50" s="2">
        <v>163876147.19999999</v>
      </c>
      <c r="R50" s="2">
        <v>522063.15899999999</v>
      </c>
      <c r="S50" s="2">
        <v>212172.07990000001</v>
      </c>
      <c r="T50" s="7">
        <f t="shared" si="0"/>
        <v>0</v>
      </c>
      <c r="U50" s="7">
        <f t="shared" si="1"/>
        <v>0</v>
      </c>
      <c r="V50" s="7">
        <f t="shared" si="2"/>
        <v>0</v>
      </c>
      <c r="W50" s="7">
        <f t="shared" si="3"/>
        <v>8.1972136391629605E-2</v>
      </c>
      <c r="X50" s="7">
        <f t="shared" si="4"/>
        <v>3.7643892089940127E-4</v>
      </c>
    </row>
    <row r="51" spans="1:24">
      <c r="A51" s="2" t="s">
        <v>475</v>
      </c>
      <c r="B51" s="2" t="s">
        <v>476</v>
      </c>
      <c r="C51" s="2" t="s">
        <v>477</v>
      </c>
      <c r="D51" s="2" t="s">
        <v>169</v>
      </c>
      <c r="E51" s="2" t="s">
        <v>474</v>
      </c>
      <c r="F51" s="2">
        <v>284.06817000000001</v>
      </c>
      <c r="G51" s="2">
        <v>8.5429999999999993</v>
      </c>
      <c r="H51" s="2">
        <v>284.06846999999999</v>
      </c>
      <c r="I51" s="2">
        <v>1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1128924.0730000001</v>
      </c>
      <c r="Q51" s="2">
        <v>1103158.8589999999</v>
      </c>
      <c r="R51" s="2">
        <v>0</v>
      </c>
      <c r="S51" s="2">
        <v>0</v>
      </c>
      <c r="T51" s="7">
        <f t="shared" si="0"/>
        <v>0</v>
      </c>
      <c r="U51" s="7">
        <f t="shared" si="1"/>
        <v>0</v>
      </c>
      <c r="V51" s="7">
        <f t="shared" si="2"/>
        <v>0</v>
      </c>
      <c r="W51" s="7">
        <f t="shared" si="3"/>
        <v>5.784961129635225E-4</v>
      </c>
      <c r="X51" s="7">
        <f t="shared" si="4"/>
        <v>0</v>
      </c>
    </row>
    <row r="52" spans="1:24">
      <c r="A52" s="2" t="s">
        <v>478</v>
      </c>
      <c r="B52" s="2" t="s">
        <v>479</v>
      </c>
      <c r="C52" s="6" t="s">
        <v>480</v>
      </c>
      <c r="D52" s="2" t="s">
        <v>146</v>
      </c>
      <c r="E52" s="2" t="s">
        <v>481</v>
      </c>
      <c r="F52" s="2">
        <v>204.08909</v>
      </c>
      <c r="G52" s="2">
        <v>4.4219999999999997</v>
      </c>
      <c r="H52" s="2">
        <v>204.08987999999999</v>
      </c>
      <c r="I52" s="2">
        <v>3</v>
      </c>
      <c r="J52" s="2">
        <v>91620.127160000004</v>
      </c>
      <c r="K52" s="2">
        <v>99702.049790000005</v>
      </c>
      <c r="L52" s="2">
        <v>0</v>
      </c>
      <c r="M52" s="2">
        <v>0</v>
      </c>
      <c r="N52" s="2">
        <v>278106.31160000002</v>
      </c>
      <c r="O52" s="2">
        <v>254393.52340000001</v>
      </c>
      <c r="P52" s="2">
        <v>148796.54269999999</v>
      </c>
      <c r="Q52" s="2">
        <v>115943.9904</v>
      </c>
      <c r="R52" s="2">
        <v>208327.53570000001</v>
      </c>
      <c r="S52" s="2">
        <v>201732.20689999999</v>
      </c>
      <c r="T52" s="7">
        <f t="shared" si="0"/>
        <v>8.2911607714275434E-5</v>
      </c>
      <c r="U52" s="7">
        <f t="shared" si="1"/>
        <v>0</v>
      </c>
      <c r="V52" s="7">
        <f t="shared" si="2"/>
        <v>1.2323348961197785E-4</v>
      </c>
      <c r="W52" s="7">
        <f t="shared" si="3"/>
        <v>6.8613655499356131E-5</v>
      </c>
      <c r="X52" s="7">
        <f t="shared" si="4"/>
        <v>2.1023568310326468E-4</v>
      </c>
    </row>
    <row r="53" spans="1:24">
      <c r="A53" s="2" t="s">
        <v>482</v>
      </c>
      <c r="B53" s="2" t="s">
        <v>483</v>
      </c>
      <c r="C53" s="2" t="s">
        <v>98</v>
      </c>
      <c r="D53" s="4" t="s">
        <v>57</v>
      </c>
      <c r="E53" s="5" t="s">
        <v>484</v>
      </c>
      <c r="F53" s="2">
        <v>435.13744000000003</v>
      </c>
      <c r="G53" s="2">
        <v>5.62</v>
      </c>
      <c r="H53" s="2">
        <v>435.13650999999999</v>
      </c>
      <c r="I53" s="2">
        <v>-2</v>
      </c>
      <c r="J53" s="2">
        <v>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23038260.82</v>
      </c>
      <c r="Q53" s="2">
        <v>96289957.879999995</v>
      </c>
      <c r="R53" s="2">
        <v>0</v>
      </c>
      <c r="S53" s="2">
        <v>0</v>
      </c>
      <c r="T53" s="7">
        <f t="shared" si="0"/>
        <v>0</v>
      </c>
      <c r="U53" s="7">
        <f t="shared" si="1"/>
        <v>0</v>
      </c>
      <c r="V53" s="7">
        <f t="shared" si="2"/>
        <v>0</v>
      </c>
      <c r="W53" s="7">
        <f t="shared" si="3"/>
        <v>3.0926678258749892E-2</v>
      </c>
      <c r="X53" s="7">
        <f t="shared" si="4"/>
        <v>0</v>
      </c>
    </row>
    <row r="54" spans="1:24">
      <c r="A54" s="2" t="s">
        <v>485</v>
      </c>
      <c r="B54" s="2" t="s">
        <v>486</v>
      </c>
      <c r="C54" s="2" t="s">
        <v>98</v>
      </c>
      <c r="D54" s="4" t="s">
        <v>487</v>
      </c>
      <c r="E54" s="5" t="s">
        <v>488</v>
      </c>
      <c r="F54" s="2">
        <v>436.13643999999999</v>
      </c>
      <c r="G54" s="2">
        <v>6.2590000000000003</v>
      </c>
      <c r="H54" s="2">
        <v>436.13828000000001</v>
      </c>
      <c r="I54" s="2">
        <v>4</v>
      </c>
      <c r="J54" s="2">
        <v>0</v>
      </c>
      <c r="K54" s="2">
        <v>0</v>
      </c>
      <c r="L54" s="2">
        <v>0</v>
      </c>
      <c r="M54" s="2">
        <v>0</v>
      </c>
      <c r="N54" s="2">
        <v>459704970.30000001</v>
      </c>
      <c r="O54" s="2">
        <v>447085454.89999998</v>
      </c>
      <c r="P54" s="2">
        <v>0</v>
      </c>
      <c r="Q54" s="2">
        <v>0</v>
      </c>
      <c r="R54" s="2">
        <v>0</v>
      </c>
      <c r="S54" s="2">
        <v>0</v>
      </c>
      <c r="T54" s="7">
        <f t="shared" si="0"/>
        <v>0</v>
      </c>
      <c r="U54" s="7">
        <f t="shared" si="1"/>
        <v>0</v>
      </c>
      <c r="V54" s="7">
        <f t="shared" si="2"/>
        <v>0.20985348933324116</v>
      </c>
      <c r="W54" s="7">
        <f t="shared" si="3"/>
        <v>0</v>
      </c>
      <c r="X54" s="7">
        <f t="shared" si="4"/>
        <v>0</v>
      </c>
    </row>
    <row r="55" spans="1:24">
      <c r="A55" s="2" t="s">
        <v>489</v>
      </c>
      <c r="B55" s="2" t="s">
        <v>490</v>
      </c>
      <c r="C55" s="2" t="s">
        <v>491</v>
      </c>
      <c r="D55" s="2" t="s">
        <v>165</v>
      </c>
      <c r="E55" s="2" t="s">
        <v>492</v>
      </c>
      <c r="F55" s="2">
        <v>300.06292000000002</v>
      </c>
      <c r="G55" s="2">
        <v>6.3150000000000004</v>
      </c>
      <c r="H55" s="2">
        <v>300.06339000000003</v>
      </c>
      <c r="I55" s="2">
        <v>1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v>0</v>
      </c>
      <c r="P55" s="2">
        <v>0</v>
      </c>
      <c r="Q55" s="2">
        <v>0</v>
      </c>
      <c r="R55" s="2">
        <v>402148.69040000002</v>
      </c>
      <c r="S55" s="2">
        <v>374366.17800000001</v>
      </c>
      <c r="T55" s="7">
        <f t="shared" si="0"/>
        <v>0</v>
      </c>
      <c r="U55" s="7">
        <f t="shared" si="1"/>
        <v>0</v>
      </c>
      <c r="V55" s="7">
        <f t="shared" si="2"/>
        <v>0</v>
      </c>
      <c r="W55" s="7">
        <f t="shared" si="3"/>
        <v>0</v>
      </c>
      <c r="X55" s="7">
        <f t="shared" si="4"/>
        <v>3.9811548620407217E-4</v>
      </c>
    </row>
    <row r="56" spans="1:24">
      <c r="A56" s="2" t="s">
        <v>493</v>
      </c>
      <c r="B56" s="2" t="s">
        <v>494</v>
      </c>
      <c r="C56" s="2" t="s">
        <v>495</v>
      </c>
      <c r="D56" s="2" t="s">
        <v>165</v>
      </c>
      <c r="E56" s="2" t="s">
        <v>492</v>
      </c>
      <c r="F56" s="2">
        <v>290.07873999999998</v>
      </c>
      <c r="G56" s="2">
        <v>4.8899999999999997</v>
      </c>
      <c r="H56" s="2">
        <v>290.07904000000002</v>
      </c>
      <c r="I56" s="2">
        <v>1</v>
      </c>
      <c r="J56" s="2">
        <v>0</v>
      </c>
      <c r="K56" s="2">
        <v>0</v>
      </c>
      <c r="L56" s="2">
        <v>0</v>
      </c>
      <c r="M56" s="2">
        <v>0</v>
      </c>
      <c r="N56" s="2">
        <v>8069260.4450000003</v>
      </c>
      <c r="O56" s="2">
        <v>7477707.733</v>
      </c>
      <c r="P56" s="2">
        <v>5654370.5149999997</v>
      </c>
      <c r="Q56" s="2">
        <v>5558969.1550000003</v>
      </c>
      <c r="R56" s="2">
        <v>0</v>
      </c>
      <c r="S56" s="2">
        <v>0</v>
      </c>
      <c r="T56" s="7">
        <f t="shared" si="0"/>
        <v>0</v>
      </c>
      <c r="U56" s="7">
        <f t="shared" si="1"/>
        <v>0</v>
      </c>
      <c r="V56" s="7">
        <f t="shared" si="2"/>
        <v>3.5979487983527976E-3</v>
      </c>
      <c r="W56" s="7">
        <f t="shared" si="3"/>
        <v>2.9061973098921884E-3</v>
      </c>
      <c r="X56" s="7">
        <f t="shared" si="4"/>
        <v>0</v>
      </c>
    </row>
    <row r="57" spans="1:24">
      <c r="A57" s="2" t="s">
        <v>496</v>
      </c>
      <c r="B57" s="2" t="s">
        <v>497</v>
      </c>
      <c r="C57" s="2" t="s">
        <v>498</v>
      </c>
      <c r="D57" s="2" t="s">
        <v>165</v>
      </c>
      <c r="E57" s="2" t="s">
        <v>492</v>
      </c>
      <c r="F57" s="2">
        <v>302.04226999999997</v>
      </c>
      <c r="G57" s="2">
        <v>6.7729999999999997</v>
      </c>
      <c r="H57" s="2">
        <v>302.04264999999998</v>
      </c>
      <c r="I57" s="2">
        <v>1</v>
      </c>
      <c r="J57" s="2">
        <v>146912.06909999999</v>
      </c>
      <c r="K57" s="2">
        <v>115521.0891</v>
      </c>
      <c r="L57" s="2">
        <v>0</v>
      </c>
      <c r="M57" s="2">
        <v>0</v>
      </c>
      <c r="N57" s="2">
        <v>510955.25260000001</v>
      </c>
      <c r="O57" s="2">
        <v>522278.19809999998</v>
      </c>
      <c r="P57" s="2">
        <v>0</v>
      </c>
      <c r="Q57" s="2">
        <v>0</v>
      </c>
      <c r="R57" s="2">
        <v>464216.19300000003</v>
      </c>
      <c r="S57" s="2">
        <v>444434.83289999998</v>
      </c>
      <c r="T57" s="7">
        <f t="shared" si="0"/>
        <v>1.1372834770525952E-4</v>
      </c>
      <c r="U57" s="7">
        <f t="shared" si="1"/>
        <v>0</v>
      </c>
      <c r="V57" s="7">
        <f t="shared" si="2"/>
        <v>2.391154989063733E-4</v>
      </c>
      <c r="W57" s="7">
        <f t="shared" si="3"/>
        <v>0</v>
      </c>
      <c r="X57" s="7">
        <f t="shared" si="4"/>
        <v>4.6586106678341547E-4</v>
      </c>
    </row>
    <row r="58" spans="1:24">
      <c r="A58" s="2" t="s">
        <v>499</v>
      </c>
      <c r="B58" s="2" t="s">
        <v>500</v>
      </c>
      <c r="C58" s="2" t="s">
        <v>98</v>
      </c>
      <c r="D58" s="2" t="s">
        <v>165</v>
      </c>
      <c r="E58" s="2" t="s">
        <v>492</v>
      </c>
      <c r="F58" s="2">
        <v>434.1207</v>
      </c>
      <c r="G58" s="2">
        <v>5.9610000000000003</v>
      </c>
      <c r="H58" s="2">
        <v>434.12130000000002</v>
      </c>
      <c r="I58" s="2">
        <v>1</v>
      </c>
      <c r="J58" s="2">
        <v>0</v>
      </c>
      <c r="K58" s="2">
        <v>0</v>
      </c>
      <c r="L58" s="2">
        <v>0</v>
      </c>
      <c r="M58" s="2">
        <v>0</v>
      </c>
      <c r="N58" s="2">
        <v>7080245.4400000004</v>
      </c>
      <c r="O58" s="2">
        <v>7179775.8020000001</v>
      </c>
      <c r="P58" s="2">
        <v>0</v>
      </c>
      <c r="Q58" s="2">
        <v>0</v>
      </c>
      <c r="R58" s="2">
        <v>0</v>
      </c>
      <c r="S58" s="2">
        <v>0</v>
      </c>
      <c r="T58" s="7">
        <f t="shared" si="0"/>
        <v>0</v>
      </c>
      <c r="U58" s="7">
        <f t="shared" si="1"/>
        <v>0</v>
      </c>
      <c r="V58" s="7">
        <f t="shared" si="2"/>
        <v>3.3001177917596734E-3</v>
      </c>
      <c r="W58" s="7">
        <f t="shared" si="3"/>
        <v>0</v>
      </c>
      <c r="X58" s="7">
        <f t="shared" si="4"/>
        <v>0</v>
      </c>
    </row>
    <row r="59" spans="1:24">
      <c r="A59" s="2" t="s">
        <v>501</v>
      </c>
      <c r="B59" s="2" t="s">
        <v>502</v>
      </c>
      <c r="C59" s="2" t="s">
        <v>98</v>
      </c>
      <c r="D59" s="2" t="s">
        <v>165</v>
      </c>
      <c r="E59" s="2" t="s">
        <v>492</v>
      </c>
      <c r="F59" s="2">
        <v>450.11585000000002</v>
      </c>
      <c r="G59" s="2">
        <v>4.88</v>
      </c>
      <c r="H59" s="2">
        <v>450.11621000000002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191652.58900000001</v>
      </c>
      <c r="O59" s="2">
        <v>307941.90029999998</v>
      </c>
      <c r="P59" s="2">
        <v>0</v>
      </c>
      <c r="Q59" s="2">
        <v>0</v>
      </c>
      <c r="R59" s="2">
        <v>0</v>
      </c>
      <c r="S59" s="2">
        <v>0</v>
      </c>
      <c r="T59" s="7">
        <f t="shared" si="0"/>
        <v>0</v>
      </c>
      <c r="U59" s="7">
        <f t="shared" si="1"/>
        <v>0</v>
      </c>
      <c r="V59" s="7">
        <f t="shared" si="2"/>
        <v>1.1561838757631339E-4</v>
      </c>
      <c r="W59" s="7">
        <f t="shared" si="3"/>
        <v>0</v>
      </c>
      <c r="X59" s="7">
        <f t="shared" si="4"/>
        <v>0</v>
      </c>
    </row>
    <row r="60" spans="1:24">
      <c r="A60" s="2" t="s">
        <v>503</v>
      </c>
      <c r="B60" s="2" t="s">
        <v>504</v>
      </c>
      <c r="C60" s="2" t="s">
        <v>505</v>
      </c>
      <c r="D60" s="2" t="s">
        <v>165</v>
      </c>
      <c r="E60" s="2" t="s">
        <v>492</v>
      </c>
      <c r="F60" s="2">
        <v>610.15305000000001</v>
      </c>
      <c r="G60" s="2">
        <v>5.4619999999999997</v>
      </c>
      <c r="H60" s="2">
        <v>610.15337999999997</v>
      </c>
      <c r="I60" s="2">
        <v>0</v>
      </c>
      <c r="J60" s="2">
        <v>249692.9773</v>
      </c>
      <c r="K60" s="2">
        <v>240138.38769999999</v>
      </c>
      <c r="L60" s="2">
        <v>0</v>
      </c>
      <c r="M60" s="2">
        <v>0</v>
      </c>
      <c r="N60" s="2">
        <v>0</v>
      </c>
      <c r="O60" s="2">
        <v>0</v>
      </c>
      <c r="P60" s="2">
        <v>0</v>
      </c>
      <c r="Q60" s="2">
        <v>0</v>
      </c>
      <c r="R60" s="2">
        <v>1024923.046</v>
      </c>
      <c r="S60" s="2">
        <v>1105455.4990000001</v>
      </c>
      <c r="T60" s="7">
        <f t="shared" si="0"/>
        <v>2.1227390691692664E-4</v>
      </c>
      <c r="U60" s="7">
        <f t="shared" si="1"/>
        <v>0</v>
      </c>
      <c r="V60" s="7">
        <f t="shared" si="2"/>
        <v>0</v>
      </c>
      <c r="W60" s="7">
        <f t="shared" si="3"/>
        <v>0</v>
      </c>
      <c r="X60" s="7">
        <f t="shared" si="4"/>
        <v>1.0922349651706924E-3</v>
      </c>
    </row>
    <row r="61" spans="1:24">
      <c r="A61" s="2" t="s">
        <v>506</v>
      </c>
      <c r="B61" s="2" t="s">
        <v>211</v>
      </c>
      <c r="C61" s="2" t="s">
        <v>507</v>
      </c>
      <c r="D61" s="2" t="s">
        <v>165</v>
      </c>
      <c r="E61" s="2" t="s">
        <v>492</v>
      </c>
      <c r="F61" s="2">
        <v>286.04746999999998</v>
      </c>
      <c r="G61" s="2">
        <v>8.0679999999999996</v>
      </c>
      <c r="H61" s="2">
        <v>286.04773999999998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179878.29190000001</v>
      </c>
      <c r="Q61" s="2">
        <v>269716.4362</v>
      </c>
      <c r="R61" s="2">
        <v>0</v>
      </c>
      <c r="S61" s="2">
        <v>0</v>
      </c>
      <c r="T61" s="7">
        <f t="shared" si="0"/>
        <v>0</v>
      </c>
      <c r="U61" s="7">
        <f t="shared" si="1"/>
        <v>0</v>
      </c>
      <c r="V61" s="7">
        <f t="shared" si="2"/>
        <v>0</v>
      </c>
      <c r="W61" s="7">
        <f t="shared" si="3"/>
        <v>1.1652291179956113E-4</v>
      </c>
      <c r="X61" s="7">
        <f t="shared" si="4"/>
        <v>0</v>
      </c>
    </row>
    <row r="62" spans="1:24">
      <c r="A62" s="2" t="s">
        <v>508</v>
      </c>
      <c r="B62" s="2" t="s">
        <v>509</v>
      </c>
      <c r="C62" s="2" t="s">
        <v>510</v>
      </c>
      <c r="D62" s="2" t="s">
        <v>165</v>
      </c>
      <c r="E62" s="2" t="s">
        <v>492</v>
      </c>
      <c r="F62" s="2">
        <v>464.09516000000002</v>
      </c>
      <c r="G62" s="2">
        <v>5.609</v>
      </c>
      <c r="H62" s="2">
        <v>464.09548000000001</v>
      </c>
      <c r="I62" s="2">
        <v>0</v>
      </c>
      <c r="J62" s="2">
        <v>506141.92499999999</v>
      </c>
      <c r="K62" s="2">
        <v>460935.24839999998</v>
      </c>
      <c r="L62" s="2">
        <v>0</v>
      </c>
      <c r="M62" s="2">
        <v>0</v>
      </c>
      <c r="N62" s="2">
        <v>22436408.300000001</v>
      </c>
      <c r="O62" s="2">
        <v>21971572.120000001</v>
      </c>
      <c r="P62" s="2">
        <v>0</v>
      </c>
      <c r="Q62" s="2">
        <v>0</v>
      </c>
      <c r="R62" s="2">
        <v>3589169.4670000002</v>
      </c>
      <c r="S62" s="2">
        <v>3585933.2710000002</v>
      </c>
      <c r="T62" s="7">
        <f t="shared" si="0"/>
        <v>4.190937219542814E-4</v>
      </c>
      <c r="U62" s="7">
        <f t="shared" si="1"/>
        <v>0</v>
      </c>
      <c r="V62" s="7">
        <f t="shared" si="2"/>
        <v>1.0277093125816622E-2</v>
      </c>
      <c r="W62" s="7">
        <f t="shared" si="3"/>
        <v>0</v>
      </c>
      <c r="X62" s="7">
        <f t="shared" si="4"/>
        <v>3.678641107013012E-3</v>
      </c>
    </row>
    <row r="63" spans="1:24">
      <c r="A63" s="2" t="s">
        <v>511</v>
      </c>
      <c r="B63" s="2" t="s">
        <v>512</v>
      </c>
      <c r="C63" s="2" t="s">
        <v>513</v>
      </c>
      <c r="D63" s="2" t="s">
        <v>165</v>
      </c>
      <c r="E63" s="2" t="s">
        <v>492</v>
      </c>
      <c r="F63" s="2">
        <v>272.06761</v>
      </c>
      <c r="G63" s="2">
        <v>10.276</v>
      </c>
      <c r="H63" s="2">
        <v>272.06846999999999</v>
      </c>
      <c r="I63" s="2">
        <v>3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>
        <v>0</v>
      </c>
      <c r="P63" s="2">
        <v>1486099.273</v>
      </c>
      <c r="Q63" s="2">
        <v>1729240.62</v>
      </c>
      <c r="R63" s="2">
        <v>0</v>
      </c>
      <c r="S63" s="2">
        <v>0</v>
      </c>
      <c r="T63" s="7">
        <f t="shared" si="0"/>
        <v>0</v>
      </c>
      <c r="U63" s="7">
        <f t="shared" si="1"/>
        <v>0</v>
      </c>
      <c r="V63" s="7">
        <f t="shared" si="2"/>
        <v>0</v>
      </c>
      <c r="W63" s="7">
        <f t="shared" si="3"/>
        <v>8.3332998218412456E-4</v>
      </c>
      <c r="X63" s="7">
        <f t="shared" si="4"/>
        <v>0</v>
      </c>
    </row>
    <row r="64" spans="1:24">
      <c r="A64" s="2" t="s">
        <v>279</v>
      </c>
      <c r="B64" s="2" t="s">
        <v>280</v>
      </c>
      <c r="C64" s="2" t="s">
        <v>281</v>
      </c>
      <c r="D64" s="2" t="s">
        <v>230</v>
      </c>
      <c r="E64" s="2" t="s">
        <v>514</v>
      </c>
      <c r="F64" s="2">
        <v>278.22421000000003</v>
      </c>
      <c r="G64" s="2">
        <v>15.166</v>
      </c>
      <c r="H64" s="2">
        <v>278.22458</v>
      </c>
      <c r="I64" s="2">
        <v>1</v>
      </c>
      <c r="J64" s="2">
        <v>152143.3052</v>
      </c>
      <c r="K64" s="2">
        <v>163986.11439999999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0</v>
      </c>
      <c r="R64" s="2">
        <v>5991887.0429999996</v>
      </c>
      <c r="S64" s="2">
        <v>4387314.9589999998</v>
      </c>
      <c r="T64" s="7">
        <f t="shared" si="0"/>
        <v>1.3699822384765508E-4</v>
      </c>
      <c r="U64" s="7">
        <f t="shared" si="1"/>
        <v>0</v>
      </c>
      <c r="V64" s="7">
        <f t="shared" si="2"/>
        <v>0</v>
      </c>
      <c r="W64" s="7">
        <f t="shared" si="3"/>
        <v>0</v>
      </c>
      <c r="X64" s="7">
        <f t="shared" si="4"/>
        <v>5.32136758688304E-3</v>
      </c>
    </row>
    <row r="65" spans="1:24">
      <c r="A65" s="2" t="s">
        <v>515</v>
      </c>
      <c r="B65" s="2" t="s">
        <v>516</v>
      </c>
      <c r="C65" s="2" t="s">
        <v>517</v>
      </c>
      <c r="D65" s="2" t="s">
        <v>230</v>
      </c>
      <c r="E65" s="2" t="s">
        <v>514</v>
      </c>
      <c r="F65" s="2">
        <v>314.24549999999999</v>
      </c>
      <c r="G65" s="2">
        <v>10.063000000000001</v>
      </c>
      <c r="H65" s="2">
        <v>314.24570999999997</v>
      </c>
      <c r="I65" s="2">
        <v>0</v>
      </c>
      <c r="J65" s="2">
        <v>1115242.43</v>
      </c>
      <c r="K65" s="2">
        <v>1115572.7520000001</v>
      </c>
      <c r="L65" s="2">
        <v>355308.31579999998</v>
      </c>
      <c r="M65" s="2">
        <v>416172.08120000002</v>
      </c>
      <c r="N65" s="2">
        <v>0</v>
      </c>
      <c r="O65" s="2">
        <v>0</v>
      </c>
      <c r="P65" s="2">
        <v>93244.455130000002</v>
      </c>
      <c r="Q65" s="2">
        <v>103894.5241</v>
      </c>
      <c r="R65" s="2">
        <v>548585.87540000002</v>
      </c>
      <c r="S65" s="2">
        <v>502320.86359999998</v>
      </c>
      <c r="T65" s="7">
        <f t="shared" si="0"/>
        <v>9.6674873870670726E-4</v>
      </c>
      <c r="U65" s="7">
        <f t="shared" si="1"/>
        <v>2.3634714236503199E-4</v>
      </c>
      <c r="V65" s="7">
        <f t="shared" si="2"/>
        <v>0</v>
      </c>
      <c r="W65" s="7">
        <f t="shared" si="3"/>
        <v>5.1093143343005319E-5</v>
      </c>
      <c r="X65" s="7">
        <f t="shared" si="4"/>
        <v>5.3879489547211485E-4</v>
      </c>
    </row>
    <row r="66" spans="1:24">
      <c r="A66" s="2" t="s">
        <v>518</v>
      </c>
      <c r="B66" s="2" t="s">
        <v>519</v>
      </c>
      <c r="C66" s="2" t="s">
        <v>520</v>
      </c>
      <c r="D66" s="2" t="s">
        <v>230</v>
      </c>
      <c r="E66" s="2" t="s">
        <v>514</v>
      </c>
      <c r="F66" s="2">
        <v>286.21408000000002</v>
      </c>
      <c r="G66" s="2">
        <v>7.7510000000000003</v>
      </c>
      <c r="H66" s="2">
        <v>286.21440999999999</v>
      </c>
      <c r="I66" s="2">
        <v>1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v>0</v>
      </c>
      <c r="P66" s="2">
        <v>0</v>
      </c>
      <c r="Q66" s="2">
        <v>0</v>
      </c>
      <c r="R66" s="2">
        <v>106562.0528</v>
      </c>
      <c r="S66" s="2">
        <v>91873.284469999999</v>
      </c>
      <c r="T66" s="7">
        <f t="shared" si="0"/>
        <v>0</v>
      </c>
      <c r="U66" s="7">
        <f t="shared" si="1"/>
        <v>0</v>
      </c>
      <c r="V66" s="7">
        <f t="shared" si="2"/>
        <v>0</v>
      </c>
      <c r="W66" s="7">
        <f t="shared" si="3"/>
        <v>0</v>
      </c>
      <c r="X66" s="7">
        <f t="shared" si="4"/>
        <v>1.0173685526472154E-4</v>
      </c>
    </row>
    <row r="67" spans="1:24">
      <c r="A67" s="2" t="s">
        <v>521</v>
      </c>
      <c r="B67" s="2" t="s">
        <v>522</v>
      </c>
      <c r="C67" s="2" t="s">
        <v>523</v>
      </c>
      <c r="D67" s="2" t="s">
        <v>230</v>
      </c>
      <c r="E67" s="2" t="s">
        <v>514</v>
      </c>
      <c r="F67" s="2">
        <v>202.11978999999999</v>
      </c>
      <c r="G67" s="2">
        <v>6.6539999999999999</v>
      </c>
      <c r="H67" s="2">
        <v>202.12051</v>
      </c>
      <c r="I67" s="2">
        <v>3</v>
      </c>
      <c r="J67" s="2">
        <v>4378036.2149999999</v>
      </c>
      <c r="K67" s="2">
        <v>3707344.7629999998</v>
      </c>
      <c r="L67" s="2">
        <v>1142781.2080000001</v>
      </c>
      <c r="M67" s="2">
        <v>1328437.3289999999</v>
      </c>
      <c r="N67" s="2">
        <v>0</v>
      </c>
      <c r="O67" s="2">
        <v>0</v>
      </c>
      <c r="P67" s="2">
        <v>0</v>
      </c>
      <c r="Q67" s="2">
        <v>0</v>
      </c>
      <c r="R67" s="2">
        <v>244879.35159999999</v>
      </c>
      <c r="S67" s="2">
        <v>198560.45329999999</v>
      </c>
      <c r="T67" s="7">
        <f t="shared" si="0"/>
        <v>3.5038903829930556E-3</v>
      </c>
      <c r="U67" s="7">
        <f t="shared" si="1"/>
        <v>7.5707100485074936E-4</v>
      </c>
      <c r="V67" s="7">
        <f t="shared" si="2"/>
        <v>0</v>
      </c>
      <c r="W67" s="7">
        <f t="shared" si="3"/>
        <v>0</v>
      </c>
      <c r="X67" s="7">
        <f t="shared" si="4"/>
        <v>2.2734948255886145E-4</v>
      </c>
    </row>
    <row r="68" spans="1:24">
      <c r="A68" s="2" t="s">
        <v>524</v>
      </c>
      <c r="B68" s="2" t="s">
        <v>525</v>
      </c>
      <c r="C68" s="2" t="s">
        <v>526</v>
      </c>
      <c r="D68" s="2" t="s">
        <v>230</v>
      </c>
      <c r="E68" s="2" t="s">
        <v>514</v>
      </c>
      <c r="F68" s="2">
        <v>230.1514</v>
      </c>
      <c r="G68" s="2">
        <v>6.2930000000000001</v>
      </c>
      <c r="H68" s="2">
        <v>230.15181000000001</v>
      </c>
      <c r="I68" s="2">
        <v>1</v>
      </c>
      <c r="J68" s="2">
        <v>666697.37789999996</v>
      </c>
      <c r="K68" s="2">
        <v>634638.04650000005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>
        <v>0</v>
      </c>
      <c r="R68" s="2">
        <v>0</v>
      </c>
      <c r="S68" s="2">
        <v>0</v>
      </c>
      <c r="T68" s="7">
        <f t="shared" ref="T68:T102" si="5">(J68+K68)/2307543928.09897</f>
        <v>5.6394827788699238E-4</v>
      </c>
      <c r="U68" s="7">
        <f t="shared" ref="U68:U102" si="6">(L68+M68)/3264183307.99392</f>
        <v>0</v>
      </c>
      <c r="V68" s="7">
        <f t="shared" ref="V68:V102" si="7">(N68+O68)/4321064320.06972</f>
        <v>0</v>
      </c>
      <c r="W68" s="7">
        <f t="shared" ref="W68:W102" si="8">(P68+Q68)/3858423387.78298</f>
        <v>0</v>
      </c>
      <c r="X68" s="7">
        <f t="shared" ref="X68:X102" si="9">(R68+S68)/1950476420.30675</f>
        <v>0</v>
      </c>
    </row>
    <row r="69" spans="1:24">
      <c r="A69" s="2" t="s">
        <v>527</v>
      </c>
      <c r="B69" s="2" t="s">
        <v>528</v>
      </c>
      <c r="C69" s="2" t="s">
        <v>529</v>
      </c>
      <c r="D69" s="2" t="s">
        <v>230</v>
      </c>
      <c r="E69" s="2" t="s">
        <v>514</v>
      </c>
      <c r="F69" s="2">
        <v>188.10408000000001</v>
      </c>
      <c r="G69" s="2">
        <v>6.1719999999999997</v>
      </c>
      <c r="H69" s="2">
        <v>188.10486</v>
      </c>
      <c r="I69" s="2">
        <v>4</v>
      </c>
      <c r="J69" s="2">
        <v>24771818.460000001</v>
      </c>
      <c r="K69" s="2">
        <v>27898724.670000002</v>
      </c>
      <c r="L69" s="2">
        <v>3919228.31</v>
      </c>
      <c r="M69" s="2">
        <v>4502655.4680000003</v>
      </c>
      <c r="N69" s="2">
        <v>0</v>
      </c>
      <c r="O69" s="2">
        <v>0</v>
      </c>
      <c r="P69" s="2">
        <v>352560.82290000003</v>
      </c>
      <c r="Q69" s="2">
        <v>330625.06209999998</v>
      </c>
      <c r="R69" s="2">
        <v>4696745.9560000002</v>
      </c>
      <c r="S69" s="2">
        <v>4318917.62</v>
      </c>
      <c r="T69" s="7">
        <f t="shared" si="5"/>
        <v>2.2825369644595115E-2</v>
      </c>
      <c r="U69" s="7">
        <f t="shared" si="6"/>
        <v>2.5800891014223911E-3</v>
      </c>
      <c r="V69" s="7">
        <f t="shared" si="7"/>
        <v>0</v>
      </c>
      <c r="W69" s="7">
        <f t="shared" si="8"/>
        <v>1.7706348327744129E-4</v>
      </c>
      <c r="X69" s="7">
        <f t="shared" si="9"/>
        <v>4.6222879098339028E-3</v>
      </c>
    </row>
    <row r="70" spans="1:24">
      <c r="A70" s="2" t="s">
        <v>530</v>
      </c>
      <c r="B70" s="2" t="s">
        <v>531</v>
      </c>
      <c r="C70" s="2" t="s">
        <v>98</v>
      </c>
      <c r="D70" s="2" t="s">
        <v>230</v>
      </c>
      <c r="E70" s="2" t="s">
        <v>514</v>
      </c>
      <c r="F70" s="2">
        <v>330.24040000000002</v>
      </c>
      <c r="G70" s="2">
        <v>7.258</v>
      </c>
      <c r="H70" s="2">
        <v>330.24061999999998</v>
      </c>
      <c r="I70" s="2">
        <v>0</v>
      </c>
      <c r="J70" s="2">
        <v>36873184.390000001</v>
      </c>
      <c r="K70" s="2">
        <v>35172640.509999998</v>
      </c>
      <c r="L70" s="2">
        <v>4511302.58</v>
      </c>
      <c r="M70" s="2">
        <v>4658526.909</v>
      </c>
      <c r="N70" s="2">
        <v>199706.73869999999</v>
      </c>
      <c r="O70" s="2">
        <v>195096.63589999999</v>
      </c>
      <c r="P70" s="2">
        <v>688342.19429999997</v>
      </c>
      <c r="Q70" s="2">
        <v>713494.69720000005</v>
      </c>
      <c r="R70" s="2">
        <v>5787578.0020000003</v>
      </c>
      <c r="S70" s="2">
        <v>5913258.5599999996</v>
      </c>
      <c r="T70" s="7">
        <f t="shared" si="5"/>
        <v>3.1221864954637597E-2</v>
      </c>
      <c r="U70" s="7">
        <f t="shared" si="6"/>
        <v>2.8092262669633995E-3</v>
      </c>
      <c r="V70" s="7">
        <f t="shared" si="7"/>
        <v>9.1367159883801465E-5</v>
      </c>
      <c r="W70" s="7">
        <f t="shared" si="8"/>
        <v>3.6331857616732013E-4</v>
      </c>
      <c r="X70" s="7">
        <f t="shared" si="9"/>
        <v>5.9989633507898628E-3</v>
      </c>
    </row>
    <row r="71" spans="1:24">
      <c r="A71" s="2" t="s">
        <v>532</v>
      </c>
      <c r="B71" s="2" t="s">
        <v>533</v>
      </c>
      <c r="C71" s="2" t="s">
        <v>98</v>
      </c>
      <c r="D71" s="2" t="s">
        <v>230</v>
      </c>
      <c r="E71" s="2" t="s">
        <v>514</v>
      </c>
      <c r="F71" s="2">
        <v>388.173</v>
      </c>
      <c r="G71" s="2">
        <v>5.0659999999999998</v>
      </c>
      <c r="H71" s="2">
        <v>388.17333000000002</v>
      </c>
      <c r="I71" s="2">
        <v>0</v>
      </c>
      <c r="J71" s="2">
        <v>275183.78700000001</v>
      </c>
      <c r="K71" s="2">
        <v>237301.03219999999</v>
      </c>
      <c r="L71" s="2">
        <v>0</v>
      </c>
      <c r="M71" s="2">
        <v>0</v>
      </c>
      <c r="N71" s="2">
        <v>865594.05009999999</v>
      </c>
      <c r="O71" s="2">
        <v>838326.50899999996</v>
      </c>
      <c r="P71" s="2">
        <v>0</v>
      </c>
      <c r="Q71" s="2">
        <v>0</v>
      </c>
      <c r="R71" s="2">
        <v>1119714.659</v>
      </c>
      <c r="S71" s="2">
        <v>1061585.804</v>
      </c>
      <c r="T71" s="7">
        <f t="shared" si="5"/>
        <v>2.220910349568954E-4</v>
      </c>
      <c r="U71" s="7">
        <f t="shared" si="6"/>
        <v>0</v>
      </c>
      <c r="V71" s="7">
        <f t="shared" si="7"/>
        <v>3.9432890438263768E-4</v>
      </c>
      <c r="W71" s="7">
        <f t="shared" si="8"/>
        <v>0</v>
      </c>
      <c r="X71" s="7">
        <f t="shared" si="9"/>
        <v>1.1183423907564843E-3</v>
      </c>
    </row>
    <row r="72" spans="1:24">
      <c r="A72" s="2" t="s">
        <v>534</v>
      </c>
      <c r="B72" s="2" t="s">
        <v>535</v>
      </c>
      <c r="C72" s="2" t="s">
        <v>98</v>
      </c>
      <c r="D72" s="2" t="s">
        <v>230</v>
      </c>
      <c r="E72" s="2" t="s">
        <v>514</v>
      </c>
      <c r="F72" s="2">
        <v>328.22474999999997</v>
      </c>
      <c r="G72" s="2">
        <v>7.7549999999999999</v>
      </c>
      <c r="H72" s="2">
        <v>328.22496999999998</v>
      </c>
      <c r="I72" s="2">
        <v>0</v>
      </c>
      <c r="J72" s="2">
        <v>0</v>
      </c>
      <c r="K72" s="2">
        <v>0</v>
      </c>
      <c r="L72" s="2">
        <v>1735768.6680000001</v>
      </c>
      <c r="M72" s="2">
        <v>1671573.1159999999</v>
      </c>
      <c r="N72" s="2">
        <v>0</v>
      </c>
      <c r="O72" s="2">
        <v>0</v>
      </c>
      <c r="P72" s="2">
        <v>0</v>
      </c>
      <c r="Q72" s="2">
        <v>0</v>
      </c>
      <c r="R72" s="2">
        <v>0</v>
      </c>
      <c r="S72" s="2">
        <v>0</v>
      </c>
      <c r="T72" s="7">
        <f t="shared" si="5"/>
        <v>0</v>
      </c>
      <c r="U72" s="7">
        <f t="shared" si="6"/>
        <v>1.0438573641546073E-3</v>
      </c>
      <c r="V72" s="7">
        <f t="shared" si="7"/>
        <v>0</v>
      </c>
      <c r="W72" s="7">
        <f t="shared" si="8"/>
        <v>0</v>
      </c>
      <c r="X72" s="7">
        <f t="shared" si="9"/>
        <v>0</v>
      </c>
    </row>
    <row r="73" spans="1:24">
      <c r="A73" s="2" t="s">
        <v>536</v>
      </c>
      <c r="B73" s="2" t="s">
        <v>537</v>
      </c>
      <c r="C73" s="2" t="s">
        <v>98</v>
      </c>
      <c r="D73" s="2" t="s">
        <v>230</v>
      </c>
      <c r="E73" s="2" t="s">
        <v>514</v>
      </c>
      <c r="F73" s="2">
        <v>312.22978999999998</v>
      </c>
      <c r="G73" s="2">
        <v>9.1020000000000003</v>
      </c>
      <c r="H73" s="2">
        <v>312.23005999999998</v>
      </c>
      <c r="I73" s="2">
        <v>0</v>
      </c>
      <c r="J73" s="2">
        <v>3661357.6519999998</v>
      </c>
      <c r="K73" s="2">
        <v>3328060.1409999998</v>
      </c>
      <c r="L73" s="2">
        <v>0</v>
      </c>
      <c r="M73" s="2">
        <v>0</v>
      </c>
      <c r="N73" s="2">
        <v>0</v>
      </c>
      <c r="O73" s="2">
        <v>0</v>
      </c>
      <c r="P73" s="2">
        <v>0</v>
      </c>
      <c r="Q73" s="2">
        <v>0</v>
      </c>
      <c r="R73" s="2">
        <v>5323680.8689999999</v>
      </c>
      <c r="S73" s="2">
        <v>5616970.9840000002</v>
      </c>
      <c r="T73" s="7">
        <f t="shared" si="5"/>
        <v>3.0289424647088345E-3</v>
      </c>
      <c r="U73" s="7">
        <f t="shared" si="6"/>
        <v>0</v>
      </c>
      <c r="V73" s="7">
        <f t="shared" si="7"/>
        <v>0</v>
      </c>
      <c r="W73" s="7">
        <f t="shared" si="8"/>
        <v>0</v>
      </c>
      <c r="X73" s="7">
        <f t="shared" si="9"/>
        <v>5.6092202597760044E-3</v>
      </c>
    </row>
    <row r="74" spans="1:24">
      <c r="A74" s="2" t="s">
        <v>538</v>
      </c>
      <c r="B74" s="2" t="s">
        <v>539</v>
      </c>
      <c r="C74" s="2" t="s">
        <v>540</v>
      </c>
      <c r="D74" s="2" t="s">
        <v>230</v>
      </c>
      <c r="E74" s="2" t="s">
        <v>514</v>
      </c>
      <c r="F74" s="2">
        <v>280.23987</v>
      </c>
      <c r="G74" s="2">
        <v>16.824999999999999</v>
      </c>
      <c r="H74" s="2">
        <v>280.24023</v>
      </c>
      <c r="I74" s="2">
        <v>1</v>
      </c>
      <c r="J74" s="2">
        <v>221300.99</v>
      </c>
      <c r="K74" s="2">
        <v>226620.2053</v>
      </c>
      <c r="L74" s="2">
        <v>412327.90090000001</v>
      </c>
      <c r="M74" s="2">
        <v>356086.32449999999</v>
      </c>
      <c r="N74" s="2">
        <v>0</v>
      </c>
      <c r="O74" s="2">
        <v>0</v>
      </c>
      <c r="P74" s="2">
        <v>372772.36119999998</v>
      </c>
      <c r="Q74" s="2">
        <v>327863.60379999998</v>
      </c>
      <c r="R74" s="2">
        <v>2473779.4389999998</v>
      </c>
      <c r="S74" s="2">
        <v>3100685.5970000001</v>
      </c>
      <c r="T74" s="7">
        <f t="shared" si="5"/>
        <v>1.9411166558766754E-4</v>
      </c>
      <c r="U74" s="7">
        <f t="shared" si="6"/>
        <v>2.3540780430993837E-4</v>
      </c>
      <c r="V74" s="7">
        <f t="shared" si="7"/>
        <v>0</v>
      </c>
      <c r="W74" s="7">
        <f t="shared" si="8"/>
        <v>1.8158607663908545E-4</v>
      </c>
      <c r="X74" s="7">
        <f t="shared" si="9"/>
        <v>2.8580017568852782E-3</v>
      </c>
    </row>
    <row r="75" spans="1:24">
      <c r="A75" s="2" t="s">
        <v>541</v>
      </c>
      <c r="B75" s="2" t="s">
        <v>542</v>
      </c>
      <c r="C75" s="2" t="s">
        <v>543</v>
      </c>
      <c r="D75" s="2" t="s">
        <v>230</v>
      </c>
      <c r="E75" s="2" t="s">
        <v>514</v>
      </c>
      <c r="F75" s="2">
        <v>240.09927999999999</v>
      </c>
      <c r="G75" s="2">
        <v>5.484</v>
      </c>
      <c r="H75" s="2">
        <v>240.09977000000001</v>
      </c>
      <c r="I75" s="2">
        <v>2</v>
      </c>
      <c r="J75" s="2">
        <v>185616.7934</v>
      </c>
      <c r="K75" s="2">
        <v>244433.43969999999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0</v>
      </c>
      <c r="R75" s="2">
        <v>411694.8248</v>
      </c>
      <c r="S75" s="2">
        <v>409382.50390000001</v>
      </c>
      <c r="T75" s="7">
        <f t="shared" si="5"/>
        <v>1.8636708400792586E-4</v>
      </c>
      <c r="U75" s="7">
        <f t="shared" si="6"/>
        <v>0</v>
      </c>
      <c r="V75" s="7">
        <f t="shared" si="7"/>
        <v>0</v>
      </c>
      <c r="W75" s="7">
        <f t="shared" si="8"/>
        <v>0</v>
      </c>
      <c r="X75" s="7">
        <f t="shared" si="9"/>
        <v>4.2096244802122227E-4</v>
      </c>
    </row>
    <row r="76" spans="1:24">
      <c r="A76" s="2" t="s">
        <v>544</v>
      </c>
      <c r="B76" s="2" t="s">
        <v>535</v>
      </c>
      <c r="C76" s="3" t="s">
        <v>545</v>
      </c>
      <c r="D76" s="4" t="s">
        <v>230</v>
      </c>
      <c r="E76" s="2" t="s">
        <v>514</v>
      </c>
      <c r="F76" s="2">
        <v>328.22476999999998</v>
      </c>
      <c r="G76" s="2">
        <v>7.02</v>
      </c>
      <c r="H76" s="2">
        <v>328.22498000000002</v>
      </c>
      <c r="I76" s="2">
        <v>0</v>
      </c>
      <c r="J76" s="2">
        <v>32550450.329999998</v>
      </c>
      <c r="K76" s="2">
        <v>33667420.25</v>
      </c>
      <c r="L76" s="2">
        <v>0</v>
      </c>
      <c r="M76" s="2">
        <v>0</v>
      </c>
      <c r="N76" s="2">
        <v>116458.9991</v>
      </c>
      <c r="O76" s="2">
        <v>106788.89870000001</v>
      </c>
      <c r="P76" s="2">
        <v>199399.35560000001</v>
      </c>
      <c r="Q76" s="2">
        <v>186246.15710000001</v>
      </c>
      <c r="R76" s="2">
        <v>5102811.125</v>
      </c>
      <c r="S76" s="2">
        <v>5142839.9780000001</v>
      </c>
      <c r="T76" s="7">
        <f t="shared" si="5"/>
        <v>2.8696255691458252E-2</v>
      </c>
      <c r="U76" s="7">
        <f t="shared" si="6"/>
        <v>0</v>
      </c>
      <c r="V76" s="7">
        <f t="shared" si="7"/>
        <v>5.1665025388096492E-5</v>
      </c>
      <c r="W76" s="7">
        <f t="shared" si="8"/>
        <v>9.9948987952197996E-5</v>
      </c>
      <c r="X76" s="7">
        <f t="shared" si="9"/>
        <v>5.2528966750537151E-3</v>
      </c>
    </row>
    <row r="77" spans="1:24">
      <c r="A77" s="2" t="s">
        <v>546</v>
      </c>
      <c r="B77" s="2" t="s">
        <v>547</v>
      </c>
      <c r="C77" s="2" t="s">
        <v>98</v>
      </c>
      <c r="D77" s="4" t="s">
        <v>46</v>
      </c>
      <c r="E77" s="5" t="s">
        <v>548</v>
      </c>
      <c r="F77" s="2">
        <v>132.04119</v>
      </c>
      <c r="G77" s="2">
        <v>0.88200000000000001</v>
      </c>
      <c r="H77" s="2">
        <v>132.04146</v>
      </c>
      <c r="I77" s="2">
        <v>2</v>
      </c>
      <c r="J77" s="2">
        <v>0</v>
      </c>
      <c r="K77" s="2">
        <v>0</v>
      </c>
      <c r="L77" s="2">
        <v>3931748.5920000002</v>
      </c>
      <c r="M77" s="2">
        <v>3864325.5060000001</v>
      </c>
      <c r="N77" s="2">
        <v>0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7">
        <f t="shared" si="5"/>
        <v>0</v>
      </c>
      <c r="U77" s="7">
        <f t="shared" si="6"/>
        <v>2.3883689616657159E-3</v>
      </c>
      <c r="V77" s="7">
        <f t="shared" si="7"/>
        <v>0</v>
      </c>
      <c r="W77" s="7">
        <f t="shared" si="8"/>
        <v>0</v>
      </c>
      <c r="X77" s="7">
        <f t="shared" si="9"/>
        <v>0</v>
      </c>
    </row>
    <row r="78" spans="1:24">
      <c r="A78" s="2" t="s">
        <v>549</v>
      </c>
      <c r="B78" s="2" t="s">
        <v>550</v>
      </c>
      <c r="C78" s="2" t="s">
        <v>551</v>
      </c>
      <c r="D78" s="2" t="s">
        <v>226</v>
      </c>
      <c r="E78" s="2" t="s">
        <v>552</v>
      </c>
      <c r="F78" s="2">
        <v>340.07897000000003</v>
      </c>
      <c r="G78" s="2">
        <v>4.5810000000000004</v>
      </c>
      <c r="H78" s="2">
        <v>340.07943</v>
      </c>
      <c r="I78" s="2">
        <v>1</v>
      </c>
      <c r="J78" s="2">
        <v>0</v>
      </c>
      <c r="K78" s="2">
        <v>0</v>
      </c>
      <c r="L78" s="2">
        <v>0</v>
      </c>
      <c r="M78" s="2">
        <v>0</v>
      </c>
      <c r="N78" s="2">
        <v>114870.7647</v>
      </c>
      <c r="O78" s="2">
        <v>130206.242</v>
      </c>
      <c r="P78" s="2">
        <v>0</v>
      </c>
      <c r="Q78" s="2">
        <v>0</v>
      </c>
      <c r="R78" s="2">
        <v>0</v>
      </c>
      <c r="S78" s="2">
        <v>0</v>
      </c>
      <c r="T78" s="7">
        <f t="shared" si="5"/>
        <v>0</v>
      </c>
      <c r="U78" s="7">
        <f t="shared" si="6"/>
        <v>0</v>
      </c>
      <c r="V78" s="7">
        <f t="shared" si="7"/>
        <v>5.6716815244269652E-5</v>
      </c>
      <c r="W78" s="7">
        <f t="shared" si="8"/>
        <v>0</v>
      </c>
      <c r="X78" s="7">
        <f t="shared" si="9"/>
        <v>0</v>
      </c>
    </row>
    <row r="79" spans="1:24">
      <c r="A79" s="2" t="s">
        <v>553</v>
      </c>
      <c r="B79" s="2" t="s">
        <v>554</v>
      </c>
      <c r="C79" s="2" t="s">
        <v>555</v>
      </c>
      <c r="D79" s="2" t="s">
        <v>226</v>
      </c>
      <c r="E79" s="2" t="s">
        <v>552</v>
      </c>
      <c r="F79" s="2">
        <v>192.04134999999999</v>
      </c>
      <c r="G79" s="2">
        <v>5.375</v>
      </c>
      <c r="H79" s="2">
        <v>192.04226</v>
      </c>
      <c r="I79" s="2">
        <v>4</v>
      </c>
      <c r="J79" s="2">
        <v>0</v>
      </c>
      <c r="K79" s="2">
        <v>0</v>
      </c>
      <c r="L79" s="2">
        <v>0</v>
      </c>
      <c r="M79" s="2">
        <v>0</v>
      </c>
      <c r="N79" s="2">
        <v>0</v>
      </c>
      <c r="O79" s="2">
        <v>0</v>
      </c>
      <c r="P79" s="2">
        <v>0</v>
      </c>
      <c r="Q79" s="2">
        <v>0</v>
      </c>
      <c r="R79" s="2">
        <v>224469.00140000001</v>
      </c>
      <c r="S79" s="2">
        <v>250840.32990000001</v>
      </c>
      <c r="T79" s="7">
        <f t="shared" si="5"/>
        <v>0</v>
      </c>
      <c r="U79" s="7">
        <f t="shared" si="6"/>
        <v>0</v>
      </c>
      <c r="V79" s="7">
        <f t="shared" si="7"/>
        <v>0</v>
      </c>
      <c r="W79" s="7">
        <f t="shared" si="8"/>
        <v>0</v>
      </c>
      <c r="X79" s="7">
        <f t="shared" si="9"/>
        <v>2.4368883743042043E-4</v>
      </c>
    </row>
    <row r="80" spans="1:24">
      <c r="A80" s="2" t="s">
        <v>556</v>
      </c>
      <c r="B80" s="2" t="s">
        <v>557</v>
      </c>
      <c r="C80" s="2" t="s">
        <v>98</v>
      </c>
      <c r="D80" s="2" t="s">
        <v>226</v>
      </c>
      <c r="E80" s="2" t="s">
        <v>552</v>
      </c>
      <c r="F80" s="2">
        <v>424.13684999999998</v>
      </c>
      <c r="G80" s="2">
        <v>1.583</v>
      </c>
      <c r="H80" s="2">
        <v>424.13695000000001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2">
        <v>0</v>
      </c>
      <c r="O80" s="2">
        <v>0</v>
      </c>
      <c r="P80" s="2">
        <v>156871.24340000001</v>
      </c>
      <c r="Q80" s="2">
        <v>169972.77189999999</v>
      </c>
      <c r="R80" s="2">
        <v>0</v>
      </c>
      <c r="S80" s="2">
        <v>0</v>
      </c>
      <c r="T80" s="7">
        <f t="shared" si="5"/>
        <v>0</v>
      </c>
      <c r="U80" s="7">
        <f t="shared" si="6"/>
        <v>0</v>
      </c>
      <c r="V80" s="7">
        <f t="shared" si="7"/>
        <v>0</v>
      </c>
      <c r="W80" s="7">
        <f t="shared" si="8"/>
        <v>8.4709214736489039E-5</v>
      </c>
      <c r="X80" s="7">
        <f t="shared" si="9"/>
        <v>0</v>
      </c>
    </row>
    <row r="81" spans="1:24">
      <c r="A81" s="2" t="s">
        <v>558</v>
      </c>
      <c r="B81" s="2" t="s">
        <v>559</v>
      </c>
      <c r="C81" s="2" t="s">
        <v>98</v>
      </c>
      <c r="D81" s="4" t="s">
        <v>226</v>
      </c>
      <c r="E81" s="2" t="s">
        <v>552</v>
      </c>
      <c r="F81" s="2">
        <v>338.10003999999998</v>
      </c>
      <c r="G81" s="2">
        <v>5.2069999999999999</v>
      </c>
      <c r="H81" s="2">
        <v>338.10149999999999</v>
      </c>
      <c r="I81" s="2">
        <v>4</v>
      </c>
      <c r="J81" s="2">
        <v>62139025.600000001</v>
      </c>
      <c r="K81" s="2">
        <v>58091255.409999996</v>
      </c>
      <c r="L81" s="2">
        <v>1264295.3459999999</v>
      </c>
      <c r="M81" s="2">
        <v>328675.95020000002</v>
      </c>
      <c r="N81" s="2">
        <v>458601.09480000002</v>
      </c>
      <c r="O81" s="2">
        <v>342473.35889999999</v>
      </c>
      <c r="P81" s="2">
        <v>0</v>
      </c>
      <c r="Q81" s="2">
        <v>0</v>
      </c>
      <c r="R81" s="2">
        <v>0</v>
      </c>
      <c r="S81" s="2">
        <v>0</v>
      </c>
      <c r="T81" s="7">
        <f t="shared" si="5"/>
        <v>5.2103138556087912E-2</v>
      </c>
      <c r="U81" s="7">
        <f t="shared" si="6"/>
        <v>4.8801526933210063E-4</v>
      </c>
      <c r="V81" s="7">
        <f t="shared" si="7"/>
        <v>1.8538822715026714E-4</v>
      </c>
      <c r="W81" s="7">
        <f t="shared" si="8"/>
        <v>0</v>
      </c>
      <c r="X81" s="7">
        <f t="shared" si="9"/>
        <v>0</v>
      </c>
    </row>
    <row r="82" spans="1:24">
      <c r="A82" s="2" t="s">
        <v>560</v>
      </c>
      <c r="B82" s="2" t="s">
        <v>561</v>
      </c>
      <c r="C82" s="2" t="s">
        <v>98</v>
      </c>
      <c r="D82" s="4" t="s">
        <v>226</v>
      </c>
      <c r="E82" s="2" t="s">
        <v>552</v>
      </c>
      <c r="F82" s="2">
        <v>338.10005999999998</v>
      </c>
      <c r="G82" s="2">
        <v>4.7720000000000002</v>
      </c>
      <c r="H82" s="2">
        <v>338.10016000000002</v>
      </c>
      <c r="I82" s="2">
        <v>0</v>
      </c>
      <c r="J82" s="2">
        <v>77319658.579999998</v>
      </c>
      <c r="K82" s="2">
        <v>65429063.579999998</v>
      </c>
      <c r="L82" s="2">
        <v>0</v>
      </c>
      <c r="M82" s="2">
        <v>0</v>
      </c>
      <c r="N82" s="2">
        <v>59148.399859999998</v>
      </c>
      <c r="O82" s="2">
        <v>52613.502840000001</v>
      </c>
      <c r="P82" s="2">
        <v>0</v>
      </c>
      <c r="Q82" s="2">
        <v>0</v>
      </c>
      <c r="R82" s="2">
        <v>0</v>
      </c>
      <c r="S82" s="2">
        <v>0</v>
      </c>
      <c r="T82" s="7">
        <f t="shared" si="5"/>
        <v>6.1861757179028462E-2</v>
      </c>
      <c r="U82" s="7">
        <f t="shared" si="6"/>
        <v>0</v>
      </c>
      <c r="V82" s="7">
        <f t="shared" si="7"/>
        <v>2.5864438578455767E-5</v>
      </c>
      <c r="W82" s="7">
        <f t="shared" si="8"/>
        <v>0</v>
      </c>
      <c r="X82" s="7">
        <f t="shared" si="9"/>
        <v>0</v>
      </c>
    </row>
    <row r="83" spans="1:24">
      <c r="A83" s="2" t="s">
        <v>562</v>
      </c>
      <c r="B83" s="2" t="s">
        <v>563</v>
      </c>
      <c r="C83" s="2" t="s">
        <v>564</v>
      </c>
      <c r="D83" s="2" t="s">
        <v>76</v>
      </c>
      <c r="E83" s="2" t="s">
        <v>565</v>
      </c>
      <c r="F83" s="2">
        <v>194.05766</v>
      </c>
      <c r="G83" s="2">
        <v>5.8890000000000002</v>
      </c>
      <c r="H83" s="2">
        <v>194.05790999999999</v>
      </c>
      <c r="I83" s="2">
        <v>1</v>
      </c>
      <c r="J83" s="2">
        <v>745777.29689999996</v>
      </c>
      <c r="K83" s="2">
        <v>723054.51780000003</v>
      </c>
      <c r="L83" s="2">
        <v>0</v>
      </c>
      <c r="M83" s="2">
        <v>0</v>
      </c>
      <c r="N83" s="2">
        <v>0</v>
      </c>
      <c r="O83" s="2">
        <v>0</v>
      </c>
      <c r="P83" s="2">
        <v>0</v>
      </c>
      <c r="Q83" s="2">
        <v>0</v>
      </c>
      <c r="R83" s="2">
        <v>106658.531</v>
      </c>
      <c r="S83" s="2">
        <v>102984.95699999999</v>
      </c>
      <c r="T83" s="7">
        <f t="shared" si="5"/>
        <v>6.3653471416688114E-4</v>
      </c>
      <c r="U83" s="7">
        <f t="shared" si="6"/>
        <v>0</v>
      </c>
      <c r="V83" s="7">
        <f t="shared" si="7"/>
        <v>0</v>
      </c>
      <c r="W83" s="7">
        <f t="shared" si="8"/>
        <v>0</v>
      </c>
      <c r="X83" s="7">
        <f t="shared" si="9"/>
        <v>1.074832209286742E-4</v>
      </c>
    </row>
    <row r="84" spans="1:24">
      <c r="A84" s="2" t="s">
        <v>566</v>
      </c>
      <c r="B84" s="2" t="s">
        <v>567</v>
      </c>
      <c r="C84" s="2" t="s">
        <v>568</v>
      </c>
      <c r="D84" s="2" t="s">
        <v>16</v>
      </c>
      <c r="E84" s="2" t="s">
        <v>569</v>
      </c>
      <c r="F84" s="2">
        <v>207.08886000000001</v>
      </c>
      <c r="G84" s="2">
        <v>5.6989999999999998</v>
      </c>
      <c r="H84" s="2">
        <v>207.08954</v>
      </c>
      <c r="I84" s="2">
        <v>3</v>
      </c>
      <c r="J84" s="2">
        <v>238976.7733</v>
      </c>
      <c r="K84" s="2">
        <v>193981.0956</v>
      </c>
      <c r="L84" s="2">
        <v>0</v>
      </c>
      <c r="M84" s="2">
        <v>0</v>
      </c>
      <c r="N84" s="2">
        <v>244833.4767</v>
      </c>
      <c r="O84" s="2">
        <v>231634.41630000001</v>
      </c>
      <c r="P84" s="2">
        <v>0</v>
      </c>
      <c r="Q84" s="2">
        <v>0</v>
      </c>
      <c r="R84" s="2">
        <v>57001.857349999998</v>
      </c>
      <c r="S84" s="2">
        <v>69884.660459999999</v>
      </c>
      <c r="T84" s="7">
        <f t="shared" si="5"/>
        <v>1.8762714054015208E-4</v>
      </c>
      <c r="U84" s="7">
        <f t="shared" si="6"/>
        <v>0</v>
      </c>
      <c r="V84" s="7">
        <f t="shared" si="7"/>
        <v>1.1026632739230141E-4</v>
      </c>
      <c r="W84" s="7">
        <f t="shared" si="8"/>
        <v>0</v>
      </c>
      <c r="X84" s="7">
        <f t="shared" si="9"/>
        <v>6.5054115235109911E-5</v>
      </c>
    </row>
    <row r="85" spans="1:24">
      <c r="A85" s="2" t="s">
        <v>570</v>
      </c>
      <c r="B85" s="2" t="s">
        <v>571</v>
      </c>
      <c r="C85" s="2" t="s">
        <v>98</v>
      </c>
      <c r="D85" s="2" t="s">
        <v>16</v>
      </c>
      <c r="E85" s="2" t="s">
        <v>569</v>
      </c>
      <c r="F85" s="2">
        <v>328.18838</v>
      </c>
      <c r="G85" s="2">
        <v>10.095000000000001</v>
      </c>
      <c r="H85" s="2">
        <v>328.18858999999998</v>
      </c>
      <c r="I85" s="2">
        <v>0</v>
      </c>
      <c r="J85" s="2">
        <v>0</v>
      </c>
      <c r="K85" s="2">
        <v>0</v>
      </c>
      <c r="L85" s="2">
        <v>168840.93770000001</v>
      </c>
      <c r="M85" s="2">
        <v>169608.9086</v>
      </c>
      <c r="N85" s="2">
        <v>0</v>
      </c>
      <c r="O85" s="2">
        <v>0</v>
      </c>
      <c r="P85" s="2">
        <v>0</v>
      </c>
      <c r="Q85" s="2">
        <v>0</v>
      </c>
      <c r="R85" s="2">
        <v>0</v>
      </c>
      <c r="S85" s="2">
        <v>0</v>
      </c>
      <c r="T85" s="7">
        <f t="shared" si="5"/>
        <v>0</v>
      </c>
      <c r="U85" s="7">
        <f t="shared" si="6"/>
        <v>1.0368591906929462E-4</v>
      </c>
      <c r="V85" s="7">
        <f t="shared" si="7"/>
        <v>0</v>
      </c>
      <c r="W85" s="7">
        <f t="shared" si="8"/>
        <v>0</v>
      </c>
      <c r="X85" s="7">
        <f t="shared" si="9"/>
        <v>0</v>
      </c>
    </row>
    <row r="86" spans="1:24">
      <c r="A86" s="2" t="s">
        <v>572</v>
      </c>
      <c r="B86" s="2" t="s">
        <v>573</v>
      </c>
      <c r="C86" s="2" t="s">
        <v>574</v>
      </c>
      <c r="D86" s="2" t="s">
        <v>16</v>
      </c>
      <c r="E86" s="2" t="s">
        <v>569</v>
      </c>
      <c r="F86" s="2">
        <v>186.05188999999999</v>
      </c>
      <c r="G86" s="2">
        <v>2.198</v>
      </c>
      <c r="H86" s="2">
        <v>186.05282</v>
      </c>
      <c r="I86" s="2">
        <v>4</v>
      </c>
      <c r="J86" s="2">
        <v>0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v>0</v>
      </c>
      <c r="Q86" s="2">
        <v>0</v>
      </c>
      <c r="R86" s="2">
        <v>171287.64670000001</v>
      </c>
      <c r="S86" s="2">
        <v>175358.9571</v>
      </c>
      <c r="T86" s="7">
        <f t="shared" si="5"/>
        <v>0</v>
      </c>
      <c r="U86" s="7">
        <f t="shared" si="6"/>
        <v>0</v>
      </c>
      <c r="V86" s="7">
        <f t="shared" si="7"/>
        <v>0</v>
      </c>
      <c r="W86" s="7">
        <f t="shared" si="8"/>
        <v>0</v>
      </c>
      <c r="X86" s="7">
        <f t="shared" si="9"/>
        <v>1.7772406792053563E-4</v>
      </c>
    </row>
    <row r="87" spans="1:24">
      <c r="A87" s="2" t="s">
        <v>575</v>
      </c>
      <c r="B87" s="2" t="s">
        <v>576</v>
      </c>
      <c r="C87" s="6" t="s">
        <v>577</v>
      </c>
      <c r="D87" s="2" t="s">
        <v>16</v>
      </c>
      <c r="E87" s="2" t="s">
        <v>569</v>
      </c>
      <c r="F87" s="2">
        <v>189.06289000000001</v>
      </c>
      <c r="G87" s="2">
        <v>1.2909999999999999</v>
      </c>
      <c r="H87" s="2">
        <v>189.06371999999999</v>
      </c>
      <c r="I87" s="2">
        <v>4</v>
      </c>
      <c r="J87" s="2">
        <v>6322322.466</v>
      </c>
      <c r="K87" s="2">
        <v>7586747.7869999995</v>
      </c>
      <c r="L87" s="2">
        <v>0</v>
      </c>
      <c r="M87" s="2">
        <v>0</v>
      </c>
      <c r="N87" s="2">
        <v>0</v>
      </c>
      <c r="O87" s="2">
        <v>0</v>
      </c>
      <c r="P87" s="2">
        <v>1258144.706</v>
      </c>
      <c r="Q87" s="2">
        <v>1289964.808</v>
      </c>
      <c r="R87" s="2">
        <v>2939902.702</v>
      </c>
      <c r="S87" s="2">
        <v>2870316.764</v>
      </c>
      <c r="T87" s="7">
        <f t="shared" si="5"/>
        <v>6.0276513411637389E-3</v>
      </c>
      <c r="U87" s="7">
        <f t="shared" si="6"/>
        <v>0</v>
      </c>
      <c r="V87" s="7">
        <f t="shared" si="7"/>
        <v>0</v>
      </c>
      <c r="W87" s="7">
        <f t="shared" si="8"/>
        <v>6.6040173871746201E-4</v>
      </c>
      <c r="X87" s="7">
        <f t="shared" si="9"/>
        <v>2.978871933804886E-3</v>
      </c>
    </row>
    <row r="88" spans="1:24">
      <c r="A88" s="2" t="s">
        <v>578</v>
      </c>
      <c r="B88" s="2" t="s">
        <v>579</v>
      </c>
      <c r="C88" s="2" t="s">
        <v>580</v>
      </c>
      <c r="D88" s="2" t="s">
        <v>16</v>
      </c>
      <c r="E88" s="2" t="s">
        <v>569</v>
      </c>
      <c r="F88" s="2">
        <v>188.03124</v>
      </c>
      <c r="G88" s="2">
        <v>1.532</v>
      </c>
      <c r="H88" s="2">
        <v>188.03209000000001</v>
      </c>
      <c r="I88" s="2">
        <v>4</v>
      </c>
      <c r="J88" s="2">
        <v>6533073.7939999998</v>
      </c>
      <c r="K88" s="2">
        <v>8374149.0480000004</v>
      </c>
      <c r="L88" s="2">
        <v>153953.6299</v>
      </c>
      <c r="M88" s="2">
        <v>181080.90900000001</v>
      </c>
      <c r="N88" s="2">
        <v>292349.40970000002</v>
      </c>
      <c r="O88" s="2">
        <v>261508.23809999999</v>
      </c>
      <c r="P88" s="2">
        <v>0</v>
      </c>
      <c r="Q88" s="2">
        <v>0</v>
      </c>
      <c r="R88" s="2">
        <v>262827.15590000001</v>
      </c>
      <c r="S88" s="2">
        <v>254527.58499999999</v>
      </c>
      <c r="T88" s="7">
        <f t="shared" si="5"/>
        <v>6.460211942435721E-3</v>
      </c>
      <c r="U88" s="7">
        <f t="shared" si="6"/>
        <v>1.0263962139611066E-4</v>
      </c>
      <c r="V88" s="7">
        <f t="shared" si="7"/>
        <v>1.2817621002018863E-4</v>
      </c>
      <c r="W88" s="7">
        <f t="shared" si="8"/>
        <v>0</v>
      </c>
      <c r="X88" s="7">
        <f t="shared" si="9"/>
        <v>2.6524531930441689E-4</v>
      </c>
    </row>
    <row r="89" spans="1:24">
      <c r="A89" s="2" t="s">
        <v>581</v>
      </c>
      <c r="B89" s="2" t="s">
        <v>582</v>
      </c>
      <c r="C89" s="2" t="s">
        <v>583</v>
      </c>
      <c r="D89" s="2" t="s">
        <v>16</v>
      </c>
      <c r="E89" s="2" t="s">
        <v>569</v>
      </c>
      <c r="F89" s="2">
        <v>181.07302000000001</v>
      </c>
      <c r="G89" s="2">
        <v>1.329</v>
      </c>
      <c r="H89" s="2">
        <v>181.07389000000001</v>
      </c>
      <c r="I89" s="2">
        <v>4</v>
      </c>
      <c r="J89" s="2">
        <v>62359.187480000001</v>
      </c>
      <c r="K89" s="2">
        <v>76504.887799999997</v>
      </c>
      <c r="L89" s="2">
        <v>0</v>
      </c>
      <c r="M89" s="2">
        <v>0</v>
      </c>
      <c r="N89" s="2">
        <v>0</v>
      </c>
      <c r="O89" s="2">
        <v>0</v>
      </c>
      <c r="P89" s="2">
        <v>148081.0882</v>
      </c>
      <c r="Q89" s="2">
        <v>129867.1991</v>
      </c>
      <c r="R89" s="2">
        <v>0</v>
      </c>
      <c r="S89" s="2">
        <v>0</v>
      </c>
      <c r="T89" s="7">
        <f t="shared" si="5"/>
        <v>6.0178301955187808E-5</v>
      </c>
      <c r="U89" s="7">
        <f t="shared" si="6"/>
        <v>0</v>
      </c>
      <c r="V89" s="7">
        <f t="shared" si="7"/>
        <v>0</v>
      </c>
      <c r="W89" s="7">
        <f t="shared" si="8"/>
        <v>7.2036751638006961E-5</v>
      </c>
      <c r="X89" s="7">
        <f t="shared" si="9"/>
        <v>0</v>
      </c>
    </row>
    <row r="90" spans="1:24">
      <c r="A90" s="2" t="s">
        <v>584</v>
      </c>
      <c r="B90" s="2" t="s">
        <v>582</v>
      </c>
      <c r="C90" s="2" t="s">
        <v>585</v>
      </c>
      <c r="D90" s="2" t="s">
        <v>16</v>
      </c>
      <c r="E90" s="2" t="s">
        <v>569</v>
      </c>
      <c r="F90" s="2">
        <v>181.07302999999999</v>
      </c>
      <c r="G90" s="2">
        <v>6.7469999999999999</v>
      </c>
      <c r="H90" s="2">
        <v>181.07389000000001</v>
      </c>
      <c r="I90" s="2">
        <v>4</v>
      </c>
      <c r="J90" s="2">
        <v>274467.49300000002</v>
      </c>
      <c r="K90" s="2">
        <v>281977.07449999999</v>
      </c>
      <c r="L90" s="2">
        <v>0</v>
      </c>
      <c r="M90" s="2">
        <v>0</v>
      </c>
      <c r="N90" s="2">
        <v>0</v>
      </c>
      <c r="O90" s="2">
        <v>0</v>
      </c>
      <c r="P90" s="2">
        <v>0</v>
      </c>
      <c r="Q90" s="2">
        <v>0</v>
      </c>
      <c r="R90" s="2">
        <v>0</v>
      </c>
      <c r="S90" s="2">
        <v>0</v>
      </c>
      <c r="T90" s="7">
        <f t="shared" si="5"/>
        <v>2.411414841226521E-4</v>
      </c>
      <c r="U90" s="7">
        <f t="shared" si="6"/>
        <v>0</v>
      </c>
      <c r="V90" s="7">
        <f t="shared" si="7"/>
        <v>0</v>
      </c>
      <c r="W90" s="7">
        <f t="shared" si="8"/>
        <v>0</v>
      </c>
      <c r="X90" s="7">
        <f t="shared" si="9"/>
        <v>0</v>
      </c>
    </row>
    <row r="91" spans="1:24">
      <c r="A91" s="2" t="s">
        <v>586</v>
      </c>
      <c r="B91" s="2" t="s">
        <v>587</v>
      </c>
      <c r="C91" s="2" t="s">
        <v>98</v>
      </c>
      <c r="D91" s="4" t="s">
        <v>588</v>
      </c>
      <c r="E91" s="5" t="s">
        <v>589</v>
      </c>
      <c r="F91" s="2">
        <v>360.08420000000001</v>
      </c>
      <c r="G91" s="2">
        <v>6.1040000000000001</v>
      </c>
      <c r="H91" s="2">
        <v>360.08584999999999</v>
      </c>
      <c r="I91" s="2">
        <v>4</v>
      </c>
      <c r="J91" s="2">
        <v>1823556.2609999999</v>
      </c>
      <c r="K91" s="2">
        <v>1196447.014</v>
      </c>
      <c r="L91" s="2">
        <v>164863.98540000001</v>
      </c>
      <c r="M91" s="2">
        <v>86375.538910000003</v>
      </c>
      <c r="N91" s="2">
        <v>0</v>
      </c>
      <c r="O91" s="2">
        <v>0</v>
      </c>
      <c r="P91" s="2">
        <v>0</v>
      </c>
      <c r="Q91" s="2">
        <v>0</v>
      </c>
      <c r="R91" s="2">
        <v>187002026.40000001</v>
      </c>
      <c r="S91" s="2">
        <v>196797995.30000001</v>
      </c>
      <c r="T91" s="7">
        <f t="shared" si="5"/>
        <v>1.3087522357539592E-3</v>
      </c>
      <c r="U91" s="7">
        <f t="shared" si="6"/>
        <v>7.696857088102847E-5</v>
      </c>
      <c r="V91" s="7">
        <f t="shared" si="7"/>
        <v>0</v>
      </c>
      <c r="W91" s="7">
        <f t="shared" si="8"/>
        <v>0</v>
      </c>
      <c r="X91" s="7">
        <f t="shared" si="9"/>
        <v>0.19677244887669038</v>
      </c>
    </row>
    <row r="92" spans="1:24">
      <c r="A92" s="2" t="s">
        <v>590</v>
      </c>
      <c r="B92" s="2" t="s">
        <v>591</v>
      </c>
      <c r="C92" s="2" t="s">
        <v>98</v>
      </c>
      <c r="D92" s="2" t="s">
        <v>115</v>
      </c>
      <c r="E92" s="2" t="s">
        <v>592</v>
      </c>
      <c r="F92" s="2">
        <v>192.02610999999999</v>
      </c>
      <c r="G92" s="2">
        <v>1.2290000000000001</v>
      </c>
      <c r="H92" s="2">
        <v>192.02699999999999</v>
      </c>
      <c r="I92" s="2">
        <v>4</v>
      </c>
      <c r="J92" s="2">
        <v>14217535.359999999</v>
      </c>
      <c r="K92" s="2">
        <v>15942328.939999999</v>
      </c>
      <c r="L92" s="2">
        <v>4802797.1239999998</v>
      </c>
      <c r="M92" s="2">
        <v>4634828.3250000002</v>
      </c>
      <c r="N92" s="2">
        <v>10980963.210000001</v>
      </c>
      <c r="O92" s="2">
        <v>10990460.800000001</v>
      </c>
      <c r="P92" s="2">
        <v>14788814.66</v>
      </c>
      <c r="Q92" s="2">
        <v>14318176.470000001</v>
      </c>
      <c r="R92" s="2">
        <v>2779854.5660000001</v>
      </c>
      <c r="S92" s="2">
        <v>2782920.321</v>
      </c>
      <c r="T92" s="7">
        <f t="shared" si="5"/>
        <v>1.3070114909945259E-2</v>
      </c>
      <c r="U92" s="7">
        <f t="shared" si="6"/>
        <v>2.89126699039464E-3</v>
      </c>
      <c r="V92" s="7">
        <f t="shared" si="7"/>
        <v>5.084725054415643E-3</v>
      </c>
      <c r="W92" s="7">
        <f t="shared" si="8"/>
        <v>7.543752513568671E-3</v>
      </c>
      <c r="X92" s="7">
        <f t="shared" si="9"/>
        <v>2.8520082729967824E-3</v>
      </c>
    </row>
    <row r="93" spans="1:24">
      <c r="A93" s="2" t="s">
        <v>593</v>
      </c>
      <c r="B93" s="2" t="s">
        <v>594</v>
      </c>
      <c r="C93" s="2" t="s">
        <v>595</v>
      </c>
      <c r="D93" s="2" t="s">
        <v>115</v>
      </c>
      <c r="E93" s="2" t="s">
        <v>592</v>
      </c>
      <c r="F93" s="2">
        <v>340.23984000000002</v>
      </c>
      <c r="G93" s="2">
        <v>16.352</v>
      </c>
      <c r="H93" s="2">
        <v>340.24023</v>
      </c>
      <c r="I93" s="2">
        <v>1</v>
      </c>
      <c r="J93" s="2">
        <v>23054830.120000001</v>
      </c>
      <c r="K93" s="2">
        <v>20722384.73</v>
      </c>
      <c r="L93" s="2">
        <v>13084510.390000001</v>
      </c>
      <c r="M93" s="2">
        <v>12632175.83</v>
      </c>
      <c r="N93" s="2">
        <v>15864295.83</v>
      </c>
      <c r="O93" s="2">
        <v>13711599.43</v>
      </c>
      <c r="P93" s="2">
        <v>17321175.07</v>
      </c>
      <c r="Q93" s="2">
        <v>18057325.449999999</v>
      </c>
      <c r="R93" s="2">
        <v>20703124.460000001</v>
      </c>
      <c r="S93" s="2">
        <v>18604544.960000001</v>
      </c>
      <c r="T93" s="7">
        <f t="shared" si="5"/>
        <v>1.897134625127813E-2</v>
      </c>
      <c r="U93" s="7">
        <f t="shared" si="6"/>
        <v>7.8784442518961325E-3</v>
      </c>
      <c r="V93" s="7">
        <f t="shared" si="7"/>
        <v>6.8445857476897706E-3</v>
      </c>
      <c r="W93" s="7">
        <f t="shared" si="8"/>
        <v>9.1691597744352794E-3</v>
      </c>
      <c r="X93" s="7">
        <f t="shared" si="9"/>
        <v>2.0152855482261155E-2</v>
      </c>
    </row>
    <row r="94" spans="1:24">
      <c r="A94" s="2" t="s">
        <v>596</v>
      </c>
      <c r="B94" s="2" t="s">
        <v>597</v>
      </c>
      <c r="C94" s="2" t="s">
        <v>598</v>
      </c>
      <c r="D94" s="2" t="s">
        <v>115</v>
      </c>
      <c r="E94" s="2" t="s">
        <v>592</v>
      </c>
      <c r="F94" s="2">
        <v>222.08865</v>
      </c>
      <c r="G94" s="2">
        <v>7.9</v>
      </c>
      <c r="H94" s="2">
        <v>222.08921000000001</v>
      </c>
      <c r="I94" s="2">
        <v>2</v>
      </c>
      <c r="J94" s="2">
        <v>369415.36459999997</v>
      </c>
      <c r="K94" s="2">
        <v>395477.946</v>
      </c>
      <c r="L94" s="2">
        <v>0</v>
      </c>
      <c r="M94" s="2">
        <v>0</v>
      </c>
      <c r="N94" s="2">
        <v>0</v>
      </c>
      <c r="O94" s="2">
        <v>0</v>
      </c>
      <c r="P94" s="2">
        <v>0</v>
      </c>
      <c r="Q94" s="2">
        <v>0</v>
      </c>
      <c r="R94" s="2">
        <v>0</v>
      </c>
      <c r="S94" s="2">
        <v>0</v>
      </c>
      <c r="T94" s="7">
        <f t="shared" si="5"/>
        <v>3.3147508105301556E-4</v>
      </c>
      <c r="U94" s="7">
        <f t="shared" si="6"/>
        <v>0</v>
      </c>
      <c r="V94" s="7">
        <f t="shared" si="7"/>
        <v>0</v>
      </c>
      <c r="W94" s="7">
        <f t="shared" si="8"/>
        <v>0</v>
      </c>
      <c r="X94" s="7">
        <f t="shared" si="9"/>
        <v>0</v>
      </c>
    </row>
    <row r="95" spans="1:24">
      <c r="A95" s="2" t="s">
        <v>599</v>
      </c>
      <c r="B95" s="2" t="s">
        <v>600</v>
      </c>
      <c r="C95" s="2" t="s">
        <v>601</v>
      </c>
      <c r="D95" s="2" t="s">
        <v>115</v>
      </c>
      <c r="E95" s="2" t="s">
        <v>592</v>
      </c>
      <c r="F95" s="2">
        <v>193.07314</v>
      </c>
      <c r="G95" s="2">
        <v>5.665</v>
      </c>
      <c r="H95" s="2">
        <v>193.07389000000001</v>
      </c>
      <c r="I95" s="2">
        <v>3</v>
      </c>
      <c r="J95" s="2">
        <v>278494.37349999999</v>
      </c>
      <c r="K95" s="2">
        <v>305425.61</v>
      </c>
      <c r="L95" s="2">
        <v>0</v>
      </c>
      <c r="M95" s="2">
        <v>0</v>
      </c>
      <c r="N95" s="2">
        <v>0</v>
      </c>
      <c r="O95" s="2">
        <v>0</v>
      </c>
      <c r="P95" s="2">
        <v>0</v>
      </c>
      <c r="Q95" s="2">
        <v>0</v>
      </c>
      <c r="R95" s="2">
        <v>0</v>
      </c>
      <c r="S95" s="2">
        <v>0</v>
      </c>
      <c r="T95" s="7">
        <f t="shared" si="5"/>
        <v>2.5304826330264159E-4</v>
      </c>
      <c r="U95" s="7">
        <f t="shared" si="6"/>
        <v>0</v>
      </c>
      <c r="V95" s="7">
        <f t="shared" si="7"/>
        <v>0</v>
      </c>
      <c r="W95" s="7">
        <f t="shared" si="8"/>
        <v>0</v>
      </c>
      <c r="X95" s="7">
        <f t="shared" si="9"/>
        <v>0</v>
      </c>
    </row>
    <row r="96" spans="1:24">
      <c r="A96" s="2" t="s">
        <v>602</v>
      </c>
      <c r="B96" s="2" t="s">
        <v>398</v>
      </c>
      <c r="C96" s="2" t="s">
        <v>603</v>
      </c>
      <c r="D96" s="2" t="s">
        <v>115</v>
      </c>
      <c r="E96" s="2" t="s">
        <v>592</v>
      </c>
      <c r="F96" s="2">
        <v>198.05194</v>
      </c>
      <c r="G96" s="2">
        <v>5.6920000000000002</v>
      </c>
      <c r="H96" s="2">
        <v>198.05282</v>
      </c>
      <c r="I96" s="2">
        <v>4</v>
      </c>
      <c r="J96" s="2">
        <v>387626.16859999998</v>
      </c>
      <c r="K96" s="2">
        <v>367992.25050000002</v>
      </c>
      <c r="L96" s="2">
        <v>0</v>
      </c>
      <c r="M96" s="2">
        <v>0</v>
      </c>
      <c r="N96" s="2">
        <v>0</v>
      </c>
      <c r="O96" s="2">
        <v>0</v>
      </c>
      <c r="P96" s="2">
        <v>4191429.3319999999</v>
      </c>
      <c r="Q96" s="2">
        <v>4776907.0599999996</v>
      </c>
      <c r="R96" s="2">
        <v>0</v>
      </c>
      <c r="S96" s="2">
        <v>0</v>
      </c>
      <c r="T96" s="7">
        <f t="shared" si="5"/>
        <v>3.2745570296575162E-4</v>
      </c>
      <c r="U96" s="7">
        <f t="shared" si="6"/>
        <v>0</v>
      </c>
      <c r="V96" s="7">
        <f t="shared" si="7"/>
        <v>0</v>
      </c>
      <c r="W96" s="7">
        <f t="shared" si="8"/>
        <v>2.324352589297655E-3</v>
      </c>
      <c r="X96" s="7">
        <f t="shared" si="9"/>
        <v>0</v>
      </c>
    </row>
    <row r="97" spans="1:24">
      <c r="A97" s="2" t="s">
        <v>604</v>
      </c>
      <c r="B97" s="2" t="s">
        <v>605</v>
      </c>
      <c r="C97" s="2" t="s">
        <v>98</v>
      </c>
      <c r="D97" s="4" t="s">
        <v>115</v>
      </c>
      <c r="E97" s="2" t="s">
        <v>592</v>
      </c>
      <c r="F97" s="2">
        <v>326.04570999999999</v>
      </c>
      <c r="G97" s="2">
        <v>7.5720000000000001</v>
      </c>
      <c r="H97" s="2">
        <v>326.04559</v>
      </c>
      <c r="I97" s="2">
        <v>0</v>
      </c>
      <c r="J97" s="2">
        <v>0</v>
      </c>
      <c r="K97" s="2">
        <v>0</v>
      </c>
      <c r="L97" s="2">
        <v>0</v>
      </c>
      <c r="M97" s="2">
        <v>0</v>
      </c>
      <c r="N97" s="2">
        <v>0</v>
      </c>
      <c r="O97" s="2">
        <v>0</v>
      </c>
      <c r="P97" s="2">
        <v>326725505.30000001</v>
      </c>
      <c r="Q97" s="2">
        <v>313444686</v>
      </c>
      <c r="R97" s="2">
        <v>0</v>
      </c>
      <c r="S97" s="2">
        <v>0</v>
      </c>
      <c r="T97" s="7">
        <f t="shared" si="5"/>
        <v>0</v>
      </c>
      <c r="U97" s="7">
        <f t="shared" si="6"/>
        <v>0</v>
      </c>
      <c r="V97" s="7">
        <f t="shared" si="7"/>
        <v>0</v>
      </c>
      <c r="W97" s="7">
        <f t="shared" si="8"/>
        <v>0.16591496758157398</v>
      </c>
      <c r="X97" s="7">
        <f t="shared" si="9"/>
        <v>0</v>
      </c>
    </row>
    <row r="98" spans="1:24">
      <c r="A98" s="2" t="s">
        <v>606</v>
      </c>
      <c r="B98" s="2" t="s">
        <v>607</v>
      </c>
      <c r="C98" s="2" t="s">
        <v>98</v>
      </c>
      <c r="D98" s="4" t="s">
        <v>115</v>
      </c>
      <c r="E98" s="2" t="s">
        <v>592</v>
      </c>
      <c r="F98" s="2">
        <v>350.00934000000001</v>
      </c>
      <c r="G98" s="2">
        <v>8.6340000000000003</v>
      </c>
      <c r="H98" s="2">
        <v>350.00963999999999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2">
        <v>0</v>
      </c>
      <c r="O98" s="2">
        <v>0</v>
      </c>
      <c r="P98" s="2">
        <v>34419579.68</v>
      </c>
      <c r="Q98" s="2">
        <v>34737417.490000002</v>
      </c>
      <c r="R98" s="2">
        <v>0</v>
      </c>
      <c r="S98" s="2">
        <v>0</v>
      </c>
      <c r="T98" s="7">
        <f t="shared" si="5"/>
        <v>0</v>
      </c>
      <c r="U98" s="7">
        <f t="shared" si="6"/>
        <v>0</v>
      </c>
      <c r="V98" s="7">
        <f t="shared" si="7"/>
        <v>0</v>
      </c>
      <c r="W98" s="7">
        <f t="shared" si="8"/>
        <v>1.7923641399482878E-2</v>
      </c>
      <c r="X98" s="7">
        <f t="shared" si="9"/>
        <v>0</v>
      </c>
    </row>
    <row r="99" spans="1:24">
      <c r="A99" s="2" t="s">
        <v>608</v>
      </c>
      <c r="B99" s="2" t="s">
        <v>609</v>
      </c>
      <c r="C99" s="2" t="s">
        <v>98</v>
      </c>
      <c r="D99" s="4" t="s">
        <v>115</v>
      </c>
      <c r="E99" s="2" t="s">
        <v>592</v>
      </c>
      <c r="F99" s="2">
        <v>404.11583999999999</v>
      </c>
      <c r="G99" s="2">
        <v>0.872</v>
      </c>
      <c r="H99" s="2">
        <v>404.11725000000001</v>
      </c>
      <c r="I99" s="2">
        <v>3</v>
      </c>
      <c r="J99" s="2">
        <v>0</v>
      </c>
      <c r="K99" s="2">
        <v>0</v>
      </c>
      <c r="L99" s="2">
        <v>31126480.100000001</v>
      </c>
      <c r="M99" s="2">
        <v>31940507.600000001</v>
      </c>
      <c r="N99" s="2">
        <v>0</v>
      </c>
      <c r="O99" s="2">
        <v>0</v>
      </c>
      <c r="P99" s="2">
        <v>0</v>
      </c>
      <c r="Q99" s="2">
        <v>0</v>
      </c>
      <c r="R99" s="2">
        <v>0</v>
      </c>
      <c r="S99" s="2">
        <v>0</v>
      </c>
      <c r="T99" s="7">
        <f t="shared" si="5"/>
        <v>0</v>
      </c>
      <c r="U99" s="7">
        <f t="shared" si="6"/>
        <v>1.9320908708022066E-2</v>
      </c>
      <c r="V99" s="7">
        <f t="shared" si="7"/>
        <v>0</v>
      </c>
      <c r="W99" s="7">
        <f t="shared" si="8"/>
        <v>0</v>
      </c>
      <c r="X99" s="7">
        <f t="shared" si="9"/>
        <v>0</v>
      </c>
    </row>
    <row r="100" spans="1:24">
      <c r="A100" s="2" t="s">
        <v>610</v>
      </c>
      <c r="B100" s="2" t="s">
        <v>611</v>
      </c>
      <c r="C100" s="2" t="s">
        <v>612</v>
      </c>
      <c r="D100" s="2" t="s">
        <v>613</v>
      </c>
      <c r="E100" s="2" t="s">
        <v>614</v>
      </c>
      <c r="F100" s="2">
        <v>214.131</v>
      </c>
      <c r="G100" s="2">
        <v>2.8940000000000001</v>
      </c>
      <c r="H100" s="2">
        <v>214.13174000000001</v>
      </c>
      <c r="I100" s="2">
        <v>3</v>
      </c>
      <c r="J100" s="2">
        <v>0</v>
      </c>
      <c r="K100" s="2">
        <v>0</v>
      </c>
      <c r="L100" s="2">
        <v>0</v>
      </c>
      <c r="M100" s="2">
        <v>0</v>
      </c>
      <c r="N100" s="2">
        <v>0</v>
      </c>
      <c r="O100" s="2">
        <v>0</v>
      </c>
      <c r="P100" s="2">
        <v>225446.28419999999</v>
      </c>
      <c r="Q100" s="2">
        <v>227067.598</v>
      </c>
      <c r="R100" s="2">
        <v>0</v>
      </c>
      <c r="S100" s="2">
        <v>0</v>
      </c>
      <c r="T100" s="7">
        <f t="shared" si="5"/>
        <v>0</v>
      </c>
      <c r="U100" s="7">
        <f t="shared" si="6"/>
        <v>0</v>
      </c>
      <c r="V100" s="7">
        <f t="shared" si="7"/>
        <v>0</v>
      </c>
      <c r="W100" s="7">
        <f t="shared" si="8"/>
        <v>1.1727947835709418E-4</v>
      </c>
      <c r="X100" s="7">
        <f t="shared" si="9"/>
        <v>0</v>
      </c>
    </row>
    <row r="101" spans="1:24">
      <c r="A101" s="2" t="s">
        <v>615</v>
      </c>
      <c r="B101" s="2" t="s">
        <v>616</v>
      </c>
      <c r="C101" s="2" t="s">
        <v>617</v>
      </c>
      <c r="D101" s="2" t="s">
        <v>618</v>
      </c>
      <c r="E101" s="2" t="s">
        <v>619</v>
      </c>
      <c r="F101" s="2">
        <v>288.06308999999999</v>
      </c>
      <c r="G101" s="2">
        <v>6.71</v>
      </c>
      <c r="H101" s="2">
        <v>288.06339000000003</v>
      </c>
      <c r="I101" s="2">
        <v>1</v>
      </c>
      <c r="J101" s="2">
        <v>239919.75270000001</v>
      </c>
      <c r="K101" s="2">
        <v>249634.66140000001</v>
      </c>
      <c r="L101" s="2">
        <v>0</v>
      </c>
      <c r="M101" s="2">
        <v>0</v>
      </c>
      <c r="N101" s="2">
        <v>205457.97630000001</v>
      </c>
      <c r="O101" s="2">
        <v>210185.6164</v>
      </c>
      <c r="P101" s="2">
        <v>0</v>
      </c>
      <c r="Q101" s="2">
        <v>0</v>
      </c>
      <c r="R101" s="2">
        <v>0</v>
      </c>
      <c r="S101" s="2">
        <v>0</v>
      </c>
      <c r="T101" s="7">
        <f t="shared" si="5"/>
        <v>2.1215388714324973E-4</v>
      </c>
      <c r="U101" s="7">
        <f t="shared" si="6"/>
        <v>0</v>
      </c>
      <c r="V101" s="7">
        <f t="shared" si="7"/>
        <v>9.6190096215298558E-5</v>
      </c>
      <c r="W101" s="7">
        <f t="shared" si="8"/>
        <v>0</v>
      </c>
      <c r="X101" s="7">
        <f t="shared" si="9"/>
        <v>0</v>
      </c>
    </row>
    <row r="102" spans="1:24">
      <c r="A102" s="2" t="s">
        <v>620</v>
      </c>
      <c r="B102" s="2" t="s">
        <v>621</v>
      </c>
      <c r="C102" s="2" t="s">
        <v>98</v>
      </c>
      <c r="D102" s="2" t="s">
        <v>622</v>
      </c>
      <c r="E102" s="2" t="s">
        <v>623</v>
      </c>
      <c r="F102" s="2">
        <v>716.13770999999997</v>
      </c>
      <c r="G102" s="2">
        <v>6.4850000000000003</v>
      </c>
      <c r="H102" s="2">
        <v>716.13773000000003</v>
      </c>
      <c r="I102" s="2">
        <v>0</v>
      </c>
      <c r="J102" s="2">
        <v>0</v>
      </c>
      <c r="K102" s="2">
        <v>0</v>
      </c>
      <c r="L102" s="2">
        <v>0</v>
      </c>
      <c r="M102" s="2">
        <v>0</v>
      </c>
      <c r="N102" s="2">
        <v>0</v>
      </c>
      <c r="O102" s="2">
        <v>0</v>
      </c>
      <c r="P102" s="2">
        <v>0</v>
      </c>
      <c r="Q102" s="2">
        <v>0</v>
      </c>
      <c r="R102" s="2">
        <v>0</v>
      </c>
      <c r="S102" s="2">
        <v>0</v>
      </c>
      <c r="T102" s="7">
        <f t="shared" si="5"/>
        <v>0</v>
      </c>
      <c r="U102" s="7">
        <f t="shared" si="6"/>
        <v>0</v>
      </c>
      <c r="V102" s="7">
        <f t="shared" si="7"/>
        <v>0</v>
      </c>
      <c r="W102" s="7">
        <f t="shared" si="8"/>
        <v>0</v>
      </c>
      <c r="X102" s="7">
        <f t="shared" si="9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Positive ion mode</vt:lpstr>
      <vt:lpstr>negative ion mode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MDPI</cp:lastModifiedBy>
  <dcterms:created xsi:type="dcterms:W3CDTF">2015-06-05T18:19:00Z</dcterms:created>
  <dcterms:modified xsi:type="dcterms:W3CDTF">2023-11-09T01:03:30Z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0A44E60AAD3D4EAEA6DFCA5A059DD159</vt:lpwstr>
  </property>
</Properties>
</file>