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doctorat-Ana Maria\articol-1-CB\"/>
    </mc:Choice>
  </mc:AlternateContent>
  <xr:revisionPtr revIDLastSave="0" documentId="13_ncr:1_{7E6CEE37-4E89-4D55-9779-B411A5AA9A66}" xr6:coauthVersionLast="47" xr6:coauthVersionMax="47" xr10:uidLastSave="{00000000-0000-0000-0000-000000000000}"/>
  <bookViews>
    <workbookView xWindow="-110" yWindow="-110" windowWidth="19420" windowHeight="10420" xr2:uid="{739C9CC4-2944-4462-ADF6-F36238D837DC}"/>
  </bookViews>
  <sheets>
    <sheet name="P1A " sheetId="4" r:id="rId1"/>
    <sheet name="P2A" sheetId="5" r:id="rId2"/>
    <sheet name="P3A" sheetId="7" r:id="rId3"/>
    <sheet name="P4A" sheetId="9" r:id="rId4"/>
    <sheet name="P1E" sheetId="3" r:id="rId5"/>
    <sheet name="P2E" sheetId="6" r:id="rId6"/>
    <sheet name="P3E" sheetId="8" r:id="rId7"/>
    <sheet name="P4E" sheetId="10" r:id="rId8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5" i="10" l="1"/>
  <c r="B5" i="8"/>
  <c r="B5" i="6"/>
  <c r="B5" i="3"/>
  <c r="B5" i="9"/>
  <c r="B5" i="7"/>
  <c r="B5" i="5"/>
  <c r="B5" i="4"/>
  <c r="B6" i="9" l="1"/>
  <c r="N112" i="10" l="1"/>
  <c r="J112" i="10"/>
  <c r="N111" i="10"/>
  <c r="J111" i="10"/>
  <c r="N110" i="10"/>
  <c r="J110" i="10"/>
  <c r="N109" i="10"/>
  <c r="J109" i="10"/>
  <c r="N108" i="10"/>
  <c r="J108" i="10"/>
  <c r="N107" i="10"/>
  <c r="J107" i="10"/>
  <c r="N106" i="10"/>
  <c r="J106" i="10"/>
  <c r="N105" i="10"/>
  <c r="J105" i="10"/>
  <c r="N104" i="10"/>
  <c r="J104" i="10"/>
  <c r="N103" i="10"/>
  <c r="J103" i="10"/>
  <c r="N102" i="10"/>
  <c r="J102" i="10"/>
  <c r="N101" i="10"/>
  <c r="J101" i="10"/>
  <c r="N100" i="10"/>
  <c r="J100" i="10"/>
  <c r="N99" i="10"/>
  <c r="J99" i="10"/>
  <c r="N98" i="10"/>
  <c r="J98" i="10"/>
  <c r="N97" i="10"/>
  <c r="J97" i="10"/>
  <c r="N96" i="10"/>
  <c r="J96" i="10"/>
  <c r="N95" i="10"/>
  <c r="J95" i="10"/>
  <c r="N94" i="10"/>
  <c r="J94" i="10"/>
  <c r="N93" i="10"/>
  <c r="J93" i="10"/>
  <c r="N92" i="10"/>
  <c r="J92" i="10"/>
  <c r="N91" i="10"/>
  <c r="J91" i="10"/>
  <c r="N90" i="10"/>
  <c r="J90" i="10"/>
  <c r="N89" i="10"/>
  <c r="J89" i="10"/>
  <c r="N88" i="10"/>
  <c r="J88" i="10"/>
  <c r="N87" i="10"/>
  <c r="J87" i="10"/>
  <c r="N86" i="10"/>
  <c r="J86" i="10"/>
  <c r="N85" i="10"/>
  <c r="J85" i="10"/>
  <c r="N84" i="10"/>
  <c r="J84" i="10"/>
  <c r="N83" i="10"/>
  <c r="J83" i="10"/>
  <c r="N82" i="10"/>
  <c r="J82" i="10"/>
  <c r="N81" i="10"/>
  <c r="J81" i="10"/>
  <c r="N80" i="10"/>
  <c r="J80" i="10"/>
  <c r="N79" i="10"/>
  <c r="J79" i="10"/>
  <c r="N78" i="10"/>
  <c r="J78" i="10"/>
  <c r="N77" i="10"/>
  <c r="J77" i="10"/>
  <c r="N76" i="10"/>
  <c r="J76" i="10"/>
  <c r="N75" i="10"/>
  <c r="J75" i="10"/>
  <c r="N74" i="10"/>
  <c r="J74" i="10"/>
  <c r="N73" i="10"/>
  <c r="J73" i="10"/>
  <c r="N72" i="10"/>
  <c r="J72" i="10"/>
  <c r="N71" i="10"/>
  <c r="J71" i="10"/>
  <c r="N70" i="10"/>
  <c r="J70" i="10"/>
  <c r="N69" i="10"/>
  <c r="J69" i="10"/>
  <c r="N68" i="10"/>
  <c r="J68" i="10"/>
  <c r="N67" i="10"/>
  <c r="J67" i="10"/>
  <c r="N66" i="10"/>
  <c r="J66" i="10"/>
  <c r="N65" i="10"/>
  <c r="J65" i="10"/>
  <c r="N64" i="10"/>
  <c r="J64" i="10"/>
  <c r="N63" i="10"/>
  <c r="J63" i="10"/>
  <c r="N62" i="10"/>
  <c r="J62" i="10"/>
  <c r="N61" i="10"/>
  <c r="J61" i="10"/>
  <c r="N60" i="10"/>
  <c r="J60" i="10"/>
  <c r="N59" i="10"/>
  <c r="J59" i="10"/>
  <c r="N58" i="10"/>
  <c r="J58" i="10"/>
  <c r="N57" i="10"/>
  <c r="J57" i="10"/>
  <c r="N56" i="10"/>
  <c r="J56" i="10"/>
  <c r="N55" i="10"/>
  <c r="J55" i="10"/>
  <c r="N54" i="10"/>
  <c r="J54" i="10"/>
  <c r="N53" i="10"/>
  <c r="J53" i="10"/>
  <c r="N52" i="10"/>
  <c r="J52" i="10"/>
  <c r="N51" i="10"/>
  <c r="J51" i="10"/>
  <c r="N50" i="10"/>
  <c r="J50" i="10"/>
  <c r="N49" i="10"/>
  <c r="J49" i="10"/>
  <c r="N48" i="10"/>
  <c r="J48" i="10"/>
  <c r="N47" i="10"/>
  <c r="J47" i="10"/>
  <c r="N46" i="10"/>
  <c r="J46" i="10"/>
  <c r="N45" i="10"/>
  <c r="J45" i="10"/>
  <c r="N44" i="10"/>
  <c r="J44" i="10"/>
  <c r="N43" i="10"/>
  <c r="J43" i="10"/>
  <c r="N42" i="10"/>
  <c r="J42" i="10"/>
  <c r="N41" i="10"/>
  <c r="J41" i="10"/>
  <c r="N40" i="10"/>
  <c r="J40" i="10"/>
  <c r="N39" i="10"/>
  <c r="J39" i="10"/>
  <c r="N38" i="10"/>
  <c r="J38" i="10"/>
  <c r="L39" i="10" s="1"/>
  <c r="N37" i="10"/>
  <c r="J37" i="10"/>
  <c r="N36" i="10"/>
  <c r="J36" i="10"/>
  <c r="N35" i="10"/>
  <c r="J35" i="10"/>
  <c r="N34" i="10"/>
  <c r="J34" i="10"/>
  <c r="N33" i="10"/>
  <c r="J33" i="10"/>
  <c r="N32" i="10"/>
  <c r="J32" i="10"/>
  <c r="J31" i="10"/>
  <c r="J30" i="10"/>
  <c r="J29" i="10"/>
  <c r="J28" i="10"/>
  <c r="J27" i="10"/>
  <c r="J26" i="10"/>
  <c r="J25" i="10"/>
  <c r="J24" i="10"/>
  <c r="J23" i="10"/>
  <c r="J22" i="10"/>
  <c r="J21" i="10"/>
  <c r="J20" i="10"/>
  <c r="J19" i="10"/>
  <c r="J18" i="10"/>
  <c r="J17" i="10"/>
  <c r="J16" i="10"/>
  <c r="J15" i="10"/>
  <c r="J14" i="10"/>
  <c r="J13" i="10"/>
  <c r="J12" i="10"/>
  <c r="J11" i="10"/>
  <c r="J10" i="10"/>
  <c r="J9" i="10"/>
  <c r="J8" i="10"/>
  <c r="J7" i="10"/>
  <c r="J6" i="10"/>
  <c r="B6" i="10"/>
  <c r="J5" i="10"/>
  <c r="J4" i="10"/>
  <c r="J3" i="10"/>
  <c r="J2" i="10"/>
  <c r="N112" i="9"/>
  <c r="J112" i="9"/>
  <c r="N111" i="9"/>
  <c r="J111" i="9"/>
  <c r="N110" i="9"/>
  <c r="J110" i="9"/>
  <c r="N109" i="9"/>
  <c r="J109" i="9"/>
  <c r="N108" i="9"/>
  <c r="J108" i="9"/>
  <c r="N107" i="9"/>
  <c r="J107" i="9"/>
  <c r="N106" i="9"/>
  <c r="J106" i="9"/>
  <c r="N105" i="9"/>
  <c r="J105" i="9"/>
  <c r="N104" i="9"/>
  <c r="J104" i="9"/>
  <c r="N103" i="9"/>
  <c r="J103" i="9"/>
  <c r="N102" i="9"/>
  <c r="J102" i="9"/>
  <c r="N101" i="9"/>
  <c r="J101" i="9"/>
  <c r="N100" i="9"/>
  <c r="J100" i="9"/>
  <c r="N99" i="9"/>
  <c r="J99" i="9"/>
  <c r="N98" i="9"/>
  <c r="J98" i="9"/>
  <c r="N97" i="9"/>
  <c r="J97" i="9"/>
  <c r="N96" i="9"/>
  <c r="J96" i="9"/>
  <c r="N95" i="9"/>
  <c r="J95" i="9"/>
  <c r="N94" i="9"/>
  <c r="J94" i="9"/>
  <c r="N93" i="9"/>
  <c r="J93" i="9"/>
  <c r="N92" i="9"/>
  <c r="J92" i="9"/>
  <c r="N91" i="9"/>
  <c r="J91" i="9"/>
  <c r="N90" i="9"/>
  <c r="J90" i="9"/>
  <c r="N89" i="9"/>
  <c r="J89" i="9"/>
  <c r="N88" i="9"/>
  <c r="J88" i="9"/>
  <c r="N87" i="9"/>
  <c r="J87" i="9"/>
  <c r="N86" i="9"/>
  <c r="J86" i="9"/>
  <c r="N85" i="9"/>
  <c r="J85" i="9"/>
  <c r="N84" i="9"/>
  <c r="J84" i="9"/>
  <c r="N83" i="9"/>
  <c r="J83" i="9"/>
  <c r="N82" i="9"/>
  <c r="J82" i="9"/>
  <c r="N81" i="9"/>
  <c r="J81" i="9"/>
  <c r="N80" i="9"/>
  <c r="J80" i="9"/>
  <c r="N79" i="9"/>
  <c r="J79" i="9"/>
  <c r="N78" i="9"/>
  <c r="J78" i="9"/>
  <c r="N77" i="9"/>
  <c r="J77" i="9"/>
  <c r="N76" i="9"/>
  <c r="J76" i="9"/>
  <c r="N75" i="9"/>
  <c r="J75" i="9"/>
  <c r="N74" i="9"/>
  <c r="J74" i="9"/>
  <c r="N73" i="9"/>
  <c r="J73" i="9"/>
  <c r="N72" i="9"/>
  <c r="J72" i="9"/>
  <c r="N71" i="9"/>
  <c r="J71" i="9"/>
  <c r="N70" i="9"/>
  <c r="J70" i="9"/>
  <c r="N69" i="9"/>
  <c r="J69" i="9"/>
  <c r="N68" i="9"/>
  <c r="J68" i="9"/>
  <c r="N67" i="9"/>
  <c r="J67" i="9"/>
  <c r="N66" i="9"/>
  <c r="J66" i="9"/>
  <c r="N65" i="9"/>
  <c r="J65" i="9"/>
  <c r="N64" i="9"/>
  <c r="J64" i="9"/>
  <c r="N63" i="9"/>
  <c r="J63" i="9"/>
  <c r="N62" i="9"/>
  <c r="J62" i="9"/>
  <c r="N61" i="9"/>
  <c r="J61" i="9"/>
  <c r="N60" i="9"/>
  <c r="J60" i="9"/>
  <c r="N59" i="9"/>
  <c r="J59" i="9"/>
  <c r="N58" i="9"/>
  <c r="J58" i="9"/>
  <c r="N57" i="9"/>
  <c r="J57" i="9"/>
  <c r="N56" i="9"/>
  <c r="J56" i="9"/>
  <c r="N55" i="9"/>
  <c r="J55" i="9"/>
  <c r="N54" i="9"/>
  <c r="J54" i="9"/>
  <c r="N53" i="9"/>
  <c r="J53" i="9"/>
  <c r="N52" i="9"/>
  <c r="J52" i="9"/>
  <c r="N51" i="9"/>
  <c r="J51" i="9"/>
  <c r="N50" i="9"/>
  <c r="J50" i="9"/>
  <c r="N49" i="9"/>
  <c r="J49" i="9"/>
  <c r="N48" i="9"/>
  <c r="J48" i="9"/>
  <c r="N47" i="9"/>
  <c r="J47" i="9"/>
  <c r="N46" i="9"/>
  <c r="J46" i="9"/>
  <c r="N45" i="9"/>
  <c r="J45" i="9"/>
  <c r="N44" i="9"/>
  <c r="J44" i="9"/>
  <c r="N43" i="9"/>
  <c r="J43" i="9"/>
  <c r="N42" i="9"/>
  <c r="J42" i="9"/>
  <c r="N41" i="9"/>
  <c r="J41" i="9"/>
  <c r="N40" i="9"/>
  <c r="J40" i="9"/>
  <c r="N39" i="9"/>
  <c r="J39" i="9"/>
  <c r="N38" i="9"/>
  <c r="J38" i="9"/>
  <c r="N37" i="9"/>
  <c r="J37" i="9"/>
  <c r="N36" i="9"/>
  <c r="J36" i="9"/>
  <c r="N35" i="9"/>
  <c r="J35" i="9"/>
  <c r="N34" i="9"/>
  <c r="J34" i="9"/>
  <c r="N33" i="9"/>
  <c r="J33" i="9"/>
  <c r="N32" i="9"/>
  <c r="J32" i="9"/>
  <c r="J31" i="9"/>
  <c r="J30" i="9"/>
  <c r="J29" i="9"/>
  <c r="J28" i="9"/>
  <c r="J27" i="9"/>
  <c r="J26" i="9"/>
  <c r="J25" i="9"/>
  <c r="J24" i="9"/>
  <c r="J23" i="9"/>
  <c r="J22" i="9"/>
  <c r="J21" i="9"/>
  <c r="J20" i="9"/>
  <c r="J19" i="9"/>
  <c r="J18" i="9"/>
  <c r="J17" i="9"/>
  <c r="J16" i="9"/>
  <c r="J15" i="9"/>
  <c r="J14" i="9"/>
  <c r="J13" i="9"/>
  <c r="J12" i="9"/>
  <c r="J11" i="9"/>
  <c r="J10" i="9"/>
  <c r="J9" i="9"/>
  <c r="J8" i="9"/>
  <c r="J7" i="9"/>
  <c r="J6" i="9"/>
  <c r="J5" i="9"/>
  <c r="J4" i="9"/>
  <c r="J3" i="9"/>
  <c r="J2" i="9"/>
  <c r="N112" i="8"/>
  <c r="J112" i="8"/>
  <c r="N111" i="8"/>
  <c r="J111" i="8"/>
  <c r="N110" i="8"/>
  <c r="J110" i="8"/>
  <c r="N109" i="8"/>
  <c r="J109" i="8"/>
  <c r="N108" i="8"/>
  <c r="J108" i="8"/>
  <c r="N107" i="8"/>
  <c r="J107" i="8"/>
  <c r="N106" i="8"/>
  <c r="J106" i="8"/>
  <c r="N105" i="8"/>
  <c r="J105" i="8"/>
  <c r="N104" i="8"/>
  <c r="J104" i="8"/>
  <c r="N103" i="8"/>
  <c r="J103" i="8"/>
  <c r="N102" i="8"/>
  <c r="J102" i="8"/>
  <c r="N101" i="8"/>
  <c r="J101" i="8"/>
  <c r="N100" i="8"/>
  <c r="J100" i="8"/>
  <c r="N99" i="8"/>
  <c r="J99" i="8"/>
  <c r="N98" i="8"/>
  <c r="J98" i="8"/>
  <c r="N97" i="8"/>
  <c r="J97" i="8"/>
  <c r="N96" i="8"/>
  <c r="J96" i="8"/>
  <c r="N95" i="8"/>
  <c r="J95" i="8"/>
  <c r="N94" i="8"/>
  <c r="J94" i="8"/>
  <c r="N93" i="8"/>
  <c r="J93" i="8"/>
  <c r="N92" i="8"/>
  <c r="J92" i="8"/>
  <c r="N91" i="8"/>
  <c r="J91" i="8"/>
  <c r="N90" i="8"/>
  <c r="J90" i="8"/>
  <c r="N89" i="8"/>
  <c r="J89" i="8"/>
  <c r="N88" i="8"/>
  <c r="J88" i="8"/>
  <c r="N87" i="8"/>
  <c r="J87" i="8"/>
  <c r="N86" i="8"/>
  <c r="J86" i="8"/>
  <c r="N85" i="8"/>
  <c r="J85" i="8"/>
  <c r="N84" i="8"/>
  <c r="J84" i="8"/>
  <c r="N83" i="8"/>
  <c r="J83" i="8"/>
  <c r="N82" i="8"/>
  <c r="J82" i="8"/>
  <c r="N81" i="8"/>
  <c r="J81" i="8"/>
  <c r="N80" i="8"/>
  <c r="J80" i="8"/>
  <c r="N79" i="8"/>
  <c r="J79" i="8"/>
  <c r="N78" i="8"/>
  <c r="J78" i="8"/>
  <c r="N77" i="8"/>
  <c r="J77" i="8"/>
  <c r="N76" i="8"/>
  <c r="J76" i="8"/>
  <c r="N75" i="8"/>
  <c r="J75" i="8"/>
  <c r="N74" i="8"/>
  <c r="J74" i="8"/>
  <c r="N73" i="8"/>
  <c r="J73" i="8"/>
  <c r="N72" i="8"/>
  <c r="J72" i="8"/>
  <c r="N71" i="8"/>
  <c r="J71" i="8"/>
  <c r="N70" i="8"/>
  <c r="J70" i="8"/>
  <c r="N69" i="8"/>
  <c r="J69" i="8"/>
  <c r="N68" i="8"/>
  <c r="J68" i="8"/>
  <c r="N67" i="8"/>
  <c r="J67" i="8"/>
  <c r="N66" i="8"/>
  <c r="J66" i="8"/>
  <c r="N65" i="8"/>
  <c r="J65" i="8"/>
  <c r="N64" i="8"/>
  <c r="J64" i="8"/>
  <c r="N63" i="8"/>
  <c r="J63" i="8"/>
  <c r="N62" i="8"/>
  <c r="J62" i="8"/>
  <c r="N61" i="8"/>
  <c r="J61" i="8"/>
  <c r="N60" i="8"/>
  <c r="J60" i="8"/>
  <c r="N59" i="8"/>
  <c r="J59" i="8"/>
  <c r="N58" i="8"/>
  <c r="J58" i="8"/>
  <c r="N57" i="8"/>
  <c r="J57" i="8"/>
  <c r="N56" i="8"/>
  <c r="J56" i="8"/>
  <c r="N55" i="8"/>
  <c r="J55" i="8"/>
  <c r="N54" i="8"/>
  <c r="J54" i="8"/>
  <c r="N53" i="8"/>
  <c r="J53" i="8"/>
  <c r="N52" i="8"/>
  <c r="J52" i="8"/>
  <c r="N51" i="8"/>
  <c r="J51" i="8"/>
  <c r="N50" i="8"/>
  <c r="J50" i="8"/>
  <c r="N49" i="8"/>
  <c r="J49" i="8"/>
  <c r="N48" i="8"/>
  <c r="J48" i="8"/>
  <c r="N47" i="8"/>
  <c r="J47" i="8"/>
  <c r="N46" i="8"/>
  <c r="J46" i="8"/>
  <c r="N45" i="8"/>
  <c r="J45" i="8"/>
  <c r="N44" i="8"/>
  <c r="J44" i="8"/>
  <c r="N43" i="8"/>
  <c r="J43" i="8"/>
  <c r="N42" i="8"/>
  <c r="J42" i="8"/>
  <c r="N41" i="8"/>
  <c r="J41" i="8"/>
  <c r="N40" i="8"/>
  <c r="J40" i="8"/>
  <c r="N39" i="8"/>
  <c r="J39" i="8"/>
  <c r="N38" i="8"/>
  <c r="J38" i="8"/>
  <c r="N37" i="8"/>
  <c r="J37" i="8"/>
  <c r="N36" i="8"/>
  <c r="J36" i="8"/>
  <c r="N35" i="8"/>
  <c r="J35" i="8"/>
  <c r="N34" i="8"/>
  <c r="J34" i="8"/>
  <c r="N33" i="8"/>
  <c r="J33" i="8"/>
  <c r="N32" i="8"/>
  <c r="J32" i="8"/>
  <c r="J31" i="8"/>
  <c r="J30" i="8"/>
  <c r="J29" i="8"/>
  <c r="J28" i="8"/>
  <c r="J27" i="8"/>
  <c r="J26" i="8"/>
  <c r="J25" i="8"/>
  <c r="J24" i="8"/>
  <c r="J23" i="8"/>
  <c r="J22" i="8"/>
  <c r="J21" i="8"/>
  <c r="J20" i="8"/>
  <c r="J19" i="8"/>
  <c r="J18" i="8"/>
  <c r="J17" i="8"/>
  <c r="J16" i="8"/>
  <c r="J15" i="8"/>
  <c r="J14" i="8"/>
  <c r="J13" i="8"/>
  <c r="J12" i="8"/>
  <c r="J11" i="8"/>
  <c r="J10" i="8"/>
  <c r="J9" i="8"/>
  <c r="J8" i="8"/>
  <c r="J7" i="8"/>
  <c r="J6" i="8"/>
  <c r="B6" i="8"/>
  <c r="J5" i="8"/>
  <c r="J4" i="8"/>
  <c r="J3" i="8"/>
  <c r="J2" i="8"/>
  <c r="N112" i="7"/>
  <c r="J112" i="7"/>
  <c r="N111" i="7"/>
  <c r="J111" i="7"/>
  <c r="N110" i="7"/>
  <c r="J110" i="7"/>
  <c r="N109" i="7"/>
  <c r="J109" i="7"/>
  <c r="N108" i="7"/>
  <c r="J108" i="7"/>
  <c r="N107" i="7"/>
  <c r="J107" i="7"/>
  <c r="N106" i="7"/>
  <c r="J106" i="7"/>
  <c r="N105" i="7"/>
  <c r="J105" i="7"/>
  <c r="N104" i="7"/>
  <c r="J104" i="7"/>
  <c r="N103" i="7"/>
  <c r="J103" i="7"/>
  <c r="N102" i="7"/>
  <c r="J102" i="7"/>
  <c r="N101" i="7"/>
  <c r="J101" i="7"/>
  <c r="N100" i="7"/>
  <c r="J100" i="7"/>
  <c r="N99" i="7"/>
  <c r="J99" i="7"/>
  <c r="N98" i="7"/>
  <c r="J98" i="7"/>
  <c r="N97" i="7"/>
  <c r="J97" i="7"/>
  <c r="N96" i="7"/>
  <c r="J96" i="7"/>
  <c r="N95" i="7"/>
  <c r="J95" i="7"/>
  <c r="N94" i="7"/>
  <c r="J94" i="7"/>
  <c r="N93" i="7"/>
  <c r="J93" i="7"/>
  <c r="N92" i="7"/>
  <c r="J92" i="7"/>
  <c r="N91" i="7"/>
  <c r="J91" i="7"/>
  <c r="N90" i="7"/>
  <c r="J90" i="7"/>
  <c r="N89" i="7"/>
  <c r="J89" i="7"/>
  <c r="N88" i="7"/>
  <c r="J88" i="7"/>
  <c r="N87" i="7"/>
  <c r="J87" i="7"/>
  <c r="N86" i="7"/>
  <c r="J86" i="7"/>
  <c r="N85" i="7"/>
  <c r="J85" i="7"/>
  <c r="N84" i="7"/>
  <c r="J84" i="7"/>
  <c r="N83" i="7"/>
  <c r="J83" i="7"/>
  <c r="N82" i="7"/>
  <c r="J82" i="7"/>
  <c r="N81" i="7"/>
  <c r="J81" i="7"/>
  <c r="N80" i="7"/>
  <c r="J80" i="7"/>
  <c r="N79" i="7"/>
  <c r="J79" i="7"/>
  <c r="N78" i="7"/>
  <c r="J78" i="7"/>
  <c r="N77" i="7"/>
  <c r="J77" i="7"/>
  <c r="N76" i="7"/>
  <c r="J76" i="7"/>
  <c r="N75" i="7"/>
  <c r="J75" i="7"/>
  <c r="N74" i="7"/>
  <c r="J74" i="7"/>
  <c r="N73" i="7"/>
  <c r="J73" i="7"/>
  <c r="N72" i="7"/>
  <c r="J72" i="7"/>
  <c r="N71" i="7"/>
  <c r="J71" i="7"/>
  <c r="N70" i="7"/>
  <c r="J70" i="7"/>
  <c r="N69" i="7"/>
  <c r="J69" i="7"/>
  <c r="N68" i="7"/>
  <c r="J68" i="7"/>
  <c r="N67" i="7"/>
  <c r="J67" i="7"/>
  <c r="N66" i="7"/>
  <c r="J66" i="7"/>
  <c r="N65" i="7"/>
  <c r="J65" i="7"/>
  <c r="N64" i="7"/>
  <c r="J64" i="7"/>
  <c r="N63" i="7"/>
  <c r="J63" i="7"/>
  <c r="N62" i="7"/>
  <c r="J62" i="7"/>
  <c r="N61" i="7"/>
  <c r="J61" i="7"/>
  <c r="N60" i="7"/>
  <c r="J60" i="7"/>
  <c r="N59" i="7"/>
  <c r="J59" i="7"/>
  <c r="N58" i="7"/>
  <c r="J58" i="7"/>
  <c r="N57" i="7"/>
  <c r="J57" i="7"/>
  <c r="N56" i="7"/>
  <c r="J56" i="7"/>
  <c r="N55" i="7"/>
  <c r="J55" i="7"/>
  <c r="N54" i="7"/>
  <c r="J54" i="7"/>
  <c r="N53" i="7"/>
  <c r="J53" i="7"/>
  <c r="N52" i="7"/>
  <c r="J52" i="7"/>
  <c r="N51" i="7"/>
  <c r="J51" i="7"/>
  <c r="N50" i="7"/>
  <c r="J50" i="7"/>
  <c r="N49" i="7"/>
  <c r="J49" i="7"/>
  <c r="N48" i="7"/>
  <c r="J48" i="7"/>
  <c r="N47" i="7"/>
  <c r="J47" i="7"/>
  <c r="N46" i="7"/>
  <c r="J46" i="7"/>
  <c r="N45" i="7"/>
  <c r="J45" i="7"/>
  <c r="N44" i="7"/>
  <c r="J44" i="7"/>
  <c r="N43" i="7"/>
  <c r="J43" i="7"/>
  <c r="N42" i="7"/>
  <c r="J42" i="7"/>
  <c r="N41" i="7"/>
  <c r="J41" i="7"/>
  <c r="N40" i="7"/>
  <c r="J40" i="7"/>
  <c r="N39" i="7"/>
  <c r="J39" i="7"/>
  <c r="N38" i="7"/>
  <c r="J38" i="7"/>
  <c r="N37" i="7"/>
  <c r="J37" i="7"/>
  <c r="N36" i="7"/>
  <c r="J36" i="7"/>
  <c r="N35" i="7"/>
  <c r="J35" i="7"/>
  <c r="N34" i="7"/>
  <c r="J34" i="7"/>
  <c r="N33" i="7"/>
  <c r="J33" i="7"/>
  <c r="N32" i="7"/>
  <c r="J32" i="7"/>
  <c r="J31" i="7"/>
  <c r="J30" i="7"/>
  <c r="J29" i="7"/>
  <c r="J28" i="7"/>
  <c r="J27" i="7"/>
  <c r="J26" i="7"/>
  <c r="J25" i="7"/>
  <c r="J24" i="7"/>
  <c r="J23" i="7"/>
  <c r="J22" i="7"/>
  <c r="J21" i="7"/>
  <c r="J20" i="7"/>
  <c r="J19" i="7"/>
  <c r="J18" i="7"/>
  <c r="J17" i="7"/>
  <c r="J16" i="7"/>
  <c r="J15" i="7"/>
  <c r="J14" i="7"/>
  <c r="J13" i="7"/>
  <c r="J12" i="7"/>
  <c r="J11" i="7"/>
  <c r="J10" i="7"/>
  <c r="J9" i="7"/>
  <c r="J8" i="7"/>
  <c r="J7" i="7"/>
  <c r="J6" i="7"/>
  <c r="B6" i="7"/>
  <c r="J5" i="7"/>
  <c r="J4" i="7"/>
  <c r="J3" i="7"/>
  <c r="J2" i="7"/>
  <c r="N112" i="6"/>
  <c r="J112" i="6"/>
  <c r="N111" i="6"/>
  <c r="J111" i="6"/>
  <c r="N110" i="6"/>
  <c r="J110" i="6"/>
  <c r="N109" i="6"/>
  <c r="J109" i="6"/>
  <c r="N108" i="6"/>
  <c r="J108" i="6"/>
  <c r="N107" i="6"/>
  <c r="J107" i="6"/>
  <c r="N106" i="6"/>
  <c r="J106" i="6"/>
  <c r="N105" i="6"/>
  <c r="J105" i="6"/>
  <c r="N104" i="6"/>
  <c r="J104" i="6"/>
  <c r="N103" i="6"/>
  <c r="J103" i="6"/>
  <c r="N102" i="6"/>
  <c r="J102" i="6"/>
  <c r="N101" i="6"/>
  <c r="J101" i="6"/>
  <c r="N100" i="6"/>
  <c r="J100" i="6"/>
  <c r="N99" i="6"/>
  <c r="J99" i="6"/>
  <c r="N98" i="6"/>
  <c r="J98" i="6"/>
  <c r="N97" i="6"/>
  <c r="J97" i="6"/>
  <c r="N96" i="6"/>
  <c r="J96" i="6"/>
  <c r="N95" i="6"/>
  <c r="J95" i="6"/>
  <c r="N94" i="6"/>
  <c r="J94" i="6"/>
  <c r="N93" i="6"/>
  <c r="J93" i="6"/>
  <c r="N92" i="6"/>
  <c r="J92" i="6"/>
  <c r="N91" i="6"/>
  <c r="J91" i="6"/>
  <c r="N90" i="6"/>
  <c r="J90" i="6"/>
  <c r="N89" i="6"/>
  <c r="J89" i="6"/>
  <c r="N88" i="6"/>
  <c r="J88" i="6"/>
  <c r="N87" i="6"/>
  <c r="J87" i="6"/>
  <c r="N86" i="6"/>
  <c r="J86" i="6"/>
  <c r="N85" i="6"/>
  <c r="J85" i="6"/>
  <c r="N84" i="6"/>
  <c r="J84" i="6"/>
  <c r="N83" i="6"/>
  <c r="J83" i="6"/>
  <c r="N82" i="6"/>
  <c r="J82" i="6"/>
  <c r="N81" i="6"/>
  <c r="J81" i="6"/>
  <c r="N80" i="6"/>
  <c r="J80" i="6"/>
  <c r="N79" i="6"/>
  <c r="J79" i="6"/>
  <c r="N78" i="6"/>
  <c r="J78" i="6"/>
  <c r="N77" i="6"/>
  <c r="J77" i="6"/>
  <c r="N76" i="6"/>
  <c r="J76" i="6"/>
  <c r="N75" i="6"/>
  <c r="J75" i="6"/>
  <c r="N74" i="6"/>
  <c r="J74" i="6"/>
  <c r="N73" i="6"/>
  <c r="J73" i="6"/>
  <c r="N72" i="6"/>
  <c r="J72" i="6"/>
  <c r="N71" i="6"/>
  <c r="J71" i="6"/>
  <c r="N70" i="6"/>
  <c r="J70" i="6"/>
  <c r="N69" i="6"/>
  <c r="J69" i="6"/>
  <c r="N68" i="6"/>
  <c r="J68" i="6"/>
  <c r="N67" i="6"/>
  <c r="J67" i="6"/>
  <c r="N66" i="6"/>
  <c r="J66" i="6"/>
  <c r="N65" i="6"/>
  <c r="J65" i="6"/>
  <c r="N64" i="6"/>
  <c r="J64" i="6"/>
  <c r="N63" i="6"/>
  <c r="J63" i="6"/>
  <c r="N62" i="6"/>
  <c r="J62" i="6"/>
  <c r="N61" i="6"/>
  <c r="J61" i="6"/>
  <c r="N60" i="6"/>
  <c r="J60" i="6"/>
  <c r="N59" i="6"/>
  <c r="J59" i="6"/>
  <c r="N58" i="6"/>
  <c r="J58" i="6"/>
  <c r="N57" i="6"/>
  <c r="J57" i="6"/>
  <c r="N56" i="6"/>
  <c r="J56" i="6"/>
  <c r="N55" i="6"/>
  <c r="J55" i="6"/>
  <c r="N54" i="6"/>
  <c r="J54" i="6"/>
  <c r="N53" i="6"/>
  <c r="J53" i="6"/>
  <c r="N52" i="6"/>
  <c r="J52" i="6"/>
  <c r="N51" i="6"/>
  <c r="J51" i="6"/>
  <c r="N50" i="6"/>
  <c r="J50" i="6"/>
  <c r="N49" i="6"/>
  <c r="J49" i="6"/>
  <c r="N48" i="6"/>
  <c r="J48" i="6"/>
  <c r="N47" i="6"/>
  <c r="J47" i="6"/>
  <c r="N46" i="6"/>
  <c r="J46" i="6"/>
  <c r="N45" i="6"/>
  <c r="J45" i="6"/>
  <c r="N44" i="6"/>
  <c r="J44" i="6"/>
  <c r="N43" i="6"/>
  <c r="J43" i="6"/>
  <c r="N42" i="6"/>
  <c r="J42" i="6"/>
  <c r="N41" i="6"/>
  <c r="J41" i="6"/>
  <c r="N40" i="6"/>
  <c r="J40" i="6"/>
  <c r="N39" i="6"/>
  <c r="J39" i="6"/>
  <c r="N38" i="6"/>
  <c r="J38" i="6"/>
  <c r="N37" i="6"/>
  <c r="J37" i="6"/>
  <c r="N36" i="6"/>
  <c r="J36" i="6"/>
  <c r="N35" i="6"/>
  <c r="J35" i="6"/>
  <c r="N34" i="6"/>
  <c r="J34" i="6"/>
  <c r="N33" i="6"/>
  <c r="J33" i="6"/>
  <c r="N32" i="6"/>
  <c r="J32" i="6"/>
  <c r="J31" i="6"/>
  <c r="J30" i="6"/>
  <c r="J29" i="6"/>
  <c r="J28" i="6"/>
  <c r="J27" i="6"/>
  <c r="J26" i="6"/>
  <c r="J25" i="6"/>
  <c r="J24" i="6"/>
  <c r="J23" i="6"/>
  <c r="J22" i="6"/>
  <c r="J21" i="6"/>
  <c r="J20" i="6"/>
  <c r="J19" i="6"/>
  <c r="J18" i="6"/>
  <c r="J17" i="6"/>
  <c r="J16" i="6"/>
  <c r="J15" i="6"/>
  <c r="J14" i="6"/>
  <c r="J13" i="6"/>
  <c r="J12" i="6"/>
  <c r="J11" i="6"/>
  <c r="J10" i="6"/>
  <c r="J9" i="6"/>
  <c r="J8" i="6"/>
  <c r="J7" i="6"/>
  <c r="J6" i="6"/>
  <c r="B6" i="6"/>
  <c r="J5" i="6"/>
  <c r="J4" i="6"/>
  <c r="J3" i="6"/>
  <c r="J2" i="6"/>
  <c r="N112" i="5"/>
  <c r="J112" i="5"/>
  <c r="N111" i="5"/>
  <c r="J111" i="5"/>
  <c r="N110" i="5"/>
  <c r="J110" i="5"/>
  <c r="N109" i="5"/>
  <c r="J109" i="5"/>
  <c r="N108" i="5"/>
  <c r="J108" i="5"/>
  <c r="N107" i="5"/>
  <c r="J107" i="5"/>
  <c r="N106" i="5"/>
  <c r="J106" i="5"/>
  <c r="N105" i="5"/>
  <c r="J105" i="5"/>
  <c r="N104" i="5"/>
  <c r="J104" i="5"/>
  <c r="N103" i="5"/>
  <c r="J103" i="5"/>
  <c r="N102" i="5"/>
  <c r="J102" i="5"/>
  <c r="N101" i="5"/>
  <c r="J101" i="5"/>
  <c r="N100" i="5"/>
  <c r="J100" i="5"/>
  <c r="N99" i="5"/>
  <c r="J99" i="5"/>
  <c r="N98" i="5"/>
  <c r="J98" i="5"/>
  <c r="N97" i="5"/>
  <c r="J97" i="5"/>
  <c r="N96" i="5"/>
  <c r="J96" i="5"/>
  <c r="N95" i="5"/>
  <c r="J95" i="5"/>
  <c r="N94" i="5"/>
  <c r="J94" i="5"/>
  <c r="N93" i="5"/>
  <c r="J93" i="5"/>
  <c r="N92" i="5"/>
  <c r="J92" i="5"/>
  <c r="N91" i="5"/>
  <c r="J91" i="5"/>
  <c r="N90" i="5"/>
  <c r="J90" i="5"/>
  <c r="N89" i="5"/>
  <c r="J89" i="5"/>
  <c r="N88" i="5"/>
  <c r="J88" i="5"/>
  <c r="N87" i="5"/>
  <c r="J87" i="5"/>
  <c r="N86" i="5"/>
  <c r="J86" i="5"/>
  <c r="N85" i="5"/>
  <c r="J85" i="5"/>
  <c r="N84" i="5"/>
  <c r="J84" i="5"/>
  <c r="N83" i="5"/>
  <c r="J83" i="5"/>
  <c r="N82" i="5"/>
  <c r="J82" i="5"/>
  <c r="N81" i="5"/>
  <c r="J81" i="5"/>
  <c r="N80" i="5"/>
  <c r="J80" i="5"/>
  <c r="N79" i="5"/>
  <c r="J79" i="5"/>
  <c r="N78" i="5"/>
  <c r="J78" i="5"/>
  <c r="N77" i="5"/>
  <c r="J77" i="5"/>
  <c r="N76" i="5"/>
  <c r="J76" i="5"/>
  <c r="N75" i="5"/>
  <c r="J75" i="5"/>
  <c r="N74" i="5"/>
  <c r="J74" i="5"/>
  <c r="N73" i="5"/>
  <c r="J73" i="5"/>
  <c r="N72" i="5"/>
  <c r="J72" i="5"/>
  <c r="N71" i="5"/>
  <c r="J71" i="5"/>
  <c r="N70" i="5"/>
  <c r="J70" i="5"/>
  <c r="N69" i="5"/>
  <c r="J69" i="5"/>
  <c r="N68" i="5"/>
  <c r="J68" i="5"/>
  <c r="N67" i="5"/>
  <c r="J67" i="5"/>
  <c r="N66" i="5"/>
  <c r="J66" i="5"/>
  <c r="N65" i="5"/>
  <c r="J65" i="5"/>
  <c r="N64" i="5"/>
  <c r="J64" i="5"/>
  <c r="N63" i="5"/>
  <c r="J63" i="5"/>
  <c r="N62" i="5"/>
  <c r="J62" i="5"/>
  <c r="N61" i="5"/>
  <c r="J61" i="5"/>
  <c r="N60" i="5"/>
  <c r="J60" i="5"/>
  <c r="N59" i="5"/>
  <c r="J59" i="5"/>
  <c r="N58" i="5"/>
  <c r="J58" i="5"/>
  <c r="N57" i="5"/>
  <c r="J57" i="5"/>
  <c r="N56" i="5"/>
  <c r="J56" i="5"/>
  <c r="N55" i="5"/>
  <c r="J55" i="5"/>
  <c r="N54" i="5"/>
  <c r="J54" i="5"/>
  <c r="N53" i="5"/>
  <c r="J53" i="5"/>
  <c r="N52" i="5"/>
  <c r="J52" i="5"/>
  <c r="N51" i="5"/>
  <c r="J51" i="5"/>
  <c r="N50" i="5"/>
  <c r="J50" i="5"/>
  <c r="N49" i="5"/>
  <c r="J49" i="5"/>
  <c r="N48" i="5"/>
  <c r="J48" i="5"/>
  <c r="N47" i="5"/>
  <c r="J47" i="5"/>
  <c r="N46" i="5"/>
  <c r="J46" i="5"/>
  <c r="N45" i="5"/>
  <c r="J45" i="5"/>
  <c r="N44" i="5"/>
  <c r="J44" i="5"/>
  <c r="N43" i="5"/>
  <c r="J43" i="5"/>
  <c r="N42" i="5"/>
  <c r="J42" i="5"/>
  <c r="N41" i="5"/>
  <c r="J41" i="5"/>
  <c r="N40" i="5"/>
  <c r="J40" i="5"/>
  <c r="N39" i="5"/>
  <c r="J39" i="5"/>
  <c r="N38" i="5"/>
  <c r="J38" i="5"/>
  <c r="N37" i="5"/>
  <c r="J37" i="5"/>
  <c r="N36" i="5"/>
  <c r="J36" i="5"/>
  <c r="N35" i="5"/>
  <c r="J35" i="5"/>
  <c r="N34" i="5"/>
  <c r="J34" i="5"/>
  <c r="N33" i="5"/>
  <c r="J33" i="5"/>
  <c r="N32" i="5"/>
  <c r="J32" i="5"/>
  <c r="J31" i="5"/>
  <c r="J30" i="5"/>
  <c r="J29" i="5"/>
  <c r="J28" i="5"/>
  <c r="J27" i="5"/>
  <c r="J26" i="5"/>
  <c r="J25" i="5"/>
  <c r="J24" i="5"/>
  <c r="J23" i="5"/>
  <c r="J22" i="5"/>
  <c r="J21" i="5"/>
  <c r="J20" i="5"/>
  <c r="J19" i="5"/>
  <c r="J18" i="5"/>
  <c r="J17" i="5"/>
  <c r="J16" i="5"/>
  <c r="J15" i="5"/>
  <c r="J14" i="5"/>
  <c r="J13" i="5"/>
  <c r="J12" i="5"/>
  <c r="J11" i="5"/>
  <c r="J10" i="5"/>
  <c r="J9" i="5"/>
  <c r="J8" i="5"/>
  <c r="J7" i="5"/>
  <c r="J6" i="5"/>
  <c r="B6" i="5"/>
  <c r="J5" i="5"/>
  <c r="J4" i="5"/>
  <c r="J3" i="5"/>
  <c r="J2" i="5"/>
  <c r="N112" i="4"/>
  <c r="J112" i="4"/>
  <c r="N111" i="4"/>
  <c r="J111" i="4"/>
  <c r="N110" i="4"/>
  <c r="J110" i="4"/>
  <c r="N109" i="4"/>
  <c r="J109" i="4"/>
  <c r="N108" i="4"/>
  <c r="J108" i="4"/>
  <c r="N107" i="4"/>
  <c r="J107" i="4"/>
  <c r="N106" i="4"/>
  <c r="J106" i="4"/>
  <c r="N105" i="4"/>
  <c r="J105" i="4"/>
  <c r="N104" i="4"/>
  <c r="J104" i="4"/>
  <c r="N103" i="4"/>
  <c r="J103" i="4"/>
  <c r="N102" i="4"/>
  <c r="J102" i="4"/>
  <c r="N101" i="4"/>
  <c r="J101" i="4"/>
  <c r="N100" i="4"/>
  <c r="J100" i="4"/>
  <c r="N99" i="4"/>
  <c r="J99" i="4"/>
  <c r="N98" i="4"/>
  <c r="J98" i="4"/>
  <c r="N97" i="4"/>
  <c r="J97" i="4"/>
  <c r="N96" i="4"/>
  <c r="J96" i="4"/>
  <c r="N95" i="4"/>
  <c r="J95" i="4"/>
  <c r="N94" i="4"/>
  <c r="J94" i="4"/>
  <c r="N93" i="4"/>
  <c r="J93" i="4"/>
  <c r="N92" i="4"/>
  <c r="J92" i="4"/>
  <c r="N91" i="4"/>
  <c r="J91" i="4"/>
  <c r="N90" i="4"/>
  <c r="J90" i="4"/>
  <c r="N89" i="4"/>
  <c r="J89" i="4"/>
  <c r="N88" i="4"/>
  <c r="J88" i="4"/>
  <c r="N87" i="4"/>
  <c r="J87" i="4"/>
  <c r="N86" i="4"/>
  <c r="J86" i="4"/>
  <c r="N85" i="4"/>
  <c r="J85" i="4"/>
  <c r="N84" i="4"/>
  <c r="J84" i="4"/>
  <c r="N83" i="4"/>
  <c r="J83" i="4"/>
  <c r="N82" i="4"/>
  <c r="J82" i="4"/>
  <c r="N81" i="4"/>
  <c r="J81" i="4"/>
  <c r="N80" i="4"/>
  <c r="J80" i="4"/>
  <c r="N79" i="4"/>
  <c r="J79" i="4"/>
  <c r="N78" i="4"/>
  <c r="J78" i="4"/>
  <c r="N77" i="4"/>
  <c r="J77" i="4"/>
  <c r="N76" i="4"/>
  <c r="J76" i="4"/>
  <c r="N75" i="4"/>
  <c r="J75" i="4"/>
  <c r="N74" i="4"/>
  <c r="J74" i="4"/>
  <c r="N73" i="4"/>
  <c r="J73" i="4"/>
  <c r="N72" i="4"/>
  <c r="J72" i="4"/>
  <c r="N71" i="4"/>
  <c r="J71" i="4"/>
  <c r="N70" i="4"/>
  <c r="J70" i="4"/>
  <c r="N69" i="4"/>
  <c r="J69" i="4"/>
  <c r="N68" i="4"/>
  <c r="J68" i="4"/>
  <c r="N67" i="4"/>
  <c r="J67" i="4"/>
  <c r="N66" i="4"/>
  <c r="J66" i="4"/>
  <c r="N65" i="4"/>
  <c r="J65" i="4"/>
  <c r="N64" i="4"/>
  <c r="J64" i="4"/>
  <c r="N63" i="4"/>
  <c r="J63" i="4"/>
  <c r="N62" i="4"/>
  <c r="J62" i="4"/>
  <c r="N61" i="4"/>
  <c r="J61" i="4"/>
  <c r="N60" i="4"/>
  <c r="J60" i="4"/>
  <c r="N59" i="4"/>
  <c r="J59" i="4"/>
  <c r="N58" i="4"/>
  <c r="J58" i="4"/>
  <c r="N57" i="4"/>
  <c r="J57" i="4"/>
  <c r="N56" i="4"/>
  <c r="J56" i="4"/>
  <c r="N55" i="4"/>
  <c r="J55" i="4"/>
  <c r="N54" i="4"/>
  <c r="J54" i="4"/>
  <c r="N53" i="4"/>
  <c r="J53" i="4"/>
  <c r="N52" i="4"/>
  <c r="J52" i="4"/>
  <c r="N51" i="4"/>
  <c r="J51" i="4"/>
  <c r="N50" i="4"/>
  <c r="J50" i="4"/>
  <c r="N49" i="4"/>
  <c r="J49" i="4"/>
  <c r="N48" i="4"/>
  <c r="J48" i="4"/>
  <c r="N47" i="4"/>
  <c r="J47" i="4"/>
  <c r="N46" i="4"/>
  <c r="J46" i="4"/>
  <c r="N45" i="4"/>
  <c r="J45" i="4"/>
  <c r="N44" i="4"/>
  <c r="J44" i="4"/>
  <c r="N43" i="4"/>
  <c r="J43" i="4"/>
  <c r="N42" i="4"/>
  <c r="J42" i="4"/>
  <c r="N41" i="4"/>
  <c r="J41" i="4"/>
  <c r="N40" i="4"/>
  <c r="J40" i="4"/>
  <c r="N39" i="4"/>
  <c r="J39" i="4"/>
  <c r="N38" i="4"/>
  <c r="J38" i="4"/>
  <c r="N37" i="4"/>
  <c r="J37" i="4"/>
  <c r="N36" i="4"/>
  <c r="J36" i="4"/>
  <c r="N35" i="4"/>
  <c r="J35" i="4"/>
  <c r="N34" i="4"/>
  <c r="J34" i="4"/>
  <c r="N33" i="4"/>
  <c r="J33" i="4"/>
  <c r="N32" i="4"/>
  <c r="J32" i="4"/>
  <c r="J31" i="4"/>
  <c r="J30" i="4"/>
  <c r="J29" i="4"/>
  <c r="J28" i="4"/>
  <c r="J27" i="4"/>
  <c r="J26" i="4"/>
  <c r="J25" i="4"/>
  <c r="J24" i="4"/>
  <c r="J23" i="4"/>
  <c r="J22" i="4"/>
  <c r="J21" i="4"/>
  <c r="J20" i="4"/>
  <c r="J19" i="4"/>
  <c r="J18" i="4"/>
  <c r="J17" i="4"/>
  <c r="J16" i="4"/>
  <c r="J15" i="4"/>
  <c r="J14" i="4"/>
  <c r="J13" i="4"/>
  <c r="J12" i="4"/>
  <c r="J11" i="4"/>
  <c r="J10" i="4"/>
  <c r="J9" i="4"/>
  <c r="J8" i="4"/>
  <c r="J7" i="4"/>
  <c r="J6" i="4"/>
  <c r="B6" i="4"/>
  <c r="J5" i="4"/>
  <c r="J4" i="4"/>
  <c r="J3" i="4"/>
  <c r="J2" i="4"/>
  <c r="N112" i="3"/>
  <c r="J112" i="3"/>
  <c r="N111" i="3"/>
  <c r="J111" i="3"/>
  <c r="N110" i="3"/>
  <c r="J110" i="3"/>
  <c r="N109" i="3"/>
  <c r="J109" i="3"/>
  <c r="N108" i="3"/>
  <c r="J108" i="3"/>
  <c r="N107" i="3"/>
  <c r="J107" i="3"/>
  <c r="N106" i="3"/>
  <c r="J106" i="3"/>
  <c r="N105" i="3"/>
  <c r="J105" i="3"/>
  <c r="N104" i="3"/>
  <c r="J104" i="3"/>
  <c r="N103" i="3"/>
  <c r="J103" i="3"/>
  <c r="N102" i="3"/>
  <c r="J102" i="3"/>
  <c r="N101" i="3"/>
  <c r="J101" i="3"/>
  <c r="N100" i="3"/>
  <c r="J100" i="3"/>
  <c r="N99" i="3"/>
  <c r="J99" i="3"/>
  <c r="N98" i="3"/>
  <c r="J98" i="3"/>
  <c r="N97" i="3"/>
  <c r="J97" i="3"/>
  <c r="N96" i="3"/>
  <c r="J96" i="3"/>
  <c r="N95" i="3"/>
  <c r="J95" i="3"/>
  <c r="N94" i="3"/>
  <c r="J94" i="3"/>
  <c r="N93" i="3"/>
  <c r="J93" i="3"/>
  <c r="N92" i="3"/>
  <c r="J92" i="3"/>
  <c r="N91" i="3"/>
  <c r="J91" i="3"/>
  <c r="N90" i="3"/>
  <c r="J90" i="3"/>
  <c r="N89" i="3"/>
  <c r="J89" i="3"/>
  <c r="N88" i="3"/>
  <c r="J88" i="3"/>
  <c r="N87" i="3"/>
  <c r="J87" i="3"/>
  <c r="N86" i="3"/>
  <c r="J86" i="3"/>
  <c r="N85" i="3"/>
  <c r="J85" i="3"/>
  <c r="N84" i="3"/>
  <c r="J84" i="3"/>
  <c r="N83" i="3"/>
  <c r="J83" i="3"/>
  <c r="N82" i="3"/>
  <c r="J82" i="3"/>
  <c r="N81" i="3"/>
  <c r="J81" i="3"/>
  <c r="N80" i="3"/>
  <c r="J80" i="3"/>
  <c r="N79" i="3"/>
  <c r="J79" i="3"/>
  <c r="N78" i="3"/>
  <c r="J78" i="3"/>
  <c r="N77" i="3"/>
  <c r="J77" i="3"/>
  <c r="N76" i="3"/>
  <c r="J76" i="3"/>
  <c r="N75" i="3"/>
  <c r="J75" i="3"/>
  <c r="N74" i="3"/>
  <c r="J74" i="3"/>
  <c r="N73" i="3"/>
  <c r="J73" i="3"/>
  <c r="N72" i="3"/>
  <c r="J72" i="3"/>
  <c r="N71" i="3"/>
  <c r="J71" i="3"/>
  <c r="N70" i="3"/>
  <c r="J70" i="3"/>
  <c r="N69" i="3"/>
  <c r="J69" i="3"/>
  <c r="N68" i="3"/>
  <c r="J68" i="3"/>
  <c r="N67" i="3"/>
  <c r="J67" i="3"/>
  <c r="N66" i="3"/>
  <c r="J66" i="3"/>
  <c r="N65" i="3"/>
  <c r="J65" i="3"/>
  <c r="N64" i="3"/>
  <c r="J64" i="3"/>
  <c r="N63" i="3"/>
  <c r="J63" i="3"/>
  <c r="N62" i="3"/>
  <c r="J62" i="3"/>
  <c r="N61" i="3"/>
  <c r="J61" i="3"/>
  <c r="N60" i="3"/>
  <c r="J60" i="3"/>
  <c r="N59" i="3"/>
  <c r="J59" i="3"/>
  <c r="N58" i="3"/>
  <c r="J58" i="3"/>
  <c r="N57" i="3"/>
  <c r="J57" i="3"/>
  <c r="N56" i="3"/>
  <c r="J56" i="3"/>
  <c r="N55" i="3"/>
  <c r="J55" i="3"/>
  <c r="N54" i="3"/>
  <c r="J54" i="3"/>
  <c r="N53" i="3"/>
  <c r="J53" i="3"/>
  <c r="N52" i="3"/>
  <c r="J52" i="3"/>
  <c r="N51" i="3"/>
  <c r="J51" i="3"/>
  <c r="N50" i="3"/>
  <c r="J50" i="3"/>
  <c r="N49" i="3"/>
  <c r="J49" i="3"/>
  <c r="N48" i="3"/>
  <c r="J48" i="3"/>
  <c r="N47" i="3"/>
  <c r="J47" i="3"/>
  <c r="N46" i="3"/>
  <c r="J46" i="3"/>
  <c r="N45" i="3"/>
  <c r="J45" i="3"/>
  <c r="N44" i="3"/>
  <c r="J44" i="3"/>
  <c r="N43" i="3"/>
  <c r="J43" i="3"/>
  <c r="N42" i="3"/>
  <c r="J42" i="3"/>
  <c r="N41" i="3"/>
  <c r="J41" i="3"/>
  <c r="N40" i="3"/>
  <c r="J40" i="3"/>
  <c r="N39" i="3"/>
  <c r="J39" i="3"/>
  <c r="N38" i="3"/>
  <c r="J38" i="3"/>
  <c r="N37" i="3"/>
  <c r="J37" i="3"/>
  <c r="N36" i="3"/>
  <c r="J36" i="3"/>
  <c r="N35" i="3"/>
  <c r="J35" i="3"/>
  <c r="N34" i="3"/>
  <c r="J34" i="3"/>
  <c r="N33" i="3"/>
  <c r="J33" i="3"/>
  <c r="N32" i="3"/>
  <c r="J32" i="3"/>
  <c r="J31" i="3"/>
  <c r="J30" i="3"/>
  <c r="J29" i="3"/>
  <c r="J28" i="3"/>
  <c r="J27" i="3"/>
  <c r="J26" i="3"/>
  <c r="J25" i="3"/>
  <c r="J24" i="3"/>
  <c r="J23" i="3"/>
  <c r="J22" i="3"/>
  <c r="J21" i="3"/>
  <c r="J20" i="3"/>
  <c r="J19" i="3"/>
  <c r="J18" i="3"/>
  <c r="J17" i="3"/>
  <c r="J16" i="3"/>
  <c r="J15" i="3"/>
  <c r="J14" i="3"/>
  <c r="J13" i="3"/>
  <c r="J12" i="3"/>
  <c r="J11" i="3"/>
  <c r="J10" i="3"/>
  <c r="J9" i="3"/>
  <c r="J8" i="3"/>
  <c r="J7" i="3"/>
  <c r="J6" i="3"/>
  <c r="B6" i="3"/>
  <c r="J5" i="3"/>
  <c r="J4" i="3"/>
  <c r="J3" i="3"/>
  <c r="J2" i="3"/>
  <c r="P55" i="9" l="1"/>
  <c r="P108" i="9"/>
  <c r="P102" i="9"/>
  <c r="L19" i="9"/>
  <c r="L16" i="9"/>
  <c r="L20" i="9"/>
  <c r="L7" i="10"/>
  <c r="L10" i="8"/>
  <c r="L14" i="8"/>
  <c r="L98" i="9"/>
  <c r="P65" i="10"/>
  <c r="P98" i="10"/>
  <c r="P101" i="10"/>
  <c r="P102" i="10"/>
  <c r="P91" i="8"/>
  <c r="L41" i="3"/>
  <c r="L53" i="3"/>
  <c r="L57" i="3"/>
  <c r="L59" i="3"/>
  <c r="L67" i="3"/>
  <c r="L75" i="3"/>
  <c r="L81" i="3"/>
  <c r="L85" i="3"/>
  <c r="L89" i="3"/>
  <c r="P93" i="4"/>
  <c r="P101" i="4"/>
  <c r="P109" i="4"/>
  <c r="L34" i="5"/>
  <c r="L36" i="5"/>
  <c r="L40" i="5"/>
  <c r="L46" i="5"/>
  <c r="L48" i="5"/>
  <c r="L58" i="5"/>
  <c r="L60" i="5"/>
  <c r="L66" i="5"/>
  <c r="L74" i="5"/>
  <c r="L78" i="5"/>
  <c r="P37" i="6"/>
  <c r="P39" i="6"/>
  <c r="P41" i="6"/>
  <c r="P73" i="6"/>
  <c r="L32" i="5"/>
  <c r="L11" i="6"/>
  <c r="L27" i="6"/>
  <c r="L6" i="4"/>
  <c r="L10" i="4"/>
  <c r="L14" i="4"/>
  <c r="L18" i="4"/>
  <c r="L88" i="4"/>
  <c r="P82" i="5"/>
  <c r="P89" i="5"/>
  <c r="P109" i="5"/>
  <c r="L33" i="6"/>
  <c r="L37" i="6"/>
  <c r="L41" i="6"/>
  <c r="L72" i="6"/>
  <c r="P62" i="7"/>
  <c r="P75" i="7"/>
  <c r="P77" i="7"/>
  <c r="L78" i="10"/>
  <c r="P102" i="6"/>
  <c r="P105" i="6"/>
  <c r="P106" i="6"/>
  <c r="P109" i="6"/>
  <c r="L49" i="7"/>
  <c r="L66" i="7"/>
  <c r="P110" i="9"/>
  <c r="P75" i="6"/>
  <c r="P82" i="6"/>
  <c r="L89" i="4"/>
  <c r="P101" i="7"/>
  <c r="P70" i="9"/>
  <c r="P82" i="9"/>
  <c r="L70" i="7"/>
  <c r="L67" i="4"/>
  <c r="L101" i="6"/>
  <c r="P33" i="7"/>
  <c r="P37" i="7"/>
  <c r="P71" i="9"/>
  <c r="L53" i="10"/>
  <c r="L93" i="10"/>
  <c r="P37" i="4"/>
  <c r="P76" i="4"/>
  <c r="P110" i="6"/>
  <c r="L105" i="8"/>
  <c r="L93" i="3"/>
  <c r="P86" i="6"/>
  <c r="L26" i="4"/>
  <c r="L72" i="8"/>
  <c r="L84" i="8"/>
  <c r="L92" i="8"/>
  <c r="P41" i="4"/>
  <c r="P77" i="4"/>
  <c r="L23" i="10"/>
  <c r="P79" i="4"/>
  <c r="L22" i="8"/>
  <c r="L30" i="8"/>
  <c r="P52" i="9"/>
  <c r="L14" i="6"/>
  <c r="P55" i="8"/>
  <c r="P93" i="8"/>
  <c r="P105" i="8"/>
  <c r="L13" i="10"/>
  <c r="L97" i="3"/>
  <c r="L61" i="6"/>
  <c r="L69" i="6"/>
  <c r="L77" i="6"/>
  <c r="P105" i="7"/>
  <c r="L100" i="8"/>
  <c r="L97" i="10"/>
  <c r="L91" i="4"/>
  <c r="L101" i="4"/>
  <c r="L109" i="4"/>
  <c r="L20" i="6"/>
  <c r="L31" i="6"/>
  <c r="P45" i="6"/>
  <c r="L74" i="7"/>
  <c r="L27" i="10"/>
  <c r="L23" i="4"/>
  <c r="L31" i="4"/>
  <c r="P81" i="4"/>
  <c r="P85" i="4"/>
  <c r="L105" i="5"/>
  <c r="P57" i="6"/>
  <c r="P109" i="7"/>
  <c r="L76" i="4"/>
  <c r="L19" i="5"/>
  <c r="L23" i="5"/>
  <c r="P106" i="5"/>
  <c r="L23" i="9"/>
  <c r="P93" i="9"/>
  <c r="L63" i="10"/>
  <c r="L68" i="5"/>
  <c r="P77" i="6"/>
  <c r="L105" i="6"/>
  <c r="L42" i="9"/>
  <c r="L44" i="9"/>
  <c r="L48" i="9"/>
  <c r="L62" i="9"/>
  <c r="L70" i="9"/>
  <c r="L78" i="9"/>
  <c r="L82" i="9"/>
  <c r="L86" i="9"/>
  <c r="P37" i="10"/>
  <c r="P39" i="10"/>
  <c r="P49" i="10"/>
  <c r="P59" i="10"/>
  <c r="P75" i="10"/>
  <c r="P77" i="10"/>
  <c r="P81" i="10"/>
  <c r="P94" i="10"/>
  <c r="L109" i="10"/>
  <c r="L93" i="4"/>
  <c r="P90" i="5"/>
  <c r="L8" i="6"/>
  <c r="P72" i="6"/>
  <c r="L78" i="6"/>
  <c r="L10" i="7"/>
  <c r="L22" i="7"/>
  <c r="L4" i="8"/>
  <c r="P41" i="8"/>
  <c r="P97" i="8"/>
  <c r="P56" i="9"/>
  <c r="L74" i="10"/>
  <c r="L94" i="5"/>
  <c r="L18" i="6"/>
  <c r="L19" i="3"/>
  <c r="L31" i="3"/>
  <c r="P37" i="3"/>
  <c r="P49" i="3"/>
  <c r="P71" i="3"/>
  <c r="P75" i="3"/>
  <c r="P79" i="3"/>
  <c r="P87" i="3"/>
  <c r="P97" i="3"/>
  <c r="P105" i="3"/>
  <c r="L15" i="3"/>
  <c r="L27" i="3"/>
  <c r="P45" i="3"/>
  <c r="P53" i="3"/>
  <c r="P57" i="3"/>
  <c r="P63" i="3"/>
  <c r="P77" i="3"/>
  <c r="P81" i="3"/>
  <c r="P85" i="3"/>
  <c r="P89" i="3"/>
  <c r="P95" i="3"/>
  <c r="P101" i="3"/>
  <c r="P103" i="3"/>
  <c r="L26" i="3"/>
  <c r="L45" i="4"/>
  <c r="L53" i="4"/>
  <c r="L62" i="4"/>
  <c r="L63" i="4"/>
  <c r="L66" i="4"/>
  <c r="L69" i="4"/>
  <c r="L71" i="4"/>
  <c r="L75" i="4"/>
  <c r="P37" i="5"/>
  <c r="P49" i="5"/>
  <c r="P52" i="5"/>
  <c r="P60" i="5"/>
  <c r="P68" i="5"/>
  <c r="P78" i="5"/>
  <c r="P86" i="5"/>
  <c r="P49" i="7"/>
  <c r="L12" i="8"/>
  <c r="L29" i="9"/>
  <c r="L12" i="3"/>
  <c r="L109" i="3"/>
  <c r="L25" i="4"/>
  <c r="P33" i="4"/>
  <c r="P53" i="4"/>
  <c r="P63" i="4"/>
  <c r="P74" i="4"/>
  <c r="L22" i="5"/>
  <c r="L26" i="5"/>
  <c r="L85" i="5"/>
  <c r="L89" i="5"/>
  <c r="P93" i="5"/>
  <c r="P94" i="5"/>
  <c r="P97" i="5"/>
  <c r="P98" i="5"/>
  <c r="P102" i="5"/>
  <c r="P105" i="5"/>
  <c r="P44" i="6"/>
  <c r="P50" i="6"/>
  <c r="P53" i="6"/>
  <c r="P61" i="6"/>
  <c r="P85" i="6"/>
  <c r="L20" i="7"/>
  <c r="L30" i="7"/>
  <c r="L34" i="7"/>
  <c r="L41" i="7"/>
  <c r="L45" i="7"/>
  <c r="P50" i="7"/>
  <c r="P53" i="7"/>
  <c r="P66" i="7"/>
  <c r="L109" i="7"/>
  <c r="P77" i="8"/>
  <c r="P81" i="8"/>
  <c r="L7" i="9"/>
  <c r="L11" i="9"/>
  <c r="L33" i="9"/>
  <c r="L37" i="9"/>
  <c r="L51" i="9"/>
  <c r="L55" i="9"/>
  <c r="P62" i="9"/>
  <c r="P86" i="9"/>
  <c r="L3" i="10"/>
  <c r="L10" i="10"/>
  <c r="L17" i="10"/>
  <c r="P62" i="10"/>
  <c r="L65" i="10"/>
  <c r="L86" i="10"/>
  <c r="L90" i="10"/>
  <c r="P106" i="10"/>
  <c r="P110" i="5"/>
  <c r="L45" i="6"/>
  <c r="L49" i="6"/>
  <c r="L85" i="6"/>
  <c r="P89" i="6"/>
  <c r="P90" i="6"/>
  <c r="P93" i="6"/>
  <c r="P94" i="6"/>
  <c r="P98" i="6"/>
  <c r="P101" i="6"/>
  <c r="L26" i="7"/>
  <c r="P41" i="7"/>
  <c r="L53" i="7"/>
  <c r="L58" i="7"/>
  <c r="P97" i="7"/>
  <c r="L42" i="8"/>
  <c r="L73" i="8"/>
  <c r="L77" i="8"/>
  <c r="L81" i="8"/>
  <c r="L85" i="8"/>
  <c r="P33" i="9"/>
  <c r="P44" i="9"/>
  <c r="P48" i="9"/>
  <c r="L90" i="9"/>
  <c r="L94" i="9"/>
  <c r="P94" i="9"/>
  <c r="L104" i="9"/>
  <c r="L106" i="9"/>
  <c r="L14" i="10"/>
  <c r="P50" i="10"/>
  <c r="P53" i="10"/>
  <c r="P58" i="10"/>
  <c r="P85" i="10"/>
  <c r="P86" i="10"/>
  <c r="P90" i="10"/>
  <c r="P96" i="10"/>
  <c r="L102" i="10"/>
  <c r="L106" i="10"/>
  <c r="L9" i="3"/>
  <c r="L13" i="3"/>
  <c r="P109" i="3"/>
  <c r="L5" i="4"/>
  <c r="L8" i="4"/>
  <c r="L12" i="4"/>
  <c r="L16" i="4"/>
  <c r="P70" i="4"/>
  <c r="L77" i="4"/>
  <c r="L81" i="4"/>
  <c r="P88" i="4"/>
  <c r="L97" i="4"/>
  <c r="L105" i="4"/>
  <c r="L30" i="5"/>
  <c r="L41" i="5"/>
  <c r="L56" i="5"/>
  <c r="L61" i="5"/>
  <c r="L64" i="5"/>
  <c r="L69" i="5"/>
  <c r="L72" i="5"/>
  <c r="L81" i="5"/>
  <c r="P85" i="5"/>
  <c r="L90" i="5"/>
  <c r="L97" i="5"/>
  <c r="P101" i="5"/>
  <c r="L106" i="5"/>
  <c r="L5" i="6"/>
  <c r="L29" i="10"/>
  <c r="L70" i="10"/>
  <c r="L69" i="10"/>
  <c r="L6" i="3"/>
  <c r="L10" i="3"/>
  <c r="L18" i="3"/>
  <c r="L28" i="3"/>
  <c r="L34" i="3"/>
  <c r="L37" i="3"/>
  <c r="L45" i="3"/>
  <c r="L46" i="3"/>
  <c r="L49" i="3"/>
  <c r="L66" i="3"/>
  <c r="L68" i="3"/>
  <c r="L77" i="3"/>
  <c r="L9" i="4"/>
  <c r="L21" i="4"/>
  <c r="L24" i="4"/>
  <c r="L28" i="4"/>
  <c r="L37" i="4"/>
  <c r="P45" i="4"/>
  <c r="P49" i="4"/>
  <c r="P59" i="4"/>
  <c r="L101" i="5"/>
  <c r="L110" i="5"/>
  <c r="L7" i="3"/>
  <c r="L20" i="3"/>
  <c r="L23" i="3"/>
  <c r="P41" i="3"/>
  <c r="P54" i="3"/>
  <c r="P60" i="3"/>
  <c r="P62" i="3"/>
  <c r="P64" i="3"/>
  <c r="P93" i="3"/>
  <c r="P36" i="4"/>
  <c r="L49" i="4"/>
  <c r="L59" i="4"/>
  <c r="P67" i="4"/>
  <c r="L73" i="4"/>
  <c r="P82" i="10"/>
  <c r="L101" i="3"/>
  <c r="L105" i="3"/>
  <c r="L7" i="4"/>
  <c r="L11" i="4"/>
  <c r="L15" i="4"/>
  <c r="L19" i="4"/>
  <c r="L30" i="4"/>
  <c r="L41" i="4"/>
  <c r="L43" i="4"/>
  <c r="P66" i="4"/>
  <c r="P71" i="4"/>
  <c r="L85" i="4"/>
  <c r="P89" i="4"/>
  <c r="P95" i="4"/>
  <c r="P97" i="4"/>
  <c r="P105" i="4"/>
  <c r="L6" i="5"/>
  <c r="L14" i="5"/>
  <c r="L18" i="5"/>
  <c r="P34" i="5"/>
  <c r="P36" i="5"/>
  <c r="P40" i="5"/>
  <c r="P44" i="5"/>
  <c r="P46" i="5"/>
  <c r="P48" i="5"/>
  <c r="P56" i="5"/>
  <c r="P62" i="5"/>
  <c r="P64" i="5"/>
  <c r="P70" i="5"/>
  <c r="P72" i="5"/>
  <c r="P81" i="5"/>
  <c r="L93" i="5"/>
  <c r="L109" i="5"/>
  <c r="L4" i="6"/>
  <c r="L9" i="6"/>
  <c r="L25" i="6"/>
  <c r="P110" i="10"/>
  <c r="L89" i="6"/>
  <c r="L24" i="7"/>
  <c r="L37" i="7"/>
  <c r="P74" i="7"/>
  <c r="L34" i="8"/>
  <c r="L38" i="8"/>
  <c r="L46" i="8"/>
  <c r="L50" i="8"/>
  <c r="L60" i="8"/>
  <c r="P85" i="8"/>
  <c r="L13" i="9"/>
  <c r="L17" i="9"/>
  <c r="L27" i="9"/>
  <c r="L31" i="9"/>
  <c r="L35" i="9"/>
  <c r="P38" i="9"/>
  <c r="P40" i="9"/>
  <c r="P46" i="9"/>
  <c r="L52" i="9"/>
  <c r="L59" i="9"/>
  <c r="P66" i="9"/>
  <c r="P74" i="9"/>
  <c r="P98" i="9"/>
  <c r="L11" i="10"/>
  <c r="L21" i="10"/>
  <c r="L58" i="10"/>
  <c r="P89" i="10"/>
  <c r="L101" i="10"/>
  <c r="P104" i="10"/>
  <c r="L13" i="6"/>
  <c r="L16" i="6"/>
  <c r="L26" i="6"/>
  <c r="P33" i="6"/>
  <c r="P36" i="6"/>
  <c r="L57" i="6"/>
  <c r="L65" i="6"/>
  <c r="P69" i="6"/>
  <c r="L73" i="6"/>
  <c r="L82" i="6"/>
  <c r="L86" i="6"/>
  <c r="L93" i="6"/>
  <c r="P96" i="6"/>
  <c r="L102" i="6"/>
  <c r="L109" i="6"/>
  <c r="L6" i="7"/>
  <c r="L14" i="7"/>
  <c r="L18" i="7"/>
  <c r="L28" i="7"/>
  <c r="L31" i="7"/>
  <c r="P42" i="7"/>
  <c r="P45" i="7"/>
  <c r="L62" i="7"/>
  <c r="P67" i="7"/>
  <c r="P70" i="7"/>
  <c r="L81" i="7"/>
  <c r="L85" i="7"/>
  <c r="L89" i="7"/>
  <c r="L93" i="7"/>
  <c r="L97" i="7"/>
  <c r="L101" i="7"/>
  <c r="L105" i="7"/>
  <c r="P36" i="8"/>
  <c r="P38" i="8"/>
  <c r="P42" i="8"/>
  <c r="P50" i="8"/>
  <c r="P54" i="8"/>
  <c r="P66" i="8"/>
  <c r="P69" i="8"/>
  <c r="P89" i="8"/>
  <c r="P101" i="8"/>
  <c r="L109" i="8"/>
  <c r="P109" i="8"/>
  <c r="L32" i="9"/>
  <c r="P35" i="9"/>
  <c r="L40" i="9"/>
  <c r="L47" i="9"/>
  <c r="P51" i="9"/>
  <c r="L66" i="9"/>
  <c r="L74" i="9"/>
  <c r="P90" i="9"/>
  <c r="L102" i="9"/>
  <c r="L110" i="9"/>
  <c r="L26" i="10"/>
  <c r="P35" i="10"/>
  <c r="P36" i="10"/>
  <c r="P44" i="10"/>
  <c r="P46" i="10"/>
  <c r="L50" i="10"/>
  <c r="L57" i="10"/>
  <c r="P69" i="10"/>
  <c r="L82" i="10"/>
  <c r="L89" i="10"/>
  <c r="P93" i="10"/>
  <c r="L105" i="10"/>
  <c r="P109" i="10"/>
  <c r="L15" i="6"/>
  <c r="L19" i="6"/>
  <c r="L43" i="6"/>
  <c r="P49" i="6"/>
  <c r="P65" i="6"/>
  <c r="P78" i="6"/>
  <c r="L90" i="6"/>
  <c r="L97" i="6"/>
  <c r="L106" i="6"/>
  <c r="L3" i="7"/>
  <c r="L4" i="7"/>
  <c r="L8" i="7"/>
  <c r="L9" i="7"/>
  <c r="L12" i="7"/>
  <c r="L15" i="7"/>
  <c r="P58" i="7"/>
  <c r="P81" i="7"/>
  <c r="P85" i="7"/>
  <c r="P89" i="7"/>
  <c r="P93" i="7"/>
  <c r="L51" i="8"/>
  <c r="L61" i="8"/>
  <c r="L65" i="8"/>
  <c r="P72" i="8"/>
  <c r="L76" i="8"/>
  <c r="L89" i="8"/>
  <c r="L93" i="8"/>
  <c r="L101" i="8"/>
  <c r="L108" i="8"/>
  <c r="P101" i="9"/>
  <c r="P106" i="9"/>
  <c r="P109" i="9"/>
  <c r="L6" i="10"/>
  <c r="L30" i="10"/>
  <c r="L33" i="10"/>
  <c r="L35" i="10"/>
  <c r="L41" i="10"/>
  <c r="L46" i="10"/>
  <c r="L52" i="10"/>
  <c r="L54" i="10"/>
  <c r="L3" i="3"/>
  <c r="L21" i="3"/>
  <c r="P42" i="3"/>
  <c r="L50" i="3"/>
  <c r="L58" i="3"/>
  <c r="P68" i="3"/>
  <c r="P70" i="3"/>
  <c r="L74" i="3"/>
  <c r="L83" i="3"/>
  <c r="L91" i="3"/>
  <c r="L99" i="3"/>
  <c r="L107" i="3"/>
  <c r="L17" i="4"/>
  <c r="L22" i="4"/>
  <c r="L35" i="4"/>
  <c r="P54" i="4"/>
  <c r="P65" i="4"/>
  <c r="P75" i="4"/>
  <c r="P87" i="4"/>
  <c r="L11" i="5"/>
  <c r="L24" i="5"/>
  <c r="L27" i="5"/>
  <c r="L33" i="5"/>
  <c r="L38" i="5"/>
  <c r="P41" i="5"/>
  <c r="L82" i="5"/>
  <c r="L98" i="5"/>
  <c r="L10" i="6"/>
  <c r="L94" i="6"/>
  <c r="L110" i="6"/>
  <c r="L4" i="3"/>
  <c r="L8" i="3"/>
  <c r="L16" i="3"/>
  <c r="L24" i="3"/>
  <c r="L38" i="3"/>
  <c r="P50" i="3"/>
  <c r="L60" i="3"/>
  <c r="P72" i="3"/>
  <c r="L3" i="4"/>
  <c r="L13" i="4"/>
  <c r="L27" i="4"/>
  <c r="L29" i="4"/>
  <c r="P39" i="4"/>
  <c r="L50" i="4"/>
  <c r="L83" i="4"/>
  <c r="L5" i="5"/>
  <c r="L15" i="5"/>
  <c r="L28" i="5"/>
  <c r="L31" i="5"/>
  <c r="P33" i="5"/>
  <c r="P38" i="5"/>
  <c r="L44" i="5"/>
  <c r="L49" i="5"/>
  <c r="L86" i="5"/>
  <c r="L102" i="5"/>
  <c r="L23" i="6"/>
  <c r="L98" i="6"/>
  <c r="P38" i="3"/>
  <c r="L54" i="3"/>
  <c r="L20" i="4"/>
  <c r="L32" i="4"/>
  <c r="P50" i="4"/>
  <c r="L70" i="4"/>
  <c r="L74" i="4"/>
  <c r="P80" i="4"/>
  <c r="L37" i="5"/>
  <c r="L42" i="3"/>
  <c r="P46" i="3"/>
  <c r="L54" i="4"/>
  <c r="L20" i="5"/>
  <c r="L21" i="6"/>
  <c r="L22" i="6"/>
  <c r="L42" i="5"/>
  <c r="L45" i="5"/>
  <c r="L50" i="5"/>
  <c r="P58" i="5"/>
  <c r="P61" i="5"/>
  <c r="P66" i="5"/>
  <c r="P69" i="5"/>
  <c r="P74" i="5"/>
  <c r="P76" i="5"/>
  <c r="L7" i="6"/>
  <c r="L12" i="6"/>
  <c r="L17" i="6"/>
  <c r="L28" i="6"/>
  <c r="L46" i="6"/>
  <c r="L5" i="7"/>
  <c r="L11" i="7"/>
  <c r="L16" i="7"/>
  <c r="L27" i="7"/>
  <c r="L33" i="7"/>
  <c r="P34" i="7"/>
  <c r="L38" i="7"/>
  <c r="L40" i="7"/>
  <c r="L46" i="7"/>
  <c r="L57" i="7"/>
  <c r="L71" i="7"/>
  <c r="L54" i="8"/>
  <c r="L70" i="8"/>
  <c r="L97" i="8"/>
  <c r="L56" i="9"/>
  <c r="L71" i="9"/>
  <c r="P84" i="9"/>
  <c r="P85" i="9"/>
  <c r="P42" i="5"/>
  <c r="P45" i="5"/>
  <c r="P50" i="5"/>
  <c r="L57" i="5"/>
  <c r="L62" i="5"/>
  <c r="L65" i="5"/>
  <c r="L70" i="5"/>
  <c r="L73" i="5"/>
  <c r="L84" i="5"/>
  <c r="L88" i="5"/>
  <c r="L100" i="5"/>
  <c r="L104" i="5"/>
  <c r="L108" i="5"/>
  <c r="L24" i="6"/>
  <c r="L30" i="6"/>
  <c r="L35" i="6"/>
  <c r="P46" i="6"/>
  <c r="L75" i="6"/>
  <c r="L84" i="6"/>
  <c r="L88" i="6"/>
  <c r="L100" i="6"/>
  <c r="L104" i="6"/>
  <c r="L23" i="7"/>
  <c r="P38" i="7"/>
  <c r="P46" i="7"/>
  <c r="L54" i="7"/>
  <c r="P71" i="7"/>
  <c r="L8" i="8"/>
  <c r="L11" i="8"/>
  <c r="P46" i="8"/>
  <c r="L15" i="9"/>
  <c r="L25" i="10"/>
  <c r="L36" i="10"/>
  <c r="L94" i="10"/>
  <c r="L110" i="10"/>
  <c r="P57" i="5"/>
  <c r="P65" i="5"/>
  <c r="P73" i="5"/>
  <c r="L6" i="6"/>
  <c r="L50" i="6"/>
  <c r="P97" i="6"/>
  <c r="L19" i="7"/>
  <c r="L42" i="7"/>
  <c r="L50" i="7"/>
  <c r="P54" i="7"/>
  <c r="L67" i="7"/>
  <c r="L75" i="7"/>
  <c r="P60" i="9"/>
  <c r="P61" i="9"/>
  <c r="L66" i="10"/>
  <c r="P78" i="10"/>
  <c r="L98" i="10"/>
  <c r="L10" i="9"/>
  <c r="L9" i="9"/>
  <c r="L20" i="8"/>
  <c r="L26" i="8"/>
  <c r="P51" i="8"/>
  <c r="P99" i="8"/>
  <c r="L3" i="9"/>
  <c r="L6" i="9"/>
  <c r="L21" i="9"/>
  <c r="L24" i="9"/>
  <c r="L34" i="9"/>
  <c r="P77" i="9"/>
  <c r="L112" i="9"/>
  <c r="L8" i="10"/>
  <c r="L15" i="10"/>
  <c r="L18" i="10"/>
  <c r="L31" i="10"/>
  <c r="P33" i="10"/>
  <c r="P41" i="10"/>
  <c r="L73" i="10"/>
  <c r="L6" i="8"/>
  <c r="L19" i="8"/>
  <c r="P107" i="8"/>
  <c r="L12" i="9"/>
  <c r="L25" i="9"/>
  <c r="L28" i="9"/>
  <c r="P34" i="9"/>
  <c r="L50" i="9"/>
  <c r="L54" i="9"/>
  <c r="L67" i="9"/>
  <c r="L75" i="9"/>
  <c r="L88" i="9"/>
  <c r="P100" i="9"/>
  <c r="L4" i="10"/>
  <c r="L9" i="10"/>
  <c r="L19" i="10"/>
  <c r="L22" i="10"/>
  <c r="L37" i="10"/>
  <c r="L40" i="10"/>
  <c r="L88" i="10"/>
  <c r="L96" i="10"/>
  <c r="L100" i="10"/>
  <c r="L112" i="10"/>
  <c r="L55" i="8"/>
  <c r="P60" i="8"/>
  <c r="L64" i="8"/>
  <c r="P68" i="8"/>
  <c r="P83" i="8"/>
  <c r="L5" i="9"/>
  <c r="P47" i="9"/>
  <c r="P67" i="9"/>
  <c r="P75" i="9"/>
  <c r="P40" i="10"/>
  <c r="P97" i="10"/>
  <c r="P105" i="10"/>
  <c r="L5" i="10"/>
  <c r="L12" i="10"/>
  <c r="L16" i="10"/>
  <c r="L20" i="10"/>
  <c r="L24" i="10"/>
  <c r="L28" i="10"/>
  <c r="L32" i="10"/>
  <c r="L34" i="10"/>
  <c r="P34" i="10"/>
  <c r="L38" i="10"/>
  <c r="P38" i="10"/>
  <c r="L48" i="10"/>
  <c r="L51" i="10"/>
  <c r="L59" i="10"/>
  <c r="P73" i="10"/>
  <c r="L84" i="10"/>
  <c r="L85" i="10"/>
  <c r="L42" i="10"/>
  <c r="L47" i="10"/>
  <c r="P55" i="10"/>
  <c r="L60" i="10"/>
  <c r="P43" i="10"/>
  <c r="P45" i="10"/>
  <c r="P47" i="10"/>
  <c r="P51" i="10"/>
  <c r="P72" i="10"/>
  <c r="P74" i="10"/>
  <c r="L76" i="10"/>
  <c r="L77" i="10"/>
  <c r="L79" i="10"/>
  <c r="P87" i="10"/>
  <c r="P92" i="10"/>
  <c r="L103" i="10"/>
  <c r="L107" i="10"/>
  <c r="P91" i="10"/>
  <c r="P42" i="10"/>
  <c r="L43" i="10"/>
  <c r="L44" i="10"/>
  <c r="L45" i="10"/>
  <c r="P48" i="10"/>
  <c r="L49" i="10"/>
  <c r="P56" i="10"/>
  <c r="P57" i="10"/>
  <c r="L62" i="10"/>
  <c r="L61" i="10"/>
  <c r="P71" i="10"/>
  <c r="L75" i="10"/>
  <c r="L83" i="10"/>
  <c r="P52" i="10"/>
  <c r="P54" i="10"/>
  <c r="L56" i="10"/>
  <c r="P61" i="10"/>
  <c r="P68" i="10"/>
  <c r="P70" i="10"/>
  <c r="L72" i="10"/>
  <c r="P79" i="10"/>
  <c r="P95" i="10"/>
  <c r="L99" i="10"/>
  <c r="P103" i="10"/>
  <c r="P107" i="10"/>
  <c r="P108" i="10"/>
  <c r="P112" i="10"/>
  <c r="L55" i="10"/>
  <c r="P64" i="10"/>
  <c r="P66" i="10"/>
  <c r="P67" i="10"/>
  <c r="L68" i="10"/>
  <c r="L71" i="10"/>
  <c r="P80" i="10"/>
  <c r="P83" i="10"/>
  <c r="L104" i="10"/>
  <c r="P111" i="10"/>
  <c r="P60" i="10"/>
  <c r="P63" i="10"/>
  <c r="L64" i="10"/>
  <c r="L67" i="10"/>
  <c r="L87" i="10"/>
  <c r="P88" i="10"/>
  <c r="L91" i="10"/>
  <c r="P76" i="10"/>
  <c r="L80" i="10"/>
  <c r="L81" i="10"/>
  <c r="P84" i="10"/>
  <c r="L92" i="10"/>
  <c r="L95" i="10"/>
  <c r="P99" i="10"/>
  <c r="P100" i="10"/>
  <c r="L108" i="10"/>
  <c r="L111" i="10"/>
  <c r="L8" i="9"/>
  <c r="L14" i="9"/>
  <c r="L18" i="9"/>
  <c r="L22" i="9"/>
  <c r="L26" i="9"/>
  <c r="L30" i="9"/>
  <c r="L36" i="9"/>
  <c r="P36" i="9"/>
  <c r="P39" i="9"/>
  <c r="P41" i="9"/>
  <c r="L45" i="9"/>
  <c r="L53" i="9"/>
  <c r="P57" i="9"/>
  <c r="P58" i="9"/>
  <c r="P63" i="9"/>
  <c r="L4" i="9"/>
  <c r="L43" i="9"/>
  <c r="L68" i="9"/>
  <c r="L69" i="9"/>
  <c r="P37" i="9"/>
  <c r="L38" i="9"/>
  <c r="L39" i="9"/>
  <c r="P42" i="9"/>
  <c r="L46" i="9"/>
  <c r="L49" i="9"/>
  <c r="P53" i="9"/>
  <c r="P54" i="9"/>
  <c r="L57" i="9"/>
  <c r="L41" i="9"/>
  <c r="P43" i="9"/>
  <c r="P45" i="9"/>
  <c r="P49" i="9"/>
  <c r="P50" i="9"/>
  <c r="L58" i="9"/>
  <c r="P64" i="9"/>
  <c r="P65" i="9"/>
  <c r="L60" i="9"/>
  <c r="L61" i="9"/>
  <c r="P68" i="9"/>
  <c r="P69" i="9"/>
  <c r="L72" i="9"/>
  <c r="L73" i="9"/>
  <c r="P59" i="9"/>
  <c r="L63" i="9"/>
  <c r="P72" i="9"/>
  <c r="P73" i="9"/>
  <c r="L77" i="9"/>
  <c r="L76" i="9"/>
  <c r="L64" i="9"/>
  <c r="L65" i="9"/>
  <c r="P79" i="9"/>
  <c r="L83" i="9"/>
  <c r="P87" i="9"/>
  <c r="L91" i="9"/>
  <c r="P95" i="9"/>
  <c r="L99" i="9"/>
  <c r="P103" i="9"/>
  <c r="L107" i="9"/>
  <c r="P111" i="9"/>
  <c r="P76" i="9"/>
  <c r="P80" i="9"/>
  <c r="L84" i="9"/>
  <c r="L85" i="9"/>
  <c r="P88" i="9"/>
  <c r="L92" i="9"/>
  <c r="L93" i="9"/>
  <c r="P96" i="9"/>
  <c r="L100" i="9"/>
  <c r="L101" i="9"/>
  <c r="P104" i="9"/>
  <c r="L108" i="9"/>
  <c r="L109" i="9"/>
  <c r="P112" i="9"/>
  <c r="L79" i="9"/>
  <c r="P81" i="9"/>
  <c r="P83" i="9"/>
  <c r="L87" i="9"/>
  <c r="P89" i="9"/>
  <c r="P91" i="9"/>
  <c r="L95" i="9"/>
  <c r="P97" i="9"/>
  <c r="P99" i="9"/>
  <c r="L103" i="9"/>
  <c r="P105" i="9"/>
  <c r="P107" i="9"/>
  <c r="L111" i="9"/>
  <c r="P78" i="9"/>
  <c r="L80" i="9"/>
  <c r="L81" i="9"/>
  <c r="L89" i="9"/>
  <c r="P92" i="9"/>
  <c r="L96" i="9"/>
  <c r="L97" i="9"/>
  <c r="L105" i="9"/>
  <c r="L39" i="8"/>
  <c r="L47" i="8"/>
  <c r="P62" i="8"/>
  <c r="L95" i="8"/>
  <c r="L96" i="8"/>
  <c r="L7" i="8"/>
  <c r="L13" i="8"/>
  <c r="L21" i="8"/>
  <c r="L28" i="8"/>
  <c r="L29" i="8"/>
  <c r="L40" i="8"/>
  <c r="L41" i="8"/>
  <c r="P44" i="8"/>
  <c r="L48" i="8"/>
  <c r="L49" i="8"/>
  <c r="P52" i="8"/>
  <c r="P53" i="8"/>
  <c r="L56" i="8"/>
  <c r="L57" i="8"/>
  <c r="L87" i="8"/>
  <c r="L88" i="8"/>
  <c r="L27" i="8"/>
  <c r="L9" i="8"/>
  <c r="L15" i="8"/>
  <c r="L18" i="8"/>
  <c r="L23" i="8"/>
  <c r="L31" i="8"/>
  <c r="P35" i="8"/>
  <c r="P37" i="8"/>
  <c r="P39" i="8"/>
  <c r="L43" i="8"/>
  <c r="P45" i="8"/>
  <c r="P47" i="8"/>
  <c r="P56" i="8"/>
  <c r="P57" i="8"/>
  <c r="P64" i="8"/>
  <c r="L69" i="8"/>
  <c r="L68" i="8"/>
  <c r="L79" i="8"/>
  <c r="L80" i="8"/>
  <c r="L111" i="8"/>
  <c r="L112" i="8"/>
  <c r="P43" i="8"/>
  <c r="L52" i="8"/>
  <c r="L53" i="8"/>
  <c r="L66" i="8"/>
  <c r="L3" i="8"/>
  <c r="L5" i="8"/>
  <c r="L16" i="8"/>
  <c r="L17" i="8"/>
  <c r="L24" i="8"/>
  <c r="L25" i="8"/>
  <c r="L32" i="8"/>
  <c r="L33" i="8"/>
  <c r="P33" i="8"/>
  <c r="P34" i="8"/>
  <c r="L35" i="8"/>
  <c r="L36" i="8"/>
  <c r="L37" i="8"/>
  <c r="P40" i="8"/>
  <c r="L44" i="8"/>
  <c r="L45" i="8"/>
  <c r="P48" i="8"/>
  <c r="P49" i="8"/>
  <c r="P63" i="8"/>
  <c r="P65" i="8"/>
  <c r="L67" i="8"/>
  <c r="L103" i="8"/>
  <c r="L104" i="8"/>
  <c r="P59" i="8"/>
  <c r="P61" i="8"/>
  <c r="L63" i="8"/>
  <c r="P75" i="8"/>
  <c r="L82" i="8"/>
  <c r="L90" i="8"/>
  <c r="L98" i="8"/>
  <c r="L106" i="8"/>
  <c r="P58" i="8"/>
  <c r="L59" i="8"/>
  <c r="L62" i="8"/>
  <c r="P71" i="8"/>
  <c r="P73" i="8"/>
  <c r="P74" i="8"/>
  <c r="L75" i="8"/>
  <c r="P78" i="8"/>
  <c r="P79" i="8"/>
  <c r="P80" i="8"/>
  <c r="L83" i="8"/>
  <c r="P86" i="8"/>
  <c r="P87" i="8"/>
  <c r="P88" i="8"/>
  <c r="L91" i="8"/>
  <c r="P94" i="8"/>
  <c r="P95" i="8"/>
  <c r="P96" i="8"/>
  <c r="L99" i="8"/>
  <c r="P102" i="8"/>
  <c r="P103" i="8"/>
  <c r="P104" i="8"/>
  <c r="L107" i="8"/>
  <c r="P110" i="8"/>
  <c r="P111" i="8"/>
  <c r="P112" i="8"/>
  <c r="L58" i="8"/>
  <c r="P67" i="8"/>
  <c r="P70" i="8"/>
  <c r="L71" i="8"/>
  <c r="L74" i="8"/>
  <c r="P76" i="8"/>
  <c r="P84" i="8"/>
  <c r="P92" i="8"/>
  <c r="P100" i="8"/>
  <c r="P108" i="8"/>
  <c r="L78" i="8"/>
  <c r="P82" i="8"/>
  <c r="L86" i="8"/>
  <c r="P90" i="8"/>
  <c r="L94" i="8"/>
  <c r="P98" i="8"/>
  <c r="L102" i="8"/>
  <c r="P106" i="8"/>
  <c r="L110" i="8"/>
  <c r="P47" i="7"/>
  <c r="P48" i="7"/>
  <c r="L51" i="7"/>
  <c r="L52" i="7"/>
  <c r="L7" i="7"/>
  <c r="L13" i="7"/>
  <c r="L17" i="7"/>
  <c r="L21" i="7"/>
  <c r="L25" i="7"/>
  <c r="L29" i="7"/>
  <c r="P35" i="7"/>
  <c r="P36" i="7"/>
  <c r="L39" i="7"/>
  <c r="P51" i="7"/>
  <c r="P52" i="7"/>
  <c r="L55" i="7"/>
  <c r="L64" i="7"/>
  <c r="L65" i="7"/>
  <c r="L76" i="7"/>
  <c r="L77" i="7"/>
  <c r="L32" i="7"/>
  <c r="P39" i="7"/>
  <c r="P40" i="7"/>
  <c r="L43" i="7"/>
  <c r="L44" i="7"/>
  <c r="P55" i="7"/>
  <c r="P60" i="7"/>
  <c r="P61" i="7"/>
  <c r="L35" i="7"/>
  <c r="P72" i="7"/>
  <c r="P73" i="7"/>
  <c r="L36" i="7"/>
  <c r="P43" i="7"/>
  <c r="P44" i="7"/>
  <c r="L47" i="7"/>
  <c r="L48" i="7"/>
  <c r="L59" i="7"/>
  <c r="P63" i="7"/>
  <c r="L79" i="7"/>
  <c r="L80" i="7"/>
  <c r="L87" i="7"/>
  <c r="L88" i="7"/>
  <c r="L95" i="7"/>
  <c r="L96" i="7"/>
  <c r="L103" i="7"/>
  <c r="L104" i="7"/>
  <c r="L111" i="7"/>
  <c r="L112" i="7"/>
  <c r="P56" i="7"/>
  <c r="L60" i="7"/>
  <c r="L61" i="7"/>
  <c r="P64" i="7"/>
  <c r="L68" i="7"/>
  <c r="L69" i="7"/>
  <c r="P83" i="7"/>
  <c r="P84" i="7"/>
  <c r="P91" i="7"/>
  <c r="P92" i="7"/>
  <c r="P99" i="7"/>
  <c r="P100" i="7"/>
  <c r="P107" i="7"/>
  <c r="P108" i="7"/>
  <c r="L56" i="7"/>
  <c r="P57" i="7"/>
  <c r="P59" i="7"/>
  <c r="L63" i="7"/>
  <c r="P65" i="7"/>
  <c r="P68" i="7"/>
  <c r="P69" i="7"/>
  <c r="L72" i="7"/>
  <c r="L73" i="7"/>
  <c r="P76" i="7"/>
  <c r="P78" i="7"/>
  <c r="L82" i="7"/>
  <c r="P86" i="7"/>
  <c r="L90" i="7"/>
  <c r="P94" i="7"/>
  <c r="L98" i="7"/>
  <c r="P102" i="7"/>
  <c r="L106" i="7"/>
  <c r="P110" i="7"/>
  <c r="P79" i="7"/>
  <c r="L83" i="7"/>
  <c r="L84" i="7"/>
  <c r="P87" i="7"/>
  <c r="L91" i="7"/>
  <c r="L92" i="7"/>
  <c r="P95" i="7"/>
  <c r="L99" i="7"/>
  <c r="L100" i="7"/>
  <c r="P103" i="7"/>
  <c r="L107" i="7"/>
  <c r="L108" i="7"/>
  <c r="P111" i="7"/>
  <c r="L78" i="7"/>
  <c r="P80" i="7"/>
  <c r="P82" i="7"/>
  <c r="L86" i="7"/>
  <c r="P88" i="7"/>
  <c r="P90" i="7"/>
  <c r="L94" i="7"/>
  <c r="P96" i="7"/>
  <c r="P98" i="7"/>
  <c r="L102" i="7"/>
  <c r="P104" i="7"/>
  <c r="P106" i="7"/>
  <c r="L110" i="7"/>
  <c r="P112" i="7"/>
  <c r="P47" i="6"/>
  <c r="P48" i="6"/>
  <c r="L51" i="6"/>
  <c r="L52" i="6"/>
  <c r="L3" i="6"/>
  <c r="L29" i="6"/>
  <c r="P34" i="6"/>
  <c r="L38" i="6"/>
  <c r="P40" i="6"/>
  <c r="P42" i="6"/>
  <c r="P51" i="6"/>
  <c r="P52" i="6"/>
  <c r="L36" i="6"/>
  <c r="L44" i="6"/>
  <c r="P55" i="6"/>
  <c r="P56" i="6"/>
  <c r="P63" i="6"/>
  <c r="P64" i="6"/>
  <c r="P35" i="6"/>
  <c r="L39" i="6"/>
  <c r="L40" i="6"/>
  <c r="P43" i="6"/>
  <c r="P74" i="6"/>
  <c r="L32" i="6"/>
  <c r="L34" i="6"/>
  <c r="P38" i="6"/>
  <c r="L42" i="6"/>
  <c r="L47" i="6"/>
  <c r="L48" i="6"/>
  <c r="L59" i="6"/>
  <c r="L60" i="6"/>
  <c r="L67" i="6"/>
  <c r="L68" i="6"/>
  <c r="L70" i="6"/>
  <c r="L54" i="6"/>
  <c r="P58" i="6"/>
  <c r="L62" i="6"/>
  <c r="P66" i="6"/>
  <c r="P70" i="6"/>
  <c r="P71" i="6"/>
  <c r="P111" i="6"/>
  <c r="L55" i="6"/>
  <c r="L56" i="6"/>
  <c r="P59" i="6"/>
  <c r="L63" i="6"/>
  <c r="L64" i="6"/>
  <c r="P67" i="6"/>
  <c r="P80" i="6"/>
  <c r="P81" i="6"/>
  <c r="P95" i="6"/>
  <c r="L107" i="6"/>
  <c r="L53" i="6"/>
  <c r="P54" i="6"/>
  <c r="L58" i="6"/>
  <c r="P60" i="6"/>
  <c r="P62" i="6"/>
  <c r="L66" i="6"/>
  <c r="P68" i="6"/>
  <c r="L71" i="6"/>
  <c r="L74" i="6"/>
  <c r="L91" i="6"/>
  <c r="P112" i="6"/>
  <c r="P76" i="6"/>
  <c r="L79" i="6"/>
  <c r="L87" i="6"/>
  <c r="P91" i="6"/>
  <c r="P92" i="6"/>
  <c r="L103" i="6"/>
  <c r="P107" i="6"/>
  <c r="P108" i="6"/>
  <c r="L76" i="6"/>
  <c r="L80" i="6"/>
  <c r="L81" i="6"/>
  <c r="L83" i="6"/>
  <c r="P87" i="6"/>
  <c r="P88" i="6"/>
  <c r="L96" i="6"/>
  <c r="L99" i="6"/>
  <c r="P103" i="6"/>
  <c r="P104" i="6"/>
  <c r="L112" i="6"/>
  <c r="P79" i="6"/>
  <c r="P83" i="6"/>
  <c r="P84" i="6"/>
  <c r="L92" i="6"/>
  <c r="L95" i="6"/>
  <c r="P99" i="6"/>
  <c r="P100" i="6"/>
  <c r="L108" i="6"/>
  <c r="L111" i="6"/>
  <c r="L3" i="5"/>
  <c r="L7" i="5"/>
  <c r="L16" i="5"/>
  <c r="L17" i="5"/>
  <c r="L9" i="5"/>
  <c r="L10" i="5"/>
  <c r="L4" i="5"/>
  <c r="L8" i="5"/>
  <c r="L12" i="5"/>
  <c r="L13" i="5"/>
  <c r="L53" i="5"/>
  <c r="L21" i="5"/>
  <c r="L25" i="5"/>
  <c r="L29" i="5"/>
  <c r="L35" i="5"/>
  <c r="P35" i="5"/>
  <c r="L39" i="5"/>
  <c r="P39" i="5"/>
  <c r="L43" i="5"/>
  <c r="P43" i="5"/>
  <c r="L47" i="5"/>
  <c r="P47" i="5"/>
  <c r="L51" i="5"/>
  <c r="P51" i="5"/>
  <c r="L54" i="5"/>
  <c r="L55" i="5"/>
  <c r="L52" i="5"/>
  <c r="P53" i="5"/>
  <c r="P54" i="5"/>
  <c r="P55" i="5"/>
  <c r="L59" i="5"/>
  <c r="P59" i="5"/>
  <c r="L63" i="5"/>
  <c r="P63" i="5"/>
  <c r="L67" i="5"/>
  <c r="P67" i="5"/>
  <c r="L71" i="5"/>
  <c r="P71" i="5"/>
  <c r="L75" i="5"/>
  <c r="P75" i="5"/>
  <c r="P77" i="5"/>
  <c r="P79" i="5"/>
  <c r="P80" i="5"/>
  <c r="L91" i="5"/>
  <c r="P95" i="5"/>
  <c r="P96" i="5"/>
  <c r="L107" i="5"/>
  <c r="P111" i="5"/>
  <c r="P112" i="5"/>
  <c r="L76" i="5"/>
  <c r="L77" i="5"/>
  <c r="L87" i="5"/>
  <c r="P91" i="5"/>
  <c r="P92" i="5"/>
  <c r="L103" i="5"/>
  <c r="P107" i="5"/>
  <c r="P108" i="5"/>
  <c r="L79" i="5"/>
  <c r="L80" i="5"/>
  <c r="L83" i="5"/>
  <c r="P87" i="5"/>
  <c r="P88" i="5"/>
  <c r="L96" i="5"/>
  <c r="L99" i="5"/>
  <c r="P103" i="5"/>
  <c r="P104" i="5"/>
  <c r="L112" i="5"/>
  <c r="P83" i="5"/>
  <c r="P84" i="5"/>
  <c r="L92" i="5"/>
  <c r="L95" i="5"/>
  <c r="P99" i="5"/>
  <c r="P100" i="5"/>
  <c r="L111" i="5"/>
  <c r="L4" i="4"/>
  <c r="P47" i="4"/>
  <c r="P48" i="4"/>
  <c r="P51" i="4"/>
  <c r="P52" i="4"/>
  <c r="L61" i="4"/>
  <c r="L33" i="4"/>
  <c r="P34" i="4"/>
  <c r="L38" i="4"/>
  <c r="P40" i="4"/>
  <c r="P42" i="4"/>
  <c r="L46" i="4"/>
  <c r="P55" i="4"/>
  <c r="P56" i="4"/>
  <c r="P57" i="4"/>
  <c r="P58" i="4"/>
  <c r="L36" i="4"/>
  <c r="L55" i="4"/>
  <c r="L56" i="4"/>
  <c r="P35" i="4"/>
  <c r="L39" i="4"/>
  <c r="L40" i="4"/>
  <c r="P43" i="4"/>
  <c r="L47" i="4"/>
  <c r="L48" i="4"/>
  <c r="L44" i="4"/>
  <c r="L34" i="4"/>
  <c r="P38" i="4"/>
  <c r="L42" i="4"/>
  <c r="P44" i="4"/>
  <c r="P46" i="4"/>
  <c r="L51" i="4"/>
  <c r="L52" i="4"/>
  <c r="L87" i="4"/>
  <c r="P60" i="4"/>
  <c r="L64" i="4"/>
  <c r="L72" i="4"/>
  <c r="P83" i="4"/>
  <c r="P84" i="4"/>
  <c r="L95" i="4"/>
  <c r="L96" i="4"/>
  <c r="L103" i="4"/>
  <c r="L104" i="4"/>
  <c r="L111" i="4"/>
  <c r="L112" i="4"/>
  <c r="L57" i="4"/>
  <c r="L58" i="4"/>
  <c r="P61" i="4"/>
  <c r="L65" i="4"/>
  <c r="L68" i="4"/>
  <c r="P72" i="4"/>
  <c r="P73" i="4"/>
  <c r="P91" i="4"/>
  <c r="P92" i="4"/>
  <c r="P99" i="4"/>
  <c r="P100" i="4"/>
  <c r="P107" i="4"/>
  <c r="P108" i="4"/>
  <c r="L60" i="4"/>
  <c r="P62" i="4"/>
  <c r="P64" i="4"/>
  <c r="P68" i="4"/>
  <c r="P69" i="4"/>
  <c r="L79" i="4"/>
  <c r="L80" i="4"/>
  <c r="P78" i="4"/>
  <c r="L82" i="4"/>
  <c r="P86" i="4"/>
  <c r="L90" i="4"/>
  <c r="P94" i="4"/>
  <c r="L98" i="4"/>
  <c r="P102" i="4"/>
  <c r="L106" i="4"/>
  <c r="P110" i="4"/>
  <c r="L84" i="4"/>
  <c r="L92" i="4"/>
  <c r="L99" i="4"/>
  <c r="L100" i="4"/>
  <c r="P103" i="4"/>
  <c r="L107" i="4"/>
  <c r="L108" i="4"/>
  <c r="P111" i="4"/>
  <c r="L78" i="4"/>
  <c r="P82" i="4"/>
  <c r="L86" i="4"/>
  <c r="P90" i="4"/>
  <c r="L94" i="4"/>
  <c r="P96" i="4"/>
  <c r="P98" i="4"/>
  <c r="L102" i="4"/>
  <c r="P104" i="4"/>
  <c r="P106" i="4"/>
  <c r="L110" i="4"/>
  <c r="P112" i="4"/>
  <c r="L30" i="3"/>
  <c r="P39" i="3"/>
  <c r="P40" i="3"/>
  <c r="L43" i="3"/>
  <c r="L44" i="3"/>
  <c r="P55" i="3"/>
  <c r="P56" i="3"/>
  <c r="L61" i="3"/>
  <c r="P73" i="3"/>
  <c r="L5" i="3"/>
  <c r="L14" i="3"/>
  <c r="L17" i="3"/>
  <c r="L22" i="3"/>
  <c r="L25" i="3"/>
  <c r="L29" i="3"/>
  <c r="P33" i="3"/>
  <c r="P43" i="3"/>
  <c r="P44" i="3"/>
  <c r="L47" i="3"/>
  <c r="L48" i="3"/>
  <c r="L69" i="3"/>
  <c r="L11" i="3"/>
  <c r="L35" i="3"/>
  <c r="L36" i="3"/>
  <c r="P47" i="3"/>
  <c r="P48" i="3"/>
  <c r="L51" i="3"/>
  <c r="L52" i="3"/>
  <c r="L32" i="3"/>
  <c r="L33" i="3"/>
  <c r="P34" i="3"/>
  <c r="P35" i="3"/>
  <c r="P36" i="3"/>
  <c r="L39" i="3"/>
  <c r="L40" i="3"/>
  <c r="P51" i="3"/>
  <c r="P52" i="3"/>
  <c r="L55" i="3"/>
  <c r="L56" i="3"/>
  <c r="P65" i="3"/>
  <c r="L79" i="3"/>
  <c r="L80" i="3"/>
  <c r="L87" i="3"/>
  <c r="L88" i="3"/>
  <c r="L95" i="3"/>
  <c r="L96" i="3"/>
  <c r="L103" i="3"/>
  <c r="L104" i="3"/>
  <c r="L111" i="3"/>
  <c r="L112" i="3"/>
  <c r="P59" i="3"/>
  <c r="L62" i="3"/>
  <c r="L63" i="3"/>
  <c r="P67" i="3"/>
  <c r="L70" i="3"/>
  <c r="L71" i="3"/>
  <c r="P83" i="3"/>
  <c r="P84" i="3"/>
  <c r="P91" i="3"/>
  <c r="P92" i="3"/>
  <c r="P99" i="3"/>
  <c r="P100" i="3"/>
  <c r="P107" i="3"/>
  <c r="P108" i="3"/>
  <c r="P58" i="3"/>
  <c r="P61" i="3"/>
  <c r="L64" i="3"/>
  <c r="L65" i="3"/>
  <c r="P66" i="3"/>
  <c r="P69" i="3"/>
  <c r="L72" i="3"/>
  <c r="L73" i="3"/>
  <c r="P74" i="3"/>
  <c r="P76" i="3"/>
  <c r="P78" i="3"/>
  <c r="L82" i="3"/>
  <c r="P86" i="3"/>
  <c r="L90" i="3"/>
  <c r="P94" i="3"/>
  <c r="L98" i="3"/>
  <c r="P102" i="3"/>
  <c r="L106" i="3"/>
  <c r="P110" i="3"/>
  <c r="L76" i="3"/>
  <c r="L84" i="3"/>
  <c r="L92" i="3"/>
  <c r="L100" i="3"/>
  <c r="L108" i="3"/>
  <c r="P111" i="3"/>
  <c r="L78" i="3"/>
  <c r="P80" i="3"/>
  <c r="P82" i="3"/>
  <c r="L86" i="3"/>
  <c r="P88" i="3"/>
  <c r="P90" i="3"/>
  <c r="L94" i="3"/>
  <c r="P96" i="3"/>
  <c r="P98" i="3"/>
  <c r="L102" i="3"/>
  <c r="P104" i="3"/>
  <c r="P106" i="3"/>
  <c r="L110" i="3"/>
  <c r="P112" i="3"/>
  <c r="P113" i="4" l="1"/>
  <c r="P113" i="7"/>
  <c r="L113" i="3"/>
  <c r="P113" i="6"/>
  <c r="P113" i="9"/>
  <c r="P113" i="10"/>
  <c r="P113" i="5"/>
  <c r="L113" i="7"/>
  <c r="L113" i="9"/>
  <c r="L113" i="10"/>
  <c r="L113" i="4"/>
  <c r="P113" i="8"/>
  <c r="L113" i="8"/>
  <c r="L113" i="6"/>
  <c r="L113" i="5"/>
  <c r="P113" i="3"/>
  <c r="H112" i="4" l="1"/>
  <c r="H5" i="4"/>
  <c r="H13" i="4"/>
  <c r="H21" i="4"/>
  <c r="H29" i="4"/>
  <c r="H37" i="4"/>
  <c r="H41" i="4"/>
  <c r="H53" i="4"/>
  <c r="H61" i="4"/>
  <c r="H69" i="4"/>
  <c r="H77" i="4"/>
  <c r="H85" i="4"/>
  <c r="H89" i="4"/>
  <c r="H93" i="4"/>
  <c r="H97" i="4"/>
  <c r="H101" i="4"/>
  <c r="H109" i="4"/>
  <c r="H2" i="4"/>
  <c r="H10" i="4"/>
  <c r="H22" i="4"/>
  <c r="H30" i="4"/>
  <c r="H38" i="4"/>
  <c r="H46" i="4"/>
  <c r="H58" i="4"/>
  <c r="H66" i="4"/>
  <c r="H74" i="4"/>
  <c r="H94" i="4"/>
  <c r="H102" i="4"/>
  <c r="H110" i="4"/>
  <c r="H3" i="4"/>
  <c r="H11" i="4"/>
  <c r="H15" i="4"/>
  <c r="H19" i="4"/>
  <c r="H23" i="4"/>
  <c r="H27" i="4"/>
  <c r="H31" i="4"/>
  <c r="H35" i="4"/>
  <c r="H39" i="4"/>
  <c r="H43" i="4"/>
  <c r="H47" i="4"/>
  <c r="H51" i="4"/>
  <c r="H59" i="4"/>
  <c r="H63" i="4"/>
  <c r="H67" i="4"/>
  <c r="H71" i="4"/>
  <c r="H75" i="4"/>
  <c r="H79" i="4"/>
  <c r="H83" i="4"/>
  <c r="H82" i="4"/>
  <c r="H87" i="4"/>
  <c r="H91" i="4"/>
  <c r="H95" i="4"/>
  <c r="H99" i="4"/>
  <c r="H103" i="4"/>
  <c r="H107" i="4"/>
  <c r="H111" i="4"/>
  <c r="H9" i="4"/>
  <c r="H17" i="4"/>
  <c r="H25" i="4"/>
  <c r="H33" i="4"/>
  <c r="H45" i="4"/>
  <c r="H49" i="4"/>
  <c r="H57" i="4"/>
  <c r="H65" i="4"/>
  <c r="H73" i="4"/>
  <c r="H81" i="4"/>
  <c r="H105" i="4"/>
  <c r="H6" i="4"/>
  <c r="H14" i="4"/>
  <c r="H18" i="4"/>
  <c r="H26" i="4"/>
  <c r="H34" i="4"/>
  <c r="H42" i="4"/>
  <c r="H50" i="4"/>
  <c r="H54" i="4"/>
  <c r="H62" i="4"/>
  <c r="H70" i="4"/>
  <c r="H78" i="4"/>
  <c r="H86" i="4"/>
  <c r="H90" i="4"/>
  <c r="H98" i="4"/>
  <c r="H106" i="4"/>
  <c r="H4" i="4"/>
  <c r="H8" i="4"/>
  <c r="H7" i="4"/>
  <c r="H12" i="4"/>
  <c r="H16" i="4"/>
  <c r="H20" i="4"/>
  <c r="H24" i="4"/>
  <c r="H28" i="4"/>
  <c r="H32" i="4"/>
  <c r="H36" i="4"/>
  <c r="H40" i="4"/>
  <c r="H44" i="4"/>
  <c r="H48" i="4"/>
  <c r="H52" i="4"/>
  <c r="H56" i="4"/>
  <c r="H55" i="4"/>
  <c r="H60" i="4"/>
  <c r="H64" i="4"/>
  <c r="H68" i="4"/>
  <c r="H72" i="4"/>
  <c r="H76" i="4"/>
  <c r="H80" i="4"/>
  <c r="H84" i="4"/>
  <c r="H88" i="4"/>
  <c r="H92" i="4"/>
  <c r="H96" i="4"/>
  <c r="H100" i="4"/>
  <c r="H104" i="4"/>
  <c r="H108" i="4"/>
  <c r="K92" i="4" l="1"/>
  <c r="K72" i="4"/>
  <c r="K28" i="4"/>
  <c r="K12" i="4"/>
  <c r="O106" i="4"/>
  <c r="K78" i="4"/>
  <c r="O50" i="4"/>
  <c r="K18" i="4"/>
  <c r="O81" i="4"/>
  <c r="O49" i="4"/>
  <c r="K17" i="4"/>
  <c r="O87" i="4"/>
  <c r="O75" i="4"/>
  <c r="K59" i="4"/>
  <c r="K23" i="4"/>
  <c r="K3" i="4"/>
  <c r="O74" i="4"/>
  <c r="K38" i="4"/>
  <c r="K2" i="4"/>
  <c r="K93" i="4"/>
  <c r="K37" i="4"/>
  <c r="K5" i="4"/>
  <c r="K60" i="4"/>
  <c r="O56" i="4"/>
  <c r="K24" i="4"/>
  <c r="K7" i="4"/>
  <c r="K98" i="4"/>
  <c r="O70" i="4"/>
  <c r="K42" i="4"/>
  <c r="K14" i="4"/>
  <c r="K45" i="4"/>
  <c r="K9" i="4"/>
  <c r="K99" i="4"/>
  <c r="K82" i="4"/>
  <c r="K71" i="4"/>
  <c r="K51" i="4"/>
  <c r="O35" i="4"/>
  <c r="K19" i="4"/>
  <c r="K110" i="4"/>
  <c r="K66" i="4"/>
  <c r="K30" i="4"/>
  <c r="K109" i="4"/>
  <c r="K89" i="4"/>
  <c r="K61" i="4"/>
  <c r="M61" i="4" s="1"/>
  <c r="K29" i="4"/>
  <c r="M29" i="4" s="1"/>
  <c r="K112" i="4"/>
  <c r="O96" i="4"/>
  <c r="K80" i="4"/>
  <c r="R65" i="4"/>
  <c r="O52" i="4"/>
  <c r="K20" i="4"/>
  <c r="K8" i="4"/>
  <c r="M8" i="4" s="1"/>
  <c r="O62" i="4"/>
  <c r="O34" i="4"/>
  <c r="K6" i="4"/>
  <c r="M6" i="4" s="1"/>
  <c r="O65" i="4"/>
  <c r="O33" i="4"/>
  <c r="K111" i="4"/>
  <c r="K95" i="4"/>
  <c r="O83" i="4"/>
  <c r="O47" i="4"/>
  <c r="K31" i="4"/>
  <c r="M31" i="4" s="1"/>
  <c r="K15" i="4"/>
  <c r="M15" i="4" s="1"/>
  <c r="R102" i="4"/>
  <c r="K58" i="4"/>
  <c r="M59" i="4" s="1"/>
  <c r="K22" i="4"/>
  <c r="K85" i="4"/>
  <c r="O53" i="4"/>
  <c r="Q53" i="4" s="1"/>
  <c r="K21" i="4"/>
  <c r="M21" i="4" s="1"/>
  <c r="K48" i="4"/>
  <c r="K4" i="4"/>
  <c r="M4" i="4" s="1"/>
  <c r="O86" i="4"/>
  <c r="K54" i="4"/>
  <c r="K26" i="4"/>
  <c r="K57" i="4"/>
  <c r="K25" i="4"/>
  <c r="M25" i="4" s="1"/>
  <c r="K107" i="4"/>
  <c r="O91" i="4"/>
  <c r="K79" i="4"/>
  <c r="K63" i="4"/>
  <c r="O43" i="4"/>
  <c r="K27" i="4"/>
  <c r="K11" i="4"/>
  <c r="M12" i="4" s="1"/>
  <c r="O94" i="4"/>
  <c r="K10" i="4"/>
  <c r="M10" i="4" s="1"/>
  <c r="O41" i="4"/>
  <c r="R101" i="4"/>
  <c r="R84" i="4"/>
  <c r="R91" i="4"/>
  <c r="R40" i="4"/>
  <c r="R74" i="4"/>
  <c r="R76" i="4"/>
  <c r="K56" i="4"/>
  <c r="R17" i="4"/>
  <c r="M111" i="4"/>
  <c r="R67" i="4"/>
  <c r="R97" i="4"/>
  <c r="R53" i="4"/>
  <c r="K106" i="4"/>
  <c r="R93" i="4"/>
  <c r="O80" i="4"/>
  <c r="Q81" i="4" s="1"/>
  <c r="R49" i="4"/>
  <c r="K35" i="4"/>
  <c r="R73" i="4"/>
  <c r="K52" i="4"/>
  <c r="R5" i="4"/>
  <c r="R98" i="4"/>
  <c r="K96" i="4"/>
  <c r="R81" i="4"/>
  <c r="R56" i="4"/>
  <c r="R15" i="4"/>
  <c r="O51" i="4"/>
  <c r="R77" i="4"/>
  <c r="O76" i="4"/>
  <c r="R57" i="4"/>
  <c r="R21" i="4"/>
  <c r="R27" i="4"/>
  <c r="R83" i="4"/>
  <c r="K47" i="4"/>
  <c r="O82" i="4"/>
  <c r="R31" i="4"/>
  <c r="R94" i="4"/>
  <c r="R86" i="4"/>
  <c r="R62" i="4"/>
  <c r="R38" i="4"/>
  <c r="K55" i="4"/>
  <c r="O59" i="4"/>
  <c r="K74" i="4"/>
  <c r="K76" i="4"/>
  <c r="O98" i="4"/>
  <c r="K53" i="4"/>
  <c r="R35" i="4"/>
  <c r="R106" i="4"/>
  <c r="R66" i="4"/>
  <c r="M9" i="4"/>
  <c r="R104" i="4"/>
  <c r="O67" i="4"/>
  <c r="R16" i="4"/>
  <c r="R110" i="4"/>
  <c r="R90" i="4"/>
  <c r="R14" i="4"/>
  <c r="O93" i="4"/>
  <c r="O109" i="4"/>
  <c r="K62" i="4"/>
  <c r="O42" i="4"/>
  <c r="Q42" i="4" s="1"/>
  <c r="K86" i="4"/>
  <c r="M99" i="4"/>
  <c r="R30" i="4"/>
  <c r="K16" i="4"/>
  <c r="O72" i="4"/>
  <c r="K84" i="4"/>
  <c r="O85" i="4"/>
  <c r="M72" i="4"/>
  <c r="R51" i="4"/>
  <c r="O111" i="4"/>
  <c r="R80" i="4"/>
  <c r="R72" i="4"/>
  <c r="R11" i="4"/>
  <c r="O48" i="4"/>
  <c r="Q48" i="4" s="1"/>
  <c r="O79" i="4"/>
  <c r="K43" i="4"/>
  <c r="K65" i="4"/>
  <c r="O88" i="4"/>
  <c r="Q88" i="4" s="1"/>
  <c r="K88" i="4"/>
  <c r="R89" i="4"/>
  <c r="R37" i="4"/>
  <c r="K36" i="4"/>
  <c r="O108" i="4"/>
  <c r="K108" i="4"/>
  <c r="R109" i="4"/>
  <c r="O36" i="4"/>
  <c r="Q36" i="4" s="1"/>
  <c r="R25" i="4"/>
  <c r="R79" i="4"/>
  <c r="K73" i="4"/>
  <c r="M73" i="4" s="1"/>
  <c r="O73" i="4"/>
  <c r="R18" i="4"/>
  <c r="O103" i="4"/>
  <c r="K87" i="4"/>
  <c r="R88" i="4"/>
  <c r="R68" i="4"/>
  <c r="O55" i="4"/>
  <c r="R36" i="4"/>
  <c r="R24" i="4"/>
  <c r="K97" i="4"/>
  <c r="O97" i="4"/>
  <c r="R78" i="4"/>
  <c r="R42" i="4"/>
  <c r="K41" i="4"/>
  <c r="M42" i="4" s="1"/>
  <c r="O99" i="4"/>
  <c r="O37" i="4"/>
  <c r="K103" i="4"/>
  <c r="K100" i="4"/>
  <c r="M100" i="4" s="1"/>
  <c r="O32" i="4"/>
  <c r="K32" i="4"/>
  <c r="K105" i="4"/>
  <c r="O105" i="4"/>
  <c r="R64" i="4"/>
  <c r="R32" i="4"/>
  <c r="M23" i="4"/>
  <c r="R103" i="4"/>
  <c r="R70" i="4"/>
  <c r="K13" i="4"/>
  <c r="M13" i="4" s="1"/>
  <c r="K64" i="4"/>
  <c r="O66" i="4"/>
  <c r="Q66" i="4" s="1"/>
  <c r="K67" i="4"/>
  <c r="O54" i="4"/>
  <c r="Q54" i="4" s="1"/>
  <c r="O63" i="4"/>
  <c r="O78" i="4"/>
  <c r="O68" i="4"/>
  <c r="K68" i="4"/>
  <c r="R69" i="4"/>
  <c r="R61" i="4"/>
  <c r="O60" i="4"/>
  <c r="K44" i="4"/>
  <c r="O44" i="4"/>
  <c r="R45" i="4"/>
  <c r="R60" i="4"/>
  <c r="O46" i="4"/>
  <c r="K46" i="4"/>
  <c r="O84" i="4"/>
  <c r="Q84" i="4" s="1"/>
  <c r="R85" i="4"/>
  <c r="O40" i="4"/>
  <c r="K40" i="4"/>
  <c r="R41" i="4"/>
  <c r="R55" i="4"/>
  <c r="R50" i="4"/>
  <c r="K49" i="4"/>
  <c r="K104" i="4"/>
  <c r="O104" i="4"/>
  <c r="R105" i="4"/>
  <c r="O64" i="4"/>
  <c r="R33" i="4"/>
  <c r="R13" i="4"/>
  <c r="R9" i="4"/>
  <c r="K90" i="4"/>
  <c r="O90" i="4"/>
  <c r="R71" i="4"/>
  <c r="M26" i="4"/>
  <c r="R46" i="4"/>
  <c r="R34" i="4"/>
  <c r="R10" i="4"/>
  <c r="R100" i="4"/>
  <c r="K91" i="4"/>
  <c r="R92" i="4"/>
  <c r="K39" i="4"/>
  <c r="O39" i="4"/>
  <c r="R4" i="4"/>
  <c r="K102" i="4"/>
  <c r="O102" i="4"/>
  <c r="R47" i="4"/>
  <c r="K101" i="4"/>
  <c r="O101" i="4"/>
  <c r="O69" i="4"/>
  <c r="K69" i="4"/>
  <c r="O100" i="4"/>
  <c r="O89" i="4"/>
  <c r="K70" i="4"/>
  <c r="K34" i="4"/>
  <c r="O45" i="4"/>
  <c r="R29" i="4"/>
  <c r="R8" i="4"/>
  <c r="R107" i="4"/>
  <c r="R99" i="4"/>
  <c r="R87" i="4"/>
  <c r="R63" i="4"/>
  <c r="K50" i="4"/>
  <c r="R43" i="4"/>
  <c r="R19" i="4"/>
  <c r="R7" i="4"/>
  <c r="R82" i="4"/>
  <c r="R58" i="4"/>
  <c r="K33" i="4"/>
  <c r="R26" i="4"/>
  <c r="R112" i="4"/>
  <c r="R108" i="4"/>
  <c r="R96" i="4"/>
  <c r="K83" i="4"/>
  <c r="K75" i="4"/>
  <c r="O71" i="4"/>
  <c r="R52" i="4"/>
  <c r="R48" i="4"/>
  <c r="R44" i="4"/>
  <c r="R28" i="4"/>
  <c r="R20" i="4"/>
  <c r="R12" i="4"/>
  <c r="R111" i="4"/>
  <c r="R95" i="4"/>
  <c r="R75" i="4"/>
  <c r="R59" i="4"/>
  <c r="R39" i="4"/>
  <c r="R23" i="4"/>
  <c r="O61" i="4"/>
  <c r="R54" i="4"/>
  <c r="R22" i="4"/>
  <c r="R6" i="4"/>
  <c r="O110" i="4"/>
  <c r="K81" i="4"/>
  <c r="O95" i="4"/>
  <c r="Q95" i="4" s="1"/>
  <c r="O107" i="4"/>
  <c r="Q107" i="4" s="1"/>
  <c r="O38" i="4"/>
  <c r="O92" i="4"/>
  <c r="O112" i="4"/>
  <c r="K94" i="4"/>
  <c r="O57" i="4"/>
  <c r="Q57" i="4" s="1"/>
  <c r="O58" i="4"/>
  <c r="Q50" i="4"/>
  <c r="M19" i="4"/>
  <c r="M58" i="4"/>
  <c r="R3" i="4"/>
  <c r="O77" i="4"/>
  <c r="K77" i="4"/>
  <c r="M5" i="4"/>
  <c r="M24" i="4" l="1"/>
  <c r="M80" i="4"/>
  <c r="M86" i="4"/>
  <c r="M18" i="4"/>
  <c r="Q86" i="4"/>
  <c r="M79" i="4"/>
  <c r="M57" i="4"/>
  <c r="M54" i="4"/>
  <c r="M20" i="4"/>
  <c r="M60" i="4"/>
  <c r="M48" i="4"/>
  <c r="M112" i="4"/>
  <c r="M7" i="4"/>
  <c r="Q87" i="4"/>
  <c r="M110" i="4"/>
  <c r="M38" i="4"/>
  <c r="M30" i="4"/>
  <c r="Q92" i="4"/>
  <c r="M81" i="4"/>
  <c r="M83" i="4"/>
  <c r="Q65" i="4"/>
  <c r="M49" i="4"/>
  <c r="M64" i="4"/>
  <c r="M11" i="4"/>
  <c r="Q106" i="4"/>
  <c r="Q97" i="4"/>
  <c r="Q56" i="4"/>
  <c r="M66" i="4"/>
  <c r="M62" i="4"/>
  <c r="M94" i="4"/>
  <c r="Q71" i="4"/>
  <c r="M39" i="4"/>
  <c r="M67" i="4"/>
  <c r="M32" i="4"/>
  <c r="M89" i="4"/>
  <c r="Q80" i="4"/>
  <c r="M16" i="4"/>
  <c r="Q94" i="4"/>
  <c r="M56" i="4"/>
  <c r="Q76" i="4"/>
  <c r="M52" i="4"/>
  <c r="M107" i="4"/>
  <c r="Q35" i="4"/>
  <c r="M28" i="4"/>
  <c r="M93" i="4"/>
  <c r="M90" i="4"/>
  <c r="Q44" i="4"/>
  <c r="Q63" i="4"/>
  <c r="Q33" i="4"/>
  <c r="Q74" i="4"/>
  <c r="M108" i="4"/>
  <c r="M43" i="4"/>
  <c r="M85" i="4"/>
  <c r="Q82" i="4"/>
  <c r="Q51" i="4"/>
  <c r="M96" i="4"/>
  <c r="M27" i="4"/>
  <c r="M22" i="4"/>
  <c r="Q34" i="4"/>
  <c r="M3" i="4"/>
  <c r="Q75" i="4"/>
  <c r="Q79" i="4"/>
  <c r="Q38" i="4"/>
  <c r="M87" i="4"/>
  <c r="Q60" i="4"/>
  <c r="M97" i="4"/>
  <c r="Q45" i="4"/>
  <c r="M77" i="4"/>
  <c r="M36" i="4"/>
  <c r="M63" i="4"/>
  <c r="M101" i="4"/>
  <c r="M68" i="4"/>
  <c r="Q110" i="4"/>
  <c r="Q61" i="4"/>
  <c r="Q52" i="4"/>
  <c r="M44" i="4"/>
  <c r="M109" i="4"/>
  <c r="Q83" i="4"/>
  <c r="Q98" i="4"/>
  <c r="Q112" i="4"/>
  <c r="M75" i="4"/>
  <c r="M50" i="4"/>
  <c r="M70" i="4"/>
  <c r="Q69" i="4"/>
  <c r="M53" i="4"/>
  <c r="Q100" i="4"/>
  <c r="M37" i="4"/>
  <c r="Q104" i="4"/>
  <c r="Q68" i="4"/>
  <c r="Q37" i="4"/>
  <c r="Q77" i="4"/>
  <c r="M95" i="4"/>
  <c r="M91" i="4"/>
  <c r="M104" i="4"/>
  <c r="Q99" i="4"/>
  <c r="M55" i="4"/>
  <c r="Q43" i="4"/>
  <c r="M34" i="4"/>
  <c r="Q85" i="4"/>
  <c r="M92" i="4"/>
  <c r="M74" i="4"/>
  <c r="Q73" i="4"/>
  <c r="M17" i="4"/>
  <c r="Q40" i="4"/>
  <c r="Q46" i="4"/>
  <c r="Q49" i="4"/>
  <c r="Q90" i="4"/>
  <c r="M35" i="4"/>
  <c r="M14" i="4"/>
  <c r="Q62" i="4"/>
  <c r="Q58" i="4"/>
  <c r="M69" i="4"/>
  <c r="M71" i="4"/>
  <c r="Q64" i="4"/>
  <c r="M78" i="4"/>
  <c r="M76" i="4"/>
  <c r="Q59" i="4"/>
  <c r="Q91" i="4"/>
  <c r="M103" i="4"/>
  <c r="Q72" i="4"/>
  <c r="M84" i="4"/>
  <c r="Q67" i="4"/>
  <c r="M82" i="4"/>
  <c r="Q93" i="4"/>
  <c r="M33" i="4"/>
  <c r="Q89" i="4"/>
  <c r="Q39" i="4"/>
  <c r="Q105" i="4"/>
  <c r="Q108" i="4"/>
  <c r="Q109" i="4"/>
  <c r="Q70" i="4"/>
  <c r="Q96" i="4"/>
  <c r="M102" i="4"/>
  <c r="M51" i="4"/>
  <c r="R113" i="4"/>
  <c r="S76" i="4" s="1"/>
  <c r="M98" i="4"/>
  <c r="Q101" i="4"/>
  <c r="Q102" i="4"/>
  <c r="M40" i="4"/>
  <c r="M46" i="4"/>
  <c r="M47" i="4"/>
  <c r="Q78" i="4"/>
  <c r="Q47" i="4"/>
  <c r="M105" i="4"/>
  <c r="M106" i="4"/>
  <c r="M45" i="4"/>
  <c r="M41" i="4"/>
  <c r="Q55" i="4"/>
  <c r="Q103" i="4"/>
  <c r="M65" i="4"/>
  <c r="Q41" i="4"/>
  <c r="M88" i="4"/>
  <c r="Q111" i="4"/>
  <c r="S56" i="4" l="1"/>
  <c r="S63" i="4"/>
  <c r="S47" i="4"/>
  <c r="S31" i="4"/>
  <c r="S15" i="4"/>
  <c r="S58" i="4"/>
  <c r="S42" i="4"/>
  <c r="S26" i="4"/>
  <c r="S10" i="4"/>
  <c r="S52" i="4"/>
  <c r="S24" i="4"/>
  <c r="S65" i="4"/>
  <c r="S49" i="4"/>
  <c r="S33" i="4"/>
  <c r="S17" i="4"/>
  <c r="S48" i="4"/>
  <c r="S8" i="4"/>
  <c r="S59" i="4"/>
  <c r="S43" i="4"/>
  <c r="S27" i="4"/>
  <c r="S11" i="4"/>
  <c r="S70" i="4"/>
  <c r="S54" i="4"/>
  <c r="S38" i="4"/>
  <c r="S22" i="4"/>
  <c r="S6" i="4"/>
  <c r="S44" i="4"/>
  <c r="S12" i="4"/>
  <c r="S61" i="4"/>
  <c r="S45" i="4"/>
  <c r="S29" i="4"/>
  <c r="S13" i="4"/>
  <c r="S36" i="4"/>
  <c r="S66" i="4"/>
  <c r="S72" i="4"/>
  <c r="S71" i="4"/>
  <c r="S55" i="4"/>
  <c r="S39" i="4"/>
  <c r="S23" i="4"/>
  <c r="S7" i="4"/>
  <c r="S50" i="4"/>
  <c r="S34" i="4"/>
  <c r="S18" i="4"/>
  <c r="S68" i="4"/>
  <c r="S40" i="4"/>
  <c r="S73" i="4"/>
  <c r="S57" i="4"/>
  <c r="S41" i="4"/>
  <c r="S25" i="4"/>
  <c r="S9" i="4"/>
  <c r="S64" i="4"/>
  <c r="S28" i="4"/>
  <c r="S67" i="4"/>
  <c r="S51" i="4"/>
  <c r="S35" i="4"/>
  <c r="S19" i="4"/>
  <c r="S16" i="4"/>
  <c r="S62" i="4"/>
  <c r="S46" i="4"/>
  <c r="S30" i="4"/>
  <c r="S14" i="4"/>
  <c r="S60" i="4"/>
  <c r="S32" i="4"/>
  <c r="S69" i="4"/>
  <c r="S53" i="4"/>
  <c r="S37" i="4"/>
  <c r="S21" i="4"/>
  <c r="S5" i="4"/>
  <c r="S20" i="4"/>
  <c r="S4" i="4"/>
  <c r="S82" i="4"/>
  <c r="S77" i="4"/>
  <c r="S105" i="4"/>
  <c r="S90" i="4"/>
  <c r="S109" i="4"/>
  <c r="S83" i="4"/>
  <c r="S99" i="4"/>
  <c r="S111" i="4"/>
  <c r="S110" i="4"/>
  <c r="S84" i="4"/>
  <c r="S87" i="4"/>
  <c r="S91" i="4"/>
  <c r="S104" i="4"/>
  <c r="M113" i="4"/>
  <c r="M115" i="4" s="1"/>
  <c r="B10" i="4" s="1"/>
  <c r="S112" i="4"/>
  <c r="S108" i="4"/>
  <c r="S93" i="4"/>
  <c r="S106" i="4"/>
  <c r="S79" i="4"/>
  <c r="Q113" i="4"/>
  <c r="Q115" i="4" s="1"/>
  <c r="B11" i="4" s="1"/>
  <c r="S78" i="4"/>
  <c r="S80" i="4"/>
  <c r="S89" i="4"/>
  <c r="S97" i="4"/>
  <c r="S88" i="4"/>
  <c r="S107" i="4"/>
  <c r="S96" i="4"/>
  <c r="S103" i="4"/>
  <c r="S86" i="4"/>
  <c r="S100" i="4"/>
  <c r="S81" i="4"/>
  <c r="S101" i="4"/>
  <c r="S102" i="4"/>
  <c r="S95" i="4"/>
  <c r="S92" i="4"/>
  <c r="S94" i="4"/>
  <c r="S85" i="4"/>
  <c r="S74" i="4"/>
  <c r="S75" i="4"/>
  <c r="S98" i="4"/>
  <c r="H112" i="5"/>
  <c r="H9" i="5"/>
  <c r="H17" i="5"/>
  <c r="H29" i="5"/>
  <c r="H37" i="5"/>
  <c r="H45" i="5"/>
  <c r="H53" i="5"/>
  <c r="H61" i="5"/>
  <c r="H69" i="5"/>
  <c r="H73" i="5"/>
  <c r="H81" i="5"/>
  <c r="H89" i="5"/>
  <c r="H97" i="5"/>
  <c r="H101" i="5"/>
  <c r="H105" i="5"/>
  <c r="H2" i="5"/>
  <c r="H10" i="5"/>
  <c r="H18" i="5"/>
  <c r="H26" i="5"/>
  <c r="H34" i="5"/>
  <c r="H42" i="5"/>
  <c r="H50" i="5"/>
  <c r="H58" i="5"/>
  <c r="H66" i="5"/>
  <c r="H70" i="5"/>
  <c r="H78" i="5"/>
  <c r="H86" i="5"/>
  <c r="H94" i="5"/>
  <c r="H102" i="5"/>
  <c r="H3" i="5"/>
  <c r="H7" i="5"/>
  <c r="H11" i="5"/>
  <c r="H15" i="5"/>
  <c r="H19" i="5"/>
  <c r="H23" i="5"/>
  <c r="H27" i="5"/>
  <c r="H35" i="5"/>
  <c r="H39" i="5"/>
  <c r="H43" i="5"/>
  <c r="H47" i="5"/>
  <c r="H51" i="5"/>
  <c r="H55" i="5"/>
  <c r="H59" i="5"/>
  <c r="H63" i="5"/>
  <c r="H67" i="5"/>
  <c r="H71" i="5"/>
  <c r="H75" i="5"/>
  <c r="H79" i="5"/>
  <c r="H83" i="5"/>
  <c r="H87" i="5"/>
  <c r="H91" i="5"/>
  <c r="H95" i="5"/>
  <c r="H99" i="5"/>
  <c r="H103" i="5"/>
  <c r="H107" i="5"/>
  <c r="H111" i="5"/>
  <c r="H110" i="5"/>
  <c r="H5" i="5"/>
  <c r="H13" i="5"/>
  <c r="H21" i="5"/>
  <c r="H25" i="5"/>
  <c r="H33" i="5"/>
  <c r="H41" i="5"/>
  <c r="H49" i="5"/>
  <c r="H57" i="5"/>
  <c r="H65" i="5"/>
  <c r="H77" i="5"/>
  <c r="H85" i="5"/>
  <c r="H93" i="5"/>
  <c r="H109" i="5"/>
  <c r="H6" i="5"/>
  <c r="H14" i="5"/>
  <c r="H22" i="5"/>
  <c r="H30" i="5"/>
  <c r="H38" i="5"/>
  <c r="H46" i="5"/>
  <c r="H54" i="5"/>
  <c r="H62" i="5"/>
  <c r="H74" i="5"/>
  <c r="H82" i="5"/>
  <c r="H90" i="5"/>
  <c r="H98" i="5"/>
  <c r="H106" i="5"/>
  <c r="H4" i="5"/>
  <c r="H8" i="5"/>
  <c r="H12" i="5"/>
  <c r="H16" i="5"/>
  <c r="H20" i="5"/>
  <c r="H24" i="5"/>
  <c r="H28" i="5"/>
  <c r="H32" i="5"/>
  <c r="H31" i="5"/>
  <c r="H36" i="5"/>
  <c r="H40" i="5"/>
  <c r="H44" i="5"/>
  <c r="H48" i="5"/>
  <c r="H52" i="5"/>
  <c r="H56" i="5"/>
  <c r="H60" i="5"/>
  <c r="H64" i="5"/>
  <c r="H68" i="5"/>
  <c r="H72" i="5"/>
  <c r="H76" i="5"/>
  <c r="H80" i="5"/>
  <c r="H84" i="5"/>
  <c r="H88" i="5"/>
  <c r="H92" i="5"/>
  <c r="H96" i="5"/>
  <c r="H100" i="5"/>
  <c r="H104" i="5"/>
  <c r="H108" i="5"/>
  <c r="O96" i="5" l="1"/>
  <c r="K108" i="5"/>
  <c r="K16" i="5"/>
  <c r="O74" i="5"/>
  <c r="K38" i="5"/>
  <c r="K6" i="5"/>
  <c r="O75" i="5"/>
  <c r="K43" i="5"/>
  <c r="K7" i="5"/>
  <c r="K86" i="5"/>
  <c r="O58" i="5"/>
  <c r="K26" i="5"/>
  <c r="K81" i="5"/>
  <c r="K53" i="5"/>
  <c r="R72" i="5"/>
  <c r="R40" i="5"/>
  <c r="K28" i="5"/>
  <c r="K12" i="5"/>
  <c r="K98" i="5"/>
  <c r="K62" i="5"/>
  <c r="K30" i="5"/>
  <c r="K109" i="5"/>
  <c r="M109" i="5" s="1"/>
  <c r="K71" i="5"/>
  <c r="O39" i="5"/>
  <c r="K19" i="5"/>
  <c r="K3" i="5"/>
  <c r="O78" i="5"/>
  <c r="K50" i="5"/>
  <c r="O101" i="5"/>
  <c r="K73" i="5"/>
  <c r="O45" i="5"/>
  <c r="K9" i="5"/>
  <c r="K14" i="5"/>
  <c r="O79" i="5"/>
  <c r="O66" i="5"/>
  <c r="K2" i="5"/>
  <c r="K89" i="5"/>
  <c r="K29" i="5"/>
  <c r="M29" i="5" s="1"/>
  <c r="O76" i="5"/>
  <c r="K60" i="5"/>
  <c r="K106" i="5"/>
  <c r="O84" i="5"/>
  <c r="K24" i="5"/>
  <c r="K8" i="5"/>
  <c r="M8" i="5" s="1"/>
  <c r="O90" i="5"/>
  <c r="O54" i="5"/>
  <c r="K22" i="5"/>
  <c r="K93" i="5"/>
  <c r="O57" i="5"/>
  <c r="K83" i="5"/>
  <c r="K67" i="5"/>
  <c r="O35" i="5"/>
  <c r="O70" i="5"/>
  <c r="K42" i="5"/>
  <c r="M43" i="5" s="1"/>
  <c r="K10" i="5"/>
  <c r="M10" i="5" s="1"/>
  <c r="O69" i="5"/>
  <c r="Q70" i="5" s="1"/>
  <c r="O37" i="5"/>
  <c r="K112" i="5"/>
  <c r="K31" i="5"/>
  <c r="M31" i="5" s="1"/>
  <c r="K20" i="5"/>
  <c r="M20" i="5" s="1"/>
  <c r="K4" i="5"/>
  <c r="M4" i="5" s="1"/>
  <c r="O46" i="5"/>
  <c r="Q46" i="5" s="1"/>
  <c r="K85" i="5"/>
  <c r="O63" i="5"/>
  <c r="O61" i="5"/>
  <c r="K34" i="5"/>
  <c r="O41" i="5"/>
  <c r="K17" i="5"/>
  <c r="M17" i="5" s="1"/>
  <c r="R105" i="5"/>
  <c r="R65" i="5"/>
  <c r="R45" i="5"/>
  <c r="O38" i="5"/>
  <c r="Q79" i="5"/>
  <c r="R34" i="5"/>
  <c r="K54" i="5"/>
  <c r="M54" i="5" s="1"/>
  <c r="R78" i="5"/>
  <c r="R89" i="5"/>
  <c r="R29" i="5"/>
  <c r="K46" i="5"/>
  <c r="R7" i="5"/>
  <c r="R23" i="5"/>
  <c r="O77" i="5"/>
  <c r="R21" i="5"/>
  <c r="R94" i="5"/>
  <c r="K37" i="5"/>
  <c r="K77" i="5"/>
  <c r="O98" i="5"/>
  <c r="R53" i="5"/>
  <c r="R15" i="5"/>
  <c r="O109" i="5"/>
  <c r="O42" i="5"/>
  <c r="Q42" i="5" s="1"/>
  <c r="K61" i="5"/>
  <c r="R58" i="5"/>
  <c r="R76" i="5"/>
  <c r="R98" i="5"/>
  <c r="O85" i="5"/>
  <c r="R101" i="5"/>
  <c r="O106" i="5"/>
  <c r="R31" i="5"/>
  <c r="O93" i="5"/>
  <c r="R18" i="5"/>
  <c r="R46" i="5"/>
  <c r="R57" i="5"/>
  <c r="R82" i="5"/>
  <c r="Q76" i="5"/>
  <c r="R25" i="5"/>
  <c r="R86" i="5"/>
  <c r="K78" i="5"/>
  <c r="K58" i="5"/>
  <c r="O34" i="5"/>
  <c r="R32" i="5"/>
  <c r="R13" i="5"/>
  <c r="R5" i="5"/>
  <c r="K90" i="5"/>
  <c r="R75" i="5"/>
  <c r="R19" i="5"/>
  <c r="R102" i="5"/>
  <c r="O73" i="5"/>
  <c r="K69" i="5"/>
  <c r="R54" i="5"/>
  <c r="K66" i="5"/>
  <c r="K63" i="5"/>
  <c r="R71" i="5"/>
  <c r="R62" i="5"/>
  <c r="O67" i="5"/>
  <c r="R17" i="5"/>
  <c r="R9" i="5"/>
  <c r="R106" i="5"/>
  <c r="R83" i="5"/>
  <c r="O62" i="5"/>
  <c r="R4" i="5"/>
  <c r="K18" i="5"/>
  <c r="K101" i="5"/>
  <c r="O89" i="5"/>
  <c r="R70" i="5"/>
  <c r="O53" i="5"/>
  <c r="R10" i="5"/>
  <c r="O112" i="5"/>
  <c r="K70" i="5"/>
  <c r="O81" i="5"/>
  <c r="O107" i="5"/>
  <c r="K107" i="5"/>
  <c r="R108" i="5"/>
  <c r="O87" i="5"/>
  <c r="R88" i="5"/>
  <c r="K87" i="5"/>
  <c r="K51" i="5"/>
  <c r="O51" i="5"/>
  <c r="R52" i="5"/>
  <c r="K27" i="5"/>
  <c r="R27" i="5"/>
  <c r="R28" i="5"/>
  <c r="O108" i="5"/>
  <c r="O100" i="5"/>
  <c r="K96" i="5"/>
  <c r="K84" i="5"/>
  <c r="R77" i="5"/>
  <c r="R73" i="5"/>
  <c r="K40" i="5"/>
  <c r="R50" i="5"/>
  <c r="O49" i="5"/>
  <c r="R26" i="5"/>
  <c r="K25" i="5"/>
  <c r="R6" i="5"/>
  <c r="K5" i="5"/>
  <c r="K103" i="5"/>
  <c r="R104" i="5"/>
  <c r="O103" i="5"/>
  <c r="R96" i="5"/>
  <c r="O95" i="5"/>
  <c r="O47" i="5"/>
  <c r="K47" i="5"/>
  <c r="R48" i="5"/>
  <c r="R24" i="5"/>
  <c r="K23" i="5"/>
  <c r="R103" i="5"/>
  <c r="K100" i="5"/>
  <c r="K56" i="5"/>
  <c r="O56" i="5"/>
  <c r="O65" i="5"/>
  <c r="K65" i="5"/>
  <c r="R66" i="5"/>
  <c r="K41" i="5"/>
  <c r="R42" i="5"/>
  <c r="K21" i="5"/>
  <c r="R22" i="5"/>
  <c r="O110" i="5"/>
  <c r="K110" i="5"/>
  <c r="R111" i="5"/>
  <c r="K91" i="5"/>
  <c r="O91" i="5"/>
  <c r="R92" i="5"/>
  <c r="K79" i="5"/>
  <c r="R80" i="5"/>
  <c r="R79" i="5"/>
  <c r="K59" i="5"/>
  <c r="R60" i="5"/>
  <c r="O59" i="5"/>
  <c r="K94" i="5"/>
  <c r="O94" i="5"/>
  <c r="R95" i="5"/>
  <c r="R51" i="5"/>
  <c r="K49" i="5"/>
  <c r="M50" i="5" s="1"/>
  <c r="K92" i="5"/>
  <c r="O92" i="5"/>
  <c r="K80" i="5"/>
  <c r="O80" i="5"/>
  <c r="Q80" i="5" s="1"/>
  <c r="K68" i="5"/>
  <c r="O68" i="5"/>
  <c r="O60" i="5"/>
  <c r="R61" i="5"/>
  <c r="O40" i="5"/>
  <c r="R41" i="5"/>
  <c r="O99" i="5"/>
  <c r="R100" i="5"/>
  <c r="K11" i="5"/>
  <c r="R12" i="5"/>
  <c r="O104" i="5"/>
  <c r="K104" i="5"/>
  <c r="K88" i="5"/>
  <c r="O88" i="5"/>
  <c r="K72" i="5"/>
  <c r="O72" i="5"/>
  <c r="K48" i="5"/>
  <c r="R49" i="5"/>
  <c r="O32" i="5"/>
  <c r="K32" i="5"/>
  <c r="M32" i="5" s="1"/>
  <c r="R109" i="5"/>
  <c r="R97" i="5"/>
  <c r="R93" i="5"/>
  <c r="R85" i="5"/>
  <c r="R81" i="5"/>
  <c r="K76" i="5"/>
  <c r="R69" i="5"/>
  <c r="K64" i="5"/>
  <c r="O64" i="5"/>
  <c r="O52" i="5"/>
  <c r="K52" i="5"/>
  <c r="O48" i="5"/>
  <c r="K44" i="5"/>
  <c r="O44" i="5"/>
  <c r="Q45" i="5" s="1"/>
  <c r="O36" i="5"/>
  <c r="K36" i="5"/>
  <c r="R37" i="5"/>
  <c r="R33" i="5"/>
  <c r="R107" i="5"/>
  <c r="R99" i="5"/>
  <c r="R110" i="5"/>
  <c r="O33" i="5"/>
  <c r="K33" i="5"/>
  <c r="R14" i="5"/>
  <c r="K13" i="5"/>
  <c r="O111" i="5"/>
  <c r="K111" i="5"/>
  <c r="R112" i="5"/>
  <c r="K55" i="5"/>
  <c r="R56" i="5"/>
  <c r="O55" i="5"/>
  <c r="Q55" i="5" s="1"/>
  <c r="R44" i="5"/>
  <c r="R36" i="5"/>
  <c r="K15" i="5"/>
  <c r="R16" i="5"/>
  <c r="R59" i="5"/>
  <c r="R11" i="5"/>
  <c r="K57" i="5"/>
  <c r="K99" i="5"/>
  <c r="K95" i="5"/>
  <c r="R91" i="5"/>
  <c r="R63" i="5"/>
  <c r="R55" i="5"/>
  <c r="R47" i="5"/>
  <c r="R39" i="5"/>
  <c r="R84" i="5"/>
  <c r="K75" i="5"/>
  <c r="O71" i="5"/>
  <c r="R68" i="5"/>
  <c r="R64" i="5"/>
  <c r="O43" i="5"/>
  <c r="K39" i="5"/>
  <c r="K35" i="5"/>
  <c r="R20" i="5"/>
  <c r="R8" i="5"/>
  <c r="R87" i="5"/>
  <c r="R43" i="5"/>
  <c r="R35" i="5"/>
  <c r="R3" i="5"/>
  <c r="K97" i="5"/>
  <c r="O97" i="5"/>
  <c r="Q97" i="5" s="1"/>
  <c r="R38" i="5"/>
  <c r="R30" i="5"/>
  <c r="O50" i="5"/>
  <c r="O83" i="5"/>
  <c r="K102" i="5"/>
  <c r="O102" i="5"/>
  <c r="R67" i="5"/>
  <c r="R90" i="5"/>
  <c r="K74" i="5"/>
  <c r="K45" i="5"/>
  <c r="O82" i="5"/>
  <c r="K82" i="5"/>
  <c r="O86" i="5"/>
  <c r="K105" i="5"/>
  <c r="O105" i="5"/>
  <c r="R74" i="5"/>
  <c r="Q75" i="5" l="1"/>
  <c r="M9" i="5"/>
  <c r="M3" i="5"/>
  <c r="M86" i="5"/>
  <c r="Q58" i="5"/>
  <c r="M82" i="5"/>
  <c r="M94" i="5"/>
  <c r="Q91" i="5"/>
  <c r="M42" i="5"/>
  <c r="M5" i="5"/>
  <c r="M39" i="5"/>
  <c r="Q71" i="5"/>
  <c r="M21" i="5"/>
  <c r="M23" i="5"/>
  <c r="Q47" i="5"/>
  <c r="M51" i="5"/>
  <c r="M71" i="5"/>
  <c r="M67" i="5"/>
  <c r="Q77" i="5"/>
  <c r="Q50" i="5"/>
  <c r="M79" i="5"/>
  <c r="M30" i="5"/>
  <c r="M7" i="5"/>
  <c r="Q84" i="5"/>
  <c r="M35" i="5"/>
  <c r="M15" i="5"/>
  <c r="M112" i="5"/>
  <c r="Q36" i="5"/>
  <c r="M53" i="5"/>
  <c r="M72" i="5"/>
  <c r="M81" i="5"/>
  <c r="M110" i="5"/>
  <c r="Q66" i="5"/>
  <c r="Q101" i="5"/>
  <c r="M27" i="5"/>
  <c r="M87" i="5"/>
  <c r="M107" i="5"/>
  <c r="Q90" i="5"/>
  <c r="Q62" i="5"/>
  <c r="M90" i="5"/>
  <c r="Q35" i="5"/>
  <c r="Q39" i="5"/>
  <c r="M74" i="5"/>
  <c r="Q102" i="5"/>
  <c r="M99" i="5"/>
  <c r="M13" i="5"/>
  <c r="M44" i="5"/>
  <c r="Q64" i="5"/>
  <c r="M89" i="5"/>
  <c r="M11" i="5"/>
  <c r="Q40" i="5"/>
  <c r="M68" i="5"/>
  <c r="Q59" i="5"/>
  <c r="M84" i="5"/>
  <c r="Q54" i="5"/>
  <c r="M18" i="5"/>
  <c r="Q67" i="5"/>
  <c r="M63" i="5"/>
  <c r="Q74" i="5"/>
  <c r="Q85" i="5"/>
  <c r="M62" i="5"/>
  <c r="M38" i="5"/>
  <c r="Q38" i="5"/>
  <c r="M105" i="5"/>
  <c r="M46" i="5"/>
  <c r="Q86" i="5"/>
  <c r="M55" i="5"/>
  <c r="M61" i="5"/>
  <c r="M97" i="5"/>
  <c r="M33" i="5"/>
  <c r="Q60" i="5"/>
  <c r="Q99" i="5"/>
  <c r="Q107" i="5"/>
  <c r="M65" i="5"/>
  <c r="Q37" i="5"/>
  <c r="M34" i="5"/>
  <c r="Q94" i="5"/>
  <c r="Q78" i="5"/>
  <c r="M47" i="5"/>
  <c r="Q111" i="5"/>
  <c r="M77" i="5"/>
  <c r="Q110" i="5"/>
  <c r="M78" i="5"/>
  <c r="M91" i="5"/>
  <c r="Q43" i="5"/>
  <c r="Q52" i="5"/>
  <c r="Q88" i="5"/>
  <c r="Q63" i="5"/>
  <c r="M102" i="5"/>
  <c r="M92" i="5"/>
  <c r="M69" i="5"/>
  <c r="M95" i="5"/>
  <c r="Q68" i="5"/>
  <c r="Q92" i="5"/>
  <c r="M59" i="5"/>
  <c r="Q73" i="5"/>
  <c r="Q98" i="5"/>
  <c r="M85" i="5"/>
  <c r="M100" i="5"/>
  <c r="Q81" i="5"/>
  <c r="M48" i="5"/>
  <c r="M104" i="5"/>
  <c r="M70" i="5"/>
  <c r="M19" i="5"/>
  <c r="M57" i="5"/>
  <c r="M64" i="5"/>
  <c r="M73" i="5"/>
  <c r="Q105" i="5"/>
  <c r="Q82" i="5"/>
  <c r="M52" i="5"/>
  <c r="Q56" i="5"/>
  <c r="Q49" i="5"/>
  <c r="M36" i="5"/>
  <c r="M37" i="5"/>
  <c r="M22" i="5"/>
  <c r="Q65" i="5"/>
  <c r="M56" i="5"/>
  <c r="M101" i="5"/>
  <c r="Q103" i="5"/>
  <c r="M98" i="5"/>
  <c r="Q100" i="5"/>
  <c r="Q41" i="5"/>
  <c r="Q33" i="5"/>
  <c r="Q34" i="5"/>
  <c r="Q89" i="5"/>
  <c r="M40" i="5"/>
  <c r="R113" i="5"/>
  <c r="S7" i="5" s="1"/>
  <c r="M75" i="5"/>
  <c r="Q57" i="5"/>
  <c r="Q48" i="5"/>
  <c r="M83" i="5"/>
  <c r="Q93" i="5"/>
  <c r="M24" i="5"/>
  <c r="Q72" i="5"/>
  <c r="M108" i="5"/>
  <c r="M12" i="5"/>
  <c r="M41" i="5"/>
  <c r="Q53" i="5"/>
  <c r="M58" i="5"/>
  <c r="M25" i="5"/>
  <c r="M26" i="5"/>
  <c r="M6" i="5"/>
  <c r="Q106" i="5"/>
  <c r="Q51" i="5"/>
  <c r="Q87" i="5"/>
  <c r="M93" i="5"/>
  <c r="Q69" i="5"/>
  <c r="M96" i="5"/>
  <c r="Q108" i="5"/>
  <c r="Q109" i="5"/>
  <c r="M88" i="5"/>
  <c r="M14" i="5"/>
  <c r="M45" i="5"/>
  <c r="Q83" i="5"/>
  <c r="M111" i="5"/>
  <c r="Q44" i="5"/>
  <c r="M76" i="5"/>
  <c r="Q104" i="5"/>
  <c r="M16" i="5"/>
  <c r="M80" i="5"/>
  <c r="M49" i="5"/>
  <c r="M106" i="5"/>
  <c r="M66" i="5"/>
  <c r="Q61" i="5"/>
  <c r="Q95" i="5"/>
  <c r="M103" i="5"/>
  <c r="M28" i="5"/>
  <c r="Q112" i="5"/>
  <c r="Q96" i="5"/>
  <c r="M60" i="5"/>
  <c r="S66" i="5" l="1"/>
  <c r="S50" i="5"/>
  <c r="S34" i="5"/>
  <c r="S18" i="5"/>
  <c r="S73" i="5"/>
  <c r="S57" i="5"/>
  <c r="S41" i="5"/>
  <c r="S25" i="5"/>
  <c r="S9" i="5"/>
  <c r="S64" i="5"/>
  <c r="S48" i="5"/>
  <c r="S32" i="5"/>
  <c r="S16" i="5"/>
  <c r="S67" i="5"/>
  <c r="S51" i="5"/>
  <c r="S35" i="5"/>
  <c r="S19" i="5"/>
  <c r="S62" i="5"/>
  <c r="S46" i="5"/>
  <c r="S30" i="5"/>
  <c r="S14" i="5"/>
  <c r="S69" i="5"/>
  <c r="S53" i="5"/>
  <c r="S37" i="5"/>
  <c r="S21" i="5"/>
  <c r="S5" i="5"/>
  <c r="S60" i="5"/>
  <c r="S44" i="5"/>
  <c r="S28" i="5"/>
  <c r="S12" i="5"/>
  <c r="S63" i="5"/>
  <c r="S47" i="5"/>
  <c r="S31" i="5"/>
  <c r="S15" i="5"/>
  <c r="S4" i="5"/>
  <c r="S58" i="5"/>
  <c r="S42" i="5"/>
  <c r="S26" i="5"/>
  <c r="S10" i="5"/>
  <c r="S65" i="5"/>
  <c r="S49" i="5"/>
  <c r="S33" i="5"/>
  <c r="S17" i="5"/>
  <c r="S72" i="5"/>
  <c r="S56" i="5"/>
  <c r="S40" i="5"/>
  <c r="S24" i="5"/>
  <c r="S8" i="5"/>
  <c r="S59" i="5"/>
  <c r="S43" i="5"/>
  <c r="S27" i="5"/>
  <c r="S11" i="5"/>
  <c r="S70" i="5"/>
  <c r="S54" i="5"/>
  <c r="S38" i="5"/>
  <c r="S22" i="5"/>
  <c r="S6" i="5"/>
  <c r="S61" i="5"/>
  <c r="S45" i="5"/>
  <c r="S29" i="5"/>
  <c r="S13" i="5"/>
  <c r="S68" i="5"/>
  <c r="S52" i="5"/>
  <c r="S36" i="5"/>
  <c r="S20" i="5"/>
  <c r="S71" i="5"/>
  <c r="S55" i="5"/>
  <c r="S39" i="5"/>
  <c r="S23" i="5"/>
  <c r="S100" i="5"/>
  <c r="S92" i="5"/>
  <c r="S77" i="5"/>
  <c r="S103" i="5"/>
  <c r="S94" i="5"/>
  <c r="S108" i="5"/>
  <c r="M113" i="5"/>
  <c r="M115" i="5" s="1"/>
  <c r="B10" i="5" s="1"/>
  <c r="S79" i="5"/>
  <c r="S78" i="5"/>
  <c r="S93" i="5"/>
  <c r="S80" i="5"/>
  <c r="S107" i="5"/>
  <c r="S105" i="5"/>
  <c r="S102" i="5"/>
  <c r="S110" i="5"/>
  <c r="S91" i="5"/>
  <c r="S101" i="5"/>
  <c r="S90" i="5"/>
  <c r="S88" i="5"/>
  <c r="S104" i="5"/>
  <c r="S112" i="5"/>
  <c r="S98" i="5"/>
  <c r="S95" i="5"/>
  <c r="S87" i="5"/>
  <c r="S106" i="5"/>
  <c r="S84" i="5"/>
  <c r="S85" i="5"/>
  <c r="S96" i="5"/>
  <c r="S74" i="5"/>
  <c r="S89" i="5"/>
  <c r="S83" i="5"/>
  <c r="S76" i="5"/>
  <c r="S75" i="5"/>
  <c r="S97" i="5"/>
  <c r="S111" i="5"/>
  <c r="S86" i="5"/>
  <c r="Q113" i="5"/>
  <c r="Q115" i="5" s="1"/>
  <c r="B11" i="5" s="1"/>
  <c r="S81" i="5"/>
  <c r="S82" i="5"/>
  <c r="S109" i="5"/>
  <c r="S99" i="5"/>
  <c r="H112" i="7"/>
  <c r="H5" i="7"/>
  <c r="H25" i="7"/>
  <c r="H33" i="7"/>
  <c r="H45" i="7"/>
  <c r="H57" i="7"/>
  <c r="H65" i="7"/>
  <c r="H77" i="7"/>
  <c r="H93" i="7"/>
  <c r="H109" i="7"/>
  <c r="H2" i="7"/>
  <c r="H6" i="7"/>
  <c r="H10" i="7"/>
  <c r="H14" i="7"/>
  <c r="H18" i="7"/>
  <c r="H22" i="7"/>
  <c r="H26" i="7"/>
  <c r="H30" i="7"/>
  <c r="H34" i="7"/>
  <c r="H38" i="7"/>
  <c r="H37" i="7"/>
  <c r="H42" i="7"/>
  <c r="H46" i="7"/>
  <c r="H50" i="7"/>
  <c r="H54" i="7"/>
  <c r="H58" i="7"/>
  <c r="H62" i="7"/>
  <c r="H66" i="7"/>
  <c r="H70" i="7"/>
  <c r="H74" i="7"/>
  <c r="H78" i="7"/>
  <c r="H82" i="7"/>
  <c r="H86" i="7"/>
  <c r="H90" i="7"/>
  <c r="H94" i="7"/>
  <c r="H98" i="7"/>
  <c r="H102" i="7"/>
  <c r="H106" i="7"/>
  <c r="H110" i="7"/>
  <c r="H9" i="7"/>
  <c r="H21" i="7"/>
  <c r="H41" i="7"/>
  <c r="H49" i="7"/>
  <c r="H61" i="7"/>
  <c r="H73" i="7"/>
  <c r="H81" i="7"/>
  <c r="H89" i="7"/>
  <c r="H101" i="7"/>
  <c r="H3" i="7"/>
  <c r="H7" i="7"/>
  <c r="H11" i="7"/>
  <c r="H15" i="7"/>
  <c r="H19" i="7"/>
  <c r="H23" i="7"/>
  <c r="H27" i="7"/>
  <c r="H31" i="7"/>
  <c r="H35" i="7"/>
  <c r="H39" i="7"/>
  <c r="H43" i="7"/>
  <c r="H47" i="7"/>
  <c r="H51" i="7"/>
  <c r="H55" i="7"/>
  <c r="H59" i="7"/>
  <c r="H63" i="7"/>
  <c r="H67" i="7"/>
  <c r="H71" i="7"/>
  <c r="H75" i="7"/>
  <c r="H79" i="7"/>
  <c r="H83" i="7"/>
  <c r="H87" i="7"/>
  <c r="H91" i="7"/>
  <c r="H95" i="7"/>
  <c r="H99" i="7"/>
  <c r="H103" i="7"/>
  <c r="H107" i="7"/>
  <c r="H111" i="7"/>
  <c r="H13" i="7"/>
  <c r="H17" i="7"/>
  <c r="H29" i="7"/>
  <c r="H53" i="7"/>
  <c r="H69" i="7"/>
  <c r="H85" i="7"/>
  <c r="H97" i="7"/>
  <c r="H105" i="7"/>
  <c r="H4" i="7"/>
  <c r="H8" i="7"/>
  <c r="H12" i="7"/>
  <c r="H16" i="7"/>
  <c r="H20" i="7"/>
  <c r="H24" i="7"/>
  <c r="H28" i="7"/>
  <c r="H32" i="7"/>
  <c r="H36" i="7"/>
  <c r="H40" i="7"/>
  <c r="H44" i="7"/>
  <c r="H48" i="7"/>
  <c r="H52" i="7"/>
  <c r="H56" i="7"/>
  <c r="H60" i="7"/>
  <c r="H64" i="7"/>
  <c r="H68" i="7"/>
  <c r="H72" i="7"/>
  <c r="H76" i="7"/>
  <c r="H80" i="7"/>
  <c r="H84" i="7"/>
  <c r="H88" i="7"/>
  <c r="H92" i="7"/>
  <c r="H96" i="7"/>
  <c r="H100" i="7"/>
  <c r="H104" i="7"/>
  <c r="H108" i="7"/>
  <c r="K15" i="7" l="1"/>
  <c r="O98" i="7"/>
  <c r="K50" i="7"/>
  <c r="K38" i="7"/>
  <c r="M39" i="7" s="1"/>
  <c r="K77" i="7"/>
  <c r="R109" i="7"/>
  <c r="K92" i="7"/>
  <c r="O76" i="7"/>
  <c r="K60" i="7"/>
  <c r="O107" i="7"/>
  <c r="O91" i="7"/>
  <c r="O59" i="7"/>
  <c r="K43" i="7"/>
  <c r="K27" i="7"/>
  <c r="K11" i="7"/>
  <c r="K49" i="7"/>
  <c r="K94" i="7"/>
  <c r="K62" i="7"/>
  <c r="K65" i="7"/>
  <c r="K88" i="7"/>
  <c r="O56" i="7"/>
  <c r="K24" i="7"/>
  <c r="K8" i="7"/>
  <c r="K17" i="7"/>
  <c r="O103" i="7"/>
  <c r="O87" i="7"/>
  <c r="O71" i="7"/>
  <c r="K55" i="7"/>
  <c r="K39" i="7"/>
  <c r="K7" i="7"/>
  <c r="K81" i="7"/>
  <c r="K41" i="7"/>
  <c r="M42" i="7" s="1"/>
  <c r="K74" i="7"/>
  <c r="K42" i="7"/>
  <c r="K30" i="7"/>
  <c r="K14" i="7"/>
  <c r="O109" i="7"/>
  <c r="O57" i="7"/>
  <c r="Q57" i="7" s="1"/>
  <c r="K5" i="7"/>
  <c r="K32" i="7"/>
  <c r="O53" i="7"/>
  <c r="O95" i="7"/>
  <c r="K101" i="7"/>
  <c r="O33" i="7"/>
  <c r="K12" i="7"/>
  <c r="M12" i="7" s="1"/>
  <c r="K97" i="7"/>
  <c r="R75" i="7"/>
  <c r="O110" i="7"/>
  <c r="O78" i="7"/>
  <c r="O46" i="7"/>
  <c r="K25" i="7"/>
  <c r="O104" i="7"/>
  <c r="Q104" i="7" s="1"/>
  <c r="O72" i="7"/>
  <c r="K40" i="7"/>
  <c r="K85" i="7"/>
  <c r="K100" i="7"/>
  <c r="M101" i="7" s="1"/>
  <c r="O84" i="7"/>
  <c r="O68" i="7"/>
  <c r="O52" i="7"/>
  <c r="O36" i="7"/>
  <c r="K20" i="7"/>
  <c r="O69" i="7"/>
  <c r="Q69" i="7" s="1"/>
  <c r="K13" i="7"/>
  <c r="M13" i="7" s="1"/>
  <c r="O99" i="7"/>
  <c r="Q99" i="7" s="1"/>
  <c r="O83" i="7"/>
  <c r="K67" i="7"/>
  <c r="K51" i="7"/>
  <c r="M51" i="7" s="1"/>
  <c r="K35" i="7"/>
  <c r="K19" i="7"/>
  <c r="K3" i="7"/>
  <c r="K73" i="7"/>
  <c r="K21" i="7"/>
  <c r="O102" i="7"/>
  <c r="K86" i="7"/>
  <c r="K70" i="7"/>
  <c r="K54" i="7"/>
  <c r="M55" i="7" s="1"/>
  <c r="O37" i="7"/>
  <c r="K26" i="7"/>
  <c r="M27" i="7" s="1"/>
  <c r="K10" i="7"/>
  <c r="O93" i="7"/>
  <c r="O45" i="7"/>
  <c r="K112" i="7"/>
  <c r="K96" i="7"/>
  <c r="O105" i="7"/>
  <c r="Q105" i="7" s="1"/>
  <c r="K111" i="7"/>
  <c r="K79" i="7"/>
  <c r="K63" i="7"/>
  <c r="K31" i="7"/>
  <c r="M31" i="7" s="1"/>
  <c r="O61" i="7"/>
  <c r="K9" i="7"/>
  <c r="K6" i="7"/>
  <c r="M6" i="7" s="1"/>
  <c r="O80" i="7"/>
  <c r="R29" i="7"/>
  <c r="K34" i="7"/>
  <c r="O112" i="7"/>
  <c r="R90" i="7"/>
  <c r="R89" i="7"/>
  <c r="R77" i="7"/>
  <c r="R41" i="7"/>
  <c r="O92" i="7"/>
  <c r="Q92" i="7" s="1"/>
  <c r="K78" i="7"/>
  <c r="M78" i="7" s="1"/>
  <c r="O96" i="7"/>
  <c r="R107" i="7"/>
  <c r="R57" i="7"/>
  <c r="O32" i="7"/>
  <c r="R93" i="7"/>
  <c r="O41" i="7"/>
  <c r="R73" i="7"/>
  <c r="R61" i="7"/>
  <c r="R49" i="7"/>
  <c r="R37" i="7"/>
  <c r="R32" i="7"/>
  <c r="O94" i="7"/>
  <c r="R83" i="7"/>
  <c r="K104" i="7"/>
  <c r="R13" i="7"/>
  <c r="R108" i="7"/>
  <c r="R96" i="7"/>
  <c r="R84" i="7"/>
  <c r="R102" i="7"/>
  <c r="R74" i="7"/>
  <c r="K110" i="7"/>
  <c r="K102" i="7"/>
  <c r="O86" i="7"/>
  <c r="Q87" i="7" s="1"/>
  <c r="R67" i="7"/>
  <c r="O63" i="7"/>
  <c r="K109" i="7"/>
  <c r="O100" i="7"/>
  <c r="Q72" i="7"/>
  <c r="R97" i="7"/>
  <c r="O88" i="7"/>
  <c r="Q88" i="7" s="1"/>
  <c r="R69" i="7"/>
  <c r="Q53" i="7"/>
  <c r="M111" i="7"/>
  <c r="R48" i="7"/>
  <c r="R36" i="7"/>
  <c r="R24" i="7"/>
  <c r="R42" i="7"/>
  <c r="K98" i="7"/>
  <c r="M98" i="7" s="1"/>
  <c r="R23" i="7"/>
  <c r="O55" i="7"/>
  <c r="O73" i="7"/>
  <c r="R105" i="7"/>
  <c r="R106" i="7"/>
  <c r="R101" i="7"/>
  <c r="R85" i="7"/>
  <c r="O60" i="7"/>
  <c r="R17" i="7"/>
  <c r="R5" i="7"/>
  <c r="R98" i="7"/>
  <c r="R30" i="7"/>
  <c r="R112" i="7"/>
  <c r="O49" i="7"/>
  <c r="R111" i="7"/>
  <c r="O70" i="7"/>
  <c r="Q70" i="7" s="1"/>
  <c r="R19" i="7"/>
  <c r="K91" i="7"/>
  <c r="M92" i="7" s="1"/>
  <c r="M97" i="7"/>
  <c r="M74" i="7"/>
  <c r="M25" i="7"/>
  <c r="R3" i="7"/>
  <c r="K46" i="7"/>
  <c r="K29" i="7"/>
  <c r="M30" i="7" s="1"/>
  <c r="O43" i="7"/>
  <c r="K108" i="7"/>
  <c r="O108" i="7"/>
  <c r="O48" i="7"/>
  <c r="K48" i="7"/>
  <c r="K28" i="7"/>
  <c r="M28" i="7" s="1"/>
  <c r="R21" i="7"/>
  <c r="R9" i="7"/>
  <c r="K105" i="7"/>
  <c r="O97" i="7"/>
  <c r="R86" i="7"/>
  <c r="K69" i="7"/>
  <c r="M70" i="7" s="1"/>
  <c r="R18" i="7"/>
  <c r="O111" i="7"/>
  <c r="K107" i="7"/>
  <c r="R104" i="7"/>
  <c r="K95" i="7"/>
  <c r="M95" i="7" s="1"/>
  <c r="R92" i="7"/>
  <c r="K83" i="7"/>
  <c r="R80" i="7"/>
  <c r="R76" i="7"/>
  <c r="R68" i="7"/>
  <c r="R64" i="7"/>
  <c r="R56" i="7"/>
  <c r="O51" i="7"/>
  <c r="Q52" i="7" s="1"/>
  <c r="K47" i="7"/>
  <c r="O35" i="7"/>
  <c r="R28" i="7"/>
  <c r="R20" i="7"/>
  <c r="R12" i="7"/>
  <c r="O101" i="7"/>
  <c r="O81" i="7"/>
  <c r="K61" i="7"/>
  <c r="M61" i="7" s="1"/>
  <c r="K106" i="7"/>
  <c r="O106" i="7"/>
  <c r="R99" i="7"/>
  <c r="R95" i="7"/>
  <c r="K82" i="7"/>
  <c r="O82" i="7"/>
  <c r="R79" i="7"/>
  <c r="O66" i="7"/>
  <c r="K66" i="7"/>
  <c r="R55" i="7"/>
  <c r="R51" i="7"/>
  <c r="R38" i="7"/>
  <c r="O38" i="7"/>
  <c r="R35" i="7"/>
  <c r="R27" i="7"/>
  <c r="K22" i="7"/>
  <c r="R15" i="7"/>
  <c r="R7" i="7"/>
  <c r="R110" i="7"/>
  <c r="R26" i="7"/>
  <c r="O40" i="7"/>
  <c r="K52" i="7"/>
  <c r="K18" i="7"/>
  <c r="K4" i="7"/>
  <c r="M4" i="7" s="1"/>
  <c r="O34" i="7"/>
  <c r="K36" i="7"/>
  <c r="O85" i="7"/>
  <c r="Q85" i="7" s="1"/>
  <c r="K56" i="7"/>
  <c r="K37" i="7"/>
  <c r="O47" i="7"/>
  <c r="O42" i="7"/>
  <c r="K16" i="7"/>
  <c r="M16" i="7" s="1"/>
  <c r="K84" i="7"/>
  <c r="M85" i="7" s="1"/>
  <c r="K103" i="7"/>
  <c r="O74" i="7"/>
  <c r="K59" i="7"/>
  <c r="O39" i="7"/>
  <c r="Q39" i="7" s="1"/>
  <c r="R16" i="7"/>
  <c r="R45" i="7"/>
  <c r="R44" i="7"/>
  <c r="R8" i="7"/>
  <c r="K89" i="7"/>
  <c r="O89" i="7"/>
  <c r="R22" i="7"/>
  <c r="R103" i="7"/>
  <c r="R91" i="7"/>
  <c r="R62" i="7"/>
  <c r="R63" i="7"/>
  <c r="R47" i="7"/>
  <c r="R94" i="7"/>
  <c r="R78" i="7"/>
  <c r="R66" i="7"/>
  <c r="R58" i="7"/>
  <c r="R46" i="7"/>
  <c r="K23" i="7"/>
  <c r="K72" i="7"/>
  <c r="K99" i="7"/>
  <c r="K80" i="7"/>
  <c r="K33" i="7"/>
  <c r="K87" i="7"/>
  <c r="O50" i="7"/>
  <c r="K68" i="7"/>
  <c r="R87" i="7"/>
  <c r="K58" i="7"/>
  <c r="O58" i="7"/>
  <c r="O65" i="7"/>
  <c r="R81" i="7"/>
  <c r="R65" i="7"/>
  <c r="R53" i="7"/>
  <c r="R33" i="7"/>
  <c r="R54" i="7"/>
  <c r="O75" i="7"/>
  <c r="K75" i="7"/>
  <c r="M75" i="7" s="1"/>
  <c r="O64" i="7"/>
  <c r="Q64" i="7" s="1"/>
  <c r="K64" i="7"/>
  <c r="M64" i="7" s="1"/>
  <c r="O44" i="7"/>
  <c r="K44" i="7"/>
  <c r="M44" i="7" s="1"/>
  <c r="R25" i="7"/>
  <c r="R70" i="7"/>
  <c r="K53" i="7"/>
  <c r="R14" i="7"/>
  <c r="R100" i="7"/>
  <c r="R88" i="7"/>
  <c r="O79" i="7"/>
  <c r="Q79" i="7" s="1"/>
  <c r="R72" i="7"/>
  <c r="O67" i="7"/>
  <c r="R60" i="7"/>
  <c r="R52" i="7"/>
  <c r="R40" i="7"/>
  <c r="R4" i="7"/>
  <c r="R82" i="7"/>
  <c r="R50" i="7"/>
  <c r="R10" i="7"/>
  <c r="O90" i="7"/>
  <c r="K90" i="7"/>
  <c r="R71" i="7"/>
  <c r="O62" i="7"/>
  <c r="R59" i="7"/>
  <c r="O54" i="7"/>
  <c r="Q54" i="7" s="1"/>
  <c r="R43" i="7"/>
  <c r="R39" i="7"/>
  <c r="R31" i="7"/>
  <c r="R11" i="7"/>
  <c r="K2" i="7"/>
  <c r="M3" i="7" s="1"/>
  <c r="K93" i="7"/>
  <c r="M93" i="7" s="1"/>
  <c r="O77" i="7"/>
  <c r="K57" i="7"/>
  <c r="K45" i="7"/>
  <c r="R34" i="7"/>
  <c r="R6" i="7"/>
  <c r="K76" i="7"/>
  <c r="K71" i="7"/>
  <c r="M71" i="7" s="1"/>
  <c r="M56" i="7" l="1"/>
  <c r="M22" i="7"/>
  <c r="M33" i="7"/>
  <c r="Q100" i="7"/>
  <c r="Q60" i="7"/>
  <c r="Q33" i="7"/>
  <c r="Q34" i="7"/>
  <c r="Q111" i="7"/>
  <c r="M7" i="7"/>
  <c r="M112" i="7"/>
  <c r="M21" i="7"/>
  <c r="Q37" i="7"/>
  <c r="Q46" i="7"/>
  <c r="M41" i="7"/>
  <c r="Q77" i="7"/>
  <c r="M68" i="7"/>
  <c r="M80" i="7"/>
  <c r="M18" i="7"/>
  <c r="Q81" i="7"/>
  <c r="Q96" i="7"/>
  <c r="Q58" i="7"/>
  <c r="M89" i="7"/>
  <c r="Q47" i="7"/>
  <c r="M36" i="7"/>
  <c r="Q106" i="7"/>
  <c r="Q36" i="7"/>
  <c r="Q94" i="7"/>
  <c r="M26" i="7"/>
  <c r="M63" i="7"/>
  <c r="M8" i="7"/>
  <c r="Q101" i="7"/>
  <c r="M10" i="7"/>
  <c r="M20" i="7"/>
  <c r="Q84" i="7"/>
  <c r="M86" i="7"/>
  <c r="M40" i="7"/>
  <c r="Q103" i="7"/>
  <c r="M11" i="7"/>
  <c r="M43" i="7"/>
  <c r="M50" i="7"/>
  <c r="M15" i="7"/>
  <c r="M52" i="7"/>
  <c r="Q83" i="7"/>
  <c r="M9" i="7"/>
  <c r="Q73" i="7"/>
  <c r="M79" i="7"/>
  <c r="M102" i="7"/>
  <c r="M14" i="7"/>
  <c r="Q62" i="7"/>
  <c r="Q38" i="7"/>
  <c r="M66" i="7"/>
  <c r="M82" i="7"/>
  <c r="Q56" i="7"/>
  <c r="M35" i="7"/>
  <c r="Q110" i="7"/>
  <c r="M32" i="7"/>
  <c r="Q74" i="7"/>
  <c r="Q93" i="7"/>
  <c r="Q41" i="7"/>
  <c r="Q42" i="7"/>
  <c r="M45" i="7"/>
  <c r="M84" i="7"/>
  <c r="M105" i="7"/>
  <c r="M109" i="7"/>
  <c r="Q90" i="7"/>
  <c r="M47" i="7"/>
  <c r="M53" i="7"/>
  <c r="M37" i="7"/>
  <c r="Q82" i="7"/>
  <c r="M99" i="7"/>
  <c r="Q97" i="7"/>
  <c r="M104" i="7"/>
  <c r="M72" i="7"/>
  <c r="Q55" i="7"/>
  <c r="M110" i="7"/>
  <c r="M90" i="7"/>
  <c r="Q44" i="7"/>
  <c r="M91" i="7"/>
  <c r="M81" i="7"/>
  <c r="Q95" i="7"/>
  <c r="Q75" i="7"/>
  <c r="M59" i="7"/>
  <c r="Q66" i="7"/>
  <c r="M106" i="7"/>
  <c r="Q71" i="7"/>
  <c r="Q89" i="7"/>
  <c r="M67" i="7"/>
  <c r="Q59" i="7"/>
  <c r="Q65" i="7"/>
  <c r="Q50" i="7"/>
  <c r="Q107" i="7"/>
  <c r="M103" i="7"/>
  <c r="Q61" i="7"/>
  <c r="M87" i="7"/>
  <c r="M88" i="7"/>
  <c r="Q112" i="7"/>
  <c r="Q98" i="7"/>
  <c r="Q67" i="7"/>
  <c r="Q45" i="7"/>
  <c r="M23" i="7"/>
  <c r="Q91" i="7"/>
  <c r="Q51" i="7"/>
  <c r="M48" i="7"/>
  <c r="M96" i="7"/>
  <c r="M46" i="7"/>
  <c r="M65" i="7"/>
  <c r="Q102" i="7"/>
  <c r="M38" i="7"/>
  <c r="M73" i="7"/>
  <c r="Q86" i="7"/>
  <c r="M24" i="7"/>
  <c r="Q78" i="7"/>
  <c r="M54" i="7"/>
  <c r="M69" i="7"/>
  <c r="Q48" i="7"/>
  <c r="Q108" i="7"/>
  <c r="Q109" i="7"/>
  <c r="Q43" i="7"/>
  <c r="Q63" i="7"/>
  <c r="M62" i="7"/>
  <c r="M19" i="7"/>
  <c r="Q68" i="7"/>
  <c r="M17" i="7"/>
  <c r="Q80" i="7"/>
  <c r="M49" i="7"/>
  <c r="M60" i="7"/>
  <c r="M76" i="7"/>
  <c r="M57" i="7"/>
  <c r="M94" i="7"/>
  <c r="M58" i="7"/>
  <c r="M34" i="7"/>
  <c r="Q40" i="7"/>
  <c r="Q35" i="7"/>
  <c r="M83" i="7"/>
  <c r="M107" i="7"/>
  <c r="M108" i="7"/>
  <c r="M29" i="7"/>
  <c r="R113" i="7"/>
  <c r="S6" i="7" s="1"/>
  <c r="Q49" i="7"/>
  <c r="Q76" i="7"/>
  <c r="M77" i="7"/>
  <c r="M100" i="7"/>
  <c r="M5" i="7"/>
  <c r="S68" i="7" l="1"/>
  <c r="S75" i="7"/>
  <c r="S43" i="7"/>
  <c r="S54" i="7"/>
  <c r="S36" i="7"/>
  <c r="S61" i="7"/>
  <c r="S17" i="7"/>
  <c r="S11" i="7"/>
  <c r="S18" i="7"/>
  <c r="S64" i="7"/>
  <c r="S48" i="7"/>
  <c r="S24" i="7"/>
  <c r="S71" i="7"/>
  <c r="S55" i="7"/>
  <c r="S37" i="7"/>
  <c r="S5" i="7"/>
  <c r="S66" i="7"/>
  <c r="S50" i="7"/>
  <c r="S28" i="7"/>
  <c r="S73" i="7"/>
  <c r="S57" i="7"/>
  <c r="S40" i="7"/>
  <c r="S9" i="7"/>
  <c r="S23" i="7"/>
  <c r="S7" i="7"/>
  <c r="S30" i="7"/>
  <c r="S14" i="7"/>
  <c r="S52" i="7"/>
  <c r="S32" i="7"/>
  <c r="S59" i="7"/>
  <c r="S70" i="7"/>
  <c r="S77" i="7"/>
  <c r="S45" i="7"/>
  <c r="S27" i="7"/>
  <c r="S34" i="7"/>
  <c r="S76" i="7"/>
  <c r="S60" i="7"/>
  <c r="S44" i="7"/>
  <c r="S16" i="7"/>
  <c r="S67" i="7"/>
  <c r="S51" i="7"/>
  <c r="S29" i="7"/>
  <c r="S4" i="7"/>
  <c r="S62" i="7"/>
  <c r="S46" i="7"/>
  <c r="S20" i="7"/>
  <c r="S69" i="7"/>
  <c r="S53" i="7"/>
  <c r="S33" i="7"/>
  <c r="S35" i="7"/>
  <c r="S19" i="7"/>
  <c r="S42" i="7"/>
  <c r="S26" i="7"/>
  <c r="S10" i="7"/>
  <c r="S13" i="7"/>
  <c r="S72" i="7"/>
  <c r="S56" i="7"/>
  <c r="S39" i="7"/>
  <c r="S8" i="7"/>
  <c r="S63" i="7"/>
  <c r="S47" i="7"/>
  <c r="S21" i="7"/>
  <c r="S74" i="7"/>
  <c r="S58" i="7"/>
  <c r="S41" i="7"/>
  <c r="S12" i="7"/>
  <c r="S65" i="7"/>
  <c r="S49" i="7"/>
  <c r="S25" i="7"/>
  <c r="S31" i="7"/>
  <c r="S15" i="7"/>
  <c r="S38" i="7"/>
  <c r="S22" i="7"/>
  <c r="S95" i="7"/>
  <c r="S102" i="7"/>
  <c r="S84" i="7"/>
  <c r="S90" i="7"/>
  <c r="S79" i="7"/>
  <c r="S92" i="7"/>
  <c r="S97" i="7"/>
  <c r="S87" i="7"/>
  <c r="S91" i="7"/>
  <c r="S81" i="7"/>
  <c r="S103" i="7"/>
  <c r="S99" i="7"/>
  <c r="M113" i="7"/>
  <c r="M115" i="7" s="1"/>
  <c r="B10" i="7" s="1"/>
  <c r="S109" i="7"/>
  <c r="S88" i="7"/>
  <c r="S104" i="7"/>
  <c r="Q113" i="7"/>
  <c r="Q115" i="7" s="1"/>
  <c r="B11" i="7" s="1"/>
  <c r="S93" i="7"/>
  <c r="S78" i="7"/>
  <c r="S89" i="7"/>
  <c r="S112" i="7"/>
  <c r="S86" i="7"/>
  <c r="S110" i="7"/>
  <c r="S82" i="7"/>
  <c r="S101" i="7"/>
  <c r="S108" i="7"/>
  <c r="S80" i="7"/>
  <c r="S111" i="7"/>
  <c r="S100" i="7"/>
  <c r="S94" i="7"/>
  <c r="S96" i="7"/>
  <c r="S83" i="7"/>
  <c r="S98" i="7"/>
  <c r="S106" i="7"/>
  <c r="S107" i="7"/>
  <c r="S105" i="7"/>
  <c r="S85" i="7"/>
  <c r="H112" i="9"/>
  <c r="H13" i="9"/>
  <c r="H21" i="9"/>
  <c r="H29" i="9"/>
  <c r="H33" i="9"/>
  <c r="H41" i="9"/>
  <c r="H49" i="9"/>
  <c r="H57" i="9"/>
  <c r="H65" i="9"/>
  <c r="H73" i="9"/>
  <c r="H81" i="9"/>
  <c r="H89" i="9"/>
  <c r="H97" i="9"/>
  <c r="H109" i="9"/>
  <c r="H2" i="9"/>
  <c r="H10" i="9"/>
  <c r="H18" i="9"/>
  <c r="H22" i="9"/>
  <c r="H30" i="9"/>
  <c r="H38" i="9"/>
  <c r="H50" i="9"/>
  <c r="H54" i="9"/>
  <c r="H62" i="9"/>
  <c r="H70" i="9"/>
  <c r="H74" i="9"/>
  <c r="H82" i="9"/>
  <c r="H90" i="9"/>
  <c r="H98" i="9"/>
  <c r="H110" i="9"/>
  <c r="H3" i="9"/>
  <c r="H7" i="9"/>
  <c r="H11" i="9"/>
  <c r="H15" i="9"/>
  <c r="H19" i="9"/>
  <c r="H23" i="9"/>
  <c r="H27" i="9"/>
  <c r="H31" i="9"/>
  <c r="H35" i="9"/>
  <c r="H39" i="9"/>
  <c r="H43" i="9"/>
  <c r="H47" i="9"/>
  <c r="H51" i="9"/>
  <c r="H55" i="9"/>
  <c r="H59" i="9"/>
  <c r="H63" i="9"/>
  <c r="H67" i="9"/>
  <c r="H71" i="9"/>
  <c r="H75" i="9"/>
  <c r="H79" i="9"/>
  <c r="H83" i="9"/>
  <c r="H87" i="9"/>
  <c r="H91" i="9"/>
  <c r="H95" i="9"/>
  <c r="H99" i="9"/>
  <c r="H103" i="9"/>
  <c r="H107" i="9"/>
  <c r="H111" i="9"/>
  <c r="H5" i="9"/>
  <c r="H4" i="9"/>
  <c r="H9" i="9"/>
  <c r="H17" i="9"/>
  <c r="H25" i="9"/>
  <c r="H37" i="9"/>
  <c r="H45" i="9"/>
  <c r="H53" i="9"/>
  <c r="H61" i="9"/>
  <c r="H69" i="9"/>
  <c r="H77" i="9"/>
  <c r="H85" i="9"/>
  <c r="H93" i="9"/>
  <c r="H101" i="9"/>
  <c r="H105" i="9"/>
  <c r="H6" i="9"/>
  <c r="H14" i="9"/>
  <c r="H26" i="9"/>
  <c r="H34" i="9"/>
  <c r="H42" i="9"/>
  <c r="H46" i="9"/>
  <c r="H58" i="9"/>
  <c r="H66" i="9"/>
  <c r="H78" i="9"/>
  <c r="H86" i="9"/>
  <c r="H94" i="9"/>
  <c r="H102" i="9"/>
  <c r="H106" i="9"/>
  <c r="H8" i="9"/>
  <c r="H12" i="9"/>
  <c r="H16" i="9"/>
  <c r="H20" i="9"/>
  <c r="H24" i="9"/>
  <c r="H28" i="9"/>
  <c r="H32" i="9"/>
  <c r="H36" i="9"/>
  <c r="H40" i="9"/>
  <c r="H44" i="9"/>
  <c r="H48" i="9"/>
  <c r="H52" i="9"/>
  <c r="H56" i="9"/>
  <c r="H60" i="9"/>
  <c r="H64" i="9"/>
  <c r="H68" i="9"/>
  <c r="H72" i="9"/>
  <c r="H76" i="9"/>
  <c r="H80" i="9"/>
  <c r="H84" i="9"/>
  <c r="H88" i="9"/>
  <c r="H92" i="9"/>
  <c r="H96" i="9"/>
  <c r="H100" i="9"/>
  <c r="H104" i="9"/>
  <c r="H108" i="9"/>
  <c r="R101" i="9" l="1"/>
  <c r="O48" i="9"/>
  <c r="K72" i="9"/>
  <c r="K56" i="9"/>
  <c r="K40" i="9"/>
  <c r="K24" i="9"/>
  <c r="K8" i="9"/>
  <c r="K86" i="9"/>
  <c r="K14" i="9"/>
  <c r="O93" i="9"/>
  <c r="O61" i="9"/>
  <c r="K25" i="9"/>
  <c r="M25" i="9" s="1"/>
  <c r="K5" i="9"/>
  <c r="O83" i="9"/>
  <c r="K67" i="9"/>
  <c r="K51" i="9"/>
  <c r="O35" i="9"/>
  <c r="K19" i="9"/>
  <c r="K3" i="9"/>
  <c r="O54" i="9"/>
  <c r="K22" i="9"/>
  <c r="O73" i="9"/>
  <c r="O41" i="9"/>
  <c r="K13" i="9"/>
  <c r="K106" i="9"/>
  <c r="O78" i="9"/>
  <c r="K42" i="9"/>
  <c r="K6" i="9"/>
  <c r="M6" i="9" s="1"/>
  <c r="K53" i="9"/>
  <c r="R18" i="9"/>
  <c r="R112" i="9"/>
  <c r="K95" i="9"/>
  <c r="O79" i="9"/>
  <c r="O63" i="9"/>
  <c r="K47" i="9"/>
  <c r="K31" i="9"/>
  <c r="K15" i="9"/>
  <c r="M15" i="9" s="1"/>
  <c r="O110" i="9"/>
  <c r="K74" i="9"/>
  <c r="K50" i="9"/>
  <c r="K18" i="9"/>
  <c r="K97" i="9"/>
  <c r="K65" i="9"/>
  <c r="O33" i="9"/>
  <c r="Q33" i="9" s="1"/>
  <c r="K112" i="9"/>
  <c r="K80" i="9"/>
  <c r="O32" i="9"/>
  <c r="K16" i="9"/>
  <c r="O66" i="9"/>
  <c r="K34" i="9"/>
  <c r="O77" i="9"/>
  <c r="K9" i="9"/>
  <c r="O107" i="9"/>
  <c r="K91" i="9"/>
  <c r="O59" i="9"/>
  <c r="K43" i="9"/>
  <c r="K27" i="9"/>
  <c r="K11" i="9"/>
  <c r="K98" i="9"/>
  <c r="O70" i="9"/>
  <c r="O38" i="9"/>
  <c r="K10" i="9"/>
  <c r="O89" i="9"/>
  <c r="K57" i="9"/>
  <c r="M57" i="9" s="1"/>
  <c r="K29" i="9"/>
  <c r="O68" i="9"/>
  <c r="K52" i="9"/>
  <c r="O64" i="9"/>
  <c r="Q64" i="9" s="1"/>
  <c r="K105" i="9"/>
  <c r="K108" i="9"/>
  <c r="O92" i="9"/>
  <c r="K76" i="9"/>
  <c r="K60" i="9"/>
  <c r="O44" i="9"/>
  <c r="K28" i="9"/>
  <c r="M28" i="9" s="1"/>
  <c r="O58" i="9"/>
  <c r="K26" i="9"/>
  <c r="K101" i="9"/>
  <c r="O69" i="9"/>
  <c r="O37" i="9"/>
  <c r="O103" i="9"/>
  <c r="O87" i="9"/>
  <c r="K71" i="9"/>
  <c r="O55" i="9"/>
  <c r="Q55" i="9" s="1"/>
  <c r="K39" i="9"/>
  <c r="K7" i="9"/>
  <c r="O90" i="9"/>
  <c r="Q90" i="9" s="1"/>
  <c r="K30" i="9"/>
  <c r="K2" i="9"/>
  <c r="O81" i="9"/>
  <c r="O49" i="9"/>
  <c r="Q49" i="9" s="1"/>
  <c r="K21" i="9"/>
  <c r="R104" i="9"/>
  <c r="R47" i="9"/>
  <c r="R99" i="9"/>
  <c r="R12" i="9"/>
  <c r="R97" i="9"/>
  <c r="R75" i="9"/>
  <c r="R20" i="9"/>
  <c r="O99" i="9"/>
  <c r="O97" i="9"/>
  <c r="O105" i="9"/>
  <c r="R15" i="9"/>
  <c r="R84" i="9"/>
  <c r="K77" i="9"/>
  <c r="O91" i="9"/>
  <c r="R37" i="9"/>
  <c r="R103" i="9"/>
  <c r="R27" i="9"/>
  <c r="R7" i="9"/>
  <c r="O51" i="9"/>
  <c r="O39" i="9"/>
  <c r="R46" i="9"/>
  <c r="K35" i="9"/>
  <c r="R83" i="9"/>
  <c r="R95" i="9"/>
  <c r="R35" i="9"/>
  <c r="O67" i="9"/>
  <c r="K46" i="9"/>
  <c r="O71" i="9"/>
  <c r="R85" i="9"/>
  <c r="R25" i="9"/>
  <c r="R21" i="9"/>
  <c r="R54" i="9"/>
  <c r="K17" i="9"/>
  <c r="M18" i="9" s="1"/>
  <c r="K54" i="9"/>
  <c r="R110" i="9"/>
  <c r="R43" i="9"/>
  <c r="M53" i="9"/>
  <c r="R89" i="9"/>
  <c r="R29" i="9"/>
  <c r="K20" i="9"/>
  <c r="O53" i="9"/>
  <c r="R5" i="9"/>
  <c r="R24" i="9"/>
  <c r="R86" i="9"/>
  <c r="O111" i="9"/>
  <c r="R92" i="9"/>
  <c r="R68" i="9"/>
  <c r="R4" i="9"/>
  <c r="R63" i="9"/>
  <c r="R82" i="9"/>
  <c r="O57" i="9"/>
  <c r="K33" i="9"/>
  <c r="R22" i="9"/>
  <c r="O104" i="9"/>
  <c r="K4" i="9"/>
  <c r="O47" i="9"/>
  <c r="R3" i="9"/>
  <c r="O109" i="9"/>
  <c r="K59" i="9"/>
  <c r="K70" i="9"/>
  <c r="R13" i="9"/>
  <c r="R107" i="9"/>
  <c r="R79" i="9"/>
  <c r="R59" i="9"/>
  <c r="R94" i="9"/>
  <c r="R70" i="9"/>
  <c r="K61" i="9"/>
  <c r="R26" i="9"/>
  <c r="K111" i="9"/>
  <c r="M112" i="9" s="1"/>
  <c r="R100" i="9"/>
  <c r="R80" i="9"/>
  <c r="K75" i="9"/>
  <c r="R8" i="9"/>
  <c r="O50" i="9"/>
  <c r="R31" i="9"/>
  <c r="R19" i="9"/>
  <c r="K109" i="9"/>
  <c r="O65" i="9"/>
  <c r="R50" i="9"/>
  <c r="O74" i="9"/>
  <c r="K55" i="9"/>
  <c r="O112" i="9"/>
  <c r="K103" i="9"/>
  <c r="O34" i="9"/>
  <c r="K63" i="9"/>
  <c r="R78" i="9"/>
  <c r="R36" i="9"/>
  <c r="R16" i="9"/>
  <c r="R111" i="9"/>
  <c r="R71" i="9"/>
  <c r="R55" i="9"/>
  <c r="R98" i="9"/>
  <c r="R90" i="9"/>
  <c r="R74" i="9"/>
  <c r="R58" i="9"/>
  <c r="K12" i="9"/>
  <c r="K87" i="9"/>
  <c r="K23" i="9"/>
  <c r="K78" i="9"/>
  <c r="O98" i="9"/>
  <c r="K107" i="9"/>
  <c r="R17" i="9"/>
  <c r="R9" i="9"/>
  <c r="R87" i="9"/>
  <c r="R67" i="9"/>
  <c r="K58" i="9"/>
  <c r="R102" i="9"/>
  <c r="K93" i="9"/>
  <c r="R62" i="9"/>
  <c r="R38" i="9"/>
  <c r="R10" i="9"/>
  <c r="R6" i="9"/>
  <c r="O95" i="9"/>
  <c r="K79" i="9"/>
  <c r="R44" i="9"/>
  <c r="R39" i="9"/>
  <c r="R23" i="9"/>
  <c r="R11" i="9"/>
  <c r="R66" i="9"/>
  <c r="R30" i="9"/>
  <c r="K90" i="9"/>
  <c r="K110" i="9"/>
  <c r="K37" i="9"/>
  <c r="O42" i="9"/>
  <c r="R88" i="9"/>
  <c r="R76" i="9"/>
  <c r="R64" i="9"/>
  <c r="R32" i="9"/>
  <c r="K96" i="9"/>
  <c r="R105" i="9"/>
  <c r="K100" i="9"/>
  <c r="R93" i="9"/>
  <c r="K84" i="9"/>
  <c r="R81" i="9"/>
  <c r="R73" i="9"/>
  <c r="R69" i="9"/>
  <c r="O60" i="9"/>
  <c r="R53" i="9"/>
  <c r="R45" i="9"/>
  <c r="R33" i="9"/>
  <c r="O94" i="9"/>
  <c r="K94" i="9"/>
  <c r="R106" i="9"/>
  <c r="K85" i="9"/>
  <c r="O85" i="9"/>
  <c r="K45" i="9"/>
  <c r="O45" i="9"/>
  <c r="Q45" i="9" s="1"/>
  <c r="R52" i="9"/>
  <c r="O82" i="9"/>
  <c r="Q82" i="9" s="1"/>
  <c r="K82" i="9"/>
  <c r="K89" i="9"/>
  <c r="O43" i="9"/>
  <c r="K104" i="9"/>
  <c r="K38" i="9"/>
  <c r="O72" i="9"/>
  <c r="K41" i="9"/>
  <c r="O52" i="9"/>
  <c r="O75" i="9"/>
  <c r="O84" i="9"/>
  <c r="O36" i="9"/>
  <c r="K36" i="9"/>
  <c r="R60" i="9"/>
  <c r="R48" i="9"/>
  <c r="R28" i="9"/>
  <c r="R91" i="9"/>
  <c r="R42" i="9"/>
  <c r="R14" i="9"/>
  <c r="K92" i="9"/>
  <c r="K99" i="9"/>
  <c r="O46" i="9"/>
  <c r="O96" i="9"/>
  <c r="O106" i="9"/>
  <c r="O100" i="9"/>
  <c r="K44" i="9"/>
  <c r="K32" i="9"/>
  <c r="K83" i="9"/>
  <c r="O88" i="9"/>
  <c r="K73" i="9"/>
  <c r="K49" i="9"/>
  <c r="O86" i="9"/>
  <c r="K66" i="9"/>
  <c r="K81" i="9"/>
  <c r="O80" i="9"/>
  <c r="R108" i="9"/>
  <c r="R96" i="9"/>
  <c r="R56" i="9"/>
  <c r="O76" i="9"/>
  <c r="O108" i="9"/>
  <c r="K88" i="9"/>
  <c r="R65" i="9"/>
  <c r="R109" i="9"/>
  <c r="R77" i="9"/>
  <c r="K64" i="9"/>
  <c r="R61" i="9"/>
  <c r="R57" i="9"/>
  <c r="R49" i="9"/>
  <c r="R41" i="9"/>
  <c r="O102" i="9"/>
  <c r="K102" i="9"/>
  <c r="Q69" i="9"/>
  <c r="R72" i="9"/>
  <c r="R40" i="9"/>
  <c r="K62" i="9"/>
  <c r="O62" i="9"/>
  <c r="R51" i="9"/>
  <c r="R34" i="9"/>
  <c r="K68" i="9"/>
  <c r="K69" i="9"/>
  <c r="O101" i="9"/>
  <c r="O56" i="9"/>
  <c r="O40" i="9"/>
  <c r="K48" i="9"/>
  <c r="Q70" i="9" l="1"/>
  <c r="M7" i="9"/>
  <c r="M52" i="9"/>
  <c r="M10" i="9"/>
  <c r="M26" i="9"/>
  <c r="M98" i="9"/>
  <c r="Q59" i="9"/>
  <c r="M9" i="9"/>
  <c r="M61" i="9"/>
  <c r="M4" i="9"/>
  <c r="M47" i="9"/>
  <c r="M22" i="9"/>
  <c r="M30" i="9"/>
  <c r="M8" i="9"/>
  <c r="M43" i="9"/>
  <c r="M16" i="9"/>
  <c r="Q79" i="9"/>
  <c r="Q58" i="9"/>
  <c r="M31" i="9"/>
  <c r="Q38" i="9"/>
  <c r="M106" i="9"/>
  <c r="M3" i="9"/>
  <c r="M29" i="9"/>
  <c r="M40" i="9"/>
  <c r="M48" i="9"/>
  <c r="Q62" i="9"/>
  <c r="M66" i="9"/>
  <c r="Q88" i="9"/>
  <c r="M99" i="9"/>
  <c r="M101" i="9"/>
  <c r="M107" i="9"/>
  <c r="M87" i="9"/>
  <c r="Q65" i="9"/>
  <c r="Q50" i="9"/>
  <c r="Q68" i="9"/>
  <c r="Q78" i="9"/>
  <c r="M51" i="9"/>
  <c r="Q93" i="9"/>
  <c r="M19" i="9"/>
  <c r="Q56" i="9"/>
  <c r="M102" i="9"/>
  <c r="Q77" i="9"/>
  <c r="Q80" i="9"/>
  <c r="M50" i="9"/>
  <c r="M32" i="9"/>
  <c r="M41" i="9"/>
  <c r="Q60" i="9"/>
  <c r="M96" i="9"/>
  <c r="M91" i="9"/>
  <c r="Q34" i="9"/>
  <c r="Q74" i="9"/>
  <c r="M77" i="9"/>
  <c r="M27" i="9"/>
  <c r="M14" i="9"/>
  <c r="M72" i="9"/>
  <c r="Q108" i="9"/>
  <c r="Q106" i="9"/>
  <c r="M92" i="9"/>
  <c r="Q36" i="9"/>
  <c r="Q94" i="9"/>
  <c r="M12" i="9"/>
  <c r="M109" i="9"/>
  <c r="Q110" i="9"/>
  <c r="Q104" i="9"/>
  <c r="Q54" i="9"/>
  <c r="M54" i="9"/>
  <c r="Q39" i="9"/>
  <c r="M68" i="9"/>
  <c r="M81" i="9"/>
  <c r="M73" i="9"/>
  <c r="M44" i="9"/>
  <c r="Q84" i="9"/>
  <c r="Q42" i="9"/>
  <c r="M58" i="9"/>
  <c r="M24" i="9"/>
  <c r="M75" i="9"/>
  <c r="M71" i="9"/>
  <c r="Q48" i="9"/>
  <c r="M34" i="9"/>
  <c r="Q111" i="9"/>
  <c r="M20" i="9"/>
  <c r="Q71" i="9"/>
  <c r="M35" i="9"/>
  <c r="Q91" i="9"/>
  <c r="M11" i="9"/>
  <c r="Q100" i="9"/>
  <c r="Q98" i="9"/>
  <c r="M21" i="9"/>
  <c r="M104" i="9"/>
  <c r="M17" i="9"/>
  <c r="Q67" i="9"/>
  <c r="Q40" i="9"/>
  <c r="M88" i="9"/>
  <c r="M46" i="9"/>
  <c r="M78" i="9"/>
  <c r="Q92" i="9"/>
  <c r="M64" i="9"/>
  <c r="M110" i="9"/>
  <c r="M36" i="9"/>
  <c r="Q52" i="9"/>
  <c r="Q43" i="9"/>
  <c r="Q72" i="9"/>
  <c r="Q83" i="9"/>
  <c r="Q75" i="9"/>
  <c r="M38" i="9"/>
  <c r="Q35" i="9"/>
  <c r="M23" i="9"/>
  <c r="M55" i="9"/>
  <c r="M69" i="9"/>
  <c r="Q86" i="9"/>
  <c r="M83" i="9"/>
  <c r="M5" i="9"/>
  <c r="M85" i="9"/>
  <c r="R113" i="9"/>
  <c r="S50" i="9" s="1"/>
  <c r="M62" i="9"/>
  <c r="Q96" i="9"/>
  <c r="Q46" i="9"/>
  <c r="M90" i="9"/>
  <c r="M79" i="9"/>
  <c r="M86" i="9"/>
  <c r="M74" i="9"/>
  <c r="Q44" i="9"/>
  <c r="M39" i="9"/>
  <c r="M94" i="9"/>
  <c r="Q112" i="9"/>
  <c r="M70" i="9"/>
  <c r="Q109" i="9"/>
  <c r="Q107" i="9"/>
  <c r="Q61" i="9"/>
  <c r="Q37" i="9"/>
  <c r="M97" i="9"/>
  <c r="M111" i="9"/>
  <c r="M59" i="9"/>
  <c r="M60" i="9"/>
  <c r="M13" i="9"/>
  <c r="M103" i="9"/>
  <c r="M80" i="9"/>
  <c r="Q99" i="9"/>
  <c r="M76" i="9"/>
  <c r="Q51" i="9"/>
  <c r="M108" i="9"/>
  <c r="M56" i="9"/>
  <c r="Q66" i="9"/>
  <c r="Q105" i="9"/>
  <c r="Q85" i="9"/>
  <c r="M100" i="9"/>
  <c r="M63" i="9"/>
  <c r="Q63" i="9"/>
  <c r="M93" i="9"/>
  <c r="Q47" i="9"/>
  <c r="M33" i="9"/>
  <c r="M89" i="9"/>
  <c r="Q89" i="9"/>
  <c r="Q101" i="9"/>
  <c r="Q102" i="9"/>
  <c r="Q76" i="9"/>
  <c r="M49" i="9"/>
  <c r="Q87" i="9"/>
  <c r="Q41" i="9"/>
  <c r="Q95" i="9"/>
  <c r="M42" i="9"/>
  <c r="Q57" i="9"/>
  <c r="M65" i="9"/>
  <c r="M82" i="9"/>
  <c r="M67" i="9"/>
  <c r="M95" i="9"/>
  <c r="M45" i="9"/>
  <c r="M84" i="9"/>
  <c r="M37" i="9"/>
  <c r="S58" i="9"/>
  <c r="Q81" i="9"/>
  <c r="Q103" i="9"/>
  <c r="Q97" i="9"/>
  <c r="Q73" i="9"/>
  <c r="M105" i="9"/>
  <c r="Q53" i="9"/>
  <c r="S20" i="9" l="1"/>
  <c r="S43" i="9"/>
  <c r="S54" i="9"/>
  <c r="S24" i="9"/>
  <c r="S105" i="9"/>
  <c r="S57" i="9"/>
  <c r="S6" i="9"/>
  <c r="S11" i="9"/>
  <c r="S45" i="9"/>
  <c r="S18" i="9"/>
  <c r="S81" i="9"/>
  <c r="S103" i="9"/>
  <c r="S13" i="9"/>
  <c r="S49" i="9"/>
  <c r="S15" i="9"/>
  <c r="S61" i="9"/>
  <c r="S62" i="9"/>
  <c r="S64" i="9"/>
  <c r="S10" i="9"/>
  <c r="S48" i="9"/>
  <c r="S34" i="9"/>
  <c r="S36" i="9"/>
  <c r="S74" i="9"/>
  <c r="S93" i="9"/>
  <c r="S109" i="9"/>
  <c r="S39" i="9"/>
  <c r="S75" i="9"/>
  <c r="S8" i="9"/>
  <c r="S71" i="9"/>
  <c r="S112" i="9"/>
  <c r="S86" i="9"/>
  <c r="S98" i="9"/>
  <c r="S78" i="9"/>
  <c r="S17" i="9"/>
  <c r="S72" i="9"/>
  <c r="S102" i="9"/>
  <c r="S21" i="9"/>
  <c r="S51" i="9"/>
  <c r="S33" i="9"/>
  <c r="S96" i="9"/>
  <c r="S97" i="9"/>
  <c r="S77" i="9"/>
  <c r="S52" i="9"/>
  <c r="S84" i="9"/>
  <c r="S7" i="9"/>
  <c r="S107" i="9"/>
  <c r="S99" i="9"/>
  <c r="S5" i="9"/>
  <c r="S28" i="9"/>
  <c r="S69" i="9"/>
  <c r="S59" i="9"/>
  <c r="S87" i="9"/>
  <c r="S101" i="9"/>
  <c r="S27" i="9"/>
  <c r="S95" i="9"/>
  <c r="S80" i="9"/>
  <c r="S66" i="9"/>
  <c r="S70" i="9"/>
  <c r="S37" i="9"/>
  <c r="S91" i="9"/>
  <c r="S47" i="9"/>
  <c r="S16" i="9"/>
  <c r="S79" i="9"/>
  <c r="S14" i="9"/>
  <c r="S25" i="9"/>
  <c r="S88" i="9"/>
  <c r="S30" i="9"/>
  <c r="S19" i="9"/>
  <c r="S90" i="9"/>
  <c r="S40" i="9"/>
  <c r="S63" i="9"/>
  <c r="S46" i="9"/>
  <c r="S23" i="9"/>
  <c r="S55" i="9"/>
  <c r="S41" i="9"/>
  <c r="S104" i="9"/>
  <c r="S35" i="9"/>
  <c r="S44" i="9"/>
  <c r="S89" i="9"/>
  <c r="S110" i="9"/>
  <c r="S67" i="9"/>
  <c r="S94" i="9"/>
  <c r="S85" i="9"/>
  <c r="S9" i="9"/>
  <c r="S42" i="9"/>
  <c r="S83" i="9"/>
  <c r="S38" i="9"/>
  <c r="S22" i="9"/>
  <c r="S100" i="9"/>
  <c r="S111" i="9"/>
  <c r="S29" i="9"/>
  <c r="S12" i="9"/>
  <c r="S73" i="9"/>
  <c r="S108" i="9"/>
  <c r="S31" i="9"/>
  <c r="S26" i="9"/>
  <c r="S68" i="9"/>
  <c r="S60" i="9"/>
  <c r="S53" i="9"/>
  <c r="S4" i="9"/>
  <c r="S65" i="9"/>
  <c r="S32" i="9"/>
  <c r="S106" i="9"/>
  <c r="S76" i="9"/>
  <c r="S56" i="9"/>
  <c r="S92" i="9"/>
  <c r="S82" i="9"/>
  <c r="Q113" i="9"/>
  <c r="Q115" i="9" s="1"/>
  <c r="B11" i="9" s="1"/>
  <c r="M113" i="9"/>
  <c r="M115" i="9" s="1"/>
  <c r="B10" i="9" s="1"/>
  <c r="H112" i="3"/>
  <c r="H9" i="3"/>
  <c r="H21" i="3"/>
  <c r="H33" i="3"/>
  <c r="H45" i="3"/>
  <c r="H57" i="3"/>
  <c r="H77" i="3"/>
  <c r="H109" i="3"/>
  <c r="H2" i="3"/>
  <c r="H6" i="3"/>
  <c r="H10" i="3"/>
  <c r="H14" i="3"/>
  <c r="H18" i="3"/>
  <c r="H22" i="3"/>
  <c r="H26" i="3"/>
  <c r="H30" i="3"/>
  <c r="H34" i="3"/>
  <c r="H38" i="3"/>
  <c r="H42" i="3"/>
  <c r="H46" i="3"/>
  <c r="H50" i="3"/>
  <c r="H54" i="3"/>
  <c r="H58" i="3"/>
  <c r="H62" i="3"/>
  <c r="H66" i="3"/>
  <c r="H70" i="3"/>
  <c r="H74" i="3"/>
  <c r="H78" i="3"/>
  <c r="H82" i="3"/>
  <c r="H86" i="3"/>
  <c r="H90" i="3"/>
  <c r="H94" i="3"/>
  <c r="H98" i="3"/>
  <c r="H102" i="3"/>
  <c r="H106" i="3"/>
  <c r="H110" i="3"/>
  <c r="H5" i="3"/>
  <c r="H17" i="3"/>
  <c r="H29" i="3"/>
  <c r="H41" i="3"/>
  <c r="H53" i="3"/>
  <c r="H61" i="3"/>
  <c r="H69" i="3"/>
  <c r="H81" i="3"/>
  <c r="H89" i="3"/>
  <c r="H97" i="3"/>
  <c r="H105" i="3"/>
  <c r="H3" i="3"/>
  <c r="H7" i="3"/>
  <c r="H11" i="3"/>
  <c r="H15" i="3"/>
  <c r="H19" i="3"/>
  <c r="H23" i="3"/>
  <c r="H27" i="3"/>
  <c r="H31" i="3"/>
  <c r="H35" i="3"/>
  <c r="H39" i="3"/>
  <c r="H43" i="3"/>
  <c r="H47" i="3"/>
  <c r="H51" i="3"/>
  <c r="H55" i="3"/>
  <c r="H59" i="3"/>
  <c r="H63" i="3"/>
  <c r="H67" i="3"/>
  <c r="H71" i="3"/>
  <c r="H75" i="3"/>
  <c r="H79" i="3"/>
  <c r="H83" i="3"/>
  <c r="H87" i="3"/>
  <c r="H91" i="3"/>
  <c r="H95" i="3"/>
  <c r="H99" i="3"/>
  <c r="H103" i="3"/>
  <c r="H107" i="3"/>
  <c r="H111" i="3"/>
  <c r="H13" i="3"/>
  <c r="H25" i="3"/>
  <c r="H37" i="3"/>
  <c r="H49" i="3"/>
  <c r="H65" i="3"/>
  <c r="H73" i="3"/>
  <c r="H85" i="3"/>
  <c r="H93" i="3"/>
  <c r="H101" i="3"/>
  <c r="H4" i="3"/>
  <c r="H8" i="3"/>
  <c r="H12" i="3"/>
  <c r="H16" i="3"/>
  <c r="H20" i="3"/>
  <c r="H24" i="3"/>
  <c r="H28" i="3"/>
  <c r="H32" i="3"/>
  <c r="H36" i="3"/>
  <c r="H40" i="3"/>
  <c r="H44" i="3"/>
  <c r="H48" i="3"/>
  <c r="H52" i="3"/>
  <c r="H56" i="3"/>
  <c r="H60" i="3"/>
  <c r="H64" i="3"/>
  <c r="H68" i="3"/>
  <c r="H72" i="3"/>
  <c r="H76" i="3"/>
  <c r="H80" i="3"/>
  <c r="H84" i="3"/>
  <c r="H88" i="3"/>
  <c r="H92" i="3"/>
  <c r="H96" i="3"/>
  <c r="H100" i="3"/>
  <c r="H104" i="3"/>
  <c r="H108" i="3"/>
  <c r="O104" i="3" l="1"/>
  <c r="K72" i="3"/>
  <c r="O56" i="3"/>
  <c r="K40" i="3"/>
  <c r="K8" i="3"/>
  <c r="K59" i="3"/>
  <c r="K86" i="3"/>
  <c r="O108" i="3"/>
  <c r="O92" i="3"/>
  <c r="R77" i="3"/>
  <c r="K60" i="3"/>
  <c r="K28" i="3"/>
  <c r="K31" i="3"/>
  <c r="K74" i="3"/>
  <c r="K42" i="3"/>
  <c r="O37" i="3"/>
  <c r="K54" i="3"/>
  <c r="K22" i="3"/>
  <c r="K6" i="3"/>
  <c r="K57" i="3"/>
  <c r="K9" i="3"/>
  <c r="K24" i="3"/>
  <c r="K84" i="3"/>
  <c r="O68" i="3"/>
  <c r="K36" i="3"/>
  <c r="K4" i="3"/>
  <c r="K25" i="3"/>
  <c r="O39" i="3"/>
  <c r="K66" i="3"/>
  <c r="O50" i="3"/>
  <c r="O34" i="3"/>
  <c r="K112" i="3"/>
  <c r="O88" i="3"/>
  <c r="K11" i="3"/>
  <c r="K97" i="3"/>
  <c r="K17" i="3"/>
  <c r="O100" i="3"/>
  <c r="O96" i="3"/>
  <c r="K80" i="3"/>
  <c r="O48" i="3"/>
  <c r="O32" i="3"/>
  <c r="K16" i="3"/>
  <c r="R66" i="3"/>
  <c r="K13" i="3"/>
  <c r="O99" i="3"/>
  <c r="K19" i="3"/>
  <c r="K3" i="3"/>
  <c r="R82" i="3"/>
  <c r="R42" i="3"/>
  <c r="K110" i="3"/>
  <c r="K94" i="3"/>
  <c r="O78" i="3"/>
  <c r="K30" i="3"/>
  <c r="K14" i="3"/>
  <c r="R50" i="3"/>
  <c r="R12" i="3"/>
  <c r="R94" i="3"/>
  <c r="R95" i="3"/>
  <c r="R52" i="3"/>
  <c r="R65" i="3"/>
  <c r="R37" i="3"/>
  <c r="K32" i="3"/>
  <c r="O66" i="3"/>
  <c r="R74" i="3"/>
  <c r="R62" i="3"/>
  <c r="K96" i="3"/>
  <c r="O80" i="3"/>
  <c r="R102" i="3"/>
  <c r="O42" i="3"/>
  <c r="K88" i="3"/>
  <c r="R81" i="3"/>
  <c r="K68" i="3"/>
  <c r="R32" i="3"/>
  <c r="R14" i="3"/>
  <c r="R87" i="3"/>
  <c r="R53" i="3"/>
  <c r="R86" i="3"/>
  <c r="R20" i="3"/>
  <c r="R30" i="3"/>
  <c r="R92" i="3"/>
  <c r="R101" i="3"/>
  <c r="K92" i="3"/>
  <c r="O76" i="3"/>
  <c r="K56" i="3"/>
  <c r="R41" i="3"/>
  <c r="R33" i="3"/>
  <c r="R21" i="3"/>
  <c r="R104" i="3"/>
  <c r="R76" i="3"/>
  <c r="M9" i="3"/>
  <c r="O74" i="3"/>
  <c r="O112" i="3"/>
  <c r="O40" i="3"/>
  <c r="O36" i="3"/>
  <c r="K20" i="3"/>
  <c r="R40" i="3"/>
  <c r="R111" i="3"/>
  <c r="O86" i="3"/>
  <c r="O97" i="3"/>
  <c r="M25" i="3"/>
  <c r="R57" i="3"/>
  <c r="R25" i="3"/>
  <c r="R17" i="3"/>
  <c r="R5" i="3"/>
  <c r="R26" i="3"/>
  <c r="R112" i="3"/>
  <c r="R51" i="3"/>
  <c r="R98" i="3"/>
  <c r="R18" i="3"/>
  <c r="O94" i="3"/>
  <c r="R73" i="3"/>
  <c r="O44" i="3"/>
  <c r="K44" i="3"/>
  <c r="R60" i="3"/>
  <c r="O90" i="3"/>
  <c r="R91" i="3"/>
  <c r="K90" i="3"/>
  <c r="K29" i="3"/>
  <c r="K108" i="3"/>
  <c r="K104" i="3"/>
  <c r="K100" i="3"/>
  <c r="R97" i="3"/>
  <c r="R93" i="3"/>
  <c r="R89" i="3"/>
  <c r="K76" i="3"/>
  <c r="R69" i="3"/>
  <c r="K52" i="3"/>
  <c r="O52" i="3"/>
  <c r="R13" i="3"/>
  <c r="K93" i="3"/>
  <c r="M93" i="3" s="1"/>
  <c r="O93" i="3"/>
  <c r="K73" i="3"/>
  <c r="M73" i="3" s="1"/>
  <c r="O73" i="3"/>
  <c r="O49" i="3"/>
  <c r="K49" i="3"/>
  <c r="K107" i="3"/>
  <c r="O107" i="3"/>
  <c r="O91" i="3"/>
  <c r="K91" i="3"/>
  <c r="O79" i="3"/>
  <c r="R80" i="3"/>
  <c r="K79" i="3"/>
  <c r="R79" i="3"/>
  <c r="R68" i="3"/>
  <c r="K47" i="3"/>
  <c r="R48" i="3"/>
  <c r="K27" i="3"/>
  <c r="R28" i="3"/>
  <c r="K7" i="3"/>
  <c r="M8" i="3" s="1"/>
  <c r="R8" i="3"/>
  <c r="R7" i="3"/>
  <c r="O53" i="3"/>
  <c r="K53" i="3"/>
  <c r="R54" i="3"/>
  <c r="K98" i="3"/>
  <c r="O98" i="3"/>
  <c r="R99" i="3"/>
  <c r="K82" i="3"/>
  <c r="R83" i="3"/>
  <c r="O82" i="3"/>
  <c r="K70" i="3"/>
  <c r="R71" i="3"/>
  <c r="O70" i="3"/>
  <c r="K34" i="3"/>
  <c r="R35" i="3"/>
  <c r="R34" i="3"/>
  <c r="K18" i="3"/>
  <c r="R19" i="3"/>
  <c r="K2" i="3"/>
  <c r="R3" i="3"/>
  <c r="O45" i="3"/>
  <c r="K45" i="3"/>
  <c r="R46" i="3"/>
  <c r="O75" i="3"/>
  <c r="R108" i="3"/>
  <c r="K83" i="3"/>
  <c r="O83" i="3"/>
  <c r="O71" i="3"/>
  <c r="K71" i="3"/>
  <c r="R72" i="3"/>
  <c r="O105" i="3"/>
  <c r="R106" i="3"/>
  <c r="K105" i="3"/>
  <c r="K46" i="3"/>
  <c r="R47" i="3"/>
  <c r="O46" i="3"/>
  <c r="R39" i="3"/>
  <c r="K38" i="3"/>
  <c r="O38" i="3"/>
  <c r="O84" i="3"/>
  <c r="O72" i="3"/>
  <c r="K64" i="3"/>
  <c r="O64" i="3"/>
  <c r="R61" i="3"/>
  <c r="R49" i="3"/>
  <c r="R29" i="3"/>
  <c r="K12" i="3"/>
  <c r="R9" i="3"/>
  <c r="R38" i="3"/>
  <c r="R88" i="3"/>
  <c r="K67" i="3"/>
  <c r="O67" i="3"/>
  <c r="R67" i="3"/>
  <c r="K55" i="3"/>
  <c r="O55" i="3"/>
  <c r="R56" i="3"/>
  <c r="R55" i="3"/>
  <c r="O47" i="3"/>
  <c r="K35" i="3"/>
  <c r="R36" i="3"/>
  <c r="O35" i="3"/>
  <c r="R16" i="3"/>
  <c r="K15" i="3"/>
  <c r="R15" i="3"/>
  <c r="R4" i="3"/>
  <c r="O69" i="3"/>
  <c r="Q69" i="3" s="1"/>
  <c r="K69" i="3"/>
  <c r="R70" i="3"/>
  <c r="O106" i="3"/>
  <c r="K106" i="3"/>
  <c r="R107" i="3"/>
  <c r="K62" i="3"/>
  <c r="R63" i="3"/>
  <c r="O62" i="3"/>
  <c r="R43" i="3"/>
  <c r="K37" i="3"/>
  <c r="M37" i="3" s="1"/>
  <c r="K87" i="3"/>
  <c r="R85" i="3"/>
  <c r="K99" i="3"/>
  <c r="R100" i="3"/>
  <c r="R109" i="3"/>
  <c r="R105" i="3"/>
  <c r="O60" i="3"/>
  <c r="K48" i="3"/>
  <c r="R45" i="3"/>
  <c r="O101" i="3"/>
  <c r="K101" i="3"/>
  <c r="K85" i="3"/>
  <c r="O85" i="3"/>
  <c r="O65" i="3"/>
  <c r="K65" i="3"/>
  <c r="K111" i="3"/>
  <c r="O111" i="3"/>
  <c r="K103" i="3"/>
  <c r="O103" i="3"/>
  <c r="O95" i="3"/>
  <c r="R96" i="3"/>
  <c r="K95" i="3"/>
  <c r="R84" i="3"/>
  <c r="K75" i="3"/>
  <c r="R75" i="3"/>
  <c r="O63" i="3"/>
  <c r="R64" i="3"/>
  <c r="K63" i="3"/>
  <c r="K43" i="3"/>
  <c r="M43" i="3" s="1"/>
  <c r="O43" i="3"/>
  <c r="R44" i="3"/>
  <c r="K23" i="3"/>
  <c r="R24" i="3"/>
  <c r="R23" i="3"/>
  <c r="O89" i="3"/>
  <c r="Q89" i="3" s="1"/>
  <c r="K89" i="3"/>
  <c r="R90" i="3"/>
  <c r="R6" i="3"/>
  <c r="K5" i="3"/>
  <c r="M5" i="3" s="1"/>
  <c r="R103" i="3"/>
  <c r="O58" i="3"/>
  <c r="R59" i="3"/>
  <c r="R58" i="3"/>
  <c r="K58" i="3"/>
  <c r="K26" i="3"/>
  <c r="M26" i="3" s="1"/>
  <c r="R27" i="3"/>
  <c r="K10" i="3"/>
  <c r="M10" i="3" s="1"/>
  <c r="R11" i="3"/>
  <c r="R10" i="3"/>
  <c r="O77" i="3"/>
  <c r="K77" i="3"/>
  <c r="M77" i="3" s="1"/>
  <c r="R78" i="3"/>
  <c r="K21" i="3"/>
  <c r="R22" i="3"/>
  <c r="O87" i="3"/>
  <c r="R31" i="3"/>
  <c r="R110" i="3"/>
  <c r="O57" i="3"/>
  <c r="O51" i="3"/>
  <c r="Q51" i="3" s="1"/>
  <c r="K51" i="3"/>
  <c r="K81" i="3"/>
  <c r="O81" i="3"/>
  <c r="K61" i="3"/>
  <c r="O61" i="3"/>
  <c r="K41" i="3"/>
  <c r="O41" i="3"/>
  <c r="K102" i="3"/>
  <c r="O102" i="3"/>
  <c r="K109" i="3"/>
  <c r="O109" i="3"/>
  <c r="K33" i="3"/>
  <c r="O33" i="3"/>
  <c r="Q33" i="3" s="1"/>
  <c r="K39" i="3"/>
  <c r="O54" i="3"/>
  <c r="O59" i="3"/>
  <c r="K50" i="3"/>
  <c r="K78" i="3"/>
  <c r="O110" i="3"/>
  <c r="M57" i="3" l="1"/>
  <c r="M14" i="3"/>
  <c r="M3" i="3"/>
  <c r="M106" i="3"/>
  <c r="M4" i="3"/>
  <c r="Q71" i="3"/>
  <c r="Q49" i="3"/>
  <c r="M29" i="3"/>
  <c r="Q37" i="3"/>
  <c r="Q102" i="3"/>
  <c r="Q85" i="3"/>
  <c r="Q97" i="3"/>
  <c r="M17" i="3"/>
  <c r="M101" i="3"/>
  <c r="M60" i="3"/>
  <c r="M97" i="3"/>
  <c r="M31" i="3"/>
  <c r="M41" i="3"/>
  <c r="M81" i="3"/>
  <c r="Q57" i="3"/>
  <c r="Q38" i="3"/>
  <c r="Q105" i="3"/>
  <c r="Q109" i="3"/>
  <c r="M61" i="3"/>
  <c r="Q100" i="3"/>
  <c r="Q101" i="3"/>
  <c r="M69" i="3"/>
  <c r="M15" i="3"/>
  <c r="Q56" i="3"/>
  <c r="M12" i="3"/>
  <c r="Q45" i="3"/>
  <c r="M18" i="3"/>
  <c r="M98" i="3"/>
  <c r="M28" i="3"/>
  <c r="Q93" i="3"/>
  <c r="M20" i="3"/>
  <c r="M58" i="3"/>
  <c r="M89" i="3"/>
  <c r="M23" i="3"/>
  <c r="M63" i="3"/>
  <c r="M75" i="3"/>
  <c r="M111" i="3"/>
  <c r="M7" i="3"/>
  <c r="Q108" i="3"/>
  <c r="Q40" i="3"/>
  <c r="M32" i="3"/>
  <c r="Q43" i="3"/>
  <c r="Q67" i="3"/>
  <c r="M33" i="3"/>
  <c r="Q41" i="3"/>
  <c r="Q110" i="3"/>
  <c r="M30" i="3"/>
  <c r="Q50" i="3"/>
  <c r="M45" i="3"/>
  <c r="Q87" i="3"/>
  <c r="M94" i="3"/>
  <c r="Q81" i="3"/>
  <c r="Q39" i="3"/>
  <c r="Q91" i="3"/>
  <c r="Q65" i="3"/>
  <c r="M109" i="3"/>
  <c r="M102" i="3"/>
  <c r="Q111" i="3"/>
  <c r="M99" i="3"/>
  <c r="Q94" i="3"/>
  <c r="M83" i="3"/>
  <c r="M53" i="3"/>
  <c r="M50" i="3"/>
  <c r="Q59" i="3"/>
  <c r="Q98" i="3"/>
  <c r="M104" i="3"/>
  <c r="Q52" i="3"/>
  <c r="Q54" i="3"/>
  <c r="M11" i="3"/>
  <c r="Q77" i="3"/>
  <c r="Q95" i="3"/>
  <c r="Q72" i="3"/>
  <c r="Q83" i="3"/>
  <c r="Q75" i="3"/>
  <c r="M49" i="3"/>
  <c r="M21" i="3"/>
  <c r="M35" i="3"/>
  <c r="M38" i="3"/>
  <c r="M46" i="3"/>
  <c r="M74" i="3"/>
  <c r="M79" i="3"/>
  <c r="Q90" i="3"/>
  <c r="Q62" i="3"/>
  <c r="Q47" i="3"/>
  <c r="Q96" i="3"/>
  <c r="M70" i="3"/>
  <c r="M6" i="3"/>
  <c r="M16" i="3"/>
  <c r="Q60" i="3"/>
  <c r="Q48" i="3"/>
  <c r="M110" i="3"/>
  <c r="Q61" i="3"/>
  <c r="M51" i="3"/>
  <c r="M85" i="3"/>
  <c r="M86" i="3"/>
  <c r="Q106" i="3"/>
  <c r="Q35" i="3"/>
  <c r="Q36" i="3"/>
  <c r="M36" i="3"/>
  <c r="M80" i="3"/>
  <c r="Q86" i="3"/>
  <c r="R113" i="3"/>
  <c r="S7" i="3" s="1"/>
  <c r="Q66" i="3"/>
  <c r="Q82" i="3"/>
  <c r="Q53" i="3"/>
  <c r="M59" i="3"/>
  <c r="Q107" i="3"/>
  <c r="M52" i="3"/>
  <c r="M108" i="3"/>
  <c r="M22" i="3"/>
  <c r="M54" i="3"/>
  <c r="Q99" i="3"/>
  <c r="M19" i="3"/>
  <c r="M55" i="3"/>
  <c r="M56" i="3"/>
  <c r="M42" i="3"/>
  <c r="M47" i="3"/>
  <c r="M78" i="3"/>
  <c r="M39" i="3"/>
  <c r="Q78" i="3"/>
  <c r="Q42" i="3"/>
  <c r="Q103" i="3"/>
  <c r="M65" i="3"/>
  <c r="M66" i="3"/>
  <c r="M112" i="3"/>
  <c r="M62" i="3"/>
  <c r="M40" i="3"/>
  <c r="Q64" i="3"/>
  <c r="Q84" i="3"/>
  <c r="Q34" i="3"/>
  <c r="Q46" i="3"/>
  <c r="M105" i="3"/>
  <c r="M71" i="3"/>
  <c r="Q70" i="3"/>
  <c r="M27" i="3"/>
  <c r="Q80" i="3"/>
  <c r="Q79" i="3"/>
  <c r="M107" i="3"/>
  <c r="Q73" i="3"/>
  <c r="M90" i="3"/>
  <c r="M44" i="3"/>
  <c r="Q68" i="3"/>
  <c r="M72" i="3"/>
  <c r="Q76" i="3"/>
  <c r="Q112" i="3"/>
  <c r="Q58" i="3"/>
  <c r="Q63" i="3"/>
  <c r="M95" i="3"/>
  <c r="M96" i="3"/>
  <c r="M103" i="3"/>
  <c r="M48" i="3"/>
  <c r="M87" i="3"/>
  <c r="M88" i="3"/>
  <c r="Q55" i="3"/>
  <c r="M67" i="3"/>
  <c r="M68" i="3"/>
  <c r="M64" i="3"/>
  <c r="Q92" i="3"/>
  <c r="M34" i="3"/>
  <c r="M82" i="3"/>
  <c r="M92" i="3"/>
  <c r="M91" i="3"/>
  <c r="M13" i="3"/>
  <c r="M24" i="3"/>
  <c r="M76" i="3"/>
  <c r="M100" i="3"/>
  <c r="Q74" i="3"/>
  <c r="Q44" i="3"/>
  <c r="Q104" i="3"/>
  <c r="Q88" i="3"/>
  <c r="M84" i="3"/>
  <c r="S11" i="3" l="1"/>
  <c r="S23" i="3"/>
  <c r="S53" i="3"/>
  <c r="S64" i="3"/>
  <c r="S50" i="3"/>
  <c r="S62" i="3"/>
  <c r="S37" i="3"/>
  <c r="S48" i="3"/>
  <c r="S75" i="3"/>
  <c r="S18" i="3"/>
  <c r="S30" i="3"/>
  <c r="S21" i="3"/>
  <c r="S32" i="3"/>
  <c r="S43" i="3"/>
  <c r="S55" i="3"/>
  <c r="S69" i="3"/>
  <c r="S5" i="3"/>
  <c r="S16" i="3"/>
  <c r="S67" i="3"/>
  <c r="S35" i="3"/>
  <c r="S74" i="3"/>
  <c r="S42" i="3"/>
  <c r="S10" i="3"/>
  <c r="S47" i="3"/>
  <c r="S15" i="3"/>
  <c r="S54" i="3"/>
  <c r="S22" i="3"/>
  <c r="S65" i="3"/>
  <c r="S49" i="3"/>
  <c r="S33" i="3"/>
  <c r="S17" i="3"/>
  <c r="S4" i="3"/>
  <c r="S60" i="3"/>
  <c r="S44" i="3"/>
  <c r="S28" i="3"/>
  <c r="S12" i="3"/>
  <c r="S59" i="3"/>
  <c r="S27" i="3"/>
  <c r="S66" i="3"/>
  <c r="S34" i="3"/>
  <c r="S71" i="3"/>
  <c r="S39" i="3"/>
  <c r="S6" i="3"/>
  <c r="S46" i="3"/>
  <c r="S14" i="3"/>
  <c r="S61" i="3"/>
  <c r="S45" i="3"/>
  <c r="S29" i="3"/>
  <c r="S13" i="3"/>
  <c r="S72" i="3"/>
  <c r="S56" i="3"/>
  <c r="S40" i="3"/>
  <c r="S24" i="3"/>
  <c r="S8" i="3"/>
  <c r="S51" i="3"/>
  <c r="S19" i="3"/>
  <c r="S58" i="3"/>
  <c r="S26" i="3"/>
  <c r="S63" i="3"/>
  <c r="S31" i="3"/>
  <c r="S70" i="3"/>
  <c r="S38" i="3"/>
  <c r="S73" i="3"/>
  <c r="S57" i="3"/>
  <c r="S41" i="3"/>
  <c r="S25" i="3"/>
  <c r="S9" i="3"/>
  <c r="S68" i="3"/>
  <c r="S52" i="3"/>
  <c r="S36" i="3"/>
  <c r="S20" i="3"/>
  <c r="S101" i="3"/>
  <c r="S109" i="3"/>
  <c r="S105" i="3"/>
  <c r="S112" i="3"/>
  <c r="S85" i="3"/>
  <c r="S107" i="3"/>
  <c r="S111" i="3"/>
  <c r="S83" i="3"/>
  <c r="S103" i="3"/>
  <c r="S86" i="3"/>
  <c r="S99" i="3"/>
  <c r="S90" i="3"/>
  <c r="S91" i="3"/>
  <c r="S82" i="3"/>
  <c r="S78" i="3"/>
  <c r="S87" i="3"/>
  <c r="S93" i="3"/>
  <c r="S77" i="3"/>
  <c r="S110" i="3"/>
  <c r="S97" i="3"/>
  <c r="S80" i="3"/>
  <c r="S79" i="3"/>
  <c r="S89" i="3"/>
  <c r="S81" i="3"/>
  <c r="S108" i="3"/>
  <c r="S104" i="3"/>
  <c r="S100" i="3"/>
  <c r="S95" i="3"/>
  <c r="S96" i="3"/>
  <c r="S94" i="3"/>
  <c r="Q113" i="3"/>
  <c r="Q115" i="3" s="1"/>
  <c r="B11" i="3" s="1"/>
  <c r="M113" i="3"/>
  <c r="M115" i="3" s="1"/>
  <c r="B10" i="3" s="1"/>
  <c r="S102" i="3"/>
  <c r="S84" i="3"/>
  <c r="S98" i="3"/>
  <c r="S88" i="3"/>
  <c r="S106" i="3"/>
  <c r="S76" i="3"/>
  <c r="S92" i="3"/>
  <c r="H112" i="6"/>
  <c r="H24" i="6"/>
  <c r="H28" i="6"/>
  <c r="H32" i="6"/>
  <c r="O32" i="6" s="1"/>
  <c r="H36" i="6"/>
  <c r="H40" i="6"/>
  <c r="H44" i="6"/>
  <c r="H48" i="6"/>
  <c r="H52" i="6"/>
  <c r="H56" i="6"/>
  <c r="H60" i="6"/>
  <c r="H68" i="6"/>
  <c r="H72" i="6"/>
  <c r="H76" i="6"/>
  <c r="H80" i="6"/>
  <c r="H84" i="6"/>
  <c r="H88" i="6"/>
  <c r="H92" i="6"/>
  <c r="H96" i="6"/>
  <c r="H100" i="6"/>
  <c r="H104" i="6"/>
  <c r="H108" i="6"/>
  <c r="H5" i="6"/>
  <c r="H9" i="6"/>
  <c r="H13" i="6"/>
  <c r="H17" i="6"/>
  <c r="H21" i="6"/>
  <c r="H25" i="6"/>
  <c r="H29" i="6"/>
  <c r="H33" i="6"/>
  <c r="H37" i="6"/>
  <c r="H41" i="6"/>
  <c r="H45" i="6"/>
  <c r="H49" i="6"/>
  <c r="H53" i="6"/>
  <c r="H57" i="6"/>
  <c r="H61" i="6"/>
  <c r="H65" i="6"/>
  <c r="H69" i="6"/>
  <c r="H73" i="6"/>
  <c r="H81" i="6"/>
  <c r="H85" i="6"/>
  <c r="H89" i="6"/>
  <c r="H93" i="6"/>
  <c r="H97" i="6"/>
  <c r="H101" i="6"/>
  <c r="H105" i="6"/>
  <c r="H109" i="6"/>
  <c r="H2" i="6"/>
  <c r="H6" i="6"/>
  <c r="H10" i="6"/>
  <c r="H14" i="6"/>
  <c r="H18" i="6"/>
  <c r="H22" i="6"/>
  <c r="H26" i="6"/>
  <c r="H34" i="6"/>
  <c r="H38" i="6"/>
  <c r="H42" i="6"/>
  <c r="H46" i="6"/>
  <c r="H50" i="6"/>
  <c r="H54" i="6"/>
  <c r="H58" i="6"/>
  <c r="H62" i="6"/>
  <c r="H66" i="6"/>
  <c r="H70" i="6"/>
  <c r="H74" i="6"/>
  <c r="H78" i="6"/>
  <c r="H77" i="6"/>
  <c r="H82" i="6"/>
  <c r="H86" i="6"/>
  <c r="H90" i="6"/>
  <c r="H94" i="6"/>
  <c r="H98" i="6"/>
  <c r="H102" i="6"/>
  <c r="H106" i="6"/>
  <c r="H110" i="6"/>
  <c r="H4" i="6"/>
  <c r="H8" i="6"/>
  <c r="H12" i="6"/>
  <c r="H16" i="6"/>
  <c r="H20" i="6"/>
  <c r="H3" i="6"/>
  <c r="H7" i="6"/>
  <c r="H11" i="6"/>
  <c r="H15" i="6"/>
  <c r="H19" i="6"/>
  <c r="H23" i="6"/>
  <c r="H27" i="6"/>
  <c r="H31" i="6"/>
  <c r="H30" i="6"/>
  <c r="H35" i="6"/>
  <c r="H39" i="6"/>
  <c r="H43" i="6"/>
  <c r="H47" i="6"/>
  <c r="H51" i="6"/>
  <c r="H55" i="6"/>
  <c r="H59" i="6"/>
  <c r="H63" i="6"/>
  <c r="H64" i="6"/>
  <c r="H67" i="6"/>
  <c r="H71" i="6"/>
  <c r="H75" i="6"/>
  <c r="H79" i="6"/>
  <c r="H83" i="6"/>
  <c r="H87" i="6"/>
  <c r="H91" i="6"/>
  <c r="H95" i="6"/>
  <c r="H99" i="6"/>
  <c r="H103" i="6"/>
  <c r="H107" i="6"/>
  <c r="H111" i="6"/>
  <c r="R84" i="6" l="1"/>
  <c r="O55" i="6"/>
  <c r="K27" i="6"/>
  <c r="R17" i="6"/>
  <c r="O94" i="6"/>
  <c r="O50" i="6"/>
  <c r="K14" i="6"/>
  <c r="K109" i="6"/>
  <c r="K57" i="6"/>
  <c r="O41" i="6"/>
  <c r="K25" i="6"/>
  <c r="K100" i="6"/>
  <c r="O51" i="6"/>
  <c r="K7" i="6"/>
  <c r="K12" i="6"/>
  <c r="K90" i="6"/>
  <c r="K78" i="6"/>
  <c r="O62" i="6"/>
  <c r="K46" i="6"/>
  <c r="K26" i="6"/>
  <c r="O105" i="6"/>
  <c r="O89" i="6"/>
  <c r="K53" i="6"/>
  <c r="O37" i="6"/>
  <c r="K5" i="6"/>
  <c r="K96" i="6"/>
  <c r="K80" i="6"/>
  <c r="K60" i="6"/>
  <c r="K44" i="6"/>
  <c r="K32" i="6"/>
  <c r="K91" i="6"/>
  <c r="K47" i="6"/>
  <c r="K19" i="6"/>
  <c r="K3" i="6"/>
  <c r="K8" i="6"/>
  <c r="M8" i="6" s="1"/>
  <c r="O86" i="6"/>
  <c r="O92" i="6"/>
  <c r="K107" i="6"/>
  <c r="K75" i="6"/>
  <c r="O63" i="6"/>
  <c r="Q63" i="6" s="1"/>
  <c r="K102" i="6"/>
  <c r="O58" i="6"/>
  <c r="K42" i="6"/>
  <c r="K22" i="6"/>
  <c r="K6" i="6"/>
  <c r="M6" i="6" s="1"/>
  <c r="O85" i="6"/>
  <c r="O65" i="6"/>
  <c r="O49" i="6"/>
  <c r="O108" i="6"/>
  <c r="O76" i="6"/>
  <c r="K40" i="6"/>
  <c r="K103" i="6"/>
  <c r="K87" i="6"/>
  <c r="R72" i="6"/>
  <c r="K31" i="6"/>
  <c r="K15" i="6"/>
  <c r="K20" i="6"/>
  <c r="M20" i="6" s="1"/>
  <c r="K4" i="6"/>
  <c r="M4" i="6" s="1"/>
  <c r="O70" i="6"/>
  <c r="O54" i="6"/>
  <c r="O38" i="6"/>
  <c r="K18" i="6"/>
  <c r="K2" i="6"/>
  <c r="O97" i="6"/>
  <c r="O61" i="6"/>
  <c r="Q62" i="6" s="1"/>
  <c r="O45" i="6"/>
  <c r="K29" i="6"/>
  <c r="K13" i="6"/>
  <c r="K72" i="6"/>
  <c r="K52" i="6"/>
  <c r="K36" i="6"/>
  <c r="K24" i="6"/>
  <c r="O99" i="6"/>
  <c r="K67" i="6"/>
  <c r="R40" i="6"/>
  <c r="K11" i="6"/>
  <c r="K110" i="6"/>
  <c r="O66" i="6"/>
  <c r="K9" i="6"/>
  <c r="M9" i="6" s="1"/>
  <c r="O112" i="6"/>
  <c r="R95" i="6"/>
  <c r="O75" i="6"/>
  <c r="K76" i="6"/>
  <c r="M76" i="6" s="1"/>
  <c r="R76" i="6"/>
  <c r="R112" i="6"/>
  <c r="R93" i="6"/>
  <c r="R80" i="6"/>
  <c r="R20" i="6"/>
  <c r="O80" i="6"/>
  <c r="R68" i="6"/>
  <c r="R83" i="6"/>
  <c r="R104" i="6"/>
  <c r="R96" i="6"/>
  <c r="R88" i="6"/>
  <c r="O67" i="6"/>
  <c r="R56" i="6"/>
  <c r="R111" i="6"/>
  <c r="R74" i="6"/>
  <c r="R32" i="6"/>
  <c r="R107" i="6"/>
  <c r="R11" i="6"/>
  <c r="R70" i="6"/>
  <c r="R22" i="6"/>
  <c r="R29" i="6"/>
  <c r="R108" i="6"/>
  <c r="K99" i="6"/>
  <c r="R92" i="6"/>
  <c r="O87" i="6"/>
  <c r="R52" i="6"/>
  <c r="R18" i="6"/>
  <c r="K30" i="6"/>
  <c r="M30" i="6" s="1"/>
  <c r="R31" i="6"/>
  <c r="R30" i="6"/>
  <c r="K23" i="6"/>
  <c r="R24" i="6"/>
  <c r="K64" i="6"/>
  <c r="O64" i="6"/>
  <c r="R65" i="6"/>
  <c r="M31" i="6"/>
  <c r="R35" i="6"/>
  <c r="K43" i="6"/>
  <c r="O43" i="6"/>
  <c r="R44" i="6"/>
  <c r="O59" i="6"/>
  <c r="Q59" i="6" s="1"/>
  <c r="K59" i="6"/>
  <c r="R60" i="6"/>
  <c r="O35" i="6"/>
  <c r="R36" i="6"/>
  <c r="K35" i="6"/>
  <c r="M3" i="6"/>
  <c r="O98" i="6"/>
  <c r="K98" i="6"/>
  <c r="K77" i="6"/>
  <c r="O77" i="6"/>
  <c r="O74" i="6"/>
  <c r="K74" i="6"/>
  <c r="R47" i="6"/>
  <c r="O101" i="6"/>
  <c r="K101" i="6"/>
  <c r="R98" i="6"/>
  <c r="K81" i="6"/>
  <c r="M81" i="6" s="1"/>
  <c r="O81" i="6"/>
  <c r="R66" i="6"/>
  <c r="O33" i="6"/>
  <c r="Q33" i="6" s="1"/>
  <c r="K33" i="6"/>
  <c r="M33" i="6" s="1"/>
  <c r="R6" i="6"/>
  <c r="O84" i="6"/>
  <c r="K84" i="6"/>
  <c r="R81" i="6"/>
  <c r="R57" i="6"/>
  <c r="R49" i="6"/>
  <c r="R41" i="6"/>
  <c r="R37" i="6"/>
  <c r="O60" i="6"/>
  <c r="K37" i="6"/>
  <c r="K94" i="6"/>
  <c r="O57" i="6"/>
  <c r="Q58" i="6" s="1"/>
  <c r="K65" i="6"/>
  <c r="O95" i="6"/>
  <c r="K95" i="6"/>
  <c r="O83" i="6"/>
  <c r="K83" i="6"/>
  <c r="O71" i="6"/>
  <c r="K71" i="6"/>
  <c r="M72" i="6" s="1"/>
  <c r="R64" i="6"/>
  <c r="K55" i="6"/>
  <c r="K51" i="6"/>
  <c r="R48" i="6"/>
  <c r="R28" i="6"/>
  <c r="R16" i="6"/>
  <c r="R8" i="6"/>
  <c r="R21" i="6"/>
  <c r="R13" i="6"/>
  <c r="O110" i="6"/>
  <c r="R91" i="6"/>
  <c r="R79" i="6"/>
  <c r="R71" i="6"/>
  <c r="R67" i="6"/>
  <c r="R63" i="6"/>
  <c r="K58" i="6"/>
  <c r="M58" i="6" s="1"/>
  <c r="O46" i="6"/>
  <c r="R43" i="6"/>
  <c r="O42" i="6"/>
  <c r="R23" i="6"/>
  <c r="R15" i="6"/>
  <c r="K10" i="6"/>
  <c r="K105" i="6"/>
  <c r="K97" i="6"/>
  <c r="M97" i="6" s="1"/>
  <c r="R94" i="6"/>
  <c r="K89" i="6"/>
  <c r="R62" i="6"/>
  <c r="R54" i="6"/>
  <c r="R38" i="6"/>
  <c r="K21" i="6"/>
  <c r="K17" i="6"/>
  <c r="R109" i="6"/>
  <c r="R105" i="6"/>
  <c r="O100" i="6"/>
  <c r="R89" i="6"/>
  <c r="R77" i="6"/>
  <c r="R69" i="6"/>
  <c r="K56" i="6"/>
  <c r="M56" i="6" s="1"/>
  <c r="O56" i="6"/>
  <c r="O48" i="6"/>
  <c r="Q49" i="6" s="1"/>
  <c r="K48" i="6"/>
  <c r="R25" i="6"/>
  <c r="K50" i="6"/>
  <c r="K49" i="6"/>
  <c r="K69" i="6"/>
  <c r="K16" i="6"/>
  <c r="K63" i="6"/>
  <c r="O102" i="6"/>
  <c r="O91" i="6"/>
  <c r="O72" i="6"/>
  <c r="O52" i="6"/>
  <c r="O107" i="6"/>
  <c r="R9" i="6"/>
  <c r="O106" i="6"/>
  <c r="K106" i="6"/>
  <c r="R103" i="6"/>
  <c r="K82" i="6"/>
  <c r="O82" i="6"/>
  <c r="R55" i="6"/>
  <c r="K34" i="6"/>
  <c r="O34" i="6"/>
  <c r="R3" i="6"/>
  <c r="R110" i="6"/>
  <c r="K93" i="6"/>
  <c r="O93" i="6"/>
  <c r="R86" i="6"/>
  <c r="K73" i="6"/>
  <c r="O73" i="6"/>
  <c r="R50" i="6"/>
  <c r="R46" i="6"/>
  <c r="R26" i="6"/>
  <c r="R14" i="6"/>
  <c r="O104" i="6"/>
  <c r="K104" i="6"/>
  <c r="O88" i="6"/>
  <c r="K88" i="6"/>
  <c r="M88" i="6" s="1"/>
  <c r="K68" i="6"/>
  <c r="O68" i="6"/>
  <c r="R61" i="6"/>
  <c r="R53" i="6"/>
  <c r="R45" i="6"/>
  <c r="O40" i="6"/>
  <c r="O36" i="6"/>
  <c r="R33" i="6"/>
  <c r="O69" i="6"/>
  <c r="O53" i="6"/>
  <c r="K38" i="6"/>
  <c r="K28" i="6"/>
  <c r="M28" i="6" s="1"/>
  <c r="O78" i="6"/>
  <c r="K92" i="6"/>
  <c r="K86" i="6"/>
  <c r="O103" i="6"/>
  <c r="K39" i="6"/>
  <c r="O39" i="6"/>
  <c r="K111" i="6"/>
  <c r="O111" i="6"/>
  <c r="R100" i="6"/>
  <c r="K79" i="6"/>
  <c r="O79" i="6"/>
  <c r="R12" i="6"/>
  <c r="R4" i="6"/>
  <c r="R5" i="6"/>
  <c r="R99" i="6"/>
  <c r="R87" i="6"/>
  <c r="R78" i="6"/>
  <c r="R75" i="6"/>
  <c r="K70" i="6"/>
  <c r="K66" i="6"/>
  <c r="R59" i="6"/>
  <c r="K54" i="6"/>
  <c r="R51" i="6"/>
  <c r="R39" i="6"/>
  <c r="R27" i="6"/>
  <c r="R19" i="6"/>
  <c r="R7" i="6"/>
  <c r="O109" i="6"/>
  <c r="Q109" i="6" s="1"/>
  <c r="R106" i="6"/>
  <c r="R102" i="6"/>
  <c r="R90" i="6"/>
  <c r="K85" i="6"/>
  <c r="R82" i="6"/>
  <c r="R58" i="6"/>
  <c r="K45" i="6"/>
  <c r="R42" i="6"/>
  <c r="R34" i="6"/>
  <c r="R10" i="6"/>
  <c r="K108" i="6"/>
  <c r="R101" i="6"/>
  <c r="R97" i="6"/>
  <c r="R85" i="6"/>
  <c r="R73" i="6"/>
  <c r="K62" i="6"/>
  <c r="O44" i="6"/>
  <c r="O90" i="6"/>
  <c r="Q90" i="6" s="1"/>
  <c r="O96" i="6"/>
  <c r="K41" i="6"/>
  <c r="M41" i="6" s="1"/>
  <c r="K61" i="6"/>
  <c r="O47" i="6"/>
  <c r="K112" i="6"/>
  <c r="M101" i="6" l="1"/>
  <c r="M104" i="6"/>
  <c r="M16" i="6"/>
  <c r="M65" i="6"/>
  <c r="Q64" i="6"/>
  <c r="M110" i="6"/>
  <c r="Q38" i="6"/>
  <c r="M77" i="6"/>
  <c r="Q111" i="6"/>
  <c r="Q99" i="6"/>
  <c r="M91" i="6"/>
  <c r="M47" i="6"/>
  <c r="M26" i="6"/>
  <c r="Q88" i="6"/>
  <c r="M54" i="6"/>
  <c r="M79" i="6"/>
  <c r="Q39" i="6"/>
  <c r="M92" i="6"/>
  <c r="Q100" i="6"/>
  <c r="M21" i="6"/>
  <c r="M10" i="6"/>
  <c r="M37" i="6"/>
  <c r="Q66" i="6"/>
  <c r="M12" i="6"/>
  <c r="M13" i="6"/>
  <c r="M19" i="6"/>
  <c r="M15" i="6"/>
  <c r="M103" i="6"/>
  <c r="M24" i="6"/>
  <c r="Q72" i="6"/>
  <c r="Q76" i="6"/>
  <c r="Q98" i="6"/>
  <c r="M32" i="6"/>
  <c r="Q65" i="6"/>
  <c r="Q67" i="6"/>
  <c r="M70" i="6"/>
  <c r="M5" i="6"/>
  <c r="Q51" i="6"/>
  <c r="M14" i="6"/>
  <c r="M27" i="6"/>
  <c r="M108" i="6"/>
  <c r="M45" i="6"/>
  <c r="M111" i="6"/>
  <c r="M73" i="6"/>
  <c r="M48" i="6"/>
  <c r="Q46" i="6"/>
  <c r="Q61" i="6"/>
  <c r="Q77" i="6"/>
  <c r="M36" i="6"/>
  <c r="M60" i="6"/>
  <c r="M43" i="6"/>
  <c r="Q87" i="6"/>
  <c r="Q50" i="6"/>
  <c r="Q55" i="6"/>
  <c r="Q86" i="6"/>
  <c r="M7" i="6"/>
  <c r="M61" i="6"/>
  <c r="M40" i="6"/>
  <c r="M68" i="6"/>
  <c r="Q93" i="6"/>
  <c r="Q106" i="6"/>
  <c r="Q52" i="6"/>
  <c r="Q56" i="6"/>
  <c r="Q42" i="6"/>
  <c r="Q71" i="6"/>
  <c r="Q95" i="6"/>
  <c r="M23" i="6"/>
  <c r="M100" i="6"/>
  <c r="M53" i="6"/>
  <c r="M25" i="6"/>
  <c r="M38" i="6"/>
  <c r="Q47" i="6"/>
  <c r="Q102" i="6"/>
  <c r="M49" i="6"/>
  <c r="Q44" i="6"/>
  <c r="Q78" i="6"/>
  <c r="Q79" i="6"/>
  <c r="M44" i="6"/>
  <c r="M66" i="6"/>
  <c r="Q103" i="6"/>
  <c r="Q82" i="6"/>
  <c r="Q68" i="6"/>
  <c r="M34" i="6"/>
  <c r="M82" i="6"/>
  <c r="Q53" i="6"/>
  <c r="M78" i="6"/>
  <c r="Q107" i="6"/>
  <c r="Q60" i="6"/>
  <c r="Q96" i="6"/>
  <c r="M85" i="6"/>
  <c r="M106" i="6"/>
  <c r="Q81" i="6"/>
  <c r="Q36" i="6"/>
  <c r="Q73" i="6"/>
  <c r="Q34" i="6"/>
  <c r="M95" i="6"/>
  <c r="M69" i="6"/>
  <c r="Q84" i="6"/>
  <c r="M86" i="6"/>
  <c r="M17" i="6"/>
  <c r="M51" i="6"/>
  <c r="Q91" i="6"/>
  <c r="M105" i="6"/>
  <c r="Q101" i="6"/>
  <c r="Q85" i="6"/>
  <c r="Q45" i="6"/>
  <c r="Q40" i="6"/>
  <c r="R113" i="6"/>
  <c r="S19" i="6" s="1"/>
  <c r="M89" i="6"/>
  <c r="Q110" i="6"/>
  <c r="M55" i="6"/>
  <c r="M83" i="6"/>
  <c r="Q57" i="6"/>
  <c r="Q112" i="6"/>
  <c r="M96" i="6"/>
  <c r="M57" i="6"/>
  <c r="Q89" i="6"/>
  <c r="M109" i="6"/>
  <c r="M74" i="6"/>
  <c r="M98" i="6"/>
  <c r="M11" i="6"/>
  <c r="Q80" i="6"/>
  <c r="M42" i="6"/>
  <c r="Q35" i="6"/>
  <c r="M99" i="6"/>
  <c r="M67" i="6"/>
  <c r="Q94" i="6"/>
  <c r="M64" i="6"/>
  <c r="M18" i="6"/>
  <c r="M62" i="6"/>
  <c r="M39" i="6"/>
  <c r="Q69" i="6"/>
  <c r="M29" i="6"/>
  <c r="M93" i="6"/>
  <c r="M46" i="6"/>
  <c r="M63" i="6"/>
  <c r="M50" i="6"/>
  <c r="Q83" i="6"/>
  <c r="M94" i="6"/>
  <c r="Q74" i="6"/>
  <c r="M102" i="6"/>
  <c r="Q37" i="6"/>
  <c r="Q75" i="6"/>
  <c r="Q92" i="6"/>
  <c r="Q70" i="6"/>
  <c r="M112" i="6"/>
  <c r="M80" i="6"/>
  <c r="Q104" i="6"/>
  <c r="Q97" i="6"/>
  <c r="M22" i="6"/>
  <c r="M90" i="6"/>
  <c r="Q48" i="6"/>
  <c r="M71" i="6"/>
  <c r="M87" i="6"/>
  <c r="M107" i="6"/>
  <c r="M84" i="6"/>
  <c r="Q54" i="6"/>
  <c r="M52" i="6"/>
  <c r="M35" i="6"/>
  <c r="M59" i="6"/>
  <c r="Q43" i="6"/>
  <c r="Q105" i="6"/>
  <c r="M75" i="6"/>
  <c r="Q41" i="6"/>
  <c r="Q108" i="6"/>
  <c r="S34" i="6" l="1"/>
  <c r="S33" i="6"/>
  <c r="S40" i="6"/>
  <c r="S47" i="6"/>
  <c r="S74" i="6"/>
  <c r="S30" i="6"/>
  <c r="S17" i="6"/>
  <c r="S24" i="6"/>
  <c r="S31" i="6"/>
  <c r="S10" i="6"/>
  <c r="S65" i="6"/>
  <c r="S72" i="6"/>
  <c r="S8" i="6"/>
  <c r="S15" i="6"/>
  <c r="S22" i="6"/>
  <c r="S49" i="6"/>
  <c r="S56" i="6"/>
  <c r="S63" i="6"/>
  <c r="S58" i="6"/>
  <c r="S70" i="6"/>
  <c r="S6" i="6"/>
  <c r="S18" i="6"/>
  <c r="S14" i="6"/>
  <c r="S61" i="6"/>
  <c r="S45" i="6"/>
  <c r="S29" i="6"/>
  <c r="S13" i="6"/>
  <c r="S68" i="6"/>
  <c r="S52" i="6"/>
  <c r="S36" i="6"/>
  <c r="S20" i="6"/>
  <c r="S4" i="6"/>
  <c r="S59" i="6"/>
  <c r="S43" i="6"/>
  <c r="S27" i="6"/>
  <c r="S11" i="6"/>
  <c r="S42" i="6"/>
  <c r="S54" i="6"/>
  <c r="S66" i="6"/>
  <c r="S62" i="6"/>
  <c r="S73" i="6"/>
  <c r="S57" i="6"/>
  <c r="S41" i="6"/>
  <c r="S25" i="6"/>
  <c r="S9" i="6"/>
  <c r="S64" i="6"/>
  <c r="S48" i="6"/>
  <c r="S32" i="6"/>
  <c r="S16" i="6"/>
  <c r="S71" i="6"/>
  <c r="S55" i="6"/>
  <c r="S39" i="6"/>
  <c r="S23" i="6"/>
  <c r="S7" i="6"/>
  <c r="S26" i="6"/>
  <c r="S38" i="6"/>
  <c r="S50" i="6"/>
  <c r="S46" i="6"/>
  <c r="S69" i="6"/>
  <c r="S53" i="6"/>
  <c r="S37" i="6"/>
  <c r="S21" i="6"/>
  <c r="S5" i="6"/>
  <c r="S60" i="6"/>
  <c r="S44" i="6"/>
  <c r="S28" i="6"/>
  <c r="S12" i="6"/>
  <c r="S67" i="6"/>
  <c r="S51" i="6"/>
  <c r="S35" i="6"/>
  <c r="S111" i="6"/>
  <c r="S75" i="6"/>
  <c r="S103" i="6"/>
  <c r="S90" i="6"/>
  <c r="S99" i="6"/>
  <c r="S82" i="6"/>
  <c r="S87" i="6"/>
  <c r="S96" i="6"/>
  <c r="S76" i="6"/>
  <c r="S92" i="6"/>
  <c r="S78" i="6"/>
  <c r="M113" i="6"/>
  <c r="M115" i="6" s="1"/>
  <c r="B10" i="6" s="1"/>
  <c r="S89" i="6"/>
  <c r="S104" i="6"/>
  <c r="Q113" i="6"/>
  <c r="Q115" i="6" s="1"/>
  <c r="B11" i="6" s="1"/>
  <c r="S83" i="6"/>
  <c r="S84" i="6"/>
  <c r="S95" i="6"/>
  <c r="S77" i="6"/>
  <c r="S94" i="6"/>
  <c r="S106" i="6"/>
  <c r="S86" i="6"/>
  <c r="S107" i="6"/>
  <c r="S112" i="6"/>
  <c r="S93" i="6"/>
  <c r="S81" i="6"/>
  <c r="S88" i="6"/>
  <c r="S100" i="6"/>
  <c r="S105" i="6"/>
  <c r="S91" i="6"/>
  <c r="S108" i="6"/>
  <c r="S98" i="6"/>
  <c r="S109" i="6"/>
  <c r="S80" i="6"/>
  <c r="S79" i="6"/>
  <c r="S110" i="6"/>
  <c r="S101" i="6"/>
  <c r="S85" i="6"/>
  <c r="S97" i="6"/>
  <c r="S102" i="6"/>
  <c r="H112" i="8"/>
  <c r="H9" i="8"/>
  <c r="H17" i="8"/>
  <c r="H21" i="8"/>
  <c r="H29" i="8"/>
  <c r="H37" i="8"/>
  <c r="H45" i="8"/>
  <c r="H53" i="8"/>
  <c r="H61" i="8"/>
  <c r="H65" i="8"/>
  <c r="H77" i="8"/>
  <c r="H89" i="8"/>
  <c r="H97" i="8"/>
  <c r="H109" i="8"/>
  <c r="H6" i="8"/>
  <c r="H18" i="8"/>
  <c r="H26" i="8"/>
  <c r="H34" i="8"/>
  <c r="H42" i="8"/>
  <c r="H50" i="8"/>
  <c r="H58" i="8"/>
  <c r="H66" i="8"/>
  <c r="H74" i="8"/>
  <c r="H82" i="8"/>
  <c r="H90" i="8"/>
  <c r="H102" i="8"/>
  <c r="H110" i="8"/>
  <c r="H3" i="8"/>
  <c r="H7" i="8"/>
  <c r="H11" i="8"/>
  <c r="H10" i="8"/>
  <c r="H15" i="8"/>
  <c r="H19" i="8"/>
  <c r="H23" i="8"/>
  <c r="H27" i="8"/>
  <c r="H31" i="8"/>
  <c r="H35" i="8"/>
  <c r="H39" i="8"/>
  <c r="H43" i="8"/>
  <c r="H47" i="8"/>
  <c r="H51" i="8"/>
  <c r="H55" i="8"/>
  <c r="H59" i="8"/>
  <c r="H67" i="8"/>
  <c r="H71" i="8"/>
  <c r="H75" i="8"/>
  <c r="H79" i="8"/>
  <c r="H83" i="8"/>
  <c r="H87" i="8"/>
  <c r="H91" i="8"/>
  <c r="H95" i="8"/>
  <c r="H99" i="8"/>
  <c r="H103" i="8"/>
  <c r="H107" i="8"/>
  <c r="H111" i="8"/>
  <c r="H5" i="8"/>
  <c r="H13" i="8"/>
  <c r="H25" i="8"/>
  <c r="H33" i="8"/>
  <c r="H41" i="8"/>
  <c r="H49" i="8"/>
  <c r="H57" i="8"/>
  <c r="H69" i="8"/>
  <c r="H73" i="8"/>
  <c r="H81" i="8"/>
  <c r="H85" i="8"/>
  <c r="H93" i="8"/>
  <c r="H101" i="8"/>
  <c r="H105" i="8"/>
  <c r="H2" i="8"/>
  <c r="H14" i="8"/>
  <c r="H22" i="8"/>
  <c r="H30" i="8"/>
  <c r="H38" i="8"/>
  <c r="H46" i="8"/>
  <c r="H54" i="8"/>
  <c r="H62" i="8"/>
  <c r="H70" i="8"/>
  <c r="H78" i="8"/>
  <c r="H86" i="8"/>
  <c r="H94" i="8"/>
  <c r="H98" i="8"/>
  <c r="H106" i="8"/>
  <c r="H4" i="8"/>
  <c r="H8" i="8"/>
  <c r="H12" i="8"/>
  <c r="H16" i="8"/>
  <c r="H20" i="8"/>
  <c r="H24" i="8"/>
  <c r="H28" i="8"/>
  <c r="H32" i="8"/>
  <c r="H36" i="8"/>
  <c r="H40" i="8"/>
  <c r="H44" i="8"/>
  <c r="H48" i="8"/>
  <c r="H52" i="8"/>
  <c r="H56" i="8"/>
  <c r="H60" i="8"/>
  <c r="H64" i="8"/>
  <c r="H63" i="8"/>
  <c r="H68" i="8"/>
  <c r="H72" i="8"/>
  <c r="H76" i="8"/>
  <c r="H80" i="8"/>
  <c r="H84" i="8"/>
  <c r="H88" i="8"/>
  <c r="H92" i="8"/>
  <c r="H96" i="8"/>
  <c r="H100" i="8"/>
  <c r="H104" i="8"/>
  <c r="H108" i="8"/>
  <c r="K88" i="8" l="1"/>
  <c r="O96" i="8"/>
  <c r="O80" i="8"/>
  <c r="K68" i="8"/>
  <c r="K60" i="8"/>
  <c r="O44" i="8"/>
  <c r="K12" i="8"/>
  <c r="K98" i="8"/>
  <c r="O70" i="8"/>
  <c r="O85" i="8"/>
  <c r="O57" i="8"/>
  <c r="K25" i="8"/>
  <c r="K107" i="8"/>
  <c r="O75" i="8"/>
  <c r="K39" i="8"/>
  <c r="K23" i="8"/>
  <c r="K11" i="8"/>
  <c r="O66" i="8"/>
  <c r="K42" i="8"/>
  <c r="K6" i="8"/>
  <c r="K45" i="8"/>
  <c r="O92" i="8"/>
  <c r="O76" i="8"/>
  <c r="O63" i="8"/>
  <c r="O56" i="8"/>
  <c r="O40" i="8"/>
  <c r="K24" i="8"/>
  <c r="K8" i="8"/>
  <c r="K94" i="8"/>
  <c r="K62" i="8"/>
  <c r="K30" i="8"/>
  <c r="O105" i="8"/>
  <c r="O81" i="8"/>
  <c r="O49" i="8"/>
  <c r="K13" i="8"/>
  <c r="M13" i="8" s="1"/>
  <c r="O103" i="8"/>
  <c r="K87" i="8"/>
  <c r="K71" i="8"/>
  <c r="K51" i="8"/>
  <c r="K35" i="8"/>
  <c r="K19" i="8"/>
  <c r="K7" i="8"/>
  <c r="O65" i="8"/>
  <c r="K9" i="8"/>
  <c r="M9" i="8" s="1"/>
  <c r="K72" i="8"/>
  <c r="K36" i="8"/>
  <c r="K4" i="8"/>
  <c r="K54" i="8"/>
  <c r="K101" i="8"/>
  <c r="R42" i="8"/>
  <c r="O99" i="8"/>
  <c r="O67" i="8"/>
  <c r="Q67" i="8" s="1"/>
  <c r="K31" i="8"/>
  <c r="K15" i="8"/>
  <c r="O82" i="8"/>
  <c r="Q82" i="8" s="1"/>
  <c r="K26" i="8"/>
  <c r="M26" i="8" s="1"/>
  <c r="K104" i="8"/>
  <c r="K64" i="8"/>
  <c r="R53" i="8"/>
  <c r="K20" i="8"/>
  <c r="M20" i="8" s="1"/>
  <c r="K86" i="8"/>
  <c r="K22" i="8"/>
  <c r="K73" i="8"/>
  <c r="M73" i="8" s="1"/>
  <c r="K5" i="8"/>
  <c r="M5" i="8" s="1"/>
  <c r="K83" i="8"/>
  <c r="K47" i="8"/>
  <c r="K3" i="8"/>
  <c r="O97" i="8"/>
  <c r="Q97" i="8" s="1"/>
  <c r="K29" i="8"/>
  <c r="K100" i="8"/>
  <c r="O84" i="8"/>
  <c r="R69" i="8"/>
  <c r="O60" i="8"/>
  <c r="R49" i="8"/>
  <c r="K32" i="8"/>
  <c r="M32" i="8" s="1"/>
  <c r="K106" i="8"/>
  <c r="O93" i="8"/>
  <c r="Q93" i="8" s="1"/>
  <c r="K69" i="8"/>
  <c r="O33" i="8"/>
  <c r="K95" i="8"/>
  <c r="M95" i="8" s="1"/>
  <c r="O79" i="8"/>
  <c r="K59" i="8"/>
  <c r="K43" i="8"/>
  <c r="M43" i="8" s="1"/>
  <c r="K27" i="8"/>
  <c r="M27" i="8" s="1"/>
  <c r="K10" i="8"/>
  <c r="M11" i="8" s="1"/>
  <c r="K110" i="8"/>
  <c r="O74" i="8"/>
  <c r="O42" i="8"/>
  <c r="K18" i="8"/>
  <c r="O53" i="8"/>
  <c r="K21" i="8"/>
  <c r="K91" i="8"/>
  <c r="K77" i="8"/>
  <c r="K17" i="8"/>
  <c r="R47" i="8"/>
  <c r="R15" i="8"/>
  <c r="R112" i="8"/>
  <c r="R38" i="8"/>
  <c r="K80" i="8"/>
  <c r="K84" i="8"/>
  <c r="M84" i="8" s="1"/>
  <c r="O83" i="8"/>
  <c r="R81" i="8"/>
  <c r="K33" i="8"/>
  <c r="R6" i="8"/>
  <c r="R10" i="8"/>
  <c r="R23" i="8"/>
  <c r="O104" i="8"/>
  <c r="R25" i="8"/>
  <c r="R16" i="8"/>
  <c r="R5" i="8"/>
  <c r="R95" i="8"/>
  <c r="R79" i="8"/>
  <c r="O62" i="8"/>
  <c r="R3" i="8"/>
  <c r="K93" i="8"/>
  <c r="O71" i="8"/>
  <c r="Q71" i="8" s="1"/>
  <c r="R62" i="8"/>
  <c r="R105" i="8"/>
  <c r="R85" i="8"/>
  <c r="R76" i="8"/>
  <c r="R21" i="8"/>
  <c r="R9" i="8"/>
  <c r="R87" i="8"/>
  <c r="R26" i="8"/>
  <c r="O59" i="8"/>
  <c r="R91" i="8"/>
  <c r="R59" i="8"/>
  <c r="O100" i="8"/>
  <c r="K96" i="8"/>
  <c r="K76" i="8"/>
  <c r="M77" i="8" s="1"/>
  <c r="R65" i="8"/>
  <c r="K56" i="8"/>
  <c r="R28" i="8"/>
  <c r="R71" i="8"/>
  <c r="R39" i="8"/>
  <c r="R104" i="8"/>
  <c r="K99" i="8"/>
  <c r="R84" i="8"/>
  <c r="R75" i="8"/>
  <c r="O35" i="8"/>
  <c r="R24" i="8"/>
  <c r="O110" i="8"/>
  <c r="K82" i="8"/>
  <c r="M83" i="8" s="1"/>
  <c r="R67" i="8"/>
  <c r="R51" i="8"/>
  <c r="K97" i="8"/>
  <c r="O77" i="8"/>
  <c r="Q77" i="8" s="1"/>
  <c r="R54" i="8"/>
  <c r="O91" i="8"/>
  <c r="Q92" i="8" s="1"/>
  <c r="O61" i="8"/>
  <c r="R35" i="8"/>
  <c r="R56" i="8"/>
  <c r="R32" i="8"/>
  <c r="R11" i="8"/>
  <c r="R4" i="8"/>
  <c r="R103" i="8"/>
  <c r="R110" i="8"/>
  <c r="R90" i="8"/>
  <c r="R18" i="8"/>
  <c r="K111" i="8"/>
  <c r="O109" i="8"/>
  <c r="O107" i="8"/>
  <c r="R61" i="8"/>
  <c r="R108" i="8"/>
  <c r="R101" i="8"/>
  <c r="R97" i="8"/>
  <c r="R77" i="8"/>
  <c r="O64" i="8"/>
  <c r="R57" i="8"/>
  <c r="K70" i="8"/>
  <c r="M71" i="8" s="1"/>
  <c r="R63" i="8"/>
  <c r="O54" i="8"/>
  <c r="K2" i="8"/>
  <c r="R74" i="8"/>
  <c r="K57" i="8"/>
  <c r="R72" i="8"/>
  <c r="K67" i="8"/>
  <c r="M19" i="8"/>
  <c r="K74" i="8"/>
  <c r="R19" i="8"/>
  <c r="R98" i="8"/>
  <c r="K65" i="8"/>
  <c r="M65" i="8" s="1"/>
  <c r="O45" i="8"/>
  <c r="R30" i="8"/>
  <c r="K14" i="8"/>
  <c r="O51" i="8"/>
  <c r="O73" i="8"/>
  <c r="K49" i="8"/>
  <c r="R88" i="8"/>
  <c r="R40" i="8"/>
  <c r="K48" i="8"/>
  <c r="M48" i="8" s="1"/>
  <c r="O32" i="8"/>
  <c r="R17" i="8"/>
  <c r="R107" i="8"/>
  <c r="K38" i="8"/>
  <c r="O38" i="8"/>
  <c r="R106" i="8"/>
  <c r="R102" i="8"/>
  <c r="R86" i="8"/>
  <c r="R70" i="8"/>
  <c r="K41" i="8"/>
  <c r="M42" i="8" s="1"/>
  <c r="O41" i="8"/>
  <c r="O55" i="8"/>
  <c r="K55" i="8"/>
  <c r="R52" i="8"/>
  <c r="R12" i="8"/>
  <c r="K102" i="8"/>
  <c r="O102" i="8"/>
  <c r="K58" i="8"/>
  <c r="O58" i="8"/>
  <c r="K34" i="8"/>
  <c r="O34" i="8"/>
  <c r="R7" i="8"/>
  <c r="K89" i="8"/>
  <c r="O37" i="8"/>
  <c r="K37" i="8"/>
  <c r="O111" i="8"/>
  <c r="K109" i="8"/>
  <c r="K61" i="8"/>
  <c r="O98" i="8"/>
  <c r="K66" i="8"/>
  <c r="O47" i="8"/>
  <c r="O39" i="8"/>
  <c r="K79" i="8"/>
  <c r="R109" i="8"/>
  <c r="R92" i="8"/>
  <c r="R44" i="8"/>
  <c r="K112" i="8"/>
  <c r="O112" i="8"/>
  <c r="Q112" i="8" s="1"/>
  <c r="O88" i="8"/>
  <c r="O36" i="8"/>
  <c r="O108" i="8"/>
  <c r="R93" i="8"/>
  <c r="K52" i="8"/>
  <c r="O52" i="8"/>
  <c r="R45" i="8"/>
  <c r="R41" i="8"/>
  <c r="R37" i="8"/>
  <c r="R29" i="8"/>
  <c r="K16" i="8"/>
  <c r="R13" i="8"/>
  <c r="O106" i="8"/>
  <c r="R99" i="8"/>
  <c r="O94" i="8"/>
  <c r="R55" i="8"/>
  <c r="R31" i="8"/>
  <c r="K105" i="8"/>
  <c r="O101" i="8"/>
  <c r="R94" i="8"/>
  <c r="K85" i="8"/>
  <c r="R82" i="8"/>
  <c r="O69" i="8"/>
  <c r="R58" i="8"/>
  <c r="R50" i="8"/>
  <c r="R34" i="8"/>
  <c r="R14" i="8"/>
  <c r="K103" i="8"/>
  <c r="R96" i="8"/>
  <c r="O87" i="8"/>
  <c r="R80" i="8"/>
  <c r="R68" i="8"/>
  <c r="K63" i="8"/>
  <c r="R48" i="8"/>
  <c r="O43" i="8"/>
  <c r="R36" i="8"/>
  <c r="R20" i="8"/>
  <c r="R8" i="8"/>
  <c r="R111" i="8"/>
  <c r="R27" i="8"/>
  <c r="O89" i="8"/>
  <c r="R66" i="8"/>
  <c r="K53" i="8"/>
  <c r="R22" i="8"/>
  <c r="O68" i="8"/>
  <c r="K28" i="8"/>
  <c r="K75" i="8"/>
  <c r="O86" i="8"/>
  <c r="O95" i="8"/>
  <c r="K92" i="8"/>
  <c r="K81" i="8"/>
  <c r="O48" i="8"/>
  <c r="K108" i="8"/>
  <c r="M108" i="8" s="1"/>
  <c r="R89" i="8"/>
  <c r="R73" i="8"/>
  <c r="R64" i="8"/>
  <c r="K44" i="8"/>
  <c r="K40" i="8"/>
  <c r="R33" i="8"/>
  <c r="K78" i="8"/>
  <c r="M78" i="8" s="1"/>
  <c r="O78" i="8"/>
  <c r="K46" i="8"/>
  <c r="M46" i="8" s="1"/>
  <c r="O46" i="8"/>
  <c r="Q46" i="8" s="1"/>
  <c r="Q81" i="8"/>
  <c r="R100" i="8"/>
  <c r="R60" i="8"/>
  <c r="K90" i="8"/>
  <c r="O90" i="8"/>
  <c r="R83" i="8"/>
  <c r="K50" i="8"/>
  <c r="O50" i="8"/>
  <c r="Q50" i="8" s="1"/>
  <c r="R43" i="8"/>
  <c r="R78" i="8"/>
  <c r="R46" i="8"/>
  <c r="O72" i="8"/>
  <c r="M6" i="8" l="1"/>
  <c r="M23" i="8"/>
  <c r="Q39" i="8"/>
  <c r="M10" i="8"/>
  <c r="M24" i="8"/>
  <c r="M69" i="8"/>
  <c r="M36" i="8"/>
  <c r="M7" i="8"/>
  <c r="M98" i="8"/>
  <c r="M31" i="8"/>
  <c r="M72" i="8"/>
  <c r="Q76" i="8"/>
  <c r="M22" i="8"/>
  <c r="M96" i="8"/>
  <c r="Q60" i="8"/>
  <c r="M92" i="8"/>
  <c r="M34" i="8"/>
  <c r="Q61" i="8"/>
  <c r="Q63" i="8"/>
  <c r="Q66" i="8"/>
  <c r="Q85" i="8"/>
  <c r="Q59" i="8"/>
  <c r="Q54" i="8"/>
  <c r="M81" i="8"/>
  <c r="M57" i="8"/>
  <c r="Q84" i="8"/>
  <c r="Q65" i="8"/>
  <c r="M107" i="8"/>
  <c r="Q57" i="8"/>
  <c r="M101" i="8"/>
  <c r="M87" i="8"/>
  <c r="Q78" i="8"/>
  <c r="M40" i="8"/>
  <c r="M28" i="8"/>
  <c r="Q70" i="8"/>
  <c r="Q94" i="8"/>
  <c r="M16" i="8"/>
  <c r="Q98" i="8"/>
  <c r="Q64" i="8"/>
  <c r="M3" i="8"/>
  <c r="M47" i="8"/>
  <c r="M8" i="8"/>
  <c r="Q75" i="8"/>
  <c r="M25" i="8"/>
  <c r="Q49" i="8"/>
  <c r="Q86" i="8"/>
  <c r="M63" i="8"/>
  <c r="Q106" i="8"/>
  <c r="M52" i="8"/>
  <c r="Q104" i="8"/>
  <c r="M4" i="8"/>
  <c r="M30" i="8"/>
  <c r="M12" i="8"/>
  <c r="M60" i="8"/>
  <c r="Q80" i="8"/>
  <c r="M88" i="8"/>
  <c r="M54" i="8"/>
  <c r="Q43" i="8"/>
  <c r="M61" i="8"/>
  <c r="M37" i="8"/>
  <c r="Q34" i="8"/>
  <c r="Q33" i="8"/>
  <c r="Q74" i="8"/>
  <c r="Q45" i="8"/>
  <c r="M74" i="8"/>
  <c r="M111" i="8"/>
  <c r="M99" i="8"/>
  <c r="Q100" i="8"/>
  <c r="M21" i="8"/>
  <c r="M33" i="8"/>
  <c r="Q72" i="8"/>
  <c r="M44" i="8"/>
  <c r="Q68" i="8"/>
  <c r="M105" i="8"/>
  <c r="M89" i="8"/>
  <c r="Q58" i="8"/>
  <c r="M102" i="8"/>
  <c r="Q41" i="8"/>
  <c r="M14" i="8"/>
  <c r="M68" i="8"/>
  <c r="M94" i="8"/>
  <c r="Q83" i="8"/>
  <c r="M18" i="8"/>
  <c r="M85" i="8"/>
  <c r="Q36" i="8"/>
  <c r="M90" i="8"/>
  <c r="M103" i="8"/>
  <c r="Q101" i="8"/>
  <c r="Q105" i="8"/>
  <c r="Q90" i="8"/>
  <c r="M100" i="8"/>
  <c r="M97" i="8"/>
  <c r="Q108" i="8"/>
  <c r="Q110" i="8"/>
  <c r="Q40" i="8"/>
  <c r="M38" i="8"/>
  <c r="M66" i="8"/>
  <c r="Q44" i="8"/>
  <c r="M49" i="8"/>
  <c r="Q89" i="8"/>
  <c r="Q52" i="8"/>
  <c r="M58" i="8"/>
  <c r="Q55" i="8"/>
  <c r="M29" i="8"/>
  <c r="Q95" i="8"/>
  <c r="M70" i="8"/>
  <c r="M15" i="8"/>
  <c r="Q47" i="8"/>
  <c r="Q37" i="8"/>
  <c r="Q102" i="8"/>
  <c r="M50" i="8"/>
  <c r="Q56" i="8"/>
  <c r="M112" i="8"/>
  <c r="Q111" i="8"/>
  <c r="Q99" i="8"/>
  <c r="M106" i="8"/>
  <c r="M82" i="8"/>
  <c r="Q62" i="8"/>
  <c r="M45" i="8"/>
  <c r="Q48" i="8"/>
  <c r="M75" i="8"/>
  <c r="M76" i="8"/>
  <c r="M53" i="8"/>
  <c r="Q109" i="8"/>
  <c r="R113" i="8"/>
  <c r="S86" i="8" s="1"/>
  <c r="Q51" i="8"/>
  <c r="M67" i="8"/>
  <c r="Q96" i="8"/>
  <c r="M62" i="8"/>
  <c r="Q35" i="8"/>
  <c r="M109" i="8"/>
  <c r="M35" i="8"/>
  <c r="Q69" i="8"/>
  <c r="M104" i="8"/>
  <c r="M79" i="8"/>
  <c r="M80" i="8"/>
  <c r="M55" i="8"/>
  <c r="M56" i="8"/>
  <c r="M86" i="8"/>
  <c r="Q73" i="8"/>
  <c r="M17" i="8"/>
  <c r="Q79" i="8"/>
  <c r="M110" i="8"/>
  <c r="Q53" i="8"/>
  <c r="Q103" i="8"/>
  <c r="M64" i="8"/>
  <c r="M59" i="8"/>
  <c r="Q87" i="8"/>
  <c r="Q88" i="8"/>
  <c r="M39" i="8"/>
  <c r="M41" i="8"/>
  <c r="Q38" i="8"/>
  <c r="M91" i="8"/>
  <c r="M93" i="8"/>
  <c r="Q42" i="8"/>
  <c r="Q107" i="8"/>
  <c r="Q91" i="8"/>
  <c r="M51" i="8"/>
  <c r="S39" i="8" l="1"/>
  <c r="S50" i="8"/>
  <c r="S65" i="8"/>
  <c r="S4" i="8"/>
  <c r="S20" i="8"/>
  <c r="S79" i="8"/>
  <c r="S67" i="8"/>
  <c r="S34" i="8"/>
  <c r="S49" i="8"/>
  <c r="S68" i="8"/>
  <c r="S15" i="8"/>
  <c r="S82" i="8"/>
  <c r="S18" i="8"/>
  <c r="S33" i="8"/>
  <c r="S52" i="8"/>
  <c r="S27" i="8"/>
  <c r="S66" i="8"/>
  <c r="S81" i="8"/>
  <c r="S17" i="8"/>
  <c r="S36" i="8"/>
  <c r="S63" i="8"/>
  <c r="S75" i="8"/>
  <c r="S11" i="8"/>
  <c r="S23" i="8"/>
  <c r="S51" i="8"/>
  <c r="S78" i="8"/>
  <c r="S62" i="8"/>
  <c r="S46" i="8"/>
  <c r="S30" i="8"/>
  <c r="S14" i="8"/>
  <c r="S77" i="8"/>
  <c r="S61" i="8"/>
  <c r="S45" i="8"/>
  <c r="S29" i="8"/>
  <c r="S13" i="8"/>
  <c r="S80" i="8"/>
  <c r="S64" i="8"/>
  <c r="S48" i="8"/>
  <c r="S32" i="8"/>
  <c r="S16" i="8"/>
  <c r="S47" i="8"/>
  <c r="S59" i="8"/>
  <c r="S71" i="8"/>
  <c r="S7" i="8"/>
  <c r="S35" i="8"/>
  <c r="S74" i="8"/>
  <c r="S58" i="8"/>
  <c r="S42" i="8"/>
  <c r="S26" i="8"/>
  <c r="S10" i="8"/>
  <c r="S73" i="8"/>
  <c r="S57" i="8"/>
  <c r="S41" i="8"/>
  <c r="S25" i="8"/>
  <c r="S9" i="8"/>
  <c r="S76" i="8"/>
  <c r="S60" i="8"/>
  <c r="S44" i="8"/>
  <c r="S28" i="8"/>
  <c r="S12" i="8"/>
  <c r="S31" i="8"/>
  <c r="S43" i="8"/>
  <c r="S55" i="8"/>
  <c r="S83" i="8"/>
  <c r="S19" i="8"/>
  <c r="S70" i="8"/>
  <c r="S54" i="8"/>
  <c r="S38" i="8"/>
  <c r="S22" i="8"/>
  <c r="S6" i="8"/>
  <c r="S69" i="8"/>
  <c r="S53" i="8"/>
  <c r="S37" i="8"/>
  <c r="S21" i="8"/>
  <c r="S5" i="8"/>
  <c r="S72" i="8"/>
  <c r="S56" i="8"/>
  <c r="S40" i="8"/>
  <c r="S24" i="8"/>
  <c r="S8" i="8"/>
  <c r="S109" i="8"/>
  <c r="S112" i="8"/>
  <c r="S84" i="8"/>
  <c r="S101" i="8"/>
  <c r="S98" i="8"/>
  <c r="S99" i="8"/>
  <c r="S105" i="8"/>
  <c r="S92" i="8"/>
  <c r="S97" i="8"/>
  <c r="S103" i="8"/>
  <c r="S110" i="8"/>
  <c r="S102" i="8"/>
  <c r="S106" i="8"/>
  <c r="S90" i="8"/>
  <c r="S100" i="8"/>
  <c r="S107" i="8"/>
  <c r="S85" i="8"/>
  <c r="S111" i="8"/>
  <c r="S89" i="8"/>
  <c r="S93" i="8"/>
  <c r="S108" i="8"/>
  <c r="S94" i="8"/>
  <c r="S95" i="8"/>
  <c r="S104" i="8"/>
  <c r="S91" i="8"/>
  <c r="M113" i="8"/>
  <c r="M115" i="8" s="1"/>
  <c r="B10" i="8" s="1"/>
  <c r="Q113" i="8"/>
  <c r="Q115" i="8" s="1"/>
  <c r="B11" i="8" s="1"/>
  <c r="S96" i="8"/>
  <c r="S88" i="8"/>
  <c r="S87" i="8"/>
  <c r="H9" i="10"/>
  <c r="H13" i="10"/>
  <c r="H17" i="10"/>
  <c r="H21" i="10"/>
  <c r="H25" i="10"/>
  <c r="H33" i="10"/>
  <c r="H37" i="10"/>
  <c r="H41" i="10"/>
  <c r="H45" i="10"/>
  <c r="H49" i="10"/>
  <c r="H53" i="10"/>
  <c r="H57" i="10"/>
  <c r="H61" i="10"/>
  <c r="H65" i="10"/>
  <c r="H69" i="10"/>
  <c r="H73" i="10"/>
  <c r="H77" i="10"/>
  <c r="H81" i="10"/>
  <c r="H85" i="10"/>
  <c r="H89" i="10"/>
  <c r="H93" i="10"/>
  <c r="H97" i="10"/>
  <c r="H101" i="10"/>
  <c r="H105" i="10"/>
  <c r="H109" i="10"/>
  <c r="H2" i="10"/>
  <c r="H6" i="10"/>
  <c r="H10" i="10"/>
  <c r="H14" i="10"/>
  <c r="H18" i="10"/>
  <c r="H22" i="10"/>
  <c r="H26" i="10"/>
  <c r="H30" i="10"/>
  <c r="H34" i="10"/>
  <c r="H38" i="10"/>
  <c r="H42" i="10"/>
  <c r="H46" i="10"/>
  <c r="H50" i="10"/>
  <c r="H54" i="10"/>
  <c r="H58" i="10"/>
  <c r="H62" i="10"/>
  <c r="H66" i="10"/>
  <c r="H70" i="10"/>
  <c r="H74" i="10"/>
  <c r="H78" i="10"/>
  <c r="H82" i="10"/>
  <c r="H86" i="10"/>
  <c r="H90" i="10"/>
  <c r="H94" i="10"/>
  <c r="H98" i="10"/>
  <c r="H102" i="10"/>
  <c r="H106" i="10"/>
  <c r="H110" i="10"/>
  <c r="H3" i="10"/>
  <c r="H7" i="10"/>
  <c r="H11" i="10"/>
  <c r="H15" i="10"/>
  <c r="H19" i="10"/>
  <c r="H23" i="10"/>
  <c r="H27" i="10"/>
  <c r="H31" i="10"/>
  <c r="H35" i="10"/>
  <c r="H39" i="10"/>
  <c r="H43" i="10"/>
  <c r="H47" i="10"/>
  <c r="H51" i="10"/>
  <c r="H55" i="10"/>
  <c r="H59" i="10"/>
  <c r="H63" i="10"/>
  <c r="H67" i="10"/>
  <c r="H71" i="10"/>
  <c r="H75" i="10"/>
  <c r="H79" i="10"/>
  <c r="H83" i="10"/>
  <c r="H87" i="10"/>
  <c r="H91" i="10"/>
  <c r="H95" i="10"/>
  <c r="H99" i="10"/>
  <c r="H103" i="10"/>
  <c r="H107" i="10"/>
  <c r="H111" i="10"/>
  <c r="H5" i="10"/>
  <c r="H29" i="10"/>
  <c r="H4" i="10"/>
  <c r="H8" i="10"/>
  <c r="H12" i="10"/>
  <c r="H16" i="10"/>
  <c r="H20" i="10"/>
  <c r="H24" i="10"/>
  <c r="H28" i="10"/>
  <c r="H32" i="10"/>
  <c r="H36" i="10"/>
  <c r="H40" i="10"/>
  <c r="H44" i="10"/>
  <c r="H48" i="10"/>
  <c r="H52" i="10"/>
  <c r="H56" i="10"/>
  <c r="H60" i="10"/>
  <c r="H64" i="10"/>
  <c r="H68" i="10"/>
  <c r="H72" i="10"/>
  <c r="H76" i="10"/>
  <c r="H80" i="10"/>
  <c r="H84" i="10"/>
  <c r="H88" i="10"/>
  <c r="H92" i="10"/>
  <c r="H96" i="10"/>
  <c r="H100" i="10"/>
  <c r="H104" i="10"/>
  <c r="H108" i="10"/>
  <c r="H112" i="10"/>
  <c r="K112" i="10" l="1"/>
  <c r="K88" i="10"/>
  <c r="K72" i="10"/>
  <c r="K40" i="10"/>
  <c r="K24" i="10"/>
  <c r="K8" i="10"/>
  <c r="K95" i="10"/>
  <c r="K31" i="10"/>
  <c r="O77" i="10"/>
  <c r="K61" i="10"/>
  <c r="K45" i="10"/>
  <c r="K25" i="10"/>
  <c r="O100" i="10"/>
  <c r="K84" i="10"/>
  <c r="O52" i="10"/>
  <c r="K36" i="10"/>
  <c r="K20" i="10"/>
  <c r="K91" i="10"/>
  <c r="O59" i="10"/>
  <c r="K27" i="10"/>
  <c r="O106" i="10"/>
  <c r="K74" i="10"/>
  <c r="O42" i="10"/>
  <c r="K10" i="10"/>
  <c r="K105" i="10"/>
  <c r="O73" i="10"/>
  <c r="O57" i="10"/>
  <c r="K41" i="10"/>
  <c r="M41" i="10" s="1"/>
  <c r="K21" i="10"/>
  <c r="M21" i="10" s="1"/>
  <c r="O96" i="10"/>
  <c r="K80" i="10"/>
  <c r="O64" i="10"/>
  <c r="K48" i="10"/>
  <c r="K32" i="10"/>
  <c r="K16" i="10"/>
  <c r="K29" i="10"/>
  <c r="K103" i="10"/>
  <c r="O87" i="10"/>
  <c r="K71" i="10"/>
  <c r="K55" i="10"/>
  <c r="O39" i="10"/>
  <c r="K23" i="10"/>
  <c r="K7" i="10"/>
  <c r="K102" i="10"/>
  <c r="K70" i="10"/>
  <c r="K54" i="10"/>
  <c r="K38" i="10"/>
  <c r="O85" i="10"/>
  <c r="O69" i="10"/>
  <c r="O37" i="10"/>
  <c r="K17" i="10"/>
  <c r="M17" i="10" s="1"/>
  <c r="K104" i="10"/>
  <c r="K56" i="10"/>
  <c r="O79" i="10"/>
  <c r="O63" i="10"/>
  <c r="O47" i="10"/>
  <c r="K15" i="10"/>
  <c r="K94" i="10"/>
  <c r="K62" i="10"/>
  <c r="K93" i="10"/>
  <c r="K68" i="10"/>
  <c r="O107" i="10"/>
  <c r="K75" i="10"/>
  <c r="K43" i="10"/>
  <c r="K11" i="10"/>
  <c r="O90" i="10"/>
  <c r="O58" i="10"/>
  <c r="Q58" i="10" s="1"/>
  <c r="K26" i="10"/>
  <c r="M26" i="10" s="1"/>
  <c r="O89" i="10"/>
  <c r="K108" i="10"/>
  <c r="O92" i="10"/>
  <c r="K76" i="10"/>
  <c r="K60" i="10"/>
  <c r="K44" i="10"/>
  <c r="K12" i="10"/>
  <c r="M12" i="10" s="1"/>
  <c r="O99" i="10"/>
  <c r="K83" i="10"/>
  <c r="K51" i="10"/>
  <c r="K19" i="10"/>
  <c r="M20" i="10" s="1"/>
  <c r="K3" i="10"/>
  <c r="K98" i="10"/>
  <c r="K66" i="10"/>
  <c r="K34" i="10"/>
  <c r="K18" i="10"/>
  <c r="K2" i="10"/>
  <c r="O97" i="10"/>
  <c r="Q97" i="10" s="1"/>
  <c r="K81" i="10"/>
  <c r="M81" i="10" s="1"/>
  <c r="K65" i="10"/>
  <c r="O49" i="10"/>
  <c r="O33" i="10"/>
  <c r="K13" i="10"/>
  <c r="M13" i="10" s="1"/>
  <c r="M27" i="10"/>
  <c r="R105" i="10"/>
  <c r="R5" i="10"/>
  <c r="K64" i="10"/>
  <c r="R6" i="10"/>
  <c r="R89" i="10"/>
  <c r="O108" i="10"/>
  <c r="R57" i="10"/>
  <c r="O112" i="10"/>
  <c r="O104" i="10"/>
  <c r="K92" i="10"/>
  <c r="R81" i="10"/>
  <c r="R69" i="10"/>
  <c r="R61" i="10"/>
  <c r="K52" i="10"/>
  <c r="R29" i="10"/>
  <c r="K100" i="10"/>
  <c r="O88" i="10"/>
  <c r="O76" i="10"/>
  <c r="R45" i="10"/>
  <c r="R37" i="10"/>
  <c r="O32" i="10"/>
  <c r="R87" i="10"/>
  <c r="R23" i="10"/>
  <c r="R7" i="10"/>
  <c r="R54" i="10"/>
  <c r="O56" i="10"/>
  <c r="K28" i="10"/>
  <c r="O61" i="10"/>
  <c r="R68" i="10"/>
  <c r="R4" i="10"/>
  <c r="R83" i="10"/>
  <c r="R51" i="10"/>
  <c r="O60" i="10"/>
  <c r="O48" i="10"/>
  <c r="K89" i="10"/>
  <c r="K96" i="10"/>
  <c r="R49" i="10"/>
  <c r="R41" i="10"/>
  <c r="R33" i="10"/>
  <c r="R111" i="10"/>
  <c r="R79" i="10"/>
  <c r="R47" i="10"/>
  <c r="R31" i="10"/>
  <c r="R15" i="10"/>
  <c r="O36" i="10"/>
  <c r="O38" i="10"/>
  <c r="K69" i="10"/>
  <c r="R46" i="10"/>
  <c r="R10" i="10"/>
  <c r="O84" i="10"/>
  <c r="O35" i="10"/>
  <c r="K35" i="10"/>
  <c r="R16" i="10"/>
  <c r="K22" i="10"/>
  <c r="O94" i="10"/>
  <c r="O50" i="10"/>
  <c r="O110" i="10"/>
  <c r="R97" i="10"/>
  <c r="R77" i="10"/>
  <c r="R65" i="10"/>
  <c r="R53" i="10"/>
  <c r="R21" i="10"/>
  <c r="R13" i="10"/>
  <c r="R9" i="10"/>
  <c r="R30" i="10"/>
  <c r="K5" i="10"/>
  <c r="R108" i="10"/>
  <c r="R100" i="10"/>
  <c r="R96" i="10"/>
  <c r="R88" i="10"/>
  <c r="R84" i="10"/>
  <c r="R80" i="10"/>
  <c r="R72" i="10"/>
  <c r="R64" i="10"/>
  <c r="R56" i="10"/>
  <c r="R48" i="10"/>
  <c r="K47" i="10"/>
  <c r="R40" i="10"/>
  <c r="R32" i="10"/>
  <c r="R28" i="10"/>
  <c r="R24" i="10"/>
  <c r="R20" i="10"/>
  <c r="R12" i="10"/>
  <c r="R107" i="10"/>
  <c r="R99" i="10"/>
  <c r="R91" i="10"/>
  <c r="O74" i="10"/>
  <c r="O70" i="10"/>
  <c r="O66" i="10"/>
  <c r="R63" i="10"/>
  <c r="K58" i="10"/>
  <c r="R39" i="10"/>
  <c r="R35" i="10"/>
  <c r="R27" i="10"/>
  <c r="R19" i="10"/>
  <c r="R11" i="10"/>
  <c r="R106" i="10"/>
  <c r="R98" i="10"/>
  <c r="R90" i="10"/>
  <c r="K77" i="10"/>
  <c r="R70" i="10"/>
  <c r="R62" i="10"/>
  <c r="R58" i="10"/>
  <c r="R50" i="10"/>
  <c r="O45" i="10"/>
  <c r="R42" i="10"/>
  <c r="O41" i="10"/>
  <c r="R34" i="10"/>
  <c r="R22" i="10"/>
  <c r="R14" i="10"/>
  <c r="K9" i="10"/>
  <c r="O65" i="10"/>
  <c r="Q65" i="10" s="1"/>
  <c r="K4" i="10"/>
  <c r="O68" i="10"/>
  <c r="O44" i="10"/>
  <c r="K90" i="10"/>
  <c r="K99" i="10"/>
  <c r="K79" i="10"/>
  <c r="K50" i="10"/>
  <c r="O71" i="10"/>
  <c r="Q71" i="10" s="1"/>
  <c r="K6" i="10"/>
  <c r="K97" i="10"/>
  <c r="K78" i="10"/>
  <c r="K53" i="10"/>
  <c r="O75" i="10"/>
  <c r="O93" i="10"/>
  <c r="O98" i="10"/>
  <c r="K59" i="10"/>
  <c r="O78" i="10"/>
  <c r="K42" i="10"/>
  <c r="K67" i="10"/>
  <c r="O105" i="10"/>
  <c r="O40" i="10"/>
  <c r="O34" i="10"/>
  <c r="O111" i="10"/>
  <c r="K111" i="10"/>
  <c r="R75" i="10"/>
  <c r="R67" i="10"/>
  <c r="O109" i="10"/>
  <c r="K109" i="10"/>
  <c r="R109" i="10"/>
  <c r="O82" i="10"/>
  <c r="K82" i="10"/>
  <c r="R55" i="10"/>
  <c r="O46" i="10"/>
  <c r="K46" i="10"/>
  <c r="R3" i="10"/>
  <c r="R86" i="10"/>
  <c r="R82" i="10"/>
  <c r="K37" i="10"/>
  <c r="O43" i="10"/>
  <c r="O86" i="10"/>
  <c r="O103" i="10"/>
  <c r="K30" i="10"/>
  <c r="K14" i="10"/>
  <c r="K86" i="10"/>
  <c r="O67" i="10"/>
  <c r="K110" i="10"/>
  <c r="K39" i="10"/>
  <c r="O51" i="10"/>
  <c r="O53" i="10"/>
  <c r="O55" i="10"/>
  <c r="K106" i="10"/>
  <c r="O102" i="10"/>
  <c r="K101" i="10"/>
  <c r="O101" i="10"/>
  <c r="R38" i="10"/>
  <c r="R93" i="10"/>
  <c r="R85" i="10"/>
  <c r="R73" i="10"/>
  <c r="R101" i="10"/>
  <c r="R25" i="10"/>
  <c r="R17" i="10"/>
  <c r="R112" i="10"/>
  <c r="R104" i="10"/>
  <c r="R92" i="10"/>
  <c r="K87" i="10"/>
  <c r="O80" i="10"/>
  <c r="R76" i="10"/>
  <c r="R60" i="10"/>
  <c r="R52" i="10"/>
  <c r="R44" i="10"/>
  <c r="R36" i="10"/>
  <c r="R8" i="10"/>
  <c r="R103" i="10"/>
  <c r="R95" i="10"/>
  <c r="R71" i="10"/>
  <c r="R59" i="10"/>
  <c r="O54" i="10"/>
  <c r="R43" i="10"/>
  <c r="R110" i="10"/>
  <c r="R102" i="10"/>
  <c r="R94" i="10"/>
  <c r="K85" i="10"/>
  <c r="O81" i="10"/>
  <c r="R78" i="10"/>
  <c r="R74" i="10"/>
  <c r="R66" i="10"/>
  <c r="K49" i="10"/>
  <c r="R26" i="10"/>
  <c r="R18" i="10"/>
  <c r="K73" i="10"/>
  <c r="O91" i="10"/>
  <c r="K107" i="10"/>
  <c r="O95" i="10"/>
  <c r="K57" i="10"/>
  <c r="O83" i="10"/>
  <c r="O72" i="10"/>
  <c r="K33" i="10"/>
  <c r="K63" i="10"/>
  <c r="O62" i="10"/>
  <c r="M44" i="10" l="1"/>
  <c r="M32" i="10"/>
  <c r="M109" i="10"/>
  <c r="M96" i="10"/>
  <c r="Q100" i="10"/>
  <c r="Q37" i="10"/>
  <c r="M105" i="10"/>
  <c r="M106" i="10"/>
  <c r="M39" i="10"/>
  <c r="M14" i="10"/>
  <c r="Q43" i="10"/>
  <c r="M69" i="10"/>
  <c r="M65" i="10"/>
  <c r="M33" i="10"/>
  <c r="Q73" i="10"/>
  <c r="M76" i="10"/>
  <c r="M104" i="10"/>
  <c r="M55" i="10"/>
  <c r="M30" i="10"/>
  <c r="M67" i="10"/>
  <c r="Q98" i="10"/>
  <c r="M51" i="10"/>
  <c r="M9" i="10"/>
  <c r="Q74" i="10"/>
  <c r="M89" i="10"/>
  <c r="M29" i="10"/>
  <c r="Q85" i="10"/>
  <c r="Q108" i="10"/>
  <c r="M61" i="10"/>
  <c r="M62" i="10"/>
  <c r="M8" i="10"/>
  <c r="M37" i="10"/>
  <c r="Q91" i="10"/>
  <c r="Q34" i="10"/>
  <c r="M42" i="10"/>
  <c r="M85" i="10"/>
  <c r="Q80" i="10"/>
  <c r="Q86" i="10"/>
  <c r="M4" i="10"/>
  <c r="Q33" i="10"/>
  <c r="Q88" i="10"/>
  <c r="M52" i="10"/>
  <c r="M92" i="10"/>
  <c r="M19" i="10"/>
  <c r="M84" i="10"/>
  <c r="M11" i="10"/>
  <c r="M75" i="10"/>
  <c r="Q64" i="10"/>
  <c r="M56" i="10"/>
  <c r="M71" i="10"/>
  <c r="M103" i="10"/>
  <c r="M45" i="10"/>
  <c r="M95" i="10"/>
  <c r="M25" i="10"/>
  <c r="Q50" i="10"/>
  <c r="M35" i="10"/>
  <c r="M24" i="10"/>
  <c r="M72" i="10"/>
  <c r="Q84" i="10"/>
  <c r="M49" i="10"/>
  <c r="M40" i="10"/>
  <c r="Q101" i="10"/>
  <c r="Q93" i="10"/>
  <c r="M80" i="10"/>
  <c r="Q69" i="10"/>
  <c r="M16" i="10"/>
  <c r="Q62" i="10"/>
  <c r="Q53" i="10"/>
  <c r="M46" i="10"/>
  <c r="Q40" i="10"/>
  <c r="Q78" i="10"/>
  <c r="M7" i="10"/>
  <c r="M99" i="10"/>
  <c r="Q60" i="10"/>
  <c r="Q57" i="10"/>
  <c r="M3" i="10"/>
  <c r="Q59" i="10"/>
  <c r="M57" i="10"/>
  <c r="M73" i="10"/>
  <c r="M77" i="10"/>
  <c r="Q70" i="10"/>
  <c r="M22" i="10"/>
  <c r="Q39" i="10"/>
  <c r="M82" i="10"/>
  <c r="Q42" i="10"/>
  <c r="Q49" i="10"/>
  <c r="Q77" i="10"/>
  <c r="M18" i="10"/>
  <c r="M66" i="10"/>
  <c r="Q90" i="10"/>
  <c r="Q107" i="10"/>
  <c r="M94" i="10"/>
  <c r="Q67" i="10"/>
  <c r="Q109" i="10"/>
  <c r="Q61" i="10"/>
  <c r="Q89" i="10"/>
  <c r="Q46" i="10"/>
  <c r="Q95" i="10"/>
  <c r="Q56" i="10"/>
  <c r="M97" i="10"/>
  <c r="M107" i="10"/>
  <c r="M101" i="10"/>
  <c r="M59" i="10"/>
  <c r="M53" i="10"/>
  <c r="M93" i="10"/>
  <c r="Q79" i="10"/>
  <c r="Q105" i="10"/>
  <c r="M90" i="10"/>
  <c r="Q81" i="10"/>
  <c r="Q48" i="10"/>
  <c r="Q38" i="10"/>
  <c r="Q111" i="10"/>
  <c r="Q54" i="10"/>
  <c r="M87" i="10"/>
  <c r="M110" i="10"/>
  <c r="M70" i="10"/>
  <c r="Q103" i="10"/>
  <c r="Q82" i="10"/>
  <c r="M28" i="10"/>
  <c r="M6" i="10"/>
  <c r="Q96" i="10"/>
  <c r="M36" i="10"/>
  <c r="Q102" i="10"/>
  <c r="Q51" i="10"/>
  <c r="M86" i="10"/>
  <c r="Q106" i="10"/>
  <c r="M78" i="10"/>
  <c r="M50" i="10"/>
  <c r="Q44" i="10"/>
  <c r="Q41" i="10"/>
  <c r="M58" i="10"/>
  <c r="M60" i="10"/>
  <c r="Q35" i="10"/>
  <c r="M74" i="10"/>
  <c r="Q104" i="10"/>
  <c r="M102" i="10"/>
  <c r="M23" i="10"/>
  <c r="M98" i="10"/>
  <c r="Q112" i="10"/>
  <c r="Q72" i="10"/>
  <c r="Q83" i="10"/>
  <c r="R113" i="10"/>
  <c r="S5" i="10" s="1"/>
  <c r="M79" i="10"/>
  <c r="Q68" i="10"/>
  <c r="M5" i="10"/>
  <c r="M68" i="10"/>
  <c r="Q110" i="10"/>
  <c r="Q36" i="10"/>
  <c r="M54" i="10"/>
  <c r="M43" i="10"/>
  <c r="M91" i="10"/>
  <c r="M31" i="10"/>
  <c r="M100" i="10"/>
  <c r="M15" i="10"/>
  <c r="Q92" i="10"/>
  <c r="M83" i="10"/>
  <c r="Q87" i="10"/>
  <c r="M88" i="10"/>
  <c r="M38" i="10"/>
  <c r="M34" i="10"/>
  <c r="M63" i="10"/>
  <c r="M64" i="10"/>
  <c r="Q52" i="10"/>
  <c r="Q55" i="10"/>
  <c r="M111" i="10"/>
  <c r="Q75" i="10"/>
  <c r="Q76" i="10"/>
  <c r="Q45" i="10"/>
  <c r="Q66" i="10"/>
  <c r="M47" i="10"/>
  <c r="M48" i="10"/>
  <c r="Q94" i="10"/>
  <c r="M10" i="10"/>
  <c r="Q63" i="10"/>
  <c r="M112" i="10"/>
  <c r="Q47" i="10"/>
  <c r="Q99" i="10"/>
  <c r="M108" i="10"/>
  <c r="S44" i="10" l="1"/>
  <c r="S51" i="10"/>
  <c r="S66" i="10"/>
  <c r="S81" i="10"/>
  <c r="S4" i="10"/>
  <c r="S56" i="10"/>
  <c r="S35" i="10"/>
  <c r="S50" i="10"/>
  <c r="S65" i="10"/>
  <c r="S20" i="10"/>
  <c r="S83" i="10"/>
  <c r="S19" i="10"/>
  <c r="S34" i="10"/>
  <c r="S49" i="10"/>
  <c r="S32" i="10"/>
  <c r="S67" i="10"/>
  <c r="S82" i="10"/>
  <c r="S18" i="10"/>
  <c r="S33" i="10"/>
  <c r="S17" i="10"/>
  <c r="S68" i="10"/>
  <c r="S80" i="10"/>
  <c r="S16" i="10"/>
  <c r="S28" i="10"/>
  <c r="S40" i="10"/>
  <c r="S79" i="10"/>
  <c r="S63" i="10"/>
  <c r="S47" i="10"/>
  <c r="S31" i="10"/>
  <c r="S15" i="10"/>
  <c r="S78" i="10"/>
  <c r="S62" i="10"/>
  <c r="S46" i="10"/>
  <c r="S30" i="10"/>
  <c r="S14" i="10"/>
  <c r="S77" i="10"/>
  <c r="S61" i="10"/>
  <c r="S45" i="10"/>
  <c r="S29" i="10"/>
  <c r="S13" i="10"/>
  <c r="S52" i="10"/>
  <c r="S64" i="10"/>
  <c r="S76" i="10"/>
  <c r="S12" i="10"/>
  <c r="S24" i="10"/>
  <c r="S75" i="10"/>
  <c r="S59" i="10"/>
  <c r="S43" i="10"/>
  <c r="S27" i="10"/>
  <c r="S11" i="10"/>
  <c r="S74" i="10"/>
  <c r="S58" i="10"/>
  <c r="S42" i="10"/>
  <c r="S26" i="10"/>
  <c r="S10" i="10"/>
  <c r="S73" i="10"/>
  <c r="S57" i="10"/>
  <c r="S41" i="10"/>
  <c r="S25" i="10"/>
  <c r="S9" i="10"/>
  <c r="S36" i="10"/>
  <c r="S48" i="10"/>
  <c r="S60" i="10"/>
  <c r="S72" i="10"/>
  <c r="S8" i="10"/>
  <c r="S71" i="10"/>
  <c r="S55" i="10"/>
  <c r="S39" i="10"/>
  <c r="S23" i="10"/>
  <c r="S7" i="10"/>
  <c r="S70" i="10"/>
  <c r="S54" i="10"/>
  <c r="S38" i="10"/>
  <c r="S22" i="10"/>
  <c r="S6" i="10"/>
  <c r="S69" i="10"/>
  <c r="S53" i="10"/>
  <c r="S37" i="10"/>
  <c r="S21" i="10"/>
  <c r="S105" i="10"/>
  <c r="S109" i="10"/>
  <c r="S95" i="10"/>
  <c r="S101" i="10"/>
  <c r="Q113" i="10"/>
  <c r="Q115" i="10" s="1"/>
  <c r="B11" i="10" s="1"/>
  <c r="S97" i="10"/>
  <c r="S88" i="10"/>
  <c r="S110" i="10"/>
  <c r="M113" i="10"/>
  <c r="M115" i="10" s="1"/>
  <c r="B10" i="10" s="1"/>
  <c r="S98" i="10"/>
  <c r="S86" i="10"/>
  <c r="S103" i="10"/>
  <c r="S99" i="10"/>
  <c r="S107" i="10"/>
  <c r="S92" i="10"/>
  <c r="S100" i="10"/>
  <c r="S91" i="10"/>
  <c r="S94" i="10"/>
  <c r="S106" i="10"/>
  <c r="S85" i="10"/>
  <c r="S89" i="10"/>
  <c r="S90" i="10"/>
  <c r="S87" i="10"/>
  <c r="S111" i="10"/>
  <c r="S102" i="10"/>
  <c r="S93" i="10"/>
  <c r="S112" i="10"/>
  <c r="S84" i="10"/>
  <c r="S108" i="10"/>
  <c r="S96" i="10"/>
  <c r="S104" i="10"/>
</calcChain>
</file>

<file path=xl/sharedStrings.xml><?xml version="1.0" encoding="utf-8"?>
<sst xmlns="http://schemas.openxmlformats.org/spreadsheetml/2006/main" count="1760" uniqueCount="214">
  <si>
    <t>Wavelength
nm</t>
  </si>
  <si>
    <r>
      <t>PPD
action spectrum
P(</t>
    </r>
    <r>
      <rPr>
        <sz val="11"/>
        <color theme="1"/>
        <rFont val="Calibri"/>
        <family val="2"/>
      </rPr>
      <t>λ</t>
    </r>
    <r>
      <rPr>
        <sz val="11"/>
        <color theme="1"/>
        <rFont val="Calibri"/>
        <family val="2"/>
        <charset val="238"/>
      </rPr>
      <t>)</t>
    </r>
  </si>
  <si>
    <r>
      <t>Erythema
action spectrum
E(</t>
    </r>
    <r>
      <rPr>
        <sz val="11"/>
        <color theme="1"/>
        <rFont val="Calibri"/>
        <family val="2"/>
      </rPr>
      <t>λ</t>
    </r>
    <r>
      <rPr>
        <sz val="11"/>
        <color theme="1"/>
        <rFont val="Calibri"/>
        <family val="2"/>
        <charset val="238"/>
      </rPr>
      <t>)</t>
    </r>
  </si>
  <si>
    <t xml:space="preserve">8,7410E-06 </t>
  </si>
  <si>
    <t xml:space="preserve">1,4500E-05 </t>
  </si>
  <si>
    <t xml:space="preserve">2,6589E-05 </t>
  </si>
  <si>
    <t xml:space="preserve">4,5745E-05 </t>
  </si>
  <si>
    <t xml:space="preserve">1,0057E-04 </t>
  </si>
  <si>
    <t xml:space="preserve">2,5894E-04 </t>
  </si>
  <si>
    <t xml:space="preserve">7,0349E-04 </t>
  </si>
  <si>
    <t xml:space="preserve">1,6776E-03 </t>
  </si>
  <si>
    <t>SPF in vitro</t>
  </si>
  <si>
    <t xml:space="preserve">3,7268E-03 </t>
  </si>
  <si>
    <t>UVAPF0</t>
  </si>
  <si>
    <t xml:space="preserve">7,9381E-03 </t>
  </si>
  <si>
    <t xml:space="preserve">1,4782E-02 </t>
  </si>
  <si>
    <t xml:space="preserve">2,5136E-02 </t>
  </si>
  <si>
    <t xml:space="preserve">4,1755E-02 </t>
  </si>
  <si>
    <t xml:space="preserve">6,2231E-02 </t>
  </si>
  <si>
    <t xml:space="preserve">8,6903E-02 </t>
  </si>
  <si>
    <t xml:space="preserve">1,2160E-01 </t>
  </si>
  <si>
    <t xml:space="preserve">1,6148E-01 </t>
  </si>
  <si>
    <t xml:space="preserve">1,9892E-01 </t>
  </si>
  <si>
    <t xml:space="preserve">2,4827E-01 </t>
  </si>
  <si>
    <t xml:space="preserve">2,8937E-01 </t>
  </si>
  <si>
    <t xml:space="preserve">3,3580E-01 </t>
  </si>
  <si>
    <t xml:space="preserve">3,8715E-01 </t>
  </si>
  <si>
    <t xml:space="preserve">4,3105E-01 </t>
  </si>
  <si>
    <t xml:space="preserve">4,8842E-01 </t>
  </si>
  <si>
    <t xml:space="preserve">5,1215E-01 </t>
  </si>
  <si>
    <t xml:space="preserve">5,5668E-01 </t>
  </si>
  <si>
    <t xml:space="preserve">5,9568E-01 </t>
  </si>
  <si>
    <t xml:space="preserve">6,2562E-01 </t>
  </si>
  <si>
    <t xml:space="preserve">6,5653E-01 </t>
  </si>
  <si>
    <t xml:space="preserve">6,8787E-01 </t>
  </si>
  <si>
    <t xml:space="preserve">7,2362E-01 </t>
  </si>
  <si>
    <t>4,8434E-06</t>
  </si>
  <si>
    <t xml:space="preserve">7,3706E-01 </t>
  </si>
  <si>
    <t>8,4661E-06</t>
  </si>
  <si>
    <t xml:space="preserve">7,6771E-01 </t>
  </si>
  <si>
    <t>1,3558E-05</t>
  </si>
  <si>
    <t xml:space="preserve">7,9546E-01 </t>
  </si>
  <si>
    <t>2,0742E-05</t>
  </si>
  <si>
    <t xml:space="preserve">7,9867E-01 </t>
  </si>
  <si>
    <t>3,0321E-05</t>
  </si>
  <si>
    <t xml:space="preserve">8,2900E-01 </t>
  </si>
  <si>
    <t>4,2940E-05</t>
  </si>
  <si>
    <t xml:space="preserve">8,5593E-01 </t>
  </si>
  <si>
    <t>7,6011E-05</t>
  </si>
  <si>
    <t xml:space="preserve">8,7912E-01 </t>
  </si>
  <si>
    <t>9,8450E-05</t>
  </si>
  <si>
    <t xml:space="preserve">8,9506E-01 </t>
  </si>
  <si>
    <t>1,2153E-04</t>
  </si>
  <si>
    <t xml:space="preserve">9,0097E-01 </t>
  </si>
  <si>
    <t>1,5055E-04</t>
  </si>
  <si>
    <t xml:space="preserve">9,1609E-01 </t>
  </si>
  <si>
    <t>1,8111E-04</t>
  </si>
  <si>
    <t xml:space="preserve">9,4342E-01 </t>
  </si>
  <si>
    <t>2,1323E-04</t>
  </si>
  <si>
    <t xml:space="preserve">9,4442E-01 </t>
  </si>
  <si>
    <t>2,4435E-04</t>
  </si>
  <si>
    <t xml:space="preserve">9,4315E-01 </t>
  </si>
  <si>
    <t>2,8332E-04</t>
  </si>
  <si>
    <t xml:space="preserve">9,5706E-01 </t>
  </si>
  <si>
    <t>3,1863E-04</t>
  </si>
  <si>
    <t xml:space="preserve">9,6627E-01 </t>
  </si>
  <si>
    <t>3,5892E-04</t>
  </si>
  <si>
    <t xml:space="preserve">9,7713E-01 </t>
  </si>
  <si>
    <t>3,9795E-04</t>
  </si>
  <si>
    <t xml:space="preserve">9,7698E-01 </t>
  </si>
  <si>
    <t>4,3869E-04</t>
  </si>
  <si>
    <t xml:space="preserve">9,9667E-01 </t>
  </si>
  <si>
    <t>4,7781E-04</t>
  </si>
  <si>
    <t xml:space="preserve">9,9387E-01 </t>
  </si>
  <si>
    <t>5,1977E-04</t>
  </si>
  <si>
    <t xml:space="preserve">1,0069E+00 </t>
  </si>
  <si>
    <t>5,6084E-04</t>
  </si>
  <si>
    <t xml:space="preserve">1,0118E+00 </t>
  </si>
  <si>
    <t>5,9985E-04</t>
  </si>
  <si>
    <t xml:space="preserve">1,0114E+00 </t>
  </si>
  <si>
    <t>6,3844E-04</t>
  </si>
  <si>
    <t xml:space="preserve">1,0214E+00 </t>
  </si>
  <si>
    <t>6,7395E-04</t>
  </si>
  <si>
    <t xml:space="preserve">1,0251E+00 </t>
  </si>
  <si>
    <t>7,1232E-04</t>
  </si>
  <si>
    <t xml:space="preserve">1,0328E+00 </t>
  </si>
  <si>
    <t>7,4679E-04</t>
  </si>
  <si>
    <t xml:space="preserve">1,0344E+00 </t>
  </si>
  <si>
    <t>7,7836E-04</t>
  </si>
  <si>
    <t xml:space="preserve">1,0395E+00 </t>
  </si>
  <si>
    <t>8,1797E-04</t>
  </si>
  <si>
    <t xml:space="preserve">1,0269E+00 </t>
  </si>
  <si>
    <t>8,4269E-04</t>
  </si>
  <si>
    <t xml:space="preserve">1,0454E+00 </t>
  </si>
  <si>
    <t>8,7535E-04</t>
  </si>
  <si>
    <t xml:space="preserve">1,0419E+00 </t>
  </si>
  <si>
    <t>9,0444E-04</t>
  </si>
  <si>
    <t xml:space="preserve">1,0398E+00 </t>
  </si>
  <si>
    <t>9,2876E-04</t>
  </si>
  <si>
    <t xml:space="preserve">1,0392E+00 </t>
  </si>
  <si>
    <t>9,4861E-04</t>
  </si>
  <si>
    <t xml:space="preserve">1,0428E+00 </t>
  </si>
  <si>
    <t>9,7333E-04</t>
  </si>
  <si>
    <t xml:space="preserve">1,0457E+00 </t>
  </si>
  <si>
    <t>9,8625E-04</t>
  </si>
  <si>
    <t xml:space="preserve">1,0353E+00 </t>
  </si>
  <si>
    <t>1,0094E-03</t>
  </si>
  <si>
    <t xml:space="preserve">1,0393E+00 </t>
  </si>
  <si>
    <t>1,0281E-03</t>
  </si>
  <si>
    <t xml:space="preserve">1,0266E+00 </t>
  </si>
  <si>
    <t>1,0446E-03</t>
  </si>
  <si>
    <t>1,0617E-03</t>
  </si>
  <si>
    <t xml:space="preserve">1,0371E+00 </t>
  </si>
  <si>
    <t>1,0783E-03</t>
  </si>
  <si>
    <t xml:space="preserve">1,0254E+00 </t>
  </si>
  <si>
    <t>1,0861E-03</t>
  </si>
  <si>
    <t xml:space="preserve">1,0230E+00 </t>
  </si>
  <si>
    <t>1,0978E-03</t>
  </si>
  <si>
    <t xml:space="preserve">1,0162E+00 </t>
  </si>
  <si>
    <t>1,0948E-03</t>
  </si>
  <si>
    <t xml:space="preserve">9,9840E-01 </t>
  </si>
  <si>
    <t>1,0995E-03</t>
  </si>
  <si>
    <t xml:space="preserve">9,9602E-01 </t>
  </si>
  <si>
    <t>1,1001E-03</t>
  </si>
  <si>
    <t xml:space="preserve">9,6745E-01 </t>
  </si>
  <si>
    <t>1,0927E-03</t>
  </si>
  <si>
    <t xml:space="preserve">9,6479E-01 </t>
  </si>
  <si>
    <t>1,0866E-03</t>
  </si>
  <si>
    <t xml:space="preserve">9,3892E-01 </t>
  </si>
  <si>
    <t>1,0824E-03</t>
  </si>
  <si>
    <t xml:space="preserve">9,1910E-01 </t>
  </si>
  <si>
    <t>1,0712E-03</t>
  </si>
  <si>
    <t xml:space="preserve">8,7252E-01 </t>
  </si>
  <si>
    <t>1,0263E-03</t>
  </si>
  <si>
    <t xml:space="preserve">8,4731E-01 </t>
  </si>
  <si>
    <t>9,9533E-04</t>
  </si>
  <si>
    <t xml:space="preserve">8,1229E-01 </t>
  </si>
  <si>
    <t>9,7028E-04</t>
  </si>
  <si>
    <t xml:space="preserve">7,8396E-01 </t>
  </si>
  <si>
    <t>9,3674E-04</t>
  </si>
  <si>
    <t xml:space="preserve">7,4156E-01 </t>
  </si>
  <si>
    <t>9,0571E-04</t>
  </si>
  <si>
    <t xml:space="preserve">7,1485E-01 </t>
  </si>
  <si>
    <t>8,7573E-04</t>
  </si>
  <si>
    <t xml:space="preserve">6,6874E-01 </t>
  </si>
  <si>
    <t>8,4279E-04</t>
  </si>
  <si>
    <t xml:space="preserve">6,2796E-01 </t>
  </si>
  <si>
    <t>8,0575E-04</t>
  </si>
  <si>
    <t xml:space="preserve">5,8633E-01 </t>
  </si>
  <si>
    <t>7,6129E-04</t>
  </si>
  <si>
    <t xml:space="preserve">5,3413E-01 </t>
  </si>
  <si>
    <t>7,1053E-04</t>
  </si>
  <si>
    <t xml:space="preserve">4,9253E-01 </t>
  </si>
  <si>
    <t>6,6551E-04</t>
  </si>
  <si>
    <t xml:space="preserve">4,4824E-01 </t>
  </si>
  <si>
    <t>6,1146E-04</t>
  </si>
  <si>
    <t xml:space="preserve">3,9321E-01 </t>
  </si>
  <si>
    <t>5,5611E-04</t>
  </si>
  <si>
    <t xml:space="preserve">3,4283E-01 </t>
  </si>
  <si>
    <t>4,9899E-04</t>
  </si>
  <si>
    <t xml:space="preserve">2,9853E-01 </t>
  </si>
  <si>
    <t>4,4337E-04</t>
  </si>
  <si>
    <t xml:space="preserve">2,5666E-01 </t>
  </si>
  <si>
    <t>3,8764E-04</t>
  </si>
  <si>
    <t xml:space="preserve">2,1479E-01 </t>
  </si>
  <si>
    <t>3,3630E-04</t>
  </si>
  <si>
    <t xml:space="preserve">1,7998E-01 </t>
  </si>
  <si>
    <t>2,8681E-04</t>
  </si>
  <si>
    <t xml:space="preserve">1,4860E-01 </t>
  </si>
  <si>
    <t>2,4081E-04</t>
  </si>
  <si>
    <t xml:space="preserve">1,1927E-01 </t>
  </si>
  <si>
    <t>2,0115E-04</t>
  </si>
  <si>
    <t xml:space="preserve">9,4026E-02 </t>
  </si>
  <si>
    <t>1,6399E-04</t>
  </si>
  <si>
    <t xml:space="preserve">7,2734E-02 </t>
  </si>
  <si>
    <t>1,3107E-04</t>
  </si>
  <si>
    <t xml:space="preserve">5,5317E-02 </t>
  </si>
  <si>
    <t>1,0282E-04</t>
  </si>
  <si>
    <t xml:space="preserve">4,0099E-02 </t>
  </si>
  <si>
    <t>7,8975E-05</t>
  </si>
  <si>
    <t xml:space="preserve">2,8849E-02 </t>
  </si>
  <si>
    <t>5,9753E-05</t>
  </si>
  <si>
    <t xml:space="preserve">2,0678E-02 </t>
  </si>
  <si>
    <t>4,4546E-05</t>
  </si>
  <si>
    <t xml:space="preserve">1,3998E-02 </t>
  </si>
  <si>
    <t>3,2594E-05</t>
  </si>
  <si>
    <t xml:space="preserve">9,5104E-03 </t>
  </si>
  <si>
    <t>2,3015E-05</t>
  </si>
  <si>
    <t xml:space="preserve">6,1938E-03 </t>
  </si>
  <si>
    <t>1,5806E-05</t>
  </si>
  <si>
    <t xml:space="preserve">4,1718E-03 </t>
  </si>
  <si>
    <t>1,0446E-05</t>
  </si>
  <si>
    <t>SPF</t>
  </si>
  <si>
    <t>weight test plate (g)</t>
  </si>
  <si>
    <t xml:space="preserve">weight test plate after cream application (g) </t>
  </si>
  <si>
    <t>test plate weight after spreading the cream (g)</t>
  </si>
  <si>
    <t>weight cream (g)</t>
  </si>
  <si>
    <t>correction coefficient</t>
  </si>
  <si>
    <t>Results</t>
  </si>
  <si>
    <t>Critical wavelength (nm)</t>
  </si>
  <si>
    <t>Corrected absorbance</t>
  </si>
  <si>
    <r>
      <t>UV-SSR source
W.m</t>
    </r>
    <r>
      <rPr>
        <vertAlign val="superscript"/>
        <sz val="11"/>
        <color theme="1"/>
        <rFont val="Calibri"/>
        <family val="2"/>
        <scheme val="minor"/>
      </rPr>
      <t>-2</t>
    </r>
    <r>
      <rPr>
        <sz val="11"/>
        <color theme="1"/>
        <rFont val="Calibri"/>
        <family val="2"/>
        <charset val="238"/>
        <scheme val="minor"/>
      </rPr>
      <t>nm</t>
    </r>
    <r>
      <rPr>
        <vertAlign val="superscript"/>
        <sz val="11"/>
        <color theme="1"/>
        <rFont val="Calibri"/>
        <family val="2"/>
        <scheme val="minor"/>
      </rPr>
      <t>-1</t>
    </r>
    <r>
      <rPr>
        <sz val="11"/>
        <color theme="1"/>
        <rFont val="Calibri"/>
        <family val="2"/>
        <charset val="238"/>
        <scheme val="minor"/>
      </rPr>
      <t xml:space="preserve">
I(</t>
    </r>
    <r>
      <rPr>
        <sz val="11"/>
        <color theme="1"/>
        <rFont val="Calibri"/>
        <family val="2"/>
      </rPr>
      <t>λ</t>
    </r>
    <r>
      <rPr>
        <sz val="11"/>
        <color theme="1"/>
        <rFont val="Calibri"/>
        <family val="2"/>
        <charset val="238"/>
      </rPr>
      <t>)</t>
    </r>
    <r>
      <rPr>
        <sz val="11"/>
        <color theme="1"/>
        <rFont val="Calibri"/>
        <family val="2"/>
        <charset val="238"/>
        <scheme val="minor"/>
      </rPr>
      <t xml:space="preserve"> for SPF</t>
    </r>
  </si>
  <si>
    <r>
      <t>UVA radiation
source
W.m</t>
    </r>
    <r>
      <rPr>
        <vertAlign val="superscript"/>
        <sz val="11"/>
        <color theme="1"/>
        <rFont val="Calibri"/>
        <family val="2"/>
        <scheme val="minor"/>
      </rPr>
      <t>-2</t>
    </r>
    <r>
      <rPr>
        <sz val="11"/>
        <color theme="1"/>
        <rFont val="Calibri"/>
        <family val="2"/>
        <charset val="238"/>
        <scheme val="minor"/>
      </rPr>
      <t>nm</t>
    </r>
    <r>
      <rPr>
        <vertAlign val="superscript"/>
        <sz val="11"/>
        <color theme="1"/>
        <rFont val="Calibri"/>
        <family val="2"/>
        <scheme val="minor"/>
      </rPr>
      <t>-1</t>
    </r>
  </si>
  <si>
    <t>Absorbance</t>
  </si>
  <si>
    <r>
      <t>Erythemal effectiveness E(</t>
    </r>
    <r>
      <rPr>
        <sz val="11"/>
        <color theme="1"/>
        <rFont val="Calibri"/>
        <family val="2"/>
      </rPr>
      <t>λ)</t>
    </r>
    <r>
      <rPr>
        <sz val="11"/>
        <color theme="1"/>
        <rFont val="Calibri"/>
        <family val="2"/>
        <charset val="238"/>
        <scheme val="minor"/>
      </rPr>
      <t>*I(λ)*10</t>
    </r>
    <r>
      <rPr>
        <vertAlign val="superscript"/>
        <sz val="11"/>
        <color theme="1"/>
        <rFont val="Calibri"/>
        <family val="2"/>
        <scheme val="minor"/>
      </rPr>
      <t>-A(λ)</t>
    </r>
  </si>
  <si>
    <t>Sunburn effect
E(λ)*I(λ)</t>
  </si>
  <si>
    <t>Integral E(λ)*I(λ)</t>
  </si>
  <si>
    <r>
      <t>Integral E(λ)*I(λ)*10</t>
    </r>
    <r>
      <rPr>
        <vertAlign val="superscript"/>
        <sz val="11"/>
        <color theme="1"/>
        <rFont val="Calibri"/>
        <family val="2"/>
        <scheme val="minor"/>
      </rPr>
      <t>-A(λ)</t>
    </r>
  </si>
  <si>
    <t>PPD effect
 P(λ)*I(λ)</t>
  </si>
  <si>
    <r>
      <t>PPD effectiveness
P(λ)*I(λ)*10</t>
    </r>
    <r>
      <rPr>
        <vertAlign val="superscript"/>
        <sz val="11"/>
        <color theme="1"/>
        <rFont val="Calibri"/>
        <family val="2"/>
        <scheme val="minor"/>
      </rPr>
      <t>-A(λ)</t>
    </r>
  </si>
  <si>
    <t>Integral P(λ)*I(λ)</t>
  </si>
  <si>
    <r>
      <t>Integral P(λ)*I(λ)*10</t>
    </r>
    <r>
      <rPr>
        <vertAlign val="superscript"/>
        <sz val="11"/>
        <color theme="1"/>
        <rFont val="Calibri"/>
        <family val="2"/>
        <scheme val="minor"/>
      </rPr>
      <t>-A(λ)</t>
    </r>
  </si>
  <si>
    <t>Absorbance integral</t>
  </si>
  <si>
    <t>Critical wavelength calculus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</si>
</sst>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8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</font>
    <font>
      <sz val="11"/>
      <color theme="1"/>
      <name val="Calibri"/>
      <family val="2"/>
      <charset val="238"/>
    </font>
    <font>
      <vertAlign val="superscript"/>
      <sz val="11"/>
      <color theme="1"/>
      <name val="Calibri"/>
      <family val="2"/>
      <scheme val="minor"/>
    </font>
    <font>
      <sz val="16"/>
      <color theme="1"/>
      <name val="Calibri"/>
      <family val="2"/>
      <charset val="238"/>
      <scheme val="minor"/>
    </font>
    <font>
      <sz val="9"/>
      <color rgb="FF000000"/>
      <name val="Arial"/>
      <family val="2"/>
    </font>
    <font>
      <sz val="11"/>
      <color rgb="FF000000"/>
      <name val="ArialMT"/>
    </font>
    <font>
      <b/>
      <sz val="14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1" xfId="0" applyBorder="1"/>
    <xf numFmtId="0" fontId="4" fillId="2" borderId="2" xfId="0" applyFont="1" applyFill="1" applyBorder="1"/>
    <xf numFmtId="0" fontId="0" fillId="0" borderId="1" xfId="0" applyBorder="1" applyAlignment="1">
      <alignment horizontal="center" vertical="center"/>
    </xf>
    <xf numFmtId="11" fontId="0" fillId="0" borderId="1" xfId="0" applyNumberFormat="1" applyBorder="1" applyAlignment="1">
      <alignment horizontal="center" vertical="center"/>
    </xf>
    <xf numFmtId="2" fontId="0" fillId="0" borderId="1" xfId="0" applyNumberFormat="1" applyBorder="1"/>
    <xf numFmtId="11" fontId="0" fillId="0" borderId="1" xfId="0" applyNumberFormat="1" applyBorder="1"/>
    <xf numFmtId="0" fontId="4" fillId="2" borderId="1" xfId="0" applyFont="1" applyFill="1" applyBorder="1" applyAlignment="1">
      <alignment wrapText="1"/>
    </xf>
    <xf numFmtId="1" fontId="0" fillId="0" borderId="1" xfId="0" applyNumberFormat="1" applyBorder="1"/>
    <xf numFmtId="2" fontId="4" fillId="2" borderId="2" xfId="0" applyNumberFormat="1" applyFont="1" applyFill="1" applyBorder="1"/>
    <xf numFmtId="0" fontId="4" fillId="2" borderId="0" xfId="0" applyFont="1" applyFill="1" applyAlignment="1">
      <alignment wrapText="1"/>
    </xf>
    <xf numFmtId="0" fontId="6" fillId="0" borderId="1" xfId="0" applyFont="1" applyBorder="1" applyAlignment="1">
      <alignment horizontal="center" vertical="center" wrapText="1"/>
    </xf>
    <xf numFmtId="11" fontId="6" fillId="0" borderId="1" xfId="0" applyNumberFormat="1" applyFont="1" applyBorder="1" applyAlignment="1">
      <alignment horizontal="center" vertical="center" wrapText="1"/>
    </xf>
    <xf numFmtId="164" fontId="0" fillId="0" borderId="1" xfId="0" applyNumberFormat="1" applyBorder="1"/>
    <xf numFmtId="0" fontId="0" fillId="3" borderId="1" xfId="0" applyFill="1" applyBorder="1"/>
    <xf numFmtId="2" fontId="0" fillId="3" borderId="1" xfId="0" applyNumberFormat="1" applyFill="1" applyBorder="1"/>
    <xf numFmtId="0" fontId="0" fillId="0" borderId="0" xfId="0" applyAlignment="1">
      <alignment horizontal="center" vertical="center"/>
    </xf>
    <xf numFmtId="2" fontId="0" fillId="0" borderId="0" xfId="0" applyNumberFormat="1"/>
    <xf numFmtId="164" fontId="0" fillId="0" borderId="0" xfId="0" applyNumberFormat="1"/>
    <xf numFmtId="0" fontId="5" fillId="0" borderId="0" xfId="0" applyFont="1" applyAlignment="1">
      <alignment wrapText="1"/>
    </xf>
    <xf numFmtId="0" fontId="0" fillId="0" borderId="0" xfId="0" applyAlignment="1">
      <alignment wrapText="1"/>
    </xf>
    <xf numFmtId="2" fontId="7" fillId="0" borderId="2" xfId="0" applyNumberFormat="1" applyFont="1" applyBorder="1"/>
    <xf numFmtId="0" fontId="7" fillId="0" borderId="0" xfId="0" applyFont="1"/>
    <xf numFmtId="0" fontId="0" fillId="5" borderId="0" xfId="0" applyFill="1" applyAlignment="1">
      <alignment wrapText="1"/>
    </xf>
    <xf numFmtId="0" fontId="0" fillId="5" borderId="0" xfId="0" applyFill="1"/>
    <xf numFmtId="0" fontId="0" fillId="5" borderId="1" xfId="0" applyFill="1" applyBorder="1" applyAlignment="1">
      <alignment horizontal="center" vertical="center" wrapText="1"/>
    </xf>
    <xf numFmtId="2" fontId="0" fillId="5" borderId="1" xfId="0" applyNumberFormat="1" applyFill="1" applyBorder="1" applyAlignment="1">
      <alignment horizontal="center" vertical="center" wrapText="1"/>
    </xf>
    <xf numFmtId="164" fontId="0" fillId="5" borderId="1" xfId="0" applyNumberFormat="1" applyFill="1" applyBorder="1" applyAlignment="1">
      <alignment horizontal="center" vertical="center" wrapText="1"/>
    </xf>
    <xf numFmtId="0" fontId="0" fillId="5" borderId="1" xfId="0" applyFill="1" applyBorder="1"/>
    <xf numFmtId="164" fontId="0" fillId="4" borderId="1" xfId="0" applyNumberFormat="1" applyFill="1" applyBorder="1"/>
    <xf numFmtId="0" fontId="0" fillId="5" borderId="0" xfId="0" applyFill="1" applyAlignment="1">
      <alignment vertical="center" wrapText="1"/>
    </xf>
    <xf numFmtId="0" fontId="0" fillId="5" borderId="1" xfId="0" applyFill="1" applyBorder="1" applyAlignment="1">
      <alignment vertical="center" wrapText="1"/>
    </xf>
    <xf numFmtId="1" fontId="0" fillId="0" borderId="1" xfId="0" applyNumberForma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ă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A6758F-6C5F-4A55-B109-690457BE0E08}">
  <dimension ref="A1:AB115"/>
  <sheetViews>
    <sheetView tabSelected="1" topLeftCell="B80" zoomScale="60" zoomScaleNormal="60" workbookViewId="0">
      <selection activeCell="P115" sqref="P115"/>
    </sheetView>
  </sheetViews>
  <sheetFormatPr defaultRowHeight="14.5"/>
  <cols>
    <col min="1" max="1" width="35.1796875" style="20" customWidth="1"/>
    <col min="2" max="2" width="31.7265625" customWidth="1"/>
    <col min="3" max="3" width="8.7265625" style="16"/>
    <col min="4" max="4" width="11" style="16" customWidth="1"/>
    <col min="5" max="5" width="13.54296875" style="16" customWidth="1"/>
    <col min="6" max="6" width="17.26953125" style="16" customWidth="1"/>
    <col min="7" max="7" width="14.453125" style="16" customWidth="1"/>
    <col min="8" max="8" width="19.7265625" style="17" customWidth="1"/>
    <col min="9" max="9" width="19.7265625" style="18" customWidth="1"/>
    <col min="10" max="10" width="17.08984375" customWidth="1"/>
    <col min="11" max="11" width="18.6328125" customWidth="1"/>
    <col min="12" max="12" width="15.6328125" customWidth="1"/>
    <col min="13" max="13" width="14.81640625" customWidth="1"/>
    <col min="14" max="14" width="16.1796875" customWidth="1"/>
    <col min="15" max="15" width="13.6328125" customWidth="1"/>
    <col min="16" max="16" width="15.1796875" customWidth="1"/>
    <col min="17" max="17" width="20.6328125" customWidth="1"/>
    <col min="18" max="18" width="14.7265625" customWidth="1"/>
    <col min="19" max="19" width="31.1796875" customWidth="1"/>
  </cols>
  <sheetData>
    <row r="1" spans="1:28" s="24" customFormat="1" ht="58">
      <c r="A1" s="23"/>
      <c r="C1" s="25" t="s">
        <v>0</v>
      </c>
      <c r="D1" s="25" t="s">
        <v>1</v>
      </c>
      <c r="E1" s="25" t="s">
        <v>2</v>
      </c>
      <c r="F1" s="25" t="s">
        <v>201</v>
      </c>
      <c r="G1" s="25" t="s">
        <v>202</v>
      </c>
      <c r="H1" s="26" t="s">
        <v>200</v>
      </c>
      <c r="I1" s="27" t="s">
        <v>203</v>
      </c>
      <c r="J1" s="25" t="s">
        <v>205</v>
      </c>
      <c r="K1" s="25" t="s">
        <v>204</v>
      </c>
      <c r="L1" s="25" t="s">
        <v>206</v>
      </c>
      <c r="M1" s="25" t="s">
        <v>207</v>
      </c>
      <c r="N1" s="25" t="s">
        <v>208</v>
      </c>
      <c r="O1" s="25" t="s">
        <v>209</v>
      </c>
      <c r="P1" s="25" t="s">
        <v>210</v>
      </c>
      <c r="Q1" s="25" t="s">
        <v>211</v>
      </c>
      <c r="R1" s="25" t="s">
        <v>212</v>
      </c>
      <c r="S1" s="28" t="s">
        <v>213</v>
      </c>
    </row>
    <row r="2" spans="1:28" ht="21">
      <c r="A2" s="7" t="s">
        <v>193</v>
      </c>
      <c r="B2" s="2">
        <v>2.3529</v>
      </c>
      <c r="C2" s="3">
        <v>290</v>
      </c>
      <c r="D2" s="3"/>
      <c r="E2" s="4">
        <v>1</v>
      </c>
      <c r="F2" s="3" t="s">
        <v>3</v>
      </c>
      <c r="G2" s="3"/>
      <c r="H2" s="5">
        <f>B$6*I2</f>
        <v>1.7898773162939368</v>
      </c>
      <c r="I2" s="29">
        <v>1.1204632000000001</v>
      </c>
      <c r="J2" s="6">
        <f>E2*F2</f>
        <v>8.7409999999999998E-6</v>
      </c>
      <c r="K2" s="6">
        <f t="shared" ref="K2:K65" si="0">J2*10^(-H2)</f>
        <v>1.4180247268683089E-7</v>
      </c>
      <c r="L2" s="1"/>
      <c r="M2" s="1"/>
      <c r="N2" s="1"/>
      <c r="O2" s="1"/>
      <c r="P2" s="1"/>
      <c r="Q2" s="1"/>
      <c r="R2" s="1"/>
      <c r="S2" s="1"/>
    </row>
    <row r="3" spans="1:28" ht="42">
      <c r="A3" s="7" t="s">
        <v>194</v>
      </c>
      <c r="B3" s="2">
        <v>2.3957000000000002</v>
      </c>
      <c r="C3" s="3">
        <v>291</v>
      </c>
      <c r="D3" s="3"/>
      <c r="E3" s="4">
        <v>1</v>
      </c>
      <c r="F3" s="3" t="s">
        <v>4</v>
      </c>
      <c r="G3" s="3"/>
      <c r="H3" s="5">
        <f t="shared" ref="H3:H66" si="1">B$6*I3</f>
        <v>1.6640094249201343</v>
      </c>
      <c r="I3" s="29">
        <v>1.0416699</v>
      </c>
      <c r="J3" s="6">
        <f t="shared" ref="J3:J66" si="2">E3*F3</f>
        <v>1.45E-5</v>
      </c>
      <c r="K3" s="6">
        <f t="shared" si="0"/>
        <v>3.1431027406366257E-7</v>
      </c>
      <c r="L3" s="6">
        <f>(C3-C2)*(J3+J2)/2</f>
        <v>1.16205E-5</v>
      </c>
      <c r="M3" s="6">
        <f>(C3-C2)*(K3+K2)/2</f>
        <v>2.2805637337524673E-7</v>
      </c>
      <c r="N3" s="1"/>
      <c r="O3" s="1"/>
      <c r="P3" s="1"/>
      <c r="Q3" s="1"/>
      <c r="R3" s="6">
        <f>(C3-C2)*(H2+H3)/2</f>
        <v>1.7269433706070356</v>
      </c>
      <c r="S3" s="1"/>
    </row>
    <row r="4" spans="1:28" ht="42">
      <c r="A4" s="7" t="s">
        <v>195</v>
      </c>
      <c r="B4" s="2">
        <v>2.3841999999999999</v>
      </c>
      <c r="C4" s="3">
        <v>292</v>
      </c>
      <c r="D4" s="3"/>
      <c r="E4" s="4">
        <v>1</v>
      </c>
      <c r="F4" s="3" t="s">
        <v>5</v>
      </c>
      <c r="G4" s="3"/>
      <c r="H4" s="5">
        <f t="shared" si="1"/>
        <v>1.5448084664536801</v>
      </c>
      <c r="I4" s="29">
        <v>0.96705010000000002</v>
      </c>
      <c r="J4" s="6">
        <f t="shared" si="2"/>
        <v>2.6588999999999999E-5</v>
      </c>
      <c r="K4" s="6">
        <f t="shared" si="0"/>
        <v>7.5839164102076965E-7</v>
      </c>
      <c r="L4" s="6">
        <f t="shared" ref="L4:L67" si="3">(C4-C3)*(J4+J3)/2</f>
        <v>2.05445E-5</v>
      </c>
      <c r="M4" s="6">
        <f t="shared" ref="M4:M67" si="4">(C4-C3)*(K4+K3)/2</f>
        <v>5.3635095754221611E-7</v>
      </c>
      <c r="N4" s="1"/>
      <c r="O4" s="1"/>
      <c r="P4" s="1"/>
      <c r="Q4" s="1"/>
      <c r="R4" s="6">
        <f t="shared" ref="R4:R67" si="5">(C4-C3)*(H3+H4)/2</f>
        <v>1.6044089456869073</v>
      </c>
      <c r="S4" s="8" t="str">
        <f>IF(SUM(R$3:R4)&lt;=0.9*R$113,"calculate",C4)</f>
        <v>calculate</v>
      </c>
    </row>
    <row r="5" spans="1:28" ht="21">
      <c r="A5" s="7" t="s">
        <v>196</v>
      </c>
      <c r="B5" s="2">
        <f>B4-B2</f>
        <v>3.1299999999999883E-2</v>
      </c>
      <c r="C5" s="3">
        <v>293</v>
      </c>
      <c r="D5" s="3"/>
      <c r="E5" s="4">
        <v>1</v>
      </c>
      <c r="F5" s="3" t="s">
        <v>6</v>
      </c>
      <c r="G5" s="3"/>
      <c r="H5" s="5">
        <f t="shared" si="1"/>
        <v>1.4301019169329128</v>
      </c>
      <c r="I5" s="29">
        <v>0.89524380000000003</v>
      </c>
      <c r="J5" s="6">
        <f t="shared" si="2"/>
        <v>4.5745000000000003E-5</v>
      </c>
      <c r="K5" s="6">
        <f t="shared" si="0"/>
        <v>1.6991891059099223E-6</v>
      </c>
      <c r="L5" s="6">
        <f t="shared" si="3"/>
        <v>3.6167000000000001E-5</v>
      </c>
      <c r="M5" s="6">
        <f t="shared" si="4"/>
        <v>1.228790373465346E-6</v>
      </c>
      <c r="N5" s="1"/>
      <c r="O5" s="1"/>
      <c r="P5" s="1"/>
      <c r="Q5" s="1"/>
      <c r="R5" s="6">
        <f t="shared" si="5"/>
        <v>1.4874551916932965</v>
      </c>
      <c r="S5" s="8" t="str">
        <f>IF(SUM(R$3:R5)&lt;=0.9*R$113,"calculate",C5)</f>
        <v>calculate</v>
      </c>
      <c r="Y5" s="19"/>
      <c r="Z5" s="19"/>
      <c r="AA5" s="19"/>
      <c r="AB5" s="19"/>
    </row>
    <row r="6" spans="1:28" ht="21">
      <c r="A6" s="7" t="s">
        <v>197</v>
      </c>
      <c r="B6" s="9">
        <f>0.05/B5</f>
        <v>1.5974440894568751</v>
      </c>
      <c r="C6" s="3">
        <v>294</v>
      </c>
      <c r="D6" s="3"/>
      <c r="E6" s="4">
        <v>1</v>
      </c>
      <c r="F6" s="3" t="s">
        <v>7</v>
      </c>
      <c r="G6" s="3"/>
      <c r="H6" s="5">
        <f t="shared" si="1"/>
        <v>1.3390460063897816</v>
      </c>
      <c r="I6" s="29">
        <v>0.83824280000000007</v>
      </c>
      <c r="J6" s="6">
        <f t="shared" si="2"/>
        <v>1.0056999999999999E-4</v>
      </c>
      <c r="K6" s="6">
        <f t="shared" si="0"/>
        <v>4.6070448878610971E-6</v>
      </c>
      <c r="L6" s="6">
        <f t="shared" si="3"/>
        <v>7.3157499999999999E-5</v>
      </c>
      <c r="M6" s="6">
        <f t="shared" si="4"/>
        <v>3.1531169968855096E-6</v>
      </c>
      <c r="N6" s="1"/>
      <c r="O6" s="1"/>
      <c r="P6" s="1"/>
      <c r="Q6" s="1"/>
      <c r="R6" s="6">
        <f t="shared" si="5"/>
        <v>1.3845739616613471</v>
      </c>
      <c r="S6" s="8" t="str">
        <f>IF(SUM(R$3:R6)&lt;=0.9*R$113,"calculate",C6)</f>
        <v>calculate</v>
      </c>
      <c r="Y6" s="19"/>
      <c r="Z6" s="19"/>
      <c r="AA6" s="19"/>
      <c r="AB6" s="19"/>
    </row>
    <row r="7" spans="1:28">
      <c r="C7" s="3">
        <v>295</v>
      </c>
      <c r="D7" s="3"/>
      <c r="E7" s="4">
        <v>1</v>
      </c>
      <c r="F7" s="3" t="s">
        <v>8</v>
      </c>
      <c r="G7" s="3"/>
      <c r="H7" s="5">
        <f t="shared" si="1"/>
        <v>1.2698239616613467</v>
      </c>
      <c r="I7" s="29">
        <v>0.7949098</v>
      </c>
      <c r="J7" s="6">
        <f t="shared" si="2"/>
        <v>2.5893999999999998E-4</v>
      </c>
      <c r="K7" s="6">
        <f t="shared" si="0"/>
        <v>1.3911539141059692E-5</v>
      </c>
      <c r="L7" s="6">
        <f t="shared" si="3"/>
        <v>1.7975499999999998E-4</v>
      </c>
      <c r="M7" s="6">
        <f t="shared" si="4"/>
        <v>9.2592920144603951E-6</v>
      </c>
      <c r="N7" s="1"/>
      <c r="O7" s="1"/>
      <c r="P7" s="1"/>
      <c r="Q7" s="1"/>
      <c r="R7" s="6">
        <f t="shared" si="5"/>
        <v>1.3044349840255642</v>
      </c>
      <c r="S7" s="8" t="str">
        <f>IF(SUM(R$3:R7)&lt;=0.9*R$113,"calculate",C7)</f>
        <v>calculate</v>
      </c>
      <c r="Y7" s="19"/>
      <c r="Z7" s="19"/>
      <c r="AA7" s="19"/>
      <c r="AB7" s="19"/>
    </row>
    <row r="8" spans="1:28">
      <c r="C8" s="3">
        <v>296</v>
      </c>
      <c r="D8" s="3"/>
      <c r="E8" s="4">
        <v>1</v>
      </c>
      <c r="F8" s="3" t="s">
        <v>9</v>
      </c>
      <c r="G8" s="3"/>
      <c r="H8" s="5">
        <f t="shared" si="1"/>
        <v>1.2021471246006434</v>
      </c>
      <c r="I8" s="29">
        <v>0.75254409999999994</v>
      </c>
      <c r="J8" s="6">
        <f t="shared" si="2"/>
        <v>7.0348999999999997E-4</v>
      </c>
      <c r="K8" s="6">
        <f t="shared" si="0"/>
        <v>4.4168312186688441E-5</v>
      </c>
      <c r="L8" s="6">
        <f t="shared" si="3"/>
        <v>4.8121500000000001E-4</v>
      </c>
      <c r="M8" s="6">
        <f t="shared" si="4"/>
        <v>2.9039925663874068E-5</v>
      </c>
      <c r="N8" s="1"/>
      <c r="O8" s="1"/>
      <c r="P8" s="1"/>
      <c r="Q8" s="1"/>
      <c r="R8" s="6">
        <f t="shared" si="5"/>
        <v>1.2359855431309952</v>
      </c>
      <c r="S8" s="8" t="str">
        <f>IF(SUM(R$3:R8)&lt;=0.9*R$113,"calculate",C8)</f>
        <v>calculate</v>
      </c>
      <c r="Y8" s="19"/>
      <c r="Z8" s="19"/>
      <c r="AA8" s="19"/>
      <c r="AB8" s="19"/>
    </row>
    <row r="9" spans="1:28" ht="21">
      <c r="A9" s="10" t="s">
        <v>198</v>
      </c>
      <c r="C9" s="3">
        <v>297</v>
      </c>
      <c r="D9" s="3"/>
      <c r="E9" s="4">
        <v>1</v>
      </c>
      <c r="F9" s="3" t="s">
        <v>10</v>
      </c>
      <c r="G9" s="3"/>
      <c r="H9" s="5">
        <f t="shared" si="1"/>
        <v>1.1578303514377042</v>
      </c>
      <c r="I9" s="29">
        <v>0.72480180000000005</v>
      </c>
      <c r="J9" s="6">
        <f t="shared" si="2"/>
        <v>1.6776E-3</v>
      </c>
      <c r="K9" s="6">
        <f t="shared" si="0"/>
        <v>1.1664283484027711E-4</v>
      </c>
      <c r="L9" s="6">
        <f t="shared" si="3"/>
        <v>1.1905449999999999E-3</v>
      </c>
      <c r="M9" s="6">
        <f t="shared" si="4"/>
        <v>8.0405573513482771E-5</v>
      </c>
      <c r="N9" s="1"/>
      <c r="O9" s="1"/>
      <c r="P9" s="1"/>
      <c r="Q9" s="1"/>
      <c r="R9" s="6">
        <f t="shared" si="5"/>
        <v>1.1799887380191738</v>
      </c>
      <c r="S9" s="8" t="str">
        <f>IF(SUM(R$3:R9)&lt;=0.9*R$113,"calculate",C9)</f>
        <v>calculate</v>
      </c>
      <c r="Y9" s="19"/>
      <c r="Z9" s="19"/>
      <c r="AA9" s="19"/>
      <c r="AB9" s="19"/>
    </row>
    <row r="10" spans="1:28" ht="21">
      <c r="A10" s="7" t="s">
        <v>11</v>
      </c>
      <c r="B10" s="21">
        <f>M115</f>
        <v>5.6478274089556013</v>
      </c>
      <c r="C10" s="3">
        <v>298</v>
      </c>
      <c r="D10" s="3"/>
      <c r="E10" s="4">
        <v>1</v>
      </c>
      <c r="F10" s="3" t="s">
        <v>12</v>
      </c>
      <c r="G10" s="3"/>
      <c r="H10" s="5">
        <f t="shared" si="1"/>
        <v>1.0996501597444133</v>
      </c>
      <c r="I10" s="29">
        <v>0.68838100000000002</v>
      </c>
      <c r="J10" s="6">
        <f t="shared" si="2"/>
        <v>3.7268000000000002E-3</v>
      </c>
      <c r="K10" s="6">
        <f t="shared" si="0"/>
        <v>2.9626880589243252E-4</v>
      </c>
      <c r="L10" s="6">
        <f t="shared" si="3"/>
        <v>2.7022000000000001E-3</v>
      </c>
      <c r="M10" s="6">
        <f t="shared" si="4"/>
        <v>2.0645582036635482E-4</v>
      </c>
      <c r="N10" s="1"/>
      <c r="O10" s="1"/>
      <c r="P10" s="1"/>
      <c r="Q10" s="1"/>
      <c r="R10" s="6">
        <f t="shared" si="5"/>
        <v>1.1287402555910586</v>
      </c>
      <c r="S10" s="8" t="str">
        <f>IF(SUM(R$3:R10)&lt;=0.9*R$113,"calculate",C10)</f>
        <v>calculate</v>
      </c>
      <c r="Y10" s="19"/>
      <c r="Z10" s="19"/>
      <c r="AA10" s="19"/>
      <c r="AB10" s="19"/>
    </row>
    <row r="11" spans="1:28" ht="21">
      <c r="A11" s="7" t="s">
        <v>13</v>
      </c>
      <c r="B11" s="21">
        <f>Q115</f>
        <v>1.62809162394094</v>
      </c>
      <c r="C11" s="3">
        <v>299</v>
      </c>
      <c r="D11" s="3"/>
      <c r="E11" s="4">
        <v>0.80537999999999998</v>
      </c>
      <c r="F11" s="3" t="s">
        <v>14</v>
      </c>
      <c r="G11" s="3"/>
      <c r="H11" s="5">
        <f t="shared" si="1"/>
        <v>1.0678688498402595</v>
      </c>
      <c r="I11" s="29">
        <v>0.66848589999999997</v>
      </c>
      <c r="J11" s="6">
        <f t="shared" si="2"/>
        <v>6.3931869779999999E-3</v>
      </c>
      <c r="K11" s="6">
        <f t="shared" si="0"/>
        <v>5.4682524517740282E-4</v>
      </c>
      <c r="L11" s="6">
        <f t="shared" si="3"/>
        <v>5.0599934889999998E-3</v>
      </c>
      <c r="M11" s="6">
        <f t="shared" si="4"/>
        <v>4.2154702553491769E-4</v>
      </c>
      <c r="N11" s="1"/>
      <c r="O11" s="1"/>
      <c r="P11" s="1"/>
      <c r="Q11" s="1"/>
      <c r="R11" s="6">
        <f t="shared" si="5"/>
        <v>1.0837595047923365</v>
      </c>
      <c r="S11" s="8" t="str">
        <f>IF(SUM(R$3:R11)&lt;=0.9*R$113,"calculate",C11)</f>
        <v>calculate</v>
      </c>
      <c r="Y11" s="19"/>
      <c r="Z11" s="19"/>
      <c r="AA11" s="19"/>
      <c r="AB11" s="19"/>
    </row>
    <row r="12" spans="1:28" ht="39.5" customHeight="1">
      <c r="A12" s="10" t="s">
        <v>199</v>
      </c>
      <c r="B12" s="22">
        <v>366</v>
      </c>
      <c r="C12" s="3">
        <v>300</v>
      </c>
      <c r="D12" s="3"/>
      <c r="E12" s="4">
        <v>0.64863000000000004</v>
      </c>
      <c r="F12" s="3" t="s">
        <v>15</v>
      </c>
      <c r="G12" s="3"/>
      <c r="H12" s="5">
        <f t="shared" si="1"/>
        <v>1.0326576677316333</v>
      </c>
      <c r="I12" s="29">
        <v>0.64644369999999995</v>
      </c>
      <c r="J12" s="6">
        <f t="shared" si="2"/>
        <v>9.5880486600000009E-3</v>
      </c>
      <c r="K12" s="6">
        <f t="shared" si="0"/>
        <v>8.893496975578368E-4</v>
      </c>
      <c r="L12" s="6">
        <f t="shared" si="3"/>
        <v>7.990617819E-3</v>
      </c>
      <c r="M12" s="6">
        <f t="shared" si="4"/>
        <v>7.1808747136761981E-4</v>
      </c>
      <c r="N12" s="1"/>
      <c r="O12" s="1"/>
      <c r="P12" s="1"/>
      <c r="Q12" s="1"/>
      <c r="R12" s="6">
        <f t="shared" si="5"/>
        <v>1.0502632587859464</v>
      </c>
      <c r="S12" s="8" t="str">
        <f>IF(SUM(R$3:R12)&lt;=0.9*R$113,"calculate",C12)</f>
        <v>calculate</v>
      </c>
    </row>
    <row r="13" spans="1:28">
      <c r="C13" s="3">
        <v>301</v>
      </c>
      <c r="D13" s="3"/>
      <c r="E13" s="4">
        <v>0.52239999999999998</v>
      </c>
      <c r="F13" s="3" t="s">
        <v>16</v>
      </c>
      <c r="G13" s="3"/>
      <c r="H13" s="5">
        <f t="shared" si="1"/>
        <v>1.0063484025559144</v>
      </c>
      <c r="I13" s="29">
        <v>0.62997409999999998</v>
      </c>
      <c r="J13" s="6">
        <f t="shared" si="2"/>
        <v>1.3131046399999999E-2</v>
      </c>
      <c r="K13" s="6">
        <f t="shared" si="0"/>
        <v>1.2940496314561259E-3</v>
      </c>
      <c r="L13" s="6">
        <f t="shared" si="3"/>
        <v>1.135954753E-2</v>
      </c>
      <c r="M13" s="6">
        <f t="shared" si="4"/>
        <v>1.0916996645069814E-3</v>
      </c>
      <c r="N13" s="1"/>
      <c r="O13" s="1"/>
      <c r="P13" s="1"/>
      <c r="Q13" s="1"/>
      <c r="R13" s="6">
        <f t="shared" si="5"/>
        <v>1.0195030351437739</v>
      </c>
      <c r="S13" s="8" t="str">
        <f>IF(SUM(R$3:R13)&lt;=0.9*R$113,"calculate",C13)</f>
        <v>calculate</v>
      </c>
    </row>
    <row r="14" spans="1:28">
      <c r="C14" s="3">
        <v>302</v>
      </c>
      <c r="D14" s="3"/>
      <c r="E14" s="4">
        <v>0.42072999999999999</v>
      </c>
      <c r="F14" s="3" t="s">
        <v>17</v>
      </c>
      <c r="G14" s="3"/>
      <c r="H14" s="5">
        <f t="shared" si="1"/>
        <v>0.98126932907348619</v>
      </c>
      <c r="I14" s="29">
        <v>0.6142746</v>
      </c>
      <c r="J14" s="6">
        <f t="shared" si="2"/>
        <v>1.7567581150000001E-2</v>
      </c>
      <c r="K14" s="6">
        <f t="shared" si="0"/>
        <v>1.8341828960169494E-3</v>
      </c>
      <c r="L14" s="6">
        <f t="shared" si="3"/>
        <v>1.5349313775E-2</v>
      </c>
      <c r="M14" s="6">
        <f t="shared" si="4"/>
        <v>1.5641162637365378E-3</v>
      </c>
      <c r="N14" s="1"/>
      <c r="O14" s="1"/>
      <c r="P14" s="1"/>
      <c r="Q14" s="1"/>
      <c r="R14" s="6">
        <f t="shared" si="5"/>
        <v>0.99380886581470029</v>
      </c>
      <c r="S14" s="8" t="str">
        <f>IF(SUM(R$3:R14)&lt;=0.9*R$113,"calculate",C14)</f>
        <v>calculate</v>
      </c>
    </row>
    <row r="15" spans="1:28">
      <c r="C15" s="3">
        <v>303</v>
      </c>
      <c r="D15" s="3"/>
      <c r="E15" s="4">
        <v>0.33884000000000003</v>
      </c>
      <c r="F15" s="3" t="s">
        <v>18</v>
      </c>
      <c r="G15" s="3"/>
      <c r="H15" s="5">
        <f t="shared" si="1"/>
        <v>0.96493466453674492</v>
      </c>
      <c r="I15" s="29">
        <v>0.60404910000000001</v>
      </c>
      <c r="J15" s="6">
        <f t="shared" si="2"/>
        <v>2.1086352040000002E-2</v>
      </c>
      <c r="K15" s="6">
        <f t="shared" si="0"/>
        <v>2.2859503230279648E-3</v>
      </c>
      <c r="L15" s="6">
        <f t="shared" si="3"/>
        <v>1.9326966595000002E-2</v>
      </c>
      <c r="M15" s="6">
        <f t="shared" si="4"/>
        <v>2.060066609522457E-3</v>
      </c>
      <c r="N15" s="1"/>
      <c r="O15" s="1"/>
      <c r="P15" s="1"/>
      <c r="Q15" s="1"/>
      <c r="R15" s="6">
        <f t="shared" si="5"/>
        <v>0.97310199680511555</v>
      </c>
      <c r="S15" s="8" t="str">
        <f>IF(SUM(R$3:R15)&lt;=0.9*R$113,"calculate",C15)</f>
        <v>calculate</v>
      </c>
    </row>
    <row r="16" spans="1:28">
      <c r="C16" s="3">
        <v>304</v>
      </c>
      <c r="D16" s="3"/>
      <c r="E16" s="4">
        <v>0.27289999999999998</v>
      </c>
      <c r="F16" s="3" t="s">
        <v>19</v>
      </c>
      <c r="G16" s="3"/>
      <c r="H16" s="5">
        <f t="shared" si="1"/>
        <v>0.92986741214057855</v>
      </c>
      <c r="I16" s="29">
        <v>0.58209699999999998</v>
      </c>
      <c r="J16" s="6">
        <f t="shared" si="2"/>
        <v>2.3715828699999997E-2</v>
      </c>
      <c r="K16" s="6">
        <f t="shared" si="0"/>
        <v>2.7872177085741241E-3</v>
      </c>
      <c r="L16" s="6">
        <f t="shared" si="3"/>
        <v>2.2401090370000001E-2</v>
      </c>
      <c r="M16" s="6">
        <f t="shared" si="4"/>
        <v>2.5365840158010442E-3</v>
      </c>
      <c r="N16" s="1"/>
      <c r="O16" s="1"/>
      <c r="P16" s="1"/>
      <c r="Q16" s="1"/>
      <c r="R16" s="6">
        <f t="shared" si="5"/>
        <v>0.94740103833866174</v>
      </c>
      <c r="S16" s="8" t="str">
        <f>IF(SUM(R$3:R16)&lt;=0.9*R$113,"calculate",C16)</f>
        <v>calculate</v>
      </c>
    </row>
    <row r="17" spans="3:19">
      <c r="C17" s="3">
        <v>305</v>
      </c>
      <c r="D17" s="3"/>
      <c r="E17" s="4">
        <v>0.27289999999999998</v>
      </c>
      <c r="F17" s="3" t="s">
        <v>20</v>
      </c>
      <c r="G17" s="3"/>
      <c r="H17" s="5">
        <f t="shared" si="1"/>
        <v>0.9008343450479267</v>
      </c>
      <c r="I17" s="29">
        <v>0.56392229999999999</v>
      </c>
      <c r="J17" s="6">
        <f t="shared" si="2"/>
        <v>3.3184639999999994E-2</v>
      </c>
      <c r="K17" s="6">
        <f t="shared" si="0"/>
        <v>4.1696803746156252E-3</v>
      </c>
      <c r="L17" s="6">
        <f t="shared" si="3"/>
        <v>2.8450234349999996E-2</v>
      </c>
      <c r="M17" s="6">
        <f t="shared" si="4"/>
        <v>3.4784490415948749E-3</v>
      </c>
      <c r="N17" s="1"/>
      <c r="O17" s="1"/>
      <c r="P17" s="1"/>
      <c r="Q17" s="1"/>
      <c r="R17" s="6">
        <f t="shared" si="5"/>
        <v>0.91535087859425257</v>
      </c>
      <c r="S17" s="8" t="str">
        <f>IF(SUM(R$3:R17)&lt;=0.9*R$113,"calculate",C17)</f>
        <v>calculate</v>
      </c>
    </row>
    <row r="18" spans="3:19">
      <c r="C18" s="3">
        <v>306</v>
      </c>
      <c r="D18" s="3"/>
      <c r="E18" s="4">
        <v>0.17701</v>
      </c>
      <c r="F18" s="3" t="s">
        <v>21</v>
      </c>
      <c r="G18" s="3"/>
      <c r="H18" s="5">
        <f t="shared" si="1"/>
        <v>0.87347955271565836</v>
      </c>
      <c r="I18" s="29">
        <v>0.54679820000000001</v>
      </c>
      <c r="J18" s="6">
        <f t="shared" si="2"/>
        <v>2.8583574800000001E-2</v>
      </c>
      <c r="K18" s="6">
        <f t="shared" si="0"/>
        <v>3.8250488867155297E-3</v>
      </c>
      <c r="L18" s="6">
        <f t="shared" si="3"/>
        <v>3.0884107399999999E-2</v>
      </c>
      <c r="M18" s="6">
        <f t="shared" si="4"/>
        <v>3.9973646306655777E-3</v>
      </c>
      <c r="N18" s="1"/>
      <c r="O18" s="1"/>
      <c r="P18" s="1"/>
      <c r="Q18" s="1"/>
      <c r="R18" s="6">
        <f t="shared" si="5"/>
        <v>0.88715694888179253</v>
      </c>
      <c r="S18" s="8" t="str">
        <f>IF(SUM(R$3:R18)&lt;=0.9*R$113,"calculate",C18)</f>
        <v>calculate</v>
      </c>
    </row>
    <row r="19" spans="3:19">
      <c r="C19" s="3">
        <v>307</v>
      </c>
      <c r="D19" s="3"/>
      <c r="E19" s="4">
        <v>0.14255999999999999</v>
      </c>
      <c r="F19" s="3" t="s">
        <v>22</v>
      </c>
      <c r="G19" s="3"/>
      <c r="H19" s="5">
        <f t="shared" si="1"/>
        <v>0.8455789137380223</v>
      </c>
      <c r="I19" s="29">
        <v>0.52933239999999993</v>
      </c>
      <c r="J19" s="6">
        <f t="shared" si="2"/>
        <v>2.8358035199999999E-2</v>
      </c>
      <c r="K19" s="6">
        <f t="shared" si="0"/>
        <v>4.0466647238640401E-3</v>
      </c>
      <c r="L19" s="6">
        <f t="shared" si="3"/>
        <v>2.8470805000000002E-2</v>
      </c>
      <c r="M19" s="6">
        <f t="shared" si="4"/>
        <v>3.9358568052897851E-3</v>
      </c>
      <c r="N19" s="1"/>
      <c r="O19" s="1"/>
      <c r="P19" s="1"/>
      <c r="Q19" s="1"/>
      <c r="R19" s="6">
        <f t="shared" si="5"/>
        <v>0.85952923322684027</v>
      </c>
      <c r="S19" s="8" t="str">
        <f>IF(SUM(R$3:R19)&lt;=0.9*R$113,"calculate",C19)</f>
        <v>calculate</v>
      </c>
    </row>
    <row r="20" spans="3:19">
      <c r="C20" s="3">
        <v>308</v>
      </c>
      <c r="D20" s="3"/>
      <c r="E20" s="4">
        <v>0.11482000000000001</v>
      </c>
      <c r="F20" s="3" t="s">
        <v>23</v>
      </c>
      <c r="G20" s="3"/>
      <c r="H20" s="5">
        <f t="shared" si="1"/>
        <v>0.83640000000000325</v>
      </c>
      <c r="I20" s="29">
        <v>0.52358640000000001</v>
      </c>
      <c r="J20" s="6">
        <f t="shared" si="2"/>
        <v>2.8506361399999999E-2</v>
      </c>
      <c r="K20" s="6">
        <f t="shared" si="0"/>
        <v>4.1547202503492107E-3</v>
      </c>
      <c r="L20" s="6">
        <f t="shared" si="3"/>
        <v>2.8432198299999999E-2</v>
      </c>
      <c r="M20" s="6">
        <f t="shared" si="4"/>
        <v>4.1006924871066254E-3</v>
      </c>
      <c r="N20" s="1"/>
      <c r="O20" s="1"/>
      <c r="P20" s="1"/>
      <c r="Q20" s="1"/>
      <c r="R20" s="6">
        <f t="shared" si="5"/>
        <v>0.84098945686901283</v>
      </c>
      <c r="S20" s="8" t="str">
        <f>IF(SUM(R$3:R20)&lt;=0.9*R$113,"calculate",C20)</f>
        <v>calculate</v>
      </c>
    </row>
    <row r="21" spans="3:19">
      <c r="C21" s="3">
        <v>309</v>
      </c>
      <c r="D21" s="3"/>
      <c r="E21" s="4">
        <v>9.2470000000000011E-2</v>
      </c>
      <c r="F21" s="3" t="s">
        <v>24</v>
      </c>
      <c r="G21" s="3"/>
      <c r="H21" s="5">
        <f t="shared" si="1"/>
        <v>0.81655399361022685</v>
      </c>
      <c r="I21" s="29">
        <v>0.51116280000000003</v>
      </c>
      <c r="J21" s="6">
        <f t="shared" si="2"/>
        <v>2.6758043900000004E-2</v>
      </c>
      <c r="K21" s="6">
        <f t="shared" si="0"/>
        <v>4.0822572434241764E-3</v>
      </c>
      <c r="L21" s="6">
        <f t="shared" si="3"/>
        <v>2.763220265E-2</v>
      </c>
      <c r="M21" s="6">
        <f t="shared" si="4"/>
        <v>4.1184887468866931E-3</v>
      </c>
      <c r="N21" s="1"/>
      <c r="O21" s="1"/>
      <c r="P21" s="1"/>
      <c r="Q21" s="1"/>
      <c r="R21" s="6">
        <f t="shared" si="5"/>
        <v>0.82647699680511511</v>
      </c>
      <c r="S21" s="8" t="str">
        <f>IF(SUM(R$3:R21)&lt;=0.9*R$113,"calculate",C21)</f>
        <v>calculate</v>
      </c>
    </row>
    <row r="22" spans="3:19">
      <c r="C22" s="3">
        <v>310</v>
      </c>
      <c r="D22" s="3"/>
      <c r="E22" s="4">
        <v>7.4472999999999998E-2</v>
      </c>
      <c r="F22" s="3" t="s">
        <v>25</v>
      </c>
      <c r="G22" s="3"/>
      <c r="H22" s="5">
        <f t="shared" si="1"/>
        <v>0.80162875399361333</v>
      </c>
      <c r="I22" s="29">
        <v>0.50181960000000003</v>
      </c>
      <c r="J22" s="6">
        <f t="shared" si="2"/>
        <v>2.5008033399999997E-2</v>
      </c>
      <c r="K22" s="6">
        <f t="shared" si="0"/>
        <v>3.948669513668587E-3</v>
      </c>
      <c r="L22" s="6">
        <f t="shared" si="3"/>
        <v>2.5883038650000002E-2</v>
      </c>
      <c r="M22" s="6">
        <f t="shared" si="4"/>
        <v>4.0154633785463821E-3</v>
      </c>
      <c r="N22" s="1"/>
      <c r="O22" s="1"/>
      <c r="P22" s="1"/>
      <c r="Q22" s="1"/>
      <c r="R22" s="6">
        <f t="shared" si="5"/>
        <v>0.80909137380192009</v>
      </c>
      <c r="S22" s="8" t="str">
        <f>IF(SUM(R$3:R22)&lt;=0.9*R$113,"calculate",C22)</f>
        <v>calculate</v>
      </c>
    </row>
    <row r="23" spans="3:19">
      <c r="C23" s="3">
        <v>311</v>
      </c>
      <c r="D23" s="3"/>
      <c r="E23" s="4">
        <v>5.9978999999999998E-2</v>
      </c>
      <c r="F23" s="3" t="s">
        <v>26</v>
      </c>
      <c r="G23" s="3"/>
      <c r="H23" s="5">
        <f t="shared" si="1"/>
        <v>0.78610878594249489</v>
      </c>
      <c r="I23" s="29">
        <v>0.49210409999999993</v>
      </c>
      <c r="J23" s="6">
        <f t="shared" si="2"/>
        <v>2.3220869849999999E-2</v>
      </c>
      <c r="K23" s="6">
        <f t="shared" si="0"/>
        <v>3.7998783947000643E-3</v>
      </c>
      <c r="L23" s="6">
        <f t="shared" si="3"/>
        <v>2.4114451624999998E-2</v>
      </c>
      <c r="M23" s="6">
        <f t="shared" si="4"/>
        <v>3.8742739541843254E-3</v>
      </c>
      <c r="N23" s="1"/>
      <c r="O23" s="1"/>
      <c r="P23" s="1"/>
      <c r="Q23" s="1"/>
      <c r="R23" s="6">
        <f t="shared" si="5"/>
        <v>0.79386876996805411</v>
      </c>
      <c r="S23" s="8" t="str">
        <f>IF(SUM(R$3:R23)&lt;=0.9*R$113,"calculate",C23)</f>
        <v>calculate</v>
      </c>
    </row>
    <row r="24" spans="3:19">
      <c r="C24" s="3">
        <v>312</v>
      </c>
      <c r="D24" s="3"/>
      <c r="E24" s="4">
        <v>4.8306000000000002E-2</v>
      </c>
      <c r="F24" s="3" t="s">
        <v>27</v>
      </c>
      <c r="G24" s="3"/>
      <c r="H24" s="5">
        <f t="shared" si="1"/>
        <v>0.78202172523961955</v>
      </c>
      <c r="I24" s="29">
        <v>0.48954559999999997</v>
      </c>
      <c r="J24" s="6">
        <f t="shared" si="2"/>
        <v>2.0822301300000002E-2</v>
      </c>
      <c r="K24" s="6">
        <f t="shared" si="0"/>
        <v>3.4395925626670991E-3</v>
      </c>
      <c r="L24" s="6">
        <f t="shared" si="3"/>
        <v>2.2021585575000002E-2</v>
      </c>
      <c r="M24" s="6">
        <f t="shared" si="4"/>
        <v>3.6197354786835817E-3</v>
      </c>
      <c r="N24" s="1"/>
      <c r="O24" s="1"/>
      <c r="P24" s="1"/>
      <c r="Q24" s="1"/>
      <c r="R24" s="6">
        <f t="shared" si="5"/>
        <v>0.78406525559105722</v>
      </c>
      <c r="S24" s="8" t="str">
        <f>IF(SUM(R$3:R24)&lt;=0.9*R$113,"calculate",C24)</f>
        <v>calculate</v>
      </c>
    </row>
    <row r="25" spans="3:19">
      <c r="C25" s="3">
        <v>313</v>
      </c>
      <c r="D25" s="3"/>
      <c r="E25" s="4">
        <v>3.8905000000000002E-2</v>
      </c>
      <c r="F25" s="3" t="s">
        <v>28</v>
      </c>
      <c r="G25" s="3"/>
      <c r="H25" s="5">
        <f t="shared" si="1"/>
        <v>0.75914233226837347</v>
      </c>
      <c r="I25" s="29">
        <v>0.47522309999999995</v>
      </c>
      <c r="J25" s="6">
        <f t="shared" si="2"/>
        <v>1.9001980100000003E-2</v>
      </c>
      <c r="K25" s="6">
        <f t="shared" si="0"/>
        <v>3.3086934116763442E-3</v>
      </c>
      <c r="L25" s="6">
        <f t="shared" si="3"/>
        <v>1.9912140700000004E-2</v>
      </c>
      <c r="M25" s="6">
        <f t="shared" si="4"/>
        <v>3.3741429871717217E-3</v>
      </c>
      <c r="N25" s="1"/>
      <c r="O25" s="1"/>
      <c r="P25" s="1"/>
      <c r="Q25" s="1"/>
      <c r="R25" s="6">
        <f t="shared" si="5"/>
        <v>0.77058202875399651</v>
      </c>
      <c r="S25" s="8" t="str">
        <f>IF(SUM(R$3:R25)&lt;=0.9*R$113,"calculate",C25)</f>
        <v>calculate</v>
      </c>
    </row>
    <row r="26" spans="3:19">
      <c r="C26" s="3">
        <v>314</v>
      </c>
      <c r="D26" s="3"/>
      <c r="E26" s="4">
        <v>3.1333E-2</v>
      </c>
      <c r="F26" s="3" t="s">
        <v>29</v>
      </c>
      <c r="G26" s="3"/>
      <c r="H26" s="5">
        <f t="shared" si="1"/>
        <v>0.75146789137380476</v>
      </c>
      <c r="I26" s="29">
        <v>0.47041889999999997</v>
      </c>
      <c r="J26" s="6">
        <f t="shared" si="2"/>
        <v>1.6047195949999999E-2</v>
      </c>
      <c r="K26" s="6">
        <f t="shared" si="0"/>
        <v>2.8440109513147766E-3</v>
      </c>
      <c r="L26" s="6">
        <f t="shared" si="3"/>
        <v>1.7524588025000003E-2</v>
      </c>
      <c r="M26" s="6">
        <f t="shared" si="4"/>
        <v>3.0763521814955604E-3</v>
      </c>
      <c r="N26" s="1"/>
      <c r="O26" s="1"/>
      <c r="P26" s="1"/>
      <c r="Q26" s="1"/>
      <c r="R26" s="6">
        <f t="shared" si="5"/>
        <v>0.75530511182108917</v>
      </c>
      <c r="S26" s="8" t="str">
        <f>IF(SUM(R$3:R26)&lt;=0.9*R$113,"calculate",C26)</f>
        <v>calculate</v>
      </c>
    </row>
    <row r="27" spans="3:19">
      <c r="C27" s="3">
        <v>315</v>
      </c>
      <c r="D27" s="3"/>
      <c r="E27" s="4">
        <v>2.5235E-2</v>
      </c>
      <c r="F27" s="3" t="s">
        <v>30</v>
      </c>
      <c r="G27" s="3"/>
      <c r="H27" s="5">
        <f t="shared" si="1"/>
        <v>0.73355271565495495</v>
      </c>
      <c r="I27" s="29">
        <v>0.45920400000000006</v>
      </c>
      <c r="J27" s="6">
        <f t="shared" si="2"/>
        <v>1.40478198E-2</v>
      </c>
      <c r="K27" s="6">
        <f t="shared" si="0"/>
        <v>2.594515155929357E-3</v>
      </c>
      <c r="L27" s="6">
        <f t="shared" si="3"/>
        <v>1.5047507874999999E-2</v>
      </c>
      <c r="M27" s="6">
        <f t="shared" si="4"/>
        <v>2.7192630536220668E-3</v>
      </c>
      <c r="N27" s="1"/>
      <c r="O27" s="1"/>
      <c r="P27" s="1"/>
      <c r="Q27" s="1"/>
      <c r="R27" s="6">
        <f t="shared" si="5"/>
        <v>0.74251030351437985</v>
      </c>
      <c r="S27" s="8" t="str">
        <f>IF(SUM(R$3:R27)&lt;=0.9*R$113,"calculate",C27)</f>
        <v>calculate</v>
      </c>
    </row>
    <row r="28" spans="3:19">
      <c r="C28" s="3">
        <v>316</v>
      </c>
      <c r="D28" s="3"/>
      <c r="E28" s="4">
        <v>2.0324000000000002E-2</v>
      </c>
      <c r="F28" s="3" t="s">
        <v>31</v>
      </c>
      <c r="G28" s="3"/>
      <c r="H28" s="5">
        <f t="shared" si="1"/>
        <v>0.72853961661342137</v>
      </c>
      <c r="I28" s="29">
        <v>0.45606580000000002</v>
      </c>
      <c r="J28" s="6">
        <f t="shared" si="2"/>
        <v>1.2106600320000001E-2</v>
      </c>
      <c r="K28" s="6">
        <f t="shared" si="0"/>
        <v>2.2619478531546843E-3</v>
      </c>
      <c r="L28" s="6">
        <f t="shared" si="3"/>
        <v>1.307721006E-2</v>
      </c>
      <c r="M28" s="6">
        <f t="shared" si="4"/>
        <v>2.4282315045420205E-3</v>
      </c>
      <c r="N28" s="1"/>
      <c r="O28" s="1"/>
      <c r="P28" s="1"/>
      <c r="Q28" s="1"/>
      <c r="R28" s="6">
        <f t="shared" si="5"/>
        <v>0.73104616613418816</v>
      </c>
      <c r="S28" s="8" t="str">
        <f>IF(SUM(R$3:R28)&lt;=0.9*R$113,"calculate",C28)</f>
        <v>calculate</v>
      </c>
    </row>
    <row r="29" spans="3:19">
      <c r="C29" s="3">
        <v>317</v>
      </c>
      <c r="D29" s="3"/>
      <c r="E29" s="4">
        <v>1.6368000000000001E-2</v>
      </c>
      <c r="F29" s="3" t="s">
        <v>32</v>
      </c>
      <c r="G29" s="3"/>
      <c r="H29" s="5">
        <f t="shared" si="1"/>
        <v>0.72656533546326152</v>
      </c>
      <c r="I29" s="29">
        <v>0.45482989999999995</v>
      </c>
      <c r="J29" s="6">
        <f t="shared" si="2"/>
        <v>1.024014816E-2</v>
      </c>
      <c r="K29" s="6">
        <f t="shared" si="0"/>
        <v>1.9219447763222969E-3</v>
      </c>
      <c r="L29" s="6">
        <f t="shared" si="3"/>
        <v>1.1173374240000001E-2</v>
      </c>
      <c r="M29" s="6">
        <f t="shared" si="4"/>
        <v>2.0919463147384904E-3</v>
      </c>
      <c r="N29" s="1"/>
      <c r="O29" s="1"/>
      <c r="P29" s="1"/>
      <c r="Q29" s="1"/>
      <c r="R29" s="6">
        <f t="shared" si="5"/>
        <v>0.72755247603834139</v>
      </c>
      <c r="S29" s="8" t="str">
        <f>IF(SUM(R$3:R29)&lt;=0.9*R$113,"calculate",C29)</f>
        <v>calculate</v>
      </c>
    </row>
    <row r="30" spans="3:19">
      <c r="C30" s="3">
        <v>318</v>
      </c>
      <c r="D30" s="3"/>
      <c r="E30" s="4">
        <v>1.3183000000000002E-2</v>
      </c>
      <c r="F30" s="3" t="s">
        <v>33</v>
      </c>
      <c r="G30" s="3"/>
      <c r="H30" s="5">
        <f t="shared" si="1"/>
        <v>0.70165463258786198</v>
      </c>
      <c r="I30" s="29">
        <v>0.43923579999999995</v>
      </c>
      <c r="J30" s="6">
        <f t="shared" si="2"/>
        <v>8.6550349900000011E-3</v>
      </c>
      <c r="K30" s="6">
        <f t="shared" si="0"/>
        <v>1.720339635690309E-3</v>
      </c>
      <c r="L30" s="6">
        <f t="shared" si="3"/>
        <v>9.4475915750000007E-3</v>
      </c>
      <c r="M30" s="6">
        <f t="shared" si="4"/>
        <v>1.8211422060063029E-3</v>
      </c>
      <c r="N30" s="1"/>
      <c r="O30" s="1"/>
      <c r="P30" s="1"/>
      <c r="Q30" s="1"/>
      <c r="R30" s="6">
        <f t="shared" si="5"/>
        <v>0.71410998402556181</v>
      </c>
      <c r="S30" s="8" t="str">
        <f>IF(SUM(R$3:R30)&lt;=0.9*R$113,"calculate",C30)</f>
        <v>calculate</v>
      </c>
    </row>
    <row r="31" spans="3:19">
      <c r="C31" s="3">
        <v>319</v>
      </c>
      <c r="D31" s="3"/>
      <c r="E31" s="4">
        <v>1.0617E-2</v>
      </c>
      <c r="F31" s="3" t="s">
        <v>34</v>
      </c>
      <c r="G31" s="3"/>
      <c r="H31" s="5">
        <f t="shared" si="1"/>
        <v>0.68795143769968314</v>
      </c>
      <c r="I31" s="29">
        <v>0.43065759999999997</v>
      </c>
      <c r="J31" s="6">
        <f t="shared" si="2"/>
        <v>7.3031157899999992E-3</v>
      </c>
      <c r="K31" s="6">
        <f t="shared" si="0"/>
        <v>1.4981550021751654E-3</v>
      </c>
      <c r="L31" s="6">
        <f t="shared" si="3"/>
        <v>7.9790753899999997E-3</v>
      </c>
      <c r="M31" s="6">
        <f t="shared" si="4"/>
        <v>1.6092473189327373E-3</v>
      </c>
      <c r="N31" s="1"/>
      <c r="O31" s="1"/>
      <c r="P31" s="1"/>
      <c r="Q31" s="1"/>
      <c r="R31" s="6">
        <f t="shared" si="5"/>
        <v>0.69480303514377262</v>
      </c>
      <c r="S31" s="8" t="str">
        <f>IF(SUM(R$3:R31)&lt;=0.9*R$113,"calculate",C31)</f>
        <v>calculate</v>
      </c>
    </row>
    <row r="32" spans="3:19">
      <c r="C32" s="3">
        <v>320</v>
      </c>
      <c r="D32" s="4">
        <v>1</v>
      </c>
      <c r="E32" s="4">
        <v>8.5507000000000014E-3</v>
      </c>
      <c r="F32" s="3" t="s">
        <v>35</v>
      </c>
      <c r="G32" s="3" t="s">
        <v>36</v>
      </c>
      <c r="H32" s="5">
        <f t="shared" si="1"/>
        <v>0.68052412140575336</v>
      </c>
      <c r="I32" s="29">
        <v>0.4260081</v>
      </c>
      <c r="J32" s="6">
        <f t="shared" si="2"/>
        <v>6.1874575340000017E-3</v>
      </c>
      <c r="K32" s="6">
        <f t="shared" si="0"/>
        <v>1.29118392307712E-3</v>
      </c>
      <c r="L32" s="6">
        <f t="shared" si="3"/>
        <v>6.7452866620000005E-3</v>
      </c>
      <c r="M32" s="6">
        <f t="shared" si="4"/>
        <v>1.3946694626261425E-3</v>
      </c>
      <c r="N32" s="6">
        <f>D32*G32</f>
        <v>4.8434000000000001E-6</v>
      </c>
      <c r="O32" s="6">
        <f>N32*10^(-H32)</f>
        <v>1.0107091933427598E-6</v>
      </c>
      <c r="P32" s="1"/>
      <c r="Q32" s="1"/>
      <c r="R32" s="6">
        <f t="shared" si="5"/>
        <v>0.68423777955271825</v>
      </c>
      <c r="S32" s="8" t="str">
        <f>IF(SUM(R$3:R32)&lt;=0.9*R$113,"calculate",C32)</f>
        <v>calculate</v>
      </c>
    </row>
    <row r="33" spans="3:19">
      <c r="C33" s="3">
        <v>321</v>
      </c>
      <c r="D33" s="4">
        <v>0.97499999999999998</v>
      </c>
      <c r="E33" s="4">
        <v>6.8864999999999994E-3</v>
      </c>
      <c r="F33" s="3" t="s">
        <v>37</v>
      </c>
      <c r="G33" s="3" t="s">
        <v>38</v>
      </c>
      <c r="H33" s="5">
        <f t="shared" si="1"/>
        <v>0.67007699680511434</v>
      </c>
      <c r="I33" s="29">
        <v>0.41946819999999996</v>
      </c>
      <c r="J33" s="6">
        <f t="shared" si="2"/>
        <v>5.0757636899999995E-3</v>
      </c>
      <c r="K33" s="6">
        <f t="shared" si="0"/>
        <v>1.084986658271932E-3</v>
      </c>
      <c r="L33" s="6">
        <f t="shared" si="3"/>
        <v>5.6316106120000006E-3</v>
      </c>
      <c r="M33" s="6">
        <f t="shared" si="4"/>
        <v>1.1880852906745259E-3</v>
      </c>
      <c r="N33" s="6">
        <f t="shared" ref="N33:N96" si="6">D33*G33</f>
        <v>8.2544475000000001E-6</v>
      </c>
      <c r="O33" s="6">
        <f t="shared" ref="O33:O96" si="7">N33*10^(-H33)</f>
        <v>1.7644567312206973E-6</v>
      </c>
      <c r="P33" s="6">
        <f>(C33-C32)*(N33+N32)/2</f>
        <v>6.5489237500000001E-6</v>
      </c>
      <c r="Q33" s="6">
        <f>(C33-C32)*(O33+O32)/2</f>
        <v>1.3875829622817285E-6</v>
      </c>
      <c r="R33" s="6">
        <f t="shared" si="5"/>
        <v>0.67530055910543385</v>
      </c>
      <c r="S33" s="8" t="str">
        <f>IF(SUM(R$3:R33)&lt;=0.9*R$113,"calculate",C33)</f>
        <v>calculate</v>
      </c>
    </row>
    <row r="34" spans="3:19">
      <c r="C34" s="3">
        <v>322</v>
      </c>
      <c r="D34" s="4">
        <v>0.95</v>
      </c>
      <c r="E34" s="4">
        <v>5.5462999999999997E-3</v>
      </c>
      <c r="F34" s="3" t="s">
        <v>39</v>
      </c>
      <c r="G34" s="3" t="s">
        <v>40</v>
      </c>
      <c r="H34" s="5">
        <f t="shared" si="1"/>
        <v>0.65254201277955526</v>
      </c>
      <c r="I34" s="29">
        <v>0.4084913</v>
      </c>
      <c r="J34" s="6">
        <f t="shared" si="2"/>
        <v>4.2579499729999996E-3</v>
      </c>
      <c r="K34" s="6">
        <f t="shared" si="0"/>
        <v>9.4767307507550604E-4</v>
      </c>
      <c r="L34" s="6">
        <f t="shared" si="3"/>
        <v>4.6668568314999995E-3</v>
      </c>
      <c r="M34" s="6">
        <f t="shared" si="4"/>
        <v>1.016329866673719E-3</v>
      </c>
      <c r="N34" s="6">
        <f t="shared" si="6"/>
        <v>1.2880099999999999E-5</v>
      </c>
      <c r="O34" s="6">
        <f t="shared" si="7"/>
        <v>2.8666668353738372E-6</v>
      </c>
      <c r="P34" s="6">
        <f t="shared" ref="P34:P97" si="8">(C34-C33)*(N34+N33)/2</f>
        <v>1.0567273749999999E-5</v>
      </c>
      <c r="Q34" s="6">
        <f t="shared" ref="Q34:Q97" si="9">(C34-C33)*(O34+O33)/2</f>
        <v>2.3155617832972674E-6</v>
      </c>
      <c r="R34" s="6">
        <f t="shared" si="5"/>
        <v>0.66130950479233475</v>
      </c>
      <c r="S34" s="8" t="str">
        <f>IF(SUM(R$3:R34)&lt;=0.9*R$113,"calculate",C34)</f>
        <v>calculate</v>
      </c>
    </row>
    <row r="35" spans="3:19">
      <c r="C35" s="3">
        <v>323</v>
      </c>
      <c r="D35" s="4">
        <v>0.92500000000000004</v>
      </c>
      <c r="E35" s="4">
        <v>4.4667999999999999E-3</v>
      </c>
      <c r="F35" s="3" t="s">
        <v>41</v>
      </c>
      <c r="G35" s="3" t="s">
        <v>42</v>
      </c>
      <c r="H35" s="5">
        <f t="shared" si="1"/>
        <v>0.64878626198083311</v>
      </c>
      <c r="I35" s="29">
        <v>0.40614020000000001</v>
      </c>
      <c r="J35" s="6">
        <f t="shared" si="2"/>
        <v>3.5531607279999998E-3</v>
      </c>
      <c r="K35" s="6">
        <f t="shared" si="0"/>
        <v>7.9767979448990163E-4</v>
      </c>
      <c r="L35" s="6">
        <f t="shared" si="3"/>
        <v>3.9055553504999995E-3</v>
      </c>
      <c r="M35" s="6">
        <f t="shared" si="4"/>
        <v>8.7267643478270384E-4</v>
      </c>
      <c r="N35" s="6">
        <f t="shared" si="6"/>
        <v>1.918635E-5</v>
      </c>
      <c r="O35" s="6">
        <f t="shared" si="7"/>
        <v>4.307309715658696E-6</v>
      </c>
      <c r="P35" s="6">
        <f t="shared" si="8"/>
        <v>1.6033224999999999E-5</v>
      </c>
      <c r="Q35" s="6">
        <f t="shared" si="9"/>
        <v>3.5869882755162666E-6</v>
      </c>
      <c r="R35" s="6">
        <f t="shared" si="5"/>
        <v>0.65066413738019424</v>
      </c>
      <c r="S35" s="8" t="str">
        <f>IF(SUM(R$3:R35)&lt;=0.9*R$113,"calculate",C35)</f>
        <v>calculate</v>
      </c>
    </row>
    <row r="36" spans="3:19">
      <c r="C36" s="3">
        <v>324</v>
      </c>
      <c r="D36" s="4">
        <v>0.9</v>
      </c>
      <c r="E36" s="4">
        <v>3.5975E-3</v>
      </c>
      <c r="F36" s="3" t="s">
        <v>43</v>
      </c>
      <c r="G36" s="3" t="s">
        <v>44</v>
      </c>
      <c r="H36" s="5">
        <f t="shared" si="1"/>
        <v>0.6262055910543155</v>
      </c>
      <c r="I36" s="29">
        <v>0.39200469999999998</v>
      </c>
      <c r="J36" s="6">
        <f t="shared" si="2"/>
        <v>2.8732153250000001E-3</v>
      </c>
      <c r="K36" s="6">
        <f t="shared" si="0"/>
        <v>6.7945794790124974E-4</v>
      </c>
      <c r="L36" s="6">
        <f t="shared" si="3"/>
        <v>3.2131880264999997E-3</v>
      </c>
      <c r="M36" s="6">
        <f t="shared" si="4"/>
        <v>7.3856887119557574E-4</v>
      </c>
      <c r="N36" s="6">
        <f t="shared" si="6"/>
        <v>2.7288899999999999E-5</v>
      </c>
      <c r="O36" s="6">
        <f t="shared" si="7"/>
        <v>6.4532789565579855E-6</v>
      </c>
      <c r="P36" s="6">
        <f t="shared" si="8"/>
        <v>2.3237624999999998E-5</v>
      </c>
      <c r="Q36" s="6">
        <f t="shared" si="9"/>
        <v>5.3802943361083403E-6</v>
      </c>
      <c r="R36" s="6">
        <f t="shared" si="5"/>
        <v>0.63749592651757436</v>
      </c>
      <c r="S36" s="8" t="str">
        <f>IF(SUM(R$3:R36)&lt;=0.9*R$113,"calculate",C36)</f>
        <v>calculate</v>
      </c>
    </row>
    <row r="37" spans="3:19">
      <c r="C37" s="3">
        <v>325</v>
      </c>
      <c r="D37" s="4">
        <v>0.875</v>
      </c>
      <c r="E37" s="4">
        <v>2.8972999999999998E-3</v>
      </c>
      <c r="F37" s="3" t="s">
        <v>45</v>
      </c>
      <c r="G37" s="3" t="s">
        <v>46</v>
      </c>
      <c r="H37" s="5">
        <f t="shared" si="1"/>
        <v>0.62600463258786176</v>
      </c>
      <c r="I37" s="29">
        <v>0.39187889999999997</v>
      </c>
      <c r="J37" s="6">
        <f t="shared" si="2"/>
        <v>2.4018616999999997E-3</v>
      </c>
      <c r="K37" s="6">
        <f t="shared" si="0"/>
        <v>5.6825512909792651E-4</v>
      </c>
      <c r="L37" s="6">
        <f t="shared" si="3"/>
        <v>2.6375385124999999E-3</v>
      </c>
      <c r="M37" s="6">
        <f t="shared" si="4"/>
        <v>6.2385653849958813E-4</v>
      </c>
      <c r="N37" s="6">
        <f t="shared" si="6"/>
        <v>3.75725E-5</v>
      </c>
      <c r="O37" s="6">
        <f t="shared" si="7"/>
        <v>8.8892569618108509E-6</v>
      </c>
      <c r="P37" s="6">
        <f t="shared" si="8"/>
        <v>3.2430700000000001E-5</v>
      </c>
      <c r="Q37" s="6">
        <f t="shared" si="9"/>
        <v>7.6712679591844178E-6</v>
      </c>
      <c r="R37" s="6">
        <f t="shared" si="5"/>
        <v>0.62610511182108863</v>
      </c>
      <c r="S37" s="8" t="str">
        <f>IF(SUM(R$3:R37)&lt;=0.9*R$113,"calculate",C37)</f>
        <v>calculate</v>
      </c>
    </row>
    <row r="38" spans="3:19">
      <c r="C38" s="3">
        <v>326</v>
      </c>
      <c r="D38" s="4">
        <v>0.85</v>
      </c>
      <c r="E38" s="4">
        <v>2.3335000000000001E-3</v>
      </c>
      <c r="F38" s="3" t="s">
        <v>47</v>
      </c>
      <c r="G38" s="3" t="s">
        <v>48</v>
      </c>
      <c r="H38" s="5">
        <f t="shared" si="1"/>
        <v>0.59261293929712677</v>
      </c>
      <c r="I38" s="29">
        <v>0.37097569999999996</v>
      </c>
      <c r="J38" s="6">
        <f t="shared" si="2"/>
        <v>1.9973126550000002E-3</v>
      </c>
      <c r="K38" s="6">
        <f t="shared" si="0"/>
        <v>5.1030886679154426E-4</v>
      </c>
      <c r="L38" s="6">
        <f t="shared" si="3"/>
        <v>2.1995871775000002E-3</v>
      </c>
      <c r="M38" s="6">
        <f t="shared" si="4"/>
        <v>5.3928199794473538E-4</v>
      </c>
      <c r="N38" s="6">
        <f t="shared" si="6"/>
        <v>6.4609350000000002E-5</v>
      </c>
      <c r="O38" s="6">
        <f t="shared" si="7"/>
        <v>1.6507542822652499E-5</v>
      </c>
      <c r="P38" s="6">
        <f t="shared" si="8"/>
        <v>5.1090925000000004E-5</v>
      </c>
      <c r="Q38" s="6">
        <f t="shared" si="9"/>
        <v>1.2698399892231675E-5</v>
      </c>
      <c r="R38" s="6">
        <f t="shared" si="5"/>
        <v>0.60930878594249427</v>
      </c>
      <c r="S38" s="8" t="str">
        <f>IF(SUM(R$3:R38)&lt;=0.9*R$113,"calculate",C38)</f>
        <v>calculate</v>
      </c>
    </row>
    <row r="39" spans="3:19">
      <c r="C39" s="11">
        <v>327</v>
      </c>
      <c r="D39" s="12">
        <v>0.82499999999999996</v>
      </c>
      <c r="E39" s="12">
        <v>1.8793E-3</v>
      </c>
      <c r="F39" s="11" t="s">
        <v>49</v>
      </c>
      <c r="G39" s="11" t="s">
        <v>50</v>
      </c>
      <c r="H39" s="5">
        <f t="shared" si="1"/>
        <v>0.58746677316294149</v>
      </c>
      <c r="I39" s="29">
        <v>0.36775419999999998</v>
      </c>
      <c r="J39" s="6">
        <f t="shared" si="2"/>
        <v>1.6521302159999999E-3</v>
      </c>
      <c r="K39" s="6">
        <f t="shared" si="0"/>
        <v>4.271471381503584E-4</v>
      </c>
      <c r="L39" s="6">
        <f t="shared" si="3"/>
        <v>1.8247214355000001E-3</v>
      </c>
      <c r="M39" s="6">
        <f t="shared" si="4"/>
        <v>4.6872800247095136E-4</v>
      </c>
      <c r="N39" s="6">
        <f t="shared" si="6"/>
        <v>8.1221249999999991E-5</v>
      </c>
      <c r="O39" s="6">
        <f t="shared" si="7"/>
        <v>2.099920705916972E-5</v>
      </c>
      <c r="P39" s="6">
        <f t="shared" si="8"/>
        <v>7.2915299999999996E-5</v>
      </c>
      <c r="Q39" s="6">
        <f t="shared" si="9"/>
        <v>1.8753374940911111E-5</v>
      </c>
      <c r="R39" s="6">
        <f t="shared" si="5"/>
        <v>0.59003985623003419</v>
      </c>
      <c r="S39" s="8" t="str">
        <f>IF(SUM(R$3:R39)&lt;=0.9*R$113,"calculate",C39)</f>
        <v>calculate</v>
      </c>
    </row>
    <row r="40" spans="3:19">
      <c r="C40" s="11">
        <v>328</v>
      </c>
      <c r="D40" s="12">
        <v>0.8</v>
      </c>
      <c r="E40" s="12">
        <v>1.5135999999999999E-3</v>
      </c>
      <c r="F40" s="11" t="s">
        <v>51</v>
      </c>
      <c r="G40" s="11" t="s">
        <v>52</v>
      </c>
      <c r="H40" s="5">
        <f t="shared" si="1"/>
        <v>0.57250351437699898</v>
      </c>
      <c r="I40" s="29">
        <v>0.35838720000000002</v>
      </c>
      <c r="J40" s="6">
        <f t="shared" si="2"/>
        <v>1.3547628159999998E-3</v>
      </c>
      <c r="K40" s="6">
        <f t="shared" si="0"/>
        <v>3.6254319164345973E-4</v>
      </c>
      <c r="L40" s="6">
        <f t="shared" si="3"/>
        <v>1.503446516E-3</v>
      </c>
      <c r="M40" s="6">
        <f t="shared" si="4"/>
        <v>3.9484516489690907E-4</v>
      </c>
      <c r="N40" s="6">
        <f t="shared" si="6"/>
        <v>9.7224000000000003E-5</v>
      </c>
      <c r="O40" s="6">
        <f t="shared" si="7"/>
        <v>2.6017764030765763E-5</v>
      </c>
      <c r="P40" s="6">
        <f t="shared" si="8"/>
        <v>8.922262499999999E-5</v>
      </c>
      <c r="Q40" s="6">
        <f t="shared" si="9"/>
        <v>2.3508485544967743E-5</v>
      </c>
      <c r="R40" s="6">
        <f t="shared" si="5"/>
        <v>0.57998514376997024</v>
      </c>
      <c r="S40" s="8" t="str">
        <f>IF(SUM(R$3:R40)&lt;=0.9*R$113,"calculate",C40)</f>
        <v>calculate</v>
      </c>
    </row>
    <row r="41" spans="3:19">
      <c r="C41" s="11">
        <v>329</v>
      </c>
      <c r="D41" s="12">
        <v>0.77500000000000002</v>
      </c>
      <c r="E41" s="12">
        <v>1.4124999999999999E-3</v>
      </c>
      <c r="F41" s="11" t="s">
        <v>53</v>
      </c>
      <c r="G41" s="11" t="s">
        <v>54</v>
      </c>
      <c r="H41" s="5">
        <f t="shared" si="1"/>
        <v>0.55418370607028966</v>
      </c>
      <c r="I41" s="29">
        <v>0.34691899999999998</v>
      </c>
      <c r="J41" s="6">
        <f t="shared" si="2"/>
        <v>1.2726201250000001E-3</v>
      </c>
      <c r="K41" s="6">
        <f t="shared" si="0"/>
        <v>3.5523445367659928E-4</v>
      </c>
      <c r="L41" s="6">
        <f t="shared" si="3"/>
        <v>1.3136914704999999E-3</v>
      </c>
      <c r="M41" s="6">
        <f t="shared" si="4"/>
        <v>3.5888882266002953E-4</v>
      </c>
      <c r="N41" s="6">
        <f t="shared" si="6"/>
        <v>1.1667625000000001E-4</v>
      </c>
      <c r="O41" s="6">
        <f t="shared" si="7"/>
        <v>3.2568574951448549E-5</v>
      </c>
      <c r="P41" s="6">
        <f t="shared" si="8"/>
        <v>1.0695012500000001E-4</v>
      </c>
      <c r="Q41" s="6">
        <f t="shared" si="9"/>
        <v>2.9293169491107156E-5</v>
      </c>
      <c r="R41" s="6">
        <f t="shared" si="5"/>
        <v>0.56334361022364432</v>
      </c>
      <c r="S41" s="8" t="str">
        <f>IF(SUM(R$3:R41)&lt;=0.9*R$113,"calculate",C41)</f>
        <v>calculate</v>
      </c>
    </row>
    <row r="42" spans="3:19">
      <c r="C42" s="11">
        <v>330</v>
      </c>
      <c r="D42" s="12">
        <v>0.75</v>
      </c>
      <c r="E42" s="12">
        <v>1.3646000000000001E-3</v>
      </c>
      <c r="F42" s="11" t="s">
        <v>55</v>
      </c>
      <c r="G42" s="11" t="s">
        <v>56</v>
      </c>
      <c r="H42" s="5">
        <f t="shared" si="1"/>
        <v>0.53380271565495407</v>
      </c>
      <c r="I42" s="29">
        <v>0.33416049999999997</v>
      </c>
      <c r="J42" s="6">
        <f t="shared" si="2"/>
        <v>1.2500964140000001E-3</v>
      </c>
      <c r="K42" s="6">
        <f t="shared" si="0"/>
        <v>3.6571333282382702E-4</v>
      </c>
      <c r="L42" s="6">
        <f t="shared" si="3"/>
        <v>1.2613582695000002E-3</v>
      </c>
      <c r="M42" s="6">
        <f t="shared" si="4"/>
        <v>3.6047389325021315E-4</v>
      </c>
      <c r="N42" s="6">
        <f t="shared" si="6"/>
        <v>1.3583250000000002E-4</v>
      </c>
      <c r="O42" s="6">
        <f t="shared" si="7"/>
        <v>3.9737540020487158E-5</v>
      </c>
      <c r="P42" s="6">
        <f t="shared" si="8"/>
        <v>1.2625437500000001E-4</v>
      </c>
      <c r="Q42" s="6">
        <f t="shared" si="9"/>
        <v>3.6153057485967854E-5</v>
      </c>
      <c r="R42" s="6">
        <f t="shared" si="5"/>
        <v>0.54399321086262187</v>
      </c>
      <c r="S42" s="8" t="str">
        <f>IF(SUM(R$3:R42)&lt;=0.9*R$113,"calculate",C42)</f>
        <v>calculate</v>
      </c>
    </row>
    <row r="43" spans="3:19">
      <c r="C43" s="11">
        <v>331</v>
      </c>
      <c r="D43" s="12">
        <v>0.72499999999999998</v>
      </c>
      <c r="E43" s="12">
        <v>1.3182999999999999E-3</v>
      </c>
      <c r="F43" s="11" t="s">
        <v>57</v>
      </c>
      <c r="G43" s="11" t="s">
        <v>58</v>
      </c>
      <c r="H43" s="5">
        <f t="shared" si="1"/>
        <v>0.52061006389776554</v>
      </c>
      <c r="I43" s="29">
        <v>0.32590189999999997</v>
      </c>
      <c r="J43" s="6">
        <f t="shared" si="2"/>
        <v>1.2437105859999999E-3</v>
      </c>
      <c r="K43" s="6">
        <f t="shared" si="0"/>
        <v>3.7506735603277068E-4</v>
      </c>
      <c r="L43" s="6">
        <f t="shared" si="3"/>
        <v>1.2469034999999999E-3</v>
      </c>
      <c r="M43" s="6">
        <f t="shared" si="4"/>
        <v>3.7039034442829888E-4</v>
      </c>
      <c r="N43" s="6">
        <f t="shared" si="6"/>
        <v>1.5459175E-4</v>
      </c>
      <c r="O43" s="6">
        <f t="shared" si="7"/>
        <v>4.6620427284020141E-5</v>
      </c>
      <c r="P43" s="6">
        <f t="shared" si="8"/>
        <v>1.4521212500000002E-4</v>
      </c>
      <c r="Q43" s="6">
        <f t="shared" si="9"/>
        <v>4.317898365225365E-5</v>
      </c>
      <c r="R43" s="6">
        <f t="shared" si="5"/>
        <v>0.52720638977635981</v>
      </c>
      <c r="S43" s="8" t="str">
        <f>IF(SUM(R$3:R43)&lt;=0.9*R$113,"calculate",C43)</f>
        <v>calculate</v>
      </c>
    </row>
    <row r="44" spans="3:19">
      <c r="C44" s="11">
        <v>332</v>
      </c>
      <c r="D44" s="12">
        <v>0.7</v>
      </c>
      <c r="E44" s="12">
        <v>1.2734999999999999E-3</v>
      </c>
      <c r="F44" s="11" t="s">
        <v>59</v>
      </c>
      <c r="G44" s="11" t="s">
        <v>60</v>
      </c>
      <c r="H44" s="5">
        <f t="shared" si="1"/>
        <v>0.50295830670926711</v>
      </c>
      <c r="I44" s="29">
        <v>0.31485190000000002</v>
      </c>
      <c r="J44" s="6">
        <f t="shared" si="2"/>
        <v>1.20271887E-3</v>
      </c>
      <c r="K44" s="6">
        <f t="shared" si="0"/>
        <v>3.7775117001162143E-4</v>
      </c>
      <c r="L44" s="6">
        <f t="shared" si="3"/>
        <v>1.2232147279999999E-3</v>
      </c>
      <c r="M44" s="6">
        <f t="shared" si="4"/>
        <v>3.7640926302219606E-4</v>
      </c>
      <c r="N44" s="6">
        <f t="shared" si="6"/>
        <v>1.7104499999999999E-4</v>
      </c>
      <c r="O44" s="6">
        <f t="shared" si="7"/>
        <v>5.3721988143944046E-5</v>
      </c>
      <c r="P44" s="6">
        <f t="shared" si="8"/>
        <v>1.6281837499999998E-4</v>
      </c>
      <c r="Q44" s="6">
        <f t="shared" si="9"/>
        <v>5.0171207713982094E-5</v>
      </c>
      <c r="R44" s="6">
        <f t="shared" si="5"/>
        <v>0.51178418530351633</v>
      </c>
      <c r="S44" s="8" t="str">
        <f>IF(SUM(R$3:R44)&lt;=0.9*R$113,"calculate",C44)</f>
        <v>calculate</v>
      </c>
    </row>
    <row r="45" spans="3:19">
      <c r="C45" s="11">
        <v>333</v>
      </c>
      <c r="D45" s="12">
        <v>0.67500000000000004</v>
      </c>
      <c r="E45" s="12">
        <v>1.2303000000000001E-3</v>
      </c>
      <c r="F45" s="11" t="s">
        <v>61</v>
      </c>
      <c r="G45" s="11" t="s">
        <v>62</v>
      </c>
      <c r="H45" s="5">
        <f t="shared" si="1"/>
        <v>0.48085015974441081</v>
      </c>
      <c r="I45" s="29">
        <v>0.30101220000000001</v>
      </c>
      <c r="J45" s="6">
        <f t="shared" si="2"/>
        <v>1.1603574450000003E-3</v>
      </c>
      <c r="K45" s="6">
        <f t="shared" si="0"/>
        <v>3.8347904163698731E-4</v>
      </c>
      <c r="L45" s="6">
        <f t="shared" si="3"/>
        <v>1.1815381575000002E-3</v>
      </c>
      <c r="M45" s="6">
        <f t="shared" si="4"/>
        <v>3.8061510582430434E-4</v>
      </c>
      <c r="N45" s="6">
        <f t="shared" si="6"/>
        <v>1.9124100000000001E-4</v>
      </c>
      <c r="O45" s="6">
        <f t="shared" si="7"/>
        <v>6.3202003587523042E-5</v>
      </c>
      <c r="P45" s="6">
        <f t="shared" si="8"/>
        <v>1.8114299999999998E-4</v>
      </c>
      <c r="Q45" s="6">
        <f t="shared" si="9"/>
        <v>5.8461995865733541E-5</v>
      </c>
      <c r="R45" s="6">
        <f t="shared" si="5"/>
        <v>0.49190423322683896</v>
      </c>
      <c r="S45" s="8" t="str">
        <f>IF(SUM(R$3:R45)&lt;=0.9*R$113,"calculate",C45)</f>
        <v>calculate</v>
      </c>
    </row>
    <row r="46" spans="3:19">
      <c r="C46" s="11">
        <v>334</v>
      </c>
      <c r="D46" s="12">
        <v>0.65</v>
      </c>
      <c r="E46" s="12">
        <v>1.1884999999999999E-3</v>
      </c>
      <c r="F46" s="11" t="s">
        <v>63</v>
      </c>
      <c r="G46" s="11" t="s">
        <v>64</v>
      </c>
      <c r="H46" s="5">
        <f t="shared" si="1"/>
        <v>0.45863610223642354</v>
      </c>
      <c r="I46" s="29">
        <v>0.28710620000000003</v>
      </c>
      <c r="J46" s="6">
        <f t="shared" si="2"/>
        <v>1.1374658099999998E-3</v>
      </c>
      <c r="K46" s="6">
        <f t="shared" si="0"/>
        <v>3.9564187305930613E-4</v>
      </c>
      <c r="L46" s="6">
        <f t="shared" si="3"/>
        <v>1.1489116275000002E-3</v>
      </c>
      <c r="M46" s="6">
        <f t="shared" si="4"/>
        <v>3.8956045734814672E-4</v>
      </c>
      <c r="N46" s="6">
        <f t="shared" si="6"/>
        <v>2.0710949999999998E-4</v>
      </c>
      <c r="O46" s="6">
        <f t="shared" si="7"/>
        <v>7.2038376703715046E-5</v>
      </c>
      <c r="P46" s="6">
        <f t="shared" si="8"/>
        <v>1.9917524999999998E-4</v>
      </c>
      <c r="Q46" s="6">
        <f t="shared" si="9"/>
        <v>6.7620190145619037E-5</v>
      </c>
      <c r="R46" s="6">
        <f t="shared" si="5"/>
        <v>0.4697431309904172</v>
      </c>
      <c r="S46" s="8" t="str">
        <f>IF(SUM(R$3:R46)&lt;=0.9*R$113,"calculate",C46)</f>
        <v>calculate</v>
      </c>
    </row>
    <row r="47" spans="3:19">
      <c r="C47" s="11">
        <v>335</v>
      </c>
      <c r="D47" s="12">
        <v>0.625</v>
      </c>
      <c r="E47" s="12">
        <v>1.1481999999999998E-3</v>
      </c>
      <c r="F47" s="11" t="s">
        <v>65</v>
      </c>
      <c r="G47" s="11" t="s">
        <v>66</v>
      </c>
      <c r="H47" s="5">
        <f t="shared" si="1"/>
        <v>0.44703210862619974</v>
      </c>
      <c r="I47" s="29">
        <v>0.27984209999999998</v>
      </c>
      <c r="J47" s="6">
        <f t="shared" si="2"/>
        <v>1.1094712139999997E-3</v>
      </c>
      <c r="K47" s="6">
        <f t="shared" si="0"/>
        <v>3.9635462476571022E-4</v>
      </c>
      <c r="L47" s="6">
        <f t="shared" si="3"/>
        <v>1.1234685119999998E-3</v>
      </c>
      <c r="M47" s="6">
        <f t="shared" si="4"/>
        <v>3.9599824891250817E-4</v>
      </c>
      <c r="N47" s="6">
        <f t="shared" si="6"/>
        <v>2.2432499999999999E-4</v>
      </c>
      <c r="O47" s="6">
        <f t="shared" si="7"/>
        <v>8.0139304272718132E-5</v>
      </c>
      <c r="P47" s="6">
        <f t="shared" si="8"/>
        <v>2.1571724999999999E-4</v>
      </c>
      <c r="Q47" s="6">
        <f t="shared" si="9"/>
        <v>7.6088840488216589E-5</v>
      </c>
      <c r="R47" s="6">
        <f t="shared" si="5"/>
        <v>0.45283410543131164</v>
      </c>
      <c r="S47" s="8" t="str">
        <f>IF(SUM(R$3:R47)&lt;=0.9*R$113,"calculate",C47)</f>
        <v>calculate</v>
      </c>
    </row>
    <row r="48" spans="3:19">
      <c r="C48" s="11">
        <v>336</v>
      </c>
      <c r="D48" s="12">
        <v>0.6</v>
      </c>
      <c r="E48" s="12">
        <v>1.1092000000000001E-3</v>
      </c>
      <c r="F48" s="11" t="s">
        <v>67</v>
      </c>
      <c r="G48" s="11" t="s">
        <v>68</v>
      </c>
      <c r="H48" s="5">
        <f t="shared" si="1"/>
        <v>0.4312650159744425</v>
      </c>
      <c r="I48" s="29">
        <v>0.26997189999999999</v>
      </c>
      <c r="J48" s="6">
        <f t="shared" si="2"/>
        <v>1.0838325960000001E-3</v>
      </c>
      <c r="K48" s="6">
        <f t="shared" si="0"/>
        <v>4.0151076357235839E-4</v>
      </c>
      <c r="L48" s="6">
        <f t="shared" si="3"/>
        <v>1.096651905E-3</v>
      </c>
      <c r="M48" s="6">
        <f t="shared" si="4"/>
        <v>3.9893269416903427E-4</v>
      </c>
      <c r="N48" s="6">
        <f t="shared" si="6"/>
        <v>2.3876999999999999E-4</v>
      </c>
      <c r="O48" s="6">
        <f t="shared" si="7"/>
        <v>8.8453443245742723E-5</v>
      </c>
      <c r="P48" s="6">
        <f t="shared" si="8"/>
        <v>2.3154749999999998E-4</v>
      </c>
      <c r="Q48" s="6">
        <f t="shared" si="9"/>
        <v>8.4296373759230428E-5</v>
      </c>
      <c r="R48" s="6">
        <f t="shared" si="5"/>
        <v>0.43914856230032112</v>
      </c>
      <c r="S48" s="8" t="str">
        <f>IF(SUM(R$3:R48)&lt;=0.9*R$113,"calculate",C48)</f>
        <v>calculate</v>
      </c>
    </row>
    <row r="49" spans="3:19">
      <c r="C49" s="11">
        <v>337</v>
      </c>
      <c r="D49" s="12">
        <v>0.57499999999999996</v>
      </c>
      <c r="E49" s="12">
        <v>1.0715E-3</v>
      </c>
      <c r="F49" s="11" t="s">
        <v>69</v>
      </c>
      <c r="G49" s="11" t="s">
        <v>70</v>
      </c>
      <c r="H49" s="5">
        <f t="shared" si="1"/>
        <v>0.4082226837060719</v>
      </c>
      <c r="I49" s="29">
        <v>0.25554740000000004</v>
      </c>
      <c r="J49" s="6">
        <f t="shared" si="2"/>
        <v>1.0468340699999999E-3</v>
      </c>
      <c r="K49" s="6">
        <f t="shared" si="0"/>
        <v>4.0893583079499777E-4</v>
      </c>
      <c r="L49" s="6">
        <f t="shared" si="3"/>
        <v>1.0653333329999999E-3</v>
      </c>
      <c r="M49" s="6">
        <f t="shared" si="4"/>
        <v>4.0522329718367808E-4</v>
      </c>
      <c r="N49" s="6">
        <f t="shared" si="6"/>
        <v>2.5224674999999995E-4</v>
      </c>
      <c r="O49" s="6">
        <f t="shared" si="7"/>
        <v>9.8537807693427571E-5</v>
      </c>
      <c r="P49" s="6">
        <f t="shared" si="8"/>
        <v>2.4550837499999999E-4</v>
      </c>
      <c r="Q49" s="6">
        <f t="shared" si="9"/>
        <v>9.349562546958514E-5</v>
      </c>
      <c r="R49" s="6">
        <f t="shared" si="5"/>
        <v>0.4197438498402572</v>
      </c>
      <c r="S49" s="8" t="str">
        <f>IF(SUM(R$3:R49)&lt;=0.9*R$113,"calculate",C49)</f>
        <v>calculate</v>
      </c>
    </row>
    <row r="50" spans="3:19">
      <c r="C50" s="11">
        <v>338</v>
      </c>
      <c r="D50" s="12">
        <v>0.55000000000000004</v>
      </c>
      <c r="E50" s="12">
        <v>1.0351000000000002E-3</v>
      </c>
      <c r="F50" s="11" t="s">
        <v>71</v>
      </c>
      <c r="G50" s="11" t="s">
        <v>72</v>
      </c>
      <c r="H50" s="5">
        <f t="shared" si="1"/>
        <v>0.37668578274760528</v>
      </c>
      <c r="I50" s="29">
        <v>0.2358053</v>
      </c>
      <c r="J50" s="6">
        <f t="shared" si="2"/>
        <v>1.0316531170000002E-3</v>
      </c>
      <c r="K50" s="6">
        <f t="shared" si="0"/>
        <v>4.3335909131139288E-4</v>
      </c>
      <c r="L50" s="6">
        <f t="shared" si="3"/>
        <v>1.0392435935E-3</v>
      </c>
      <c r="M50" s="6">
        <f t="shared" si="4"/>
        <v>4.2114746105319532E-4</v>
      </c>
      <c r="N50" s="6">
        <f t="shared" si="6"/>
        <v>2.6279550000000003E-4</v>
      </c>
      <c r="O50" s="6">
        <f t="shared" si="7"/>
        <v>1.1039061211959983E-4</v>
      </c>
      <c r="P50" s="6">
        <f t="shared" si="8"/>
        <v>2.5752112499999996E-4</v>
      </c>
      <c r="Q50" s="6">
        <f t="shared" si="9"/>
        <v>1.044642099065137E-4</v>
      </c>
      <c r="R50" s="6">
        <f t="shared" si="5"/>
        <v>0.39245423322683859</v>
      </c>
      <c r="S50" s="8" t="str">
        <f>IF(SUM(R$3:R50)&lt;=0.9*R$113,"calculate",C50)</f>
        <v>calculate</v>
      </c>
    </row>
    <row r="51" spans="3:19">
      <c r="C51" s="11">
        <v>339</v>
      </c>
      <c r="D51" s="12">
        <v>0.52500000000000002</v>
      </c>
      <c r="E51" s="12">
        <v>1E-3</v>
      </c>
      <c r="F51" s="11" t="s">
        <v>73</v>
      </c>
      <c r="G51" s="11" t="s">
        <v>74</v>
      </c>
      <c r="H51" s="5">
        <f t="shared" si="1"/>
        <v>0.3625317891373816</v>
      </c>
      <c r="I51" s="29">
        <v>0.2269449</v>
      </c>
      <c r="J51" s="6">
        <f t="shared" si="2"/>
        <v>9.9387E-4</v>
      </c>
      <c r="K51" s="6">
        <f t="shared" si="0"/>
        <v>4.313182082906036E-4</v>
      </c>
      <c r="L51" s="6">
        <f t="shared" si="3"/>
        <v>1.0127615585000002E-3</v>
      </c>
      <c r="M51" s="6">
        <f t="shared" si="4"/>
        <v>4.3233864980099827E-4</v>
      </c>
      <c r="N51" s="6">
        <f t="shared" si="6"/>
        <v>2.7287925000000005E-4</v>
      </c>
      <c r="O51" s="6">
        <f t="shared" si="7"/>
        <v>1.1842372663394983E-4</v>
      </c>
      <c r="P51" s="6">
        <f t="shared" si="8"/>
        <v>2.6783737500000006E-4</v>
      </c>
      <c r="Q51" s="6">
        <f t="shared" si="9"/>
        <v>1.1440716937677483E-4</v>
      </c>
      <c r="R51" s="6">
        <f t="shared" si="5"/>
        <v>0.36960878594249347</v>
      </c>
      <c r="S51" s="8" t="str">
        <f>IF(SUM(R$3:R51)&lt;=0.9*R$113,"calculate",C51)</f>
        <v>calculate</v>
      </c>
    </row>
    <row r="52" spans="3:19">
      <c r="C52" s="11">
        <v>340</v>
      </c>
      <c r="D52" s="12">
        <v>0.5</v>
      </c>
      <c r="E52" s="12">
        <v>9.6605000000000009E-4</v>
      </c>
      <c r="F52" s="11" t="s">
        <v>75</v>
      </c>
      <c r="G52" s="11" t="s">
        <v>76</v>
      </c>
      <c r="H52" s="5">
        <f t="shared" si="1"/>
        <v>0.35515607028754131</v>
      </c>
      <c r="I52" s="29">
        <v>0.22232770000000002</v>
      </c>
      <c r="J52" s="6">
        <f t="shared" si="2"/>
        <v>9.7271574500000003E-4</v>
      </c>
      <c r="K52" s="6">
        <f t="shared" si="0"/>
        <v>4.2936819898562725E-4</v>
      </c>
      <c r="L52" s="6">
        <f t="shared" si="3"/>
        <v>9.8329287249999996E-4</v>
      </c>
      <c r="M52" s="6">
        <f t="shared" si="4"/>
        <v>4.303432036381154E-4</v>
      </c>
      <c r="N52" s="6">
        <f t="shared" si="6"/>
        <v>2.8041999999999997E-4</v>
      </c>
      <c r="O52" s="6">
        <f t="shared" si="7"/>
        <v>1.2378069438934554E-4</v>
      </c>
      <c r="P52" s="6">
        <f t="shared" si="8"/>
        <v>2.7664962500000001E-4</v>
      </c>
      <c r="Q52" s="6">
        <f t="shared" si="9"/>
        <v>1.2110221051164769E-4</v>
      </c>
      <c r="R52" s="6">
        <f t="shared" si="5"/>
        <v>0.35884392971246148</v>
      </c>
      <c r="S52" s="8" t="str">
        <f>IF(SUM(R$3:R52)&lt;=0.9*R$113,"calculate",C52)</f>
        <v>calculate</v>
      </c>
    </row>
    <row r="53" spans="3:19">
      <c r="C53" s="11">
        <v>341</v>
      </c>
      <c r="D53" s="12">
        <v>0.49380000000000002</v>
      </c>
      <c r="E53" s="12">
        <v>9.3324999999999994E-4</v>
      </c>
      <c r="F53" s="11" t="s">
        <v>77</v>
      </c>
      <c r="G53" s="11" t="s">
        <v>78</v>
      </c>
      <c r="H53" s="5">
        <f t="shared" si="1"/>
        <v>0.32310319488818012</v>
      </c>
      <c r="I53" s="29">
        <v>0.20226259999999999</v>
      </c>
      <c r="J53" s="6">
        <f t="shared" si="2"/>
        <v>9.4426234999999998E-4</v>
      </c>
      <c r="K53" s="6">
        <f t="shared" si="0"/>
        <v>4.4873451875985539E-4</v>
      </c>
      <c r="L53" s="6">
        <f t="shared" si="3"/>
        <v>9.584890475E-4</v>
      </c>
      <c r="M53" s="6">
        <f t="shared" si="4"/>
        <v>4.3905135887274129E-4</v>
      </c>
      <c r="N53" s="6">
        <f t="shared" si="6"/>
        <v>2.9620592999999998E-4</v>
      </c>
      <c r="O53" s="6">
        <f t="shared" si="7"/>
        <v>1.4076366112909764E-4</v>
      </c>
      <c r="P53" s="6">
        <f t="shared" si="8"/>
        <v>2.8831296499999998E-4</v>
      </c>
      <c r="Q53" s="6">
        <f t="shared" si="9"/>
        <v>1.3227217775922158E-4</v>
      </c>
      <c r="R53" s="6">
        <f t="shared" si="5"/>
        <v>0.33912963258786072</v>
      </c>
      <c r="S53" s="8" t="str">
        <f>IF(SUM(R$3:R53)&lt;=0.9*R$113,"calculate",C53)</f>
        <v>calculate</v>
      </c>
    </row>
    <row r="54" spans="3:19">
      <c r="C54" s="11">
        <v>342</v>
      </c>
      <c r="D54" s="12">
        <v>0.48760000000000003</v>
      </c>
      <c r="E54" s="12">
        <v>9.0157000000000008E-4</v>
      </c>
      <c r="F54" s="11" t="s">
        <v>79</v>
      </c>
      <c r="G54" s="11" t="s">
        <v>80</v>
      </c>
      <c r="H54" s="5">
        <f t="shared" si="1"/>
        <v>0.31367172523961778</v>
      </c>
      <c r="I54" s="29">
        <v>0.19635849999999999</v>
      </c>
      <c r="J54" s="6">
        <f t="shared" si="2"/>
        <v>9.1184789800000012E-4</v>
      </c>
      <c r="K54" s="6">
        <f t="shared" si="0"/>
        <v>4.4284390942416206E-4</v>
      </c>
      <c r="L54" s="6">
        <f t="shared" si="3"/>
        <v>9.2805512400000005E-4</v>
      </c>
      <c r="M54" s="6">
        <f t="shared" si="4"/>
        <v>4.457892140920087E-4</v>
      </c>
      <c r="N54" s="6">
        <f t="shared" si="6"/>
        <v>3.1130334400000001E-4</v>
      </c>
      <c r="O54" s="6">
        <f t="shared" si="7"/>
        <v>1.5118616841267835E-4</v>
      </c>
      <c r="P54" s="6">
        <f t="shared" si="8"/>
        <v>3.0375463699999999E-4</v>
      </c>
      <c r="Q54" s="6">
        <f t="shared" si="9"/>
        <v>1.4597491477088799E-4</v>
      </c>
      <c r="R54" s="6">
        <f t="shared" si="5"/>
        <v>0.31838746006389895</v>
      </c>
      <c r="S54" s="8" t="str">
        <f>IF(SUM(R$3:R54)&lt;=0.9*R$113,"calculate",C54)</f>
        <v>calculate</v>
      </c>
    </row>
    <row r="55" spans="3:19">
      <c r="C55" s="11">
        <v>343</v>
      </c>
      <c r="D55" s="12">
        <v>0.48139999999999999</v>
      </c>
      <c r="E55" s="12">
        <v>8.7096000000000005E-4</v>
      </c>
      <c r="F55" s="11" t="s">
        <v>81</v>
      </c>
      <c r="G55" s="11" t="s">
        <v>82</v>
      </c>
      <c r="H55" s="5">
        <f t="shared" si="1"/>
        <v>0.30063929712460175</v>
      </c>
      <c r="I55" s="29">
        <v>0.18820019999999998</v>
      </c>
      <c r="J55" s="6">
        <f t="shared" si="2"/>
        <v>8.8959854400000012E-4</v>
      </c>
      <c r="K55" s="6">
        <f t="shared" si="0"/>
        <v>4.4519960086752752E-4</v>
      </c>
      <c r="L55" s="6">
        <f t="shared" si="3"/>
        <v>9.0072322100000018E-4</v>
      </c>
      <c r="M55" s="6">
        <f t="shared" si="4"/>
        <v>4.4402175514584479E-4</v>
      </c>
      <c r="N55" s="6">
        <f t="shared" si="6"/>
        <v>3.2443952999999998E-4</v>
      </c>
      <c r="O55" s="6">
        <f t="shared" si="7"/>
        <v>1.6236576626147019E-4</v>
      </c>
      <c r="P55" s="6">
        <f t="shared" si="8"/>
        <v>3.1787143699999999E-4</v>
      </c>
      <c r="Q55" s="6">
        <f t="shared" si="9"/>
        <v>1.5677596733707427E-4</v>
      </c>
      <c r="R55" s="6">
        <f t="shared" si="5"/>
        <v>0.30715551118210976</v>
      </c>
      <c r="S55" s="8" t="str">
        <f>IF(SUM(R$3:R55)&lt;=0.9*R$113,"calculate",C55)</f>
        <v>calculate</v>
      </c>
    </row>
    <row r="56" spans="3:19">
      <c r="C56" s="11">
        <v>344</v>
      </c>
      <c r="D56" s="12">
        <v>0.47520000000000001</v>
      </c>
      <c r="E56" s="12">
        <v>8.4139999999999996E-4</v>
      </c>
      <c r="F56" s="11" t="s">
        <v>83</v>
      </c>
      <c r="G56" s="11" t="s">
        <v>84</v>
      </c>
      <c r="H56" s="5">
        <f t="shared" si="1"/>
        <v>0.28609968051118317</v>
      </c>
      <c r="I56" s="29">
        <v>0.17909839999999999</v>
      </c>
      <c r="J56" s="6">
        <f t="shared" si="2"/>
        <v>8.6251913999999983E-4</v>
      </c>
      <c r="K56" s="6">
        <f t="shared" si="0"/>
        <v>4.4634334179442461E-4</v>
      </c>
      <c r="L56" s="6">
        <f t="shared" si="3"/>
        <v>8.7605884199999998E-4</v>
      </c>
      <c r="M56" s="6">
        <f t="shared" si="4"/>
        <v>4.4577147133097606E-4</v>
      </c>
      <c r="N56" s="6">
        <f t="shared" si="6"/>
        <v>3.3849446399999999E-4</v>
      </c>
      <c r="O56" s="6">
        <f t="shared" si="7"/>
        <v>1.75166837736114E-4</v>
      </c>
      <c r="P56" s="6">
        <f t="shared" si="8"/>
        <v>3.3146699700000001E-4</v>
      </c>
      <c r="Q56" s="6">
        <f t="shared" si="9"/>
        <v>1.6876630199879209E-4</v>
      </c>
      <c r="R56" s="6">
        <f t="shared" si="5"/>
        <v>0.29336948881789249</v>
      </c>
      <c r="S56" s="8" t="str">
        <f>IF(SUM(R$3:R56)&lt;=0.9*R$113,"calculate",C56)</f>
        <v>calculate</v>
      </c>
    </row>
    <row r="57" spans="3:19">
      <c r="C57" s="11">
        <v>345</v>
      </c>
      <c r="D57" s="12">
        <v>0.46899999999999997</v>
      </c>
      <c r="E57" s="12">
        <v>8.1282999999999995E-4</v>
      </c>
      <c r="F57" s="11" t="s">
        <v>85</v>
      </c>
      <c r="G57" s="11" t="s">
        <v>86</v>
      </c>
      <c r="H57" s="5">
        <f t="shared" si="1"/>
        <v>0.27239105431310007</v>
      </c>
      <c r="I57" s="29">
        <v>0.1705168</v>
      </c>
      <c r="J57" s="6">
        <f t="shared" si="2"/>
        <v>8.3949082399999988E-4</v>
      </c>
      <c r="K57" s="6">
        <f t="shared" si="0"/>
        <v>4.4835797514939795E-4</v>
      </c>
      <c r="L57" s="6">
        <f t="shared" si="3"/>
        <v>8.510049819999998E-4</v>
      </c>
      <c r="M57" s="6">
        <f t="shared" si="4"/>
        <v>4.4735065847191128E-4</v>
      </c>
      <c r="N57" s="6">
        <f t="shared" si="6"/>
        <v>3.5024450999999996E-4</v>
      </c>
      <c r="O57" s="6">
        <f t="shared" si="7"/>
        <v>1.8705972098962819E-4</v>
      </c>
      <c r="P57" s="6">
        <f t="shared" si="8"/>
        <v>3.4436948699999997E-4</v>
      </c>
      <c r="Q57" s="6">
        <f t="shared" si="9"/>
        <v>1.8111327936287111E-4</v>
      </c>
      <c r="R57" s="6">
        <f t="shared" si="5"/>
        <v>0.27924536741214162</v>
      </c>
      <c r="S57" s="8" t="str">
        <f>IF(SUM(R$3:R57)&lt;=0.9*R$113,"calculate",C57)</f>
        <v>calculate</v>
      </c>
    </row>
    <row r="58" spans="3:19">
      <c r="C58" s="11">
        <v>346</v>
      </c>
      <c r="D58" s="12">
        <v>0.46279999999999999</v>
      </c>
      <c r="E58" s="12">
        <v>7.8523999999999998E-4</v>
      </c>
      <c r="F58" s="11" t="s">
        <v>87</v>
      </c>
      <c r="G58" s="11" t="s">
        <v>88</v>
      </c>
      <c r="H58" s="5">
        <f t="shared" si="1"/>
        <v>0.25284730031948982</v>
      </c>
      <c r="I58" s="29">
        <v>0.15828241000000001</v>
      </c>
      <c r="J58" s="6">
        <f t="shared" si="2"/>
        <v>8.1225225600000002E-4</v>
      </c>
      <c r="K58" s="6">
        <f t="shared" si="0"/>
        <v>4.537781977708874E-4</v>
      </c>
      <c r="L58" s="6">
        <f t="shared" si="3"/>
        <v>8.2587153999999995E-4</v>
      </c>
      <c r="M58" s="6">
        <f t="shared" si="4"/>
        <v>4.5106808646014265E-4</v>
      </c>
      <c r="N58" s="6">
        <f t="shared" si="6"/>
        <v>3.6022500799999996E-4</v>
      </c>
      <c r="O58" s="6">
        <f t="shared" si="7"/>
        <v>2.0124567671529308E-4</v>
      </c>
      <c r="P58" s="6">
        <f t="shared" si="8"/>
        <v>3.5523475899999996E-4</v>
      </c>
      <c r="Q58" s="6">
        <f t="shared" si="9"/>
        <v>1.9415269885246064E-4</v>
      </c>
      <c r="R58" s="6">
        <f t="shared" si="5"/>
        <v>0.26261917731629492</v>
      </c>
      <c r="S58" s="8" t="str">
        <f>IF(SUM(R$3:R58)&lt;=0.9*R$113,"calculate",C58)</f>
        <v>calculate</v>
      </c>
    </row>
    <row r="59" spans="3:19">
      <c r="C59" s="11">
        <v>347</v>
      </c>
      <c r="D59" s="12">
        <v>0.45660000000000001</v>
      </c>
      <c r="E59" s="12">
        <v>7.5858000000000002E-4</v>
      </c>
      <c r="F59" s="11" t="s">
        <v>89</v>
      </c>
      <c r="G59" s="11" t="s">
        <v>90</v>
      </c>
      <c r="H59" s="5">
        <f t="shared" si="1"/>
        <v>0.23999410543131083</v>
      </c>
      <c r="I59" s="29">
        <v>0.15023631000000001</v>
      </c>
      <c r="J59" s="6">
        <f t="shared" si="2"/>
        <v>7.8854391000000011E-4</v>
      </c>
      <c r="K59" s="6">
        <f t="shared" si="0"/>
        <v>4.537658169643748E-4</v>
      </c>
      <c r="L59" s="6">
        <f t="shared" si="3"/>
        <v>8.0039808300000001E-4</v>
      </c>
      <c r="M59" s="6">
        <f t="shared" si="4"/>
        <v>4.537720073676311E-4</v>
      </c>
      <c r="N59" s="6">
        <f t="shared" si="6"/>
        <v>3.7348510200000003E-4</v>
      </c>
      <c r="O59" s="6">
        <f t="shared" si="7"/>
        <v>2.1492116074176877E-4</v>
      </c>
      <c r="P59" s="6">
        <f t="shared" si="8"/>
        <v>3.6685505500000002E-4</v>
      </c>
      <c r="Q59" s="6">
        <f t="shared" si="9"/>
        <v>2.0808341872853093E-4</v>
      </c>
      <c r="R59" s="6">
        <f t="shared" si="5"/>
        <v>0.24642070287540033</v>
      </c>
      <c r="S59" s="8" t="str">
        <f>IF(SUM(R$3:R59)&lt;=0.9*R$113,"calculate",C59)</f>
        <v>calculate</v>
      </c>
    </row>
    <row r="60" spans="3:19">
      <c r="C60" s="11">
        <v>348</v>
      </c>
      <c r="D60" s="12">
        <v>0.45039999999999997</v>
      </c>
      <c r="E60" s="12">
        <v>7.3282000000000002E-4</v>
      </c>
      <c r="F60" s="11" t="s">
        <v>91</v>
      </c>
      <c r="G60" s="11" t="s">
        <v>92</v>
      </c>
      <c r="H60" s="5">
        <f t="shared" si="1"/>
        <v>0.23164808306709353</v>
      </c>
      <c r="I60" s="29">
        <v>0.14501169999999999</v>
      </c>
      <c r="J60" s="6">
        <f t="shared" si="2"/>
        <v>7.5253285799999992E-4</v>
      </c>
      <c r="K60" s="6">
        <f t="shared" si="0"/>
        <v>4.4144579500901619E-4</v>
      </c>
      <c r="L60" s="6">
        <f t="shared" si="3"/>
        <v>7.7053838400000007E-4</v>
      </c>
      <c r="M60" s="6">
        <f t="shared" si="4"/>
        <v>4.4760580598669547E-4</v>
      </c>
      <c r="N60" s="6">
        <f t="shared" si="6"/>
        <v>3.7954757599999997E-4</v>
      </c>
      <c r="O60" s="6">
        <f t="shared" si="7"/>
        <v>2.2264766202549657E-4</v>
      </c>
      <c r="P60" s="6">
        <f t="shared" si="8"/>
        <v>3.7651633899999997E-4</v>
      </c>
      <c r="Q60" s="6">
        <f t="shared" si="9"/>
        <v>2.1878441138363267E-4</v>
      </c>
      <c r="R60" s="6">
        <f t="shared" si="5"/>
        <v>0.23582109424920217</v>
      </c>
      <c r="S60" s="8" t="str">
        <f>IF(SUM(R$3:R60)&lt;=0.9*R$113,"calculate",C60)</f>
        <v>calculate</v>
      </c>
    </row>
    <row r="61" spans="3:19">
      <c r="C61" s="11">
        <v>349</v>
      </c>
      <c r="D61" s="12">
        <v>0.44419999999999998</v>
      </c>
      <c r="E61" s="12">
        <v>7.0795000000000005E-4</v>
      </c>
      <c r="F61" s="11" t="s">
        <v>93</v>
      </c>
      <c r="G61" s="11" t="s">
        <v>94</v>
      </c>
      <c r="H61" s="5">
        <f t="shared" si="1"/>
        <v>0.22522230031948967</v>
      </c>
      <c r="I61" s="29">
        <v>0.14098916</v>
      </c>
      <c r="J61" s="6">
        <f t="shared" si="2"/>
        <v>7.4009093000000008E-4</v>
      </c>
      <c r="K61" s="6">
        <f t="shared" si="0"/>
        <v>4.4061855464441014E-4</v>
      </c>
      <c r="L61" s="6">
        <f t="shared" si="3"/>
        <v>7.4631189400000005E-4</v>
      </c>
      <c r="M61" s="6">
        <f t="shared" si="4"/>
        <v>4.4103217482671317E-4</v>
      </c>
      <c r="N61" s="6">
        <f t="shared" si="6"/>
        <v>3.8883046999999997E-4</v>
      </c>
      <c r="O61" s="6">
        <f t="shared" si="7"/>
        <v>2.3149306760603951E-4</v>
      </c>
      <c r="P61" s="6">
        <f t="shared" si="8"/>
        <v>3.8418902299999997E-4</v>
      </c>
      <c r="Q61" s="6">
        <f t="shared" si="9"/>
        <v>2.2707036481576804E-4</v>
      </c>
      <c r="R61" s="6">
        <f t="shared" si="5"/>
        <v>0.2284351916932916</v>
      </c>
      <c r="S61" s="8" t="str">
        <f>IF(SUM(R$3:R61)&lt;=0.9*R$113,"calculate",C61)</f>
        <v>calculate</v>
      </c>
    </row>
    <row r="62" spans="3:19">
      <c r="C62" s="11">
        <v>350</v>
      </c>
      <c r="D62" s="12">
        <v>0.438</v>
      </c>
      <c r="E62" s="12">
        <v>6.8391000000000003E-4</v>
      </c>
      <c r="F62" s="11" t="s">
        <v>95</v>
      </c>
      <c r="G62" s="11" t="s">
        <v>96</v>
      </c>
      <c r="H62" s="5">
        <f t="shared" si="1"/>
        <v>0.20980579872204555</v>
      </c>
      <c r="I62" s="29">
        <v>0.13133843000000001</v>
      </c>
      <c r="J62" s="6">
        <f t="shared" si="2"/>
        <v>7.1256582900000001E-4</v>
      </c>
      <c r="K62" s="6">
        <f t="shared" si="0"/>
        <v>4.3956104101737823E-4</v>
      </c>
      <c r="L62" s="6">
        <f t="shared" si="3"/>
        <v>7.2632837950000004E-4</v>
      </c>
      <c r="M62" s="6">
        <f t="shared" si="4"/>
        <v>4.4008979783089419E-4</v>
      </c>
      <c r="N62" s="6">
        <f t="shared" si="6"/>
        <v>3.9614471999999996E-4</v>
      </c>
      <c r="O62" s="6">
        <f t="shared" si="7"/>
        <v>2.4437010368727322E-4</v>
      </c>
      <c r="P62" s="6">
        <f t="shared" si="8"/>
        <v>3.9248759499999997E-4</v>
      </c>
      <c r="Q62" s="6">
        <f t="shared" si="9"/>
        <v>2.3793158564665637E-4</v>
      </c>
      <c r="R62" s="6">
        <f t="shared" si="5"/>
        <v>0.21751404952076761</v>
      </c>
      <c r="S62" s="8" t="str">
        <f>IF(SUM(R$3:R62)&lt;=0.9*R$113,"calculate",C62)</f>
        <v>calculate</v>
      </c>
    </row>
    <row r="63" spans="3:19">
      <c r="C63" s="11">
        <v>351</v>
      </c>
      <c r="D63" s="12">
        <v>0.43180000000000002</v>
      </c>
      <c r="E63" s="12">
        <v>6.6069000000000002E-4</v>
      </c>
      <c r="F63" s="11" t="s">
        <v>97</v>
      </c>
      <c r="G63" s="11" t="s">
        <v>98</v>
      </c>
      <c r="H63" s="5">
        <f t="shared" si="1"/>
        <v>0.21213555910543211</v>
      </c>
      <c r="I63" s="29">
        <v>0.13279685999999999</v>
      </c>
      <c r="J63" s="6">
        <f t="shared" si="2"/>
        <v>6.8698546200000009E-4</v>
      </c>
      <c r="K63" s="6">
        <f t="shared" si="0"/>
        <v>4.2151398429294596E-4</v>
      </c>
      <c r="L63" s="6">
        <f t="shared" si="3"/>
        <v>6.9977564550000005E-4</v>
      </c>
      <c r="M63" s="6">
        <f t="shared" si="4"/>
        <v>4.3053751265516207E-4</v>
      </c>
      <c r="N63" s="6">
        <f t="shared" si="6"/>
        <v>4.0103856800000005E-4</v>
      </c>
      <c r="O63" s="6">
        <f t="shared" si="7"/>
        <v>2.4606541768829677E-4</v>
      </c>
      <c r="P63" s="6">
        <f t="shared" si="8"/>
        <v>3.9859164400000003E-4</v>
      </c>
      <c r="Q63" s="6">
        <f t="shared" si="9"/>
        <v>2.45217760687785E-4</v>
      </c>
      <c r="R63" s="6">
        <f t="shared" si="5"/>
        <v>0.21097067891373883</v>
      </c>
      <c r="S63" s="8" t="str">
        <f>IF(SUM(R$3:R63)&lt;=0.9*R$113,"calculate",C63)</f>
        <v>calculate</v>
      </c>
    </row>
    <row r="64" spans="3:19">
      <c r="C64" s="11">
        <v>352</v>
      </c>
      <c r="D64" s="12">
        <v>0.42560000000000003</v>
      </c>
      <c r="E64" s="12">
        <v>6.3825999999999998E-4</v>
      </c>
      <c r="F64" s="11" t="s">
        <v>99</v>
      </c>
      <c r="G64" s="11" t="s">
        <v>100</v>
      </c>
      <c r="H64" s="5">
        <f t="shared" si="1"/>
        <v>0.19556110223642245</v>
      </c>
      <c r="I64" s="29">
        <v>0.12242124999999998</v>
      </c>
      <c r="J64" s="6">
        <f t="shared" si="2"/>
        <v>6.6327979199999989E-4</v>
      </c>
      <c r="K64" s="6">
        <f t="shared" si="0"/>
        <v>4.2280066694203445E-4</v>
      </c>
      <c r="L64" s="6">
        <f t="shared" si="3"/>
        <v>6.7513262700000004E-4</v>
      </c>
      <c r="M64" s="6">
        <f t="shared" si="4"/>
        <v>4.2215732561749021E-4</v>
      </c>
      <c r="N64" s="6">
        <f t="shared" si="6"/>
        <v>4.0372841600000003E-4</v>
      </c>
      <c r="O64" s="6">
        <f t="shared" si="7"/>
        <v>2.5735239578692182E-4</v>
      </c>
      <c r="P64" s="6">
        <f t="shared" si="8"/>
        <v>4.0238349200000007E-4</v>
      </c>
      <c r="Q64" s="6">
        <f t="shared" si="9"/>
        <v>2.5170890673760927E-4</v>
      </c>
      <c r="R64" s="6">
        <f t="shared" si="5"/>
        <v>0.20384833067092728</v>
      </c>
      <c r="S64" s="8" t="str">
        <f>IF(SUM(R$3:R64)&lt;=0.9*R$113,"calculate",C64)</f>
        <v>calculate</v>
      </c>
    </row>
    <row r="65" spans="3:19">
      <c r="C65" s="11">
        <v>353</v>
      </c>
      <c r="D65" s="12">
        <v>0.4194</v>
      </c>
      <c r="E65" s="12">
        <v>6.1660000000000003E-4</v>
      </c>
      <c r="F65" s="11" t="s">
        <v>101</v>
      </c>
      <c r="G65" s="11" t="s">
        <v>102</v>
      </c>
      <c r="H65" s="5">
        <f t="shared" si="1"/>
        <v>0.19392437699680584</v>
      </c>
      <c r="I65" s="29">
        <v>0.12139665999999999</v>
      </c>
      <c r="J65" s="6">
        <f t="shared" si="2"/>
        <v>6.4299048E-4</v>
      </c>
      <c r="K65" s="6">
        <f t="shared" si="0"/>
        <v>4.1141504174576526E-4</v>
      </c>
      <c r="L65" s="6">
        <f t="shared" si="3"/>
        <v>6.5313513599999989E-4</v>
      </c>
      <c r="M65" s="6">
        <f t="shared" si="4"/>
        <v>4.1710785434389988E-4</v>
      </c>
      <c r="N65" s="6">
        <f t="shared" si="6"/>
        <v>4.0821460199999999E-4</v>
      </c>
      <c r="O65" s="6">
        <f t="shared" si="7"/>
        <v>2.6119457868654749E-4</v>
      </c>
      <c r="P65" s="6">
        <f t="shared" si="8"/>
        <v>4.0597150900000001E-4</v>
      </c>
      <c r="Q65" s="6">
        <f t="shared" si="9"/>
        <v>2.5927348723673465E-4</v>
      </c>
      <c r="R65" s="6">
        <f t="shared" si="5"/>
        <v>0.19474273961661415</v>
      </c>
      <c r="S65" s="8" t="str">
        <f>IF(SUM(R$3:R65)&lt;=0.9*R$113,"calculate",C65)</f>
        <v>calculate</v>
      </c>
    </row>
    <row r="66" spans="3:19">
      <c r="C66" s="11">
        <v>354</v>
      </c>
      <c r="D66" s="12">
        <v>0.41320000000000001</v>
      </c>
      <c r="E66" s="12">
        <v>5.9566000000000003E-4</v>
      </c>
      <c r="F66" s="11" t="s">
        <v>103</v>
      </c>
      <c r="G66" s="11" t="s">
        <v>104</v>
      </c>
      <c r="H66" s="5">
        <f t="shared" si="1"/>
        <v>0.18583932907348313</v>
      </c>
      <c r="I66" s="29">
        <v>0.11633541999999999</v>
      </c>
      <c r="J66" s="6">
        <f t="shared" si="2"/>
        <v>6.2288166200000011E-4</v>
      </c>
      <c r="K66" s="6">
        <f t="shared" ref="K66:K112" si="10">J66*10^(-H66)</f>
        <v>4.0603756635638485E-4</v>
      </c>
      <c r="L66" s="6">
        <f t="shared" si="3"/>
        <v>6.3293607100000011E-4</v>
      </c>
      <c r="M66" s="6">
        <f t="shared" si="4"/>
        <v>4.0872630405107505E-4</v>
      </c>
      <c r="N66" s="6">
        <f t="shared" si="6"/>
        <v>4.075185E-4</v>
      </c>
      <c r="O66" s="6">
        <f t="shared" si="7"/>
        <v>2.6564888658610786E-4</v>
      </c>
      <c r="P66" s="6">
        <f t="shared" si="8"/>
        <v>4.0786655099999997E-4</v>
      </c>
      <c r="Q66" s="6">
        <f t="shared" si="9"/>
        <v>2.634217326363277E-4</v>
      </c>
      <c r="R66" s="6">
        <f t="shared" si="5"/>
        <v>0.18988185303514449</v>
      </c>
      <c r="S66" s="8" t="str">
        <f>IF(SUM(R$3:R66)&lt;=0.9*R$113,"calculate",C66)</f>
        <v>calculate</v>
      </c>
    </row>
    <row r="67" spans="3:19">
      <c r="C67" s="11">
        <v>355</v>
      </c>
      <c r="D67" s="12">
        <v>0.40699999999999997</v>
      </c>
      <c r="E67" s="12">
        <v>5.7544000000000009E-4</v>
      </c>
      <c r="F67" s="11" t="s">
        <v>105</v>
      </c>
      <c r="G67" s="11" t="s">
        <v>106</v>
      </c>
      <c r="H67" s="5">
        <f t="shared" ref="H67:H112" si="11">B$6*I67</f>
        <v>0.18163468051118278</v>
      </c>
      <c r="I67" s="29">
        <v>0.11370330999999999</v>
      </c>
      <c r="J67" s="6">
        <f t="shared" ref="J67:J112" si="12">E67*F67</f>
        <v>5.9575303200000017E-4</v>
      </c>
      <c r="K67" s="6">
        <f t="shared" si="10"/>
        <v>3.921313646805253E-4</v>
      </c>
      <c r="L67" s="6">
        <f t="shared" si="3"/>
        <v>6.0931734700000019E-4</v>
      </c>
      <c r="M67" s="6">
        <f t="shared" si="4"/>
        <v>3.9908446551845507E-4</v>
      </c>
      <c r="N67" s="6">
        <f t="shared" si="6"/>
        <v>4.1082579999999992E-4</v>
      </c>
      <c r="O67" s="6">
        <f t="shared" si="7"/>
        <v>2.7041017493297198E-4</v>
      </c>
      <c r="P67" s="6">
        <f t="shared" si="8"/>
        <v>4.0917214999999996E-4</v>
      </c>
      <c r="Q67" s="6">
        <f t="shared" si="9"/>
        <v>2.6802953075953992E-4</v>
      </c>
      <c r="R67" s="6">
        <f t="shared" si="5"/>
        <v>0.18373700479233296</v>
      </c>
      <c r="S67" s="8" t="str">
        <f>IF(SUM(R$3:R67)&lt;=0.9*R$113,"calculate",C67)</f>
        <v>calculate</v>
      </c>
    </row>
    <row r="68" spans="3:19">
      <c r="C68" s="11">
        <v>356</v>
      </c>
      <c r="D68" s="12">
        <v>0.40079999999999999</v>
      </c>
      <c r="E68" s="12">
        <v>5.5590000000000001E-4</v>
      </c>
      <c r="F68" s="11" t="s">
        <v>107</v>
      </c>
      <c r="G68" s="11" t="s">
        <v>108</v>
      </c>
      <c r="H68" s="5">
        <f t="shared" si="11"/>
        <v>0.16977595846645432</v>
      </c>
      <c r="I68" s="29">
        <v>0.10627975000000001</v>
      </c>
      <c r="J68" s="6">
        <f t="shared" si="12"/>
        <v>5.7774686999999996E-4</v>
      </c>
      <c r="K68" s="6">
        <f t="shared" si="10"/>
        <v>3.908063780211433E-4</v>
      </c>
      <c r="L68" s="6">
        <f t="shared" ref="L68:L112" si="13">(C68-C67)*(J68+J67)/2</f>
        <v>5.8674995100000001E-4</v>
      </c>
      <c r="M68" s="6">
        <f t="shared" ref="M68:M112" si="14">(C68-C67)*(K68+K67)/2</f>
        <v>3.9146887135083433E-4</v>
      </c>
      <c r="N68" s="6">
        <f t="shared" si="6"/>
        <v>4.1206248000000002E-4</v>
      </c>
      <c r="O68" s="6">
        <f t="shared" si="7"/>
        <v>2.7873218132226288E-4</v>
      </c>
      <c r="P68" s="6">
        <f t="shared" si="8"/>
        <v>4.1144413999999994E-4</v>
      </c>
      <c r="Q68" s="6">
        <f t="shared" si="9"/>
        <v>2.745711781276174E-4</v>
      </c>
      <c r="R68" s="6">
        <f t="shared" ref="R68:R112" si="15">(C68-C67)*(H67+H68)/2</f>
        <v>0.17570531948881857</v>
      </c>
      <c r="S68" s="8" t="str">
        <f>IF(SUM(R$3:R68)&lt;=0.9*R$113,"calculate",C68)</f>
        <v>calculate</v>
      </c>
    </row>
    <row r="69" spans="3:19">
      <c r="C69" s="11">
        <v>357</v>
      </c>
      <c r="D69" s="12">
        <v>0.39460000000000001</v>
      </c>
      <c r="E69" s="12">
        <v>5.3703000000000008E-4</v>
      </c>
      <c r="F69" s="11" t="s">
        <v>109</v>
      </c>
      <c r="G69" s="11" t="s">
        <v>110</v>
      </c>
      <c r="H69" s="5">
        <f t="shared" si="11"/>
        <v>0.17011568690095913</v>
      </c>
      <c r="I69" s="29">
        <v>0.10649242</v>
      </c>
      <c r="J69" s="6">
        <f t="shared" si="12"/>
        <v>5.5131499800000004E-4</v>
      </c>
      <c r="K69" s="6">
        <f t="shared" si="10"/>
        <v>3.72635408781394E-4</v>
      </c>
      <c r="L69" s="6">
        <f t="shared" si="13"/>
        <v>5.64530934E-4</v>
      </c>
      <c r="M69" s="6">
        <f t="shared" si="14"/>
        <v>3.8172089340126865E-4</v>
      </c>
      <c r="N69" s="6">
        <f t="shared" si="6"/>
        <v>4.1219915999999999E-4</v>
      </c>
      <c r="O69" s="6">
        <f t="shared" si="7"/>
        <v>2.7860660972975603E-4</v>
      </c>
      <c r="P69" s="6">
        <f t="shared" si="8"/>
        <v>4.1213082E-4</v>
      </c>
      <c r="Q69" s="6">
        <f t="shared" si="9"/>
        <v>2.7866939552600946E-4</v>
      </c>
      <c r="R69" s="6">
        <f t="shared" si="15"/>
        <v>0.16994582268370673</v>
      </c>
      <c r="S69" s="8" t="str">
        <f>IF(SUM(R$3:R69)&lt;=0.9*R$113,"calculate",C69)</f>
        <v>calculate</v>
      </c>
    </row>
    <row r="70" spans="3:19">
      <c r="C70" s="11">
        <v>358</v>
      </c>
      <c r="D70" s="12">
        <v>0.38839999999999997</v>
      </c>
      <c r="E70" s="12">
        <v>5.1879999999999993E-4</v>
      </c>
      <c r="F70" s="11" t="s">
        <v>105</v>
      </c>
      <c r="G70" s="11" t="s">
        <v>111</v>
      </c>
      <c r="H70" s="5">
        <f t="shared" si="11"/>
        <v>0.16835078274760445</v>
      </c>
      <c r="I70" s="29">
        <v>0.10538758999999999</v>
      </c>
      <c r="J70" s="6">
        <f t="shared" si="12"/>
        <v>5.3711364000000002E-4</v>
      </c>
      <c r="K70" s="6">
        <f t="shared" si="10"/>
        <v>3.645149951221878E-4</v>
      </c>
      <c r="L70" s="6">
        <f t="shared" si="13"/>
        <v>5.4421431900000003E-4</v>
      </c>
      <c r="M70" s="6">
        <f t="shared" si="14"/>
        <v>3.685752019517909E-4</v>
      </c>
      <c r="N70" s="6">
        <f t="shared" si="6"/>
        <v>4.1236427999999999E-4</v>
      </c>
      <c r="O70" s="6">
        <f t="shared" si="7"/>
        <v>2.7985318621356274E-4</v>
      </c>
      <c r="P70" s="6">
        <f t="shared" si="8"/>
        <v>4.1228171999999996E-4</v>
      </c>
      <c r="Q70" s="6">
        <f t="shared" si="9"/>
        <v>2.7922989797165936E-4</v>
      </c>
      <c r="R70" s="6">
        <f t="shared" si="15"/>
        <v>0.16923323482428179</v>
      </c>
      <c r="S70" s="8" t="str">
        <f>IF(SUM(R$3:R70)&lt;=0.9*R$113,"calculate",C70)</f>
        <v>calculate</v>
      </c>
    </row>
    <row r="71" spans="3:19">
      <c r="C71" s="11">
        <v>359</v>
      </c>
      <c r="D71" s="12">
        <v>0.38219999999999998</v>
      </c>
      <c r="E71" s="12">
        <v>5.0118999999999999E-4</v>
      </c>
      <c r="F71" s="11" t="s">
        <v>112</v>
      </c>
      <c r="G71" s="11" t="s">
        <v>113</v>
      </c>
      <c r="H71" s="5">
        <f t="shared" si="11"/>
        <v>0.16187856230032011</v>
      </c>
      <c r="I71" s="29">
        <v>0.10133597999999999</v>
      </c>
      <c r="J71" s="6">
        <f t="shared" si="12"/>
        <v>5.1978414899999997E-4</v>
      </c>
      <c r="K71" s="6">
        <f t="shared" si="10"/>
        <v>3.5805065216737235E-4</v>
      </c>
      <c r="L71" s="6">
        <f t="shared" si="13"/>
        <v>5.2844889450000005E-4</v>
      </c>
      <c r="M71" s="6">
        <f t="shared" si="14"/>
        <v>3.6128282364478008E-4</v>
      </c>
      <c r="N71" s="6">
        <f t="shared" si="6"/>
        <v>4.1212625999999995E-4</v>
      </c>
      <c r="O71" s="6">
        <f t="shared" si="7"/>
        <v>2.8389106603614425E-4</v>
      </c>
      <c r="P71" s="6">
        <f t="shared" si="8"/>
        <v>4.1224527E-4</v>
      </c>
      <c r="Q71" s="6">
        <f t="shared" si="9"/>
        <v>2.8187212612485347E-4</v>
      </c>
      <c r="R71" s="6">
        <f t="shared" si="15"/>
        <v>0.16511467252396228</v>
      </c>
      <c r="S71" s="8" t="str">
        <f>IF(SUM(R$3:R71)&lt;=0.9*R$113,"calculate",C71)</f>
        <v>calculate</v>
      </c>
    </row>
    <row r="72" spans="3:19">
      <c r="C72" s="11">
        <v>360</v>
      </c>
      <c r="D72" s="12">
        <v>0.376</v>
      </c>
      <c r="E72" s="12">
        <v>4.8417000000000002E-4</v>
      </c>
      <c r="F72" s="11" t="s">
        <v>114</v>
      </c>
      <c r="G72" s="11" t="s">
        <v>115</v>
      </c>
      <c r="H72" s="5">
        <f t="shared" si="11"/>
        <v>0.15947520766773224</v>
      </c>
      <c r="I72" s="29">
        <v>9.983148E-2</v>
      </c>
      <c r="J72" s="6">
        <f t="shared" si="12"/>
        <v>4.9646791800000002E-4</v>
      </c>
      <c r="K72" s="6">
        <f t="shared" si="10"/>
        <v>3.4388717681582996E-4</v>
      </c>
      <c r="L72" s="6">
        <f t="shared" si="13"/>
        <v>5.0812603349999999E-4</v>
      </c>
      <c r="M72" s="6">
        <f t="shared" si="14"/>
        <v>3.5096891449160116E-4</v>
      </c>
      <c r="N72" s="6">
        <f t="shared" si="6"/>
        <v>4.083736E-4</v>
      </c>
      <c r="O72" s="6">
        <f t="shared" si="7"/>
        <v>2.8286710842434943E-4</v>
      </c>
      <c r="P72" s="6">
        <f t="shared" si="8"/>
        <v>4.1024992999999998E-4</v>
      </c>
      <c r="Q72" s="6">
        <f t="shared" si="9"/>
        <v>2.8337908723024684E-4</v>
      </c>
      <c r="R72" s="6">
        <f t="shared" si="15"/>
        <v>0.16067688498402616</v>
      </c>
      <c r="S72" s="8" t="str">
        <f>IF(SUM(R$3:R72)&lt;=0.9*R$113,"calculate",C72)</f>
        <v>calculate</v>
      </c>
    </row>
    <row r="73" spans="3:19">
      <c r="C73" s="11">
        <v>361</v>
      </c>
      <c r="D73" s="12">
        <v>0.36980000000000002</v>
      </c>
      <c r="E73" s="12">
        <v>4.6773999999999996E-4</v>
      </c>
      <c r="F73" s="11" t="s">
        <v>116</v>
      </c>
      <c r="G73" s="11" t="s">
        <v>117</v>
      </c>
      <c r="H73" s="5">
        <f t="shared" si="11"/>
        <v>0.16623936102236483</v>
      </c>
      <c r="I73" s="29">
        <v>0.10406583999999999</v>
      </c>
      <c r="J73" s="6">
        <f t="shared" si="12"/>
        <v>4.7849801999999992E-4</v>
      </c>
      <c r="K73" s="6">
        <f t="shared" si="10"/>
        <v>3.2631781476796139E-4</v>
      </c>
      <c r="L73" s="6">
        <f t="shared" si="13"/>
        <v>4.8748296899999994E-4</v>
      </c>
      <c r="M73" s="6">
        <f t="shared" si="14"/>
        <v>3.351024957918957E-4</v>
      </c>
      <c r="N73" s="6">
        <f t="shared" si="6"/>
        <v>4.0596643999999999E-4</v>
      </c>
      <c r="O73" s="6">
        <f t="shared" si="7"/>
        <v>2.7685398064955155E-4</v>
      </c>
      <c r="P73" s="6">
        <f t="shared" si="8"/>
        <v>4.0717002000000002E-4</v>
      </c>
      <c r="Q73" s="6">
        <f t="shared" si="9"/>
        <v>2.7986054453695052E-4</v>
      </c>
      <c r="R73" s="6">
        <f t="shared" si="15"/>
        <v>0.16285728434504854</v>
      </c>
      <c r="S73" s="8">
        <f>IF(SUM(R$3:R73)&lt;=0.9*R$113,"calculate",C73)</f>
        <v>361</v>
      </c>
    </row>
    <row r="74" spans="3:19">
      <c r="C74" s="11">
        <v>362</v>
      </c>
      <c r="D74" s="12">
        <v>0.36360000000000003</v>
      </c>
      <c r="E74" s="12">
        <v>4.5186E-4</v>
      </c>
      <c r="F74" s="11" t="s">
        <v>118</v>
      </c>
      <c r="G74" s="11" t="s">
        <v>119</v>
      </c>
      <c r="H74" s="5">
        <f t="shared" si="11"/>
        <v>0.15691135782747664</v>
      </c>
      <c r="I74" s="29">
        <v>9.8226510000000003E-2</v>
      </c>
      <c r="J74" s="6">
        <f t="shared" si="12"/>
        <v>4.5918013200000002E-4</v>
      </c>
      <c r="K74" s="6">
        <f t="shared" si="10"/>
        <v>3.1994235023999573E-4</v>
      </c>
      <c r="L74" s="6">
        <f t="shared" si="13"/>
        <v>4.68839076E-4</v>
      </c>
      <c r="M74" s="6">
        <f t="shared" si="14"/>
        <v>3.2313008250397856E-4</v>
      </c>
      <c r="N74" s="6">
        <f t="shared" si="6"/>
        <v>3.9806927999999999E-4</v>
      </c>
      <c r="O74" s="6">
        <f t="shared" si="7"/>
        <v>2.7736222045761968E-4</v>
      </c>
      <c r="P74" s="6">
        <f t="shared" si="8"/>
        <v>4.0201785999999999E-4</v>
      </c>
      <c r="Q74" s="6">
        <f t="shared" si="9"/>
        <v>2.7710810055358562E-4</v>
      </c>
      <c r="R74" s="6">
        <f t="shared" si="15"/>
        <v>0.16157535942492074</v>
      </c>
      <c r="S74" s="8">
        <f>IF(SUM(R$3:R74)&lt;=0.9*R$113,"calculez",C74)</f>
        <v>362</v>
      </c>
    </row>
    <row r="75" spans="3:19">
      <c r="C75" s="11">
        <v>363</v>
      </c>
      <c r="D75" s="12">
        <v>0.3574</v>
      </c>
      <c r="E75" s="12">
        <v>4.3651999999999997E-4</v>
      </c>
      <c r="F75" s="11" t="s">
        <v>120</v>
      </c>
      <c r="G75" s="11" t="s">
        <v>121</v>
      </c>
      <c r="H75" s="5">
        <f t="shared" si="11"/>
        <v>0.14423413738019225</v>
      </c>
      <c r="I75" s="29">
        <v>9.0290570000000001E-2</v>
      </c>
      <c r="J75" s="6">
        <f t="shared" si="12"/>
        <v>4.3582156799999998E-4</v>
      </c>
      <c r="K75" s="6">
        <f t="shared" si="10"/>
        <v>3.1266162555365954E-4</v>
      </c>
      <c r="L75" s="6">
        <f t="shared" si="13"/>
        <v>4.4750085E-4</v>
      </c>
      <c r="M75" s="6">
        <f t="shared" si="14"/>
        <v>3.1630198789682766E-4</v>
      </c>
      <c r="N75" s="6">
        <f t="shared" si="6"/>
        <v>3.9296129999999999E-4</v>
      </c>
      <c r="O75" s="6">
        <f t="shared" si="7"/>
        <v>2.8191335137796412E-4</v>
      </c>
      <c r="P75" s="6">
        <f t="shared" si="8"/>
        <v>3.9551528999999996E-4</v>
      </c>
      <c r="Q75" s="6">
        <f t="shared" si="9"/>
        <v>2.796377859177919E-4</v>
      </c>
      <c r="R75" s="6">
        <f t="shared" si="15"/>
        <v>0.15057274760383443</v>
      </c>
      <c r="S75" s="8">
        <f>IF(SUM(R$3:R75)&lt;=0.9*R$113,"calculez",C75)</f>
        <v>363</v>
      </c>
    </row>
    <row r="76" spans="3:19">
      <c r="C76" s="11">
        <v>364</v>
      </c>
      <c r="D76" s="12">
        <v>0.35120000000000001</v>
      </c>
      <c r="E76" s="12">
        <v>4.2169999999999995E-4</v>
      </c>
      <c r="F76" s="11" t="s">
        <v>122</v>
      </c>
      <c r="G76" s="11" t="s">
        <v>123</v>
      </c>
      <c r="H76" s="5">
        <f t="shared" si="11"/>
        <v>0.14794725239616668</v>
      </c>
      <c r="I76" s="29">
        <v>9.261498E-2</v>
      </c>
      <c r="J76" s="6">
        <f t="shared" si="12"/>
        <v>4.2002163399999998E-4</v>
      </c>
      <c r="K76" s="6">
        <f t="shared" si="10"/>
        <v>2.9876134623619155E-4</v>
      </c>
      <c r="L76" s="6">
        <f t="shared" si="13"/>
        <v>4.2792160099999998E-4</v>
      </c>
      <c r="M76" s="6">
        <f t="shared" si="14"/>
        <v>3.0571148589492555E-4</v>
      </c>
      <c r="N76" s="6">
        <f t="shared" si="6"/>
        <v>3.8635511999999996E-4</v>
      </c>
      <c r="O76" s="6">
        <f t="shared" si="7"/>
        <v>2.7481435819671455E-4</v>
      </c>
      <c r="P76" s="6">
        <f t="shared" si="8"/>
        <v>3.8965821E-4</v>
      </c>
      <c r="Q76" s="6">
        <f t="shared" si="9"/>
        <v>2.7836385478733933E-4</v>
      </c>
      <c r="R76" s="6">
        <f t="shared" si="15"/>
        <v>0.14609069488817947</v>
      </c>
      <c r="S76" s="8">
        <f>IF(SUM(R$3:R76)&lt;=0.9*R$113,"calculez",C76)</f>
        <v>364</v>
      </c>
    </row>
    <row r="77" spans="3:19">
      <c r="C77" s="11">
        <v>365</v>
      </c>
      <c r="D77" s="12">
        <v>0.34499999999999997</v>
      </c>
      <c r="E77" s="12">
        <v>4.0738000000000005E-4</v>
      </c>
      <c r="F77" s="11" t="s">
        <v>124</v>
      </c>
      <c r="G77" s="11" t="s">
        <v>125</v>
      </c>
      <c r="H77" s="5">
        <f t="shared" si="11"/>
        <v>0.14754886581469703</v>
      </c>
      <c r="I77" s="29">
        <v>9.2365589999999997E-2</v>
      </c>
      <c r="J77" s="6">
        <f t="shared" si="12"/>
        <v>3.9411978100000004E-4</v>
      </c>
      <c r="K77" s="6">
        <f t="shared" si="10"/>
        <v>2.8059463756197663E-4</v>
      </c>
      <c r="L77" s="6">
        <f t="shared" si="13"/>
        <v>4.0707070750000004E-4</v>
      </c>
      <c r="M77" s="6">
        <f t="shared" si="14"/>
        <v>2.8967799189908409E-4</v>
      </c>
      <c r="N77" s="6">
        <f t="shared" si="6"/>
        <v>3.7698149999999998E-4</v>
      </c>
      <c r="O77" s="6">
        <f t="shared" si="7"/>
        <v>2.6839299233262861E-4</v>
      </c>
      <c r="P77" s="6">
        <f t="shared" si="8"/>
        <v>3.8166831E-4</v>
      </c>
      <c r="Q77" s="6">
        <f t="shared" si="9"/>
        <v>2.7160367526467158E-4</v>
      </c>
      <c r="R77" s="6">
        <f t="shared" si="15"/>
        <v>0.14774805910543187</v>
      </c>
      <c r="S77" s="8">
        <f>IF(SUM(R$3:R77)&lt;=0.9*R$113,"calculez",C77)</f>
        <v>365</v>
      </c>
    </row>
    <row r="78" spans="3:19">
      <c r="C78" s="11">
        <v>366</v>
      </c>
      <c r="D78" s="12">
        <v>0.33879999999999999</v>
      </c>
      <c r="E78" s="12">
        <v>3.9355E-4</v>
      </c>
      <c r="F78" s="11" t="s">
        <v>126</v>
      </c>
      <c r="G78" s="11" t="s">
        <v>127</v>
      </c>
      <c r="H78" s="5">
        <f t="shared" si="11"/>
        <v>0.14625757188498459</v>
      </c>
      <c r="I78" s="29">
        <v>9.1557239999999998E-2</v>
      </c>
      <c r="J78" s="6">
        <f t="shared" si="12"/>
        <v>3.7969310450000003E-4</v>
      </c>
      <c r="K78" s="6">
        <f t="shared" si="10"/>
        <v>2.711284793087621E-4</v>
      </c>
      <c r="L78" s="6">
        <f t="shared" si="13"/>
        <v>3.8690644275000003E-4</v>
      </c>
      <c r="M78" s="6">
        <f t="shared" si="14"/>
        <v>2.7586155843536936E-4</v>
      </c>
      <c r="N78" s="6">
        <f t="shared" si="6"/>
        <v>3.6814007999999999E-4</v>
      </c>
      <c r="O78" s="6">
        <f t="shared" si="7"/>
        <v>2.6287877994109324E-4</v>
      </c>
      <c r="P78" s="6">
        <f t="shared" si="8"/>
        <v>3.7256078999999996E-4</v>
      </c>
      <c r="Q78" s="6">
        <f t="shared" si="9"/>
        <v>2.656358861368609E-4</v>
      </c>
      <c r="R78" s="6">
        <f t="shared" si="15"/>
        <v>0.14690321884984081</v>
      </c>
      <c r="S78" s="8">
        <f>IF(SUM(R$3:R78)&lt;=0.9*R$113,"calculez",C78)</f>
        <v>366</v>
      </c>
    </row>
    <row r="79" spans="3:19">
      <c r="C79" s="11">
        <v>367</v>
      </c>
      <c r="D79" s="12">
        <v>0.33260000000000001</v>
      </c>
      <c r="E79" s="12">
        <v>3.8018999999999998E-4</v>
      </c>
      <c r="F79" s="11" t="s">
        <v>128</v>
      </c>
      <c r="G79" s="11" t="s">
        <v>129</v>
      </c>
      <c r="H79" s="5">
        <f t="shared" si="11"/>
        <v>0.13758159744408999</v>
      </c>
      <c r="I79" s="29">
        <v>8.6126080000000008E-2</v>
      </c>
      <c r="J79" s="6">
        <f t="shared" si="12"/>
        <v>3.5696799479999994E-4</v>
      </c>
      <c r="K79" s="6">
        <f t="shared" si="10"/>
        <v>2.6004450566351688E-4</v>
      </c>
      <c r="L79" s="6">
        <f t="shared" si="13"/>
        <v>3.6833054964999999E-4</v>
      </c>
      <c r="M79" s="6">
        <f t="shared" si="14"/>
        <v>2.6558649248613949E-4</v>
      </c>
      <c r="N79" s="6">
        <f t="shared" si="6"/>
        <v>3.6000624000000003E-4</v>
      </c>
      <c r="O79" s="6">
        <f t="shared" si="7"/>
        <v>2.6225781044889751E-4</v>
      </c>
      <c r="P79" s="6">
        <f t="shared" si="8"/>
        <v>3.6407316000000003E-4</v>
      </c>
      <c r="Q79" s="6">
        <f t="shared" si="9"/>
        <v>2.6256829519499537E-4</v>
      </c>
      <c r="R79" s="6">
        <f t="shared" si="15"/>
        <v>0.1419195846645373</v>
      </c>
      <c r="S79" s="8">
        <f>IF(SUM(R$3:R79)&lt;=0.9*R$113,"calculez",C79)</f>
        <v>367</v>
      </c>
    </row>
    <row r="80" spans="3:19">
      <c r="C80" s="11">
        <v>368</v>
      </c>
      <c r="D80" s="12">
        <v>0.32639999999999997</v>
      </c>
      <c r="E80" s="12">
        <v>3.6727999999999999E-4</v>
      </c>
      <c r="F80" s="11" t="s">
        <v>130</v>
      </c>
      <c r="G80" s="11" t="s">
        <v>131</v>
      </c>
      <c r="H80" s="5">
        <f t="shared" si="11"/>
        <v>0.14514035143770024</v>
      </c>
      <c r="I80" s="29">
        <v>9.0857859999999999E-2</v>
      </c>
      <c r="J80" s="6">
        <f t="shared" si="12"/>
        <v>3.3756704800000001E-4</v>
      </c>
      <c r="K80" s="6">
        <f t="shared" si="10"/>
        <v>2.416683040905049E-4</v>
      </c>
      <c r="L80" s="6">
        <f t="shared" si="13"/>
        <v>3.4726752139999995E-4</v>
      </c>
      <c r="M80" s="6">
        <f t="shared" si="14"/>
        <v>2.5085640487701086E-4</v>
      </c>
      <c r="N80" s="6">
        <f t="shared" si="6"/>
        <v>3.4963968E-4</v>
      </c>
      <c r="O80" s="6">
        <f t="shared" si="7"/>
        <v>2.5031124634045088E-4</v>
      </c>
      <c r="P80" s="6">
        <f t="shared" si="8"/>
        <v>3.5482296000000004E-4</v>
      </c>
      <c r="Q80" s="6">
        <f t="shared" si="9"/>
        <v>2.5628452839467422E-4</v>
      </c>
      <c r="R80" s="6">
        <f t="shared" si="15"/>
        <v>0.14136097444089513</v>
      </c>
      <c r="S80" s="8">
        <f>IF(SUM(R$3:R80)&lt;=0.9*R$113,"calculez",C80)</f>
        <v>368</v>
      </c>
    </row>
    <row r="81" spans="3:19">
      <c r="C81" s="11">
        <v>369</v>
      </c>
      <c r="D81" s="12">
        <v>0.32019999999999998</v>
      </c>
      <c r="E81" s="12">
        <v>3.5481E-4</v>
      </c>
      <c r="F81" s="11" t="s">
        <v>132</v>
      </c>
      <c r="G81" s="11" t="s">
        <v>133</v>
      </c>
      <c r="H81" s="5">
        <f t="shared" si="11"/>
        <v>0.13275071884984077</v>
      </c>
      <c r="I81" s="29">
        <v>8.3101950000000008E-2</v>
      </c>
      <c r="J81" s="6">
        <f t="shared" si="12"/>
        <v>3.0957882120000001E-4</v>
      </c>
      <c r="K81" s="6">
        <f t="shared" si="10"/>
        <v>2.2804498362412746E-4</v>
      </c>
      <c r="L81" s="6">
        <f t="shared" si="13"/>
        <v>3.2357293459999998E-4</v>
      </c>
      <c r="M81" s="6">
        <f t="shared" si="14"/>
        <v>2.3485664385731618E-4</v>
      </c>
      <c r="N81" s="6">
        <f t="shared" si="6"/>
        <v>3.2862125999999996E-4</v>
      </c>
      <c r="O81" s="6">
        <f t="shared" si="7"/>
        <v>2.4207221141534641E-4</v>
      </c>
      <c r="P81" s="6">
        <f t="shared" si="8"/>
        <v>3.3913046999999995E-4</v>
      </c>
      <c r="Q81" s="6">
        <f t="shared" si="9"/>
        <v>2.4619172887789867E-4</v>
      </c>
      <c r="R81" s="6">
        <f t="shared" si="15"/>
        <v>0.1389455351437705</v>
      </c>
      <c r="S81" s="8">
        <f>IF(SUM(R$3:R81)&lt;=0.9*R$113,"calculez",C81)</f>
        <v>369</v>
      </c>
    </row>
    <row r="82" spans="3:19">
      <c r="C82" s="11">
        <v>370</v>
      </c>
      <c r="D82" s="12">
        <v>0.314</v>
      </c>
      <c r="E82" s="12">
        <v>3.4277E-4</v>
      </c>
      <c r="F82" s="11" t="s">
        <v>134</v>
      </c>
      <c r="G82" s="11" t="s">
        <v>135</v>
      </c>
      <c r="H82" s="5">
        <f t="shared" si="11"/>
        <v>0.12918153354632636</v>
      </c>
      <c r="I82" s="29">
        <v>8.0867639999999991E-2</v>
      </c>
      <c r="J82" s="6">
        <f t="shared" si="12"/>
        <v>2.9043244869999998E-4</v>
      </c>
      <c r="K82" s="6">
        <f t="shared" si="10"/>
        <v>2.1570668417786638E-4</v>
      </c>
      <c r="L82" s="6">
        <f t="shared" si="13"/>
        <v>3.0000563495000002E-4</v>
      </c>
      <c r="M82" s="6">
        <f t="shared" si="14"/>
        <v>2.2187583390099693E-4</v>
      </c>
      <c r="N82" s="6">
        <f t="shared" si="6"/>
        <v>3.1253362E-4</v>
      </c>
      <c r="O82" s="6">
        <f t="shared" si="7"/>
        <v>2.3212141469062134E-4</v>
      </c>
      <c r="P82" s="6">
        <f t="shared" si="8"/>
        <v>3.2057743999999998E-4</v>
      </c>
      <c r="Q82" s="6">
        <f t="shared" si="9"/>
        <v>2.3709681305298389E-4</v>
      </c>
      <c r="R82" s="6">
        <f t="shared" si="15"/>
        <v>0.13096612619808357</v>
      </c>
      <c r="S82" s="8">
        <f>IF(SUM(R$3:R82)&lt;=0.9*R$113,"calculez",C82)</f>
        <v>370</v>
      </c>
    </row>
    <row r="83" spans="3:19">
      <c r="C83" s="11">
        <v>371</v>
      </c>
      <c r="D83" s="12">
        <v>0.30780000000000002</v>
      </c>
      <c r="E83" s="12">
        <v>3.3113000000000001E-4</v>
      </c>
      <c r="F83" s="11" t="s">
        <v>136</v>
      </c>
      <c r="G83" s="11" t="s">
        <v>137</v>
      </c>
      <c r="H83" s="5">
        <f t="shared" si="11"/>
        <v>0.13797808306709317</v>
      </c>
      <c r="I83" s="29">
        <v>8.6374279999999998E-2</v>
      </c>
      <c r="J83" s="6">
        <f t="shared" si="12"/>
        <v>2.6897358769999998E-4</v>
      </c>
      <c r="K83" s="6">
        <f t="shared" si="10"/>
        <v>1.9576342415183982E-4</v>
      </c>
      <c r="L83" s="6">
        <f t="shared" si="13"/>
        <v>2.7970301819999995E-4</v>
      </c>
      <c r="M83" s="6">
        <f t="shared" si="14"/>
        <v>2.057350541648531E-4</v>
      </c>
      <c r="N83" s="6">
        <f t="shared" si="6"/>
        <v>2.9865218400000002E-4</v>
      </c>
      <c r="O83" s="6">
        <f t="shared" si="7"/>
        <v>2.1736399722442086E-4</v>
      </c>
      <c r="P83" s="6">
        <f t="shared" si="8"/>
        <v>3.0559290200000001E-4</v>
      </c>
      <c r="Q83" s="6">
        <f t="shared" si="9"/>
        <v>2.2474270595752112E-4</v>
      </c>
      <c r="R83" s="6">
        <f t="shared" si="15"/>
        <v>0.13357980830670976</v>
      </c>
      <c r="S83" s="8">
        <f>IF(SUM(R$3:R83)&lt;=0.9*R$113,"calculez",C83)</f>
        <v>371</v>
      </c>
    </row>
    <row r="84" spans="3:19">
      <c r="C84" s="11">
        <v>372</v>
      </c>
      <c r="D84" s="12">
        <v>0.30160000000000003</v>
      </c>
      <c r="E84" s="12">
        <v>3.1989000000000003E-4</v>
      </c>
      <c r="F84" s="11" t="s">
        <v>138</v>
      </c>
      <c r="G84" s="11" t="s">
        <v>139</v>
      </c>
      <c r="H84" s="5">
        <f t="shared" si="11"/>
        <v>0.12842739616613466</v>
      </c>
      <c r="I84" s="29">
        <v>8.0395549999999996E-2</v>
      </c>
      <c r="J84" s="6">
        <f t="shared" si="12"/>
        <v>2.507809644E-4</v>
      </c>
      <c r="K84" s="6">
        <f t="shared" si="10"/>
        <v>1.8658089500396527E-4</v>
      </c>
      <c r="L84" s="6">
        <f t="shared" si="13"/>
        <v>2.5987727604999996E-4</v>
      </c>
      <c r="M84" s="6">
        <f t="shared" si="14"/>
        <v>1.9117215957790255E-4</v>
      </c>
      <c r="N84" s="6">
        <f t="shared" si="6"/>
        <v>2.8252078400000004E-4</v>
      </c>
      <c r="O84" s="6">
        <f t="shared" si="7"/>
        <v>2.1019530274978861E-4</v>
      </c>
      <c r="P84" s="6">
        <f t="shared" si="8"/>
        <v>2.9058648400000003E-4</v>
      </c>
      <c r="Q84" s="6">
        <f t="shared" si="9"/>
        <v>2.1377964998710474E-4</v>
      </c>
      <c r="R84" s="6">
        <f t="shared" si="15"/>
        <v>0.13320273961661391</v>
      </c>
      <c r="S84" s="8">
        <f>IF(SUM(R$3:R84)&lt;=0.9*R$113,"calculez",C84)</f>
        <v>372</v>
      </c>
    </row>
    <row r="85" spans="3:19">
      <c r="C85" s="11">
        <v>373</v>
      </c>
      <c r="D85" s="12">
        <v>0.2954</v>
      </c>
      <c r="E85" s="12">
        <v>3.0903000000000001E-4</v>
      </c>
      <c r="F85" s="11" t="s">
        <v>140</v>
      </c>
      <c r="G85" s="11" t="s">
        <v>141</v>
      </c>
      <c r="H85" s="5">
        <f t="shared" si="11"/>
        <v>0.13031423322683755</v>
      </c>
      <c r="I85" s="29">
        <v>8.1576709999999997E-2</v>
      </c>
      <c r="J85" s="6">
        <f t="shared" si="12"/>
        <v>2.291642868E-4</v>
      </c>
      <c r="K85" s="6">
        <f t="shared" si="10"/>
        <v>1.6975895941635864E-4</v>
      </c>
      <c r="L85" s="6">
        <f t="shared" si="13"/>
        <v>2.399726256E-4</v>
      </c>
      <c r="M85" s="6">
        <f t="shared" si="14"/>
        <v>1.7816992721016194E-4</v>
      </c>
      <c r="N85" s="6">
        <f t="shared" si="6"/>
        <v>2.6754673400000001E-4</v>
      </c>
      <c r="O85" s="6">
        <f t="shared" si="7"/>
        <v>1.9819168070775198E-4</v>
      </c>
      <c r="P85" s="6">
        <f t="shared" si="8"/>
        <v>2.7503375900000005E-4</v>
      </c>
      <c r="Q85" s="6">
        <f t="shared" si="9"/>
        <v>2.0419349172877031E-4</v>
      </c>
      <c r="R85" s="6">
        <f t="shared" si="15"/>
        <v>0.12937081469648609</v>
      </c>
      <c r="S85" s="8">
        <f>IF(SUM(R$3:R85)&lt;=0.9*R$113,"calculez",C85)</f>
        <v>373</v>
      </c>
    </row>
    <row r="86" spans="3:19">
      <c r="C86" s="11">
        <v>374</v>
      </c>
      <c r="D86" s="12">
        <v>0.28920000000000001</v>
      </c>
      <c r="E86" s="12">
        <v>2.9853999999999997E-4</v>
      </c>
      <c r="F86" s="11" t="s">
        <v>142</v>
      </c>
      <c r="G86" s="11" t="s">
        <v>143</v>
      </c>
      <c r="H86" s="5">
        <f t="shared" si="11"/>
        <v>0.13297014376996855</v>
      </c>
      <c r="I86" s="29">
        <v>8.3239309999999997E-2</v>
      </c>
      <c r="J86" s="6">
        <f t="shared" si="12"/>
        <v>2.1341131899999997E-4</v>
      </c>
      <c r="K86" s="6">
        <f t="shared" si="10"/>
        <v>1.571257292077733E-4</v>
      </c>
      <c r="L86" s="6">
        <f t="shared" si="13"/>
        <v>2.2128780289999998E-4</v>
      </c>
      <c r="M86" s="6">
        <f t="shared" si="14"/>
        <v>1.6344234431206597E-4</v>
      </c>
      <c r="N86" s="6">
        <f t="shared" si="6"/>
        <v>2.5326111600000004E-4</v>
      </c>
      <c r="O86" s="6">
        <f t="shared" si="7"/>
        <v>1.8646544952695071E-4</v>
      </c>
      <c r="P86" s="6">
        <f t="shared" si="8"/>
        <v>2.6040392500000002E-4</v>
      </c>
      <c r="Q86" s="6">
        <f t="shared" si="9"/>
        <v>1.9232856511735134E-4</v>
      </c>
      <c r="R86" s="6">
        <f t="shared" si="15"/>
        <v>0.13164218849840303</v>
      </c>
      <c r="S86" s="8">
        <f>IF(SUM(R$3:R86)&lt;=0.9*R$113,"calculez",C86)</f>
        <v>374</v>
      </c>
    </row>
    <row r="87" spans="3:19">
      <c r="C87" s="11">
        <v>375</v>
      </c>
      <c r="D87" s="12">
        <v>0.28299999999999997</v>
      </c>
      <c r="E87" s="12">
        <v>2.8839999999999996E-4</v>
      </c>
      <c r="F87" s="11" t="s">
        <v>144</v>
      </c>
      <c r="G87" s="11" t="s">
        <v>145</v>
      </c>
      <c r="H87" s="5">
        <f t="shared" si="11"/>
        <v>0.1315943929712465</v>
      </c>
      <c r="I87" s="29">
        <v>8.2378090000000001E-2</v>
      </c>
      <c r="J87" s="6">
        <f t="shared" si="12"/>
        <v>1.9286461599999998E-4</v>
      </c>
      <c r="K87" s="6">
        <f t="shared" si="10"/>
        <v>1.4244859299054004E-4</v>
      </c>
      <c r="L87" s="6">
        <f t="shared" si="13"/>
        <v>2.0313796749999997E-4</v>
      </c>
      <c r="M87" s="6">
        <f t="shared" si="14"/>
        <v>1.4978716109915666E-4</v>
      </c>
      <c r="N87" s="6">
        <f t="shared" si="6"/>
        <v>2.3850957E-4</v>
      </c>
      <c r="O87" s="6">
        <f t="shared" si="7"/>
        <v>1.7616166908127265E-4</v>
      </c>
      <c r="P87" s="6">
        <f t="shared" si="8"/>
        <v>2.4588534300000003E-4</v>
      </c>
      <c r="Q87" s="6">
        <f t="shared" si="9"/>
        <v>1.8131355930411168E-4</v>
      </c>
      <c r="R87" s="6">
        <f t="shared" si="15"/>
        <v>0.13228226837060753</v>
      </c>
      <c r="S87" s="8">
        <f>IF(SUM(R$3:R87)&lt;=0.9*R$113,"calculez",C87)</f>
        <v>375</v>
      </c>
    </row>
    <row r="88" spans="3:19">
      <c r="C88" s="11">
        <v>376</v>
      </c>
      <c r="D88" s="12">
        <v>0.27679999999999999</v>
      </c>
      <c r="E88" s="12">
        <v>2.7860999999999999E-4</v>
      </c>
      <c r="F88" s="11" t="s">
        <v>146</v>
      </c>
      <c r="G88" s="11" t="s">
        <v>147</v>
      </c>
      <c r="H88" s="5">
        <f t="shared" si="11"/>
        <v>0.12876440894568739</v>
      </c>
      <c r="I88" s="29">
        <v>8.0606520000000001E-2</v>
      </c>
      <c r="J88" s="6">
        <f t="shared" si="12"/>
        <v>1.7495593559999997E-4</v>
      </c>
      <c r="K88" s="6">
        <f t="shared" si="10"/>
        <v>1.3006614608609526E-4</v>
      </c>
      <c r="L88" s="6">
        <f t="shared" si="13"/>
        <v>1.8391027579999999E-4</v>
      </c>
      <c r="M88" s="6">
        <f t="shared" si="14"/>
        <v>1.3625736953831765E-4</v>
      </c>
      <c r="N88" s="6">
        <f t="shared" si="6"/>
        <v>2.2303160000000001E-4</v>
      </c>
      <c r="O88" s="6">
        <f t="shared" si="7"/>
        <v>1.6580666764995179E-4</v>
      </c>
      <c r="P88" s="6">
        <f t="shared" si="8"/>
        <v>2.3077058500000001E-4</v>
      </c>
      <c r="Q88" s="6">
        <f t="shared" si="9"/>
        <v>1.7098416836561222E-4</v>
      </c>
      <c r="R88" s="6">
        <f t="shared" si="15"/>
        <v>0.13017940095846695</v>
      </c>
      <c r="S88" s="8">
        <f>IF(SUM(R$3:R88)&lt;=0.9*R$113,"calculez",C88)</f>
        <v>376</v>
      </c>
    </row>
    <row r="89" spans="3:19">
      <c r="C89" s="11">
        <v>377</v>
      </c>
      <c r="D89" s="12">
        <v>0.27060000000000001</v>
      </c>
      <c r="E89" s="12">
        <v>2.6915000000000001E-4</v>
      </c>
      <c r="F89" s="11" t="s">
        <v>148</v>
      </c>
      <c r="G89" s="11" t="s">
        <v>149</v>
      </c>
      <c r="H89" s="5">
        <f t="shared" si="11"/>
        <v>0.12717792332268418</v>
      </c>
      <c r="I89" s="29">
        <v>7.9613379999999997E-2</v>
      </c>
      <c r="J89" s="6">
        <f t="shared" si="12"/>
        <v>1.5781071950000001E-4</v>
      </c>
      <c r="K89" s="6">
        <f t="shared" si="10"/>
        <v>1.1774936576871176E-4</v>
      </c>
      <c r="L89" s="6">
        <f t="shared" si="13"/>
        <v>1.6638332754999999E-4</v>
      </c>
      <c r="M89" s="6">
        <f t="shared" si="14"/>
        <v>1.239077559274035E-4</v>
      </c>
      <c r="N89" s="6">
        <f t="shared" si="6"/>
        <v>2.0600507399999999E-4</v>
      </c>
      <c r="O89" s="6">
        <f t="shared" si="7"/>
        <v>1.5370924665631812E-4</v>
      </c>
      <c r="P89" s="6">
        <f t="shared" si="8"/>
        <v>2.14518337E-4</v>
      </c>
      <c r="Q89" s="6">
        <f t="shared" si="9"/>
        <v>1.5975795715313497E-4</v>
      </c>
      <c r="R89" s="6">
        <f t="shared" si="15"/>
        <v>0.1279711661341858</v>
      </c>
      <c r="S89" s="8">
        <f>IF(SUM(R$3:R89)&lt;=0.9*R$113,"calculez",C89)</f>
        <v>377</v>
      </c>
    </row>
    <row r="90" spans="3:19">
      <c r="C90" s="11">
        <v>378</v>
      </c>
      <c r="D90" s="12">
        <v>0.26439999999999997</v>
      </c>
      <c r="E90" s="12">
        <v>2.6002000000000002E-4</v>
      </c>
      <c r="F90" s="11" t="s">
        <v>150</v>
      </c>
      <c r="G90" s="11" t="s">
        <v>151</v>
      </c>
      <c r="H90" s="5">
        <f t="shared" si="11"/>
        <v>0.12612587859424967</v>
      </c>
      <c r="I90" s="29">
        <v>7.8954799999999992E-2</v>
      </c>
      <c r="J90" s="6">
        <f t="shared" si="12"/>
        <v>1.3888448260000001E-4</v>
      </c>
      <c r="K90" s="6">
        <f t="shared" si="10"/>
        <v>1.0387902067492179E-4</v>
      </c>
      <c r="L90" s="6">
        <f t="shared" si="13"/>
        <v>1.4834760105000001E-4</v>
      </c>
      <c r="M90" s="6">
        <f t="shared" si="14"/>
        <v>1.1081419322181677E-4</v>
      </c>
      <c r="N90" s="6">
        <f t="shared" si="6"/>
        <v>1.8786413199999998E-4</v>
      </c>
      <c r="O90" s="6">
        <f t="shared" si="7"/>
        <v>1.4051348060466643E-4</v>
      </c>
      <c r="P90" s="6">
        <f t="shared" si="8"/>
        <v>1.9693460299999998E-4</v>
      </c>
      <c r="Q90" s="6">
        <f t="shared" si="9"/>
        <v>1.4711136363049226E-4</v>
      </c>
      <c r="R90" s="6">
        <f t="shared" si="15"/>
        <v>0.12665190095846693</v>
      </c>
      <c r="S90" s="8">
        <f>IF(SUM(R$3:R90)&lt;=0.9*R$113,"calculez",C90)</f>
        <v>378</v>
      </c>
    </row>
    <row r="91" spans="3:19">
      <c r="C91" s="11">
        <v>379</v>
      </c>
      <c r="D91" s="12">
        <v>0.25819999999999999</v>
      </c>
      <c r="E91" s="12">
        <v>2.5118999999999999E-4</v>
      </c>
      <c r="F91" s="11" t="s">
        <v>152</v>
      </c>
      <c r="G91" s="11" t="s">
        <v>153</v>
      </c>
      <c r="H91" s="5">
        <f t="shared" si="11"/>
        <v>0.12656961661341901</v>
      </c>
      <c r="I91" s="29">
        <v>7.9232579999999997E-2</v>
      </c>
      <c r="J91" s="6">
        <f t="shared" si="12"/>
        <v>1.2371861069999999E-4</v>
      </c>
      <c r="K91" s="6">
        <f t="shared" si="10"/>
        <v>9.2441166648107306E-5</v>
      </c>
      <c r="L91" s="6">
        <f t="shared" si="13"/>
        <v>1.3130154665000001E-4</v>
      </c>
      <c r="M91" s="6">
        <f t="shared" si="14"/>
        <v>9.8160093661514547E-5</v>
      </c>
      <c r="N91" s="6">
        <f t="shared" si="6"/>
        <v>1.7183468200000001E-4</v>
      </c>
      <c r="O91" s="6">
        <f t="shared" si="7"/>
        <v>1.2839295870533508E-4</v>
      </c>
      <c r="P91" s="6">
        <f t="shared" si="8"/>
        <v>1.7984940699999999E-4</v>
      </c>
      <c r="Q91" s="6">
        <f t="shared" si="9"/>
        <v>1.3445321965500077E-4</v>
      </c>
      <c r="R91" s="6">
        <f t="shared" si="15"/>
        <v>0.12634774760383433</v>
      </c>
      <c r="S91" s="8">
        <f>IF(SUM(R$3:R91)&lt;=0.9*R$113,"calculez",C91)</f>
        <v>379</v>
      </c>
    </row>
    <row r="92" spans="3:19">
      <c r="C92" s="11">
        <v>380</v>
      </c>
      <c r="D92" s="12">
        <v>0.252</v>
      </c>
      <c r="E92" s="12">
        <v>2.4266000000000001E-4</v>
      </c>
      <c r="F92" s="11" t="s">
        <v>154</v>
      </c>
      <c r="G92" s="11" t="s">
        <v>155</v>
      </c>
      <c r="H92" s="5">
        <f t="shared" si="11"/>
        <v>0.12684063897763626</v>
      </c>
      <c r="I92" s="29">
        <v>7.9402239999999999E-2</v>
      </c>
      <c r="J92" s="6">
        <f t="shared" si="12"/>
        <v>1.0876991840000001E-4</v>
      </c>
      <c r="K92" s="6">
        <f t="shared" si="10"/>
        <v>8.1220968484808529E-5</v>
      </c>
      <c r="L92" s="6">
        <f t="shared" si="13"/>
        <v>1.1624426455000001E-4</v>
      </c>
      <c r="M92" s="6">
        <f t="shared" si="14"/>
        <v>8.6831067566457918E-5</v>
      </c>
      <c r="N92" s="6">
        <f t="shared" si="6"/>
        <v>1.5408792E-4</v>
      </c>
      <c r="O92" s="6">
        <f t="shared" si="7"/>
        <v>1.150609495557891E-4</v>
      </c>
      <c r="P92" s="6">
        <f t="shared" si="8"/>
        <v>1.62961301E-4</v>
      </c>
      <c r="Q92" s="6">
        <f t="shared" si="9"/>
        <v>1.2172695413056208E-4</v>
      </c>
      <c r="R92" s="6">
        <f t="shared" si="15"/>
        <v>0.12670512779552762</v>
      </c>
      <c r="S92" s="8">
        <f>IF(SUM(R$3:R92)&lt;=0.9*R$113,"calculez",C92)</f>
        <v>380</v>
      </c>
    </row>
    <row r="93" spans="3:19">
      <c r="C93" s="11">
        <v>381</v>
      </c>
      <c r="D93" s="12">
        <v>0.24580000000000002</v>
      </c>
      <c r="E93" s="12">
        <v>2.3442E-4</v>
      </c>
      <c r="F93" s="11" t="s">
        <v>156</v>
      </c>
      <c r="G93" s="11" t="s">
        <v>157</v>
      </c>
      <c r="H93" s="5">
        <f t="shared" si="11"/>
        <v>0.12243068690095893</v>
      </c>
      <c r="I93" s="29">
        <v>7.6641609999999999E-2</v>
      </c>
      <c r="J93" s="6">
        <f t="shared" si="12"/>
        <v>9.2176288200000004E-5</v>
      </c>
      <c r="K93" s="6">
        <f t="shared" si="10"/>
        <v>6.9532609573723473E-5</v>
      </c>
      <c r="L93" s="6">
        <f t="shared" si="13"/>
        <v>1.0047310330000001E-4</v>
      </c>
      <c r="M93" s="6">
        <f t="shared" si="14"/>
        <v>7.5376789029266001E-5</v>
      </c>
      <c r="N93" s="6">
        <f t="shared" si="6"/>
        <v>1.36691838E-4</v>
      </c>
      <c r="O93" s="6">
        <f t="shared" si="7"/>
        <v>1.031126376335108E-4</v>
      </c>
      <c r="P93" s="6">
        <f t="shared" si="8"/>
        <v>1.4538987900000001E-4</v>
      </c>
      <c r="Q93" s="6">
        <f t="shared" si="9"/>
        <v>1.0908679359464995E-4</v>
      </c>
      <c r="R93" s="6">
        <f t="shared" si="15"/>
        <v>0.12463566293929759</v>
      </c>
      <c r="S93" s="8">
        <f>IF(SUM(R$3:R93)&lt;=0.9*R$113,"calculez",C93)</f>
        <v>381</v>
      </c>
    </row>
    <row r="94" spans="3:19">
      <c r="C94" s="11">
        <v>382</v>
      </c>
      <c r="D94" s="12">
        <v>0.23960000000000001</v>
      </c>
      <c r="E94" s="12">
        <v>2.2646000000000002E-4</v>
      </c>
      <c r="F94" s="11" t="s">
        <v>158</v>
      </c>
      <c r="G94" s="11" t="s">
        <v>159</v>
      </c>
      <c r="H94" s="5">
        <f t="shared" si="11"/>
        <v>0.11989507987220492</v>
      </c>
      <c r="I94" s="29">
        <v>7.5054319999999994E-2</v>
      </c>
      <c r="J94" s="6">
        <f t="shared" si="12"/>
        <v>7.7637281800000017E-5</v>
      </c>
      <c r="K94" s="6">
        <f t="shared" si="10"/>
        <v>5.890813071010375E-5</v>
      </c>
      <c r="L94" s="6">
        <f t="shared" si="13"/>
        <v>8.4906785000000011E-5</v>
      </c>
      <c r="M94" s="6">
        <f t="shared" si="14"/>
        <v>6.4220370141913612E-5</v>
      </c>
      <c r="N94" s="6">
        <f t="shared" si="6"/>
        <v>1.1955800400000002E-4</v>
      </c>
      <c r="O94" s="6">
        <f t="shared" si="7"/>
        <v>9.0715933940272315E-5</v>
      </c>
      <c r="P94" s="6">
        <f t="shared" si="8"/>
        <v>1.28124921E-4</v>
      </c>
      <c r="Q94" s="6">
        <f t="shared" si="9"/>
        <v>9.6914285786891548E-5</v>
      </c>
      <c r="R94" s="6">
        <f t="shared" si="15"/>
        <v>0.12116288338658193</v>
      </c>
      <c r="S94" s="8">
        <f>IF(SUM(R$3:R94)&lt;=0.9*R$113,"calculez",C94)</f>
        <v>382</v>
      </c>
    </row>
    <row r="95" spans="3:19">
      <c r="C95" s="11">
        <v>383</v>
      </c>
      <c r="D95" s="12">
        <v>0.2334</v>
      </c>
      <c r="E95" s="12">
        <v>2.1878000000000002E-4</v>
      </c>
      <c r="F95" s="11" t="s">
        <v>160</v>
      </c>
      <c r="G95" s="11" t="s">
        <v>161</v>
      </c>
      <c r="H95" s="5">
        <f t="shared" si="11"/>
        <v>0.12249830670926565</v>
      </c>
      <c r="I95" s="29">
        <v>7.6683940000000006E-2</v>
      </c>
      <c r="J95" s="6">
        <f t="shared" si="12"/>
        <v>6.5312393400000009E-5</v>
      </c>
      <c r="K95" s="6">
        <f t="shared" si="10"/>
        <v>4.9260327204061913E-5</v>
      </c>
      <c r="L95" s="6">
        <f t="shared" si="13"/>
        <v>7.147483760000002E-5</v>
      </c>
      <c r="M95" s="6">
        <f t="shared" si="14"/>
        <v>5.4084228957082832E-5</v>
      </c>
      <c r="N95" s="6">
        <f t="shared" si="6"/>
        <v>1.03482558E-4</v>
      </c>
      <c r="O95" s="6">
        <f t="shared" si="7"/>
        <v>7.8049270615051659E-5</v>
      </c>
      <c r="P95" s="6">
        <f t="shared" si="8"/>
        <v>1.11520281E-4</v>
      </c>
      <c r="Q95" s="6">
        <f t="shared" si="9"/>
        <v>8.4382602277661994E-5</v>
      </c>
      <c r="R95" s="6">
        <f t="shared" si="15"/>
        <v>0.12119669329073529</v>
      </c>
      <c r="S95" s="8">
        <f>IF(SUM(R$3:R95)&lt;=0.9*R$113,"calculez",C95)</f>
        <v>383</v>
      </c>
    </row>
    <row r="96" spans="3:19">
      <c r="C96" s="11">
        <v>384</v>
      </c>
      <c r="D96" s="12">
        <v>0.22719999999999999</v>
      </c>
      <c r="E96" s="12">
        <v>2.1135000000000001E-4</v>
      </c>
      <c r="F96" s="11" t="s">
        <v>162</v>
      </c>
      <c r="G96" s="11" t="s">
        <v>163</v>
      </c>
      <c r="H96" s="5">
        <f t="shared" si="11"/>
        <v>0.11757699680511226</v>
      </c>
      <c r="I96" s="29">
        <v>7.3603199999999994E-2</v>
      </c>
      <c r="J96" s="6">
        <f t="shared" si="12"/>
        <v>5.4245091000000002E-5</v>
      </c>
      <c r="K96" s="6">
        <f t="shared" si="10"/>
        <v>4.1379329128344917E-5</v>
      </c>
      <c r="L96" s="6">
        <f t="shared" si="13"/>
        <v>5.9778742200000009E-5</v>
      </c>
      <c r="M96" s="6">
        <f t="shared" si="14"/>
        <v>4.5319828166203412E-5</v>
      </c>
      <c r="N96" s="6">
        <f t="shared" si="6"/>
        <v>8.8071808000000001E-5</v>
      </c>
      <c r="O96" s="6">
        <f t="shared" si="7"/>
        <v>6.7183080772422358E-5</v>
      </c>
      <c r="P96" s="6">
        <f t="shared" si="8"/>
        <v>9.5777183000000002E-5</v>
      </c>
      <c r="Q96" s="6">
        <f t="shared" si="9"/>
        <v>7.2616175693737009E-5</v>
      </c>
      <c r="R96" s="6">
        <f t="shared" si="15"/>
        <v>0.12003765175718895</v>
      </c>
      <c r="S96" s="8">
        <f>IF(SUM(R$3:R96)&lt;=0.9*R$113,"calculez",C96)</f>
        <v>384</v>
      </c>
    </row>
    <row r="97" spans="3:19">
      <c r="C97" s="11">
        <v>385</v>
      </c>
      <c r="D97" s="12">
        <v>0.221</v>
      </c>
      <c r="E97" s="12">
        <v>2.0417000000000002E-4</v>
      </c>
      <c r="F97" s="11" t="s">
        <v>164</v>
      </c>
      <c r="G97" s="11" t="s">
        <v>165</v>
      </c>
      <c r="H97" s="5">
        <f t="shared" si="11"/>
        <v>0.11576429712460108</v>
      </c>
      <c r="I97" s="29">
        <v>7.2468450000000004E-2</v>
      </c>
      <c r="J97" s="6">
        <f t="shared" si="12"/>
        <v>4.3853674300000007E-5</v>
      </c>
      <c r="K97" s="6">
        <f t="shared" si="10"/>
        <v>3.3592450792219484E-5</v>
      </c>
      <c r="L97" s="6">
        <f t="shared" si="13"/>
        <v>4.9049382650000008E-5</v>
      </c>
      <c r="M97" s="6">
        <f t="shared" si="14"/>
        <v>3.7485889960282197E-5</v>
      </c>
      <c r="N97" s="6">
        <f t="shared" ref="N97:N112" si="16">D97*G97</f>
        <v>7.4322299999999991E-5</v>
      </c>
      <c r="O97" s="6">
        <f t="shared" ref="O97:O112" si="17">N97*10^(-H97)</f>
        <v>5.6931790673571301E-5</v>
      </c>
      <c r="P97" s="6">
        <f t="shared" si="8"/>
        <v>8.1197054000000003E-5</v>
      </c>
      <c r="Q97" s="6">
        <f t="shared" si="9"/>
        <v>6.2057435722996833E-5</v>
      </c>
      <c r="R97" s="6">
        <f t="shared" si="15"/>
        <v>0.11667064696485667</v>
      </c>
      <c r="S97" s="8">
        <f>IF(SUM(R$3:R97)&lt;=0.9*R$113,"calculez",C97)</f>
        <v>385</v>
      </c>
    </row>
    <row r="98" spans="3:19">
      <c r="C98" s="11">
        <v>386</v>
      </c>
      <c r="D98" s="12">
        <v>0.21480000000000002</v>
      </c>
      <c r="E98" s="12">
        <v>1.9724E-4</v>
      </c>
      <c r="F98" s="11" t="s">
        <v>166</v>
      </c>
      <c r="G98" s="11" t="s">
        <v>167</v>
      </c>
      <c r="H98" s="5">
        <f t="shared" si="11"/>
        <v>0.1172025079872209</v>
      </c>
      <c r="I98" s="29">
        <v>7.336877E-2</v>
      </c>
      <c r="J98" s="6">
        <f t="shared" si="12"/>
        <v>3.5499255200000001E-5</v>
      </c>
      <c r="K98" s="6">
        <f t="shared" si="10"/>
        <v>2.7102960574946488E-5</v>
      </c>
      <c r="L98" s="6">
        <f t="shared" si="13"/>
        <v>3.9676464750000004E-5</v>
      </c>
      <c r="M98" s="6">
        <f t="shared" si="14"/>
        <v>3.0347705683582986E-5</v>
      </c>
      <c r="N98" s="6">
        <f t="shared" si="16"/>
        <v>6.1606788000000002E-5</v>
      </c>
      <c r="O98" s="6">
        <f t="shared" si="17"/>
        <v>4.7035531785272115E-5</v>
      </c>
      <c r="P98" s="6">
        <f t="shared" ref="P98:P112" si="18">(C98-C97)*(N98+N97)/2</f>
        <v>6.7964543999999997E-5</v>
      </c>
      <c r="Q98" s="6">
        <f t="shared" ref="Q98:Q112" si="19">(C98-C97)*(O98+O97)/2</f>
        <v>5.1983661229421708E-5</v>
      </c>
      <c r="R98" s="6">
        <f t="shared" si="15"/>
        <v>0.116483402555911</v>
      </c>
      <c r="S98" s="8">
        <f>IF(SUM(R$3:R98)&lt;=0.9*R$113,"calculez",C98)</f>
        <v>386</v>
      </c>
    </row>
    <row r="99" spans="3:19">
      <c r="C99" s="11">
        <v>387</v>
      </c>
      <c r="D99" s="12">
        <v>0.20860000000000001</v>
      </c>
      <c r="E99" s="12">
        <v>1.9055E-4</v>
      </c>
      <c r="F99" s="11" t="s">
        <v>168</v>
      </c>
      <c r="G99" s="11" t="s">
        <v>169</v>
      </c>
      <c r="H99" s="5">
        <f t="shared" si="11"/>
        <v>0.1136827476038343</v>
      </c>
      <c r="I99" s="29">
        <v>7.1165400000000004E-2</v>
      </c>
      <c r="J99" s="6">
        <f t="shared" si="12"/>
        <v>2.8315730000000003E-5</v>
      </c>
      <c r="K99" s="6">
        <f t="shared" si="10"/>
        <v>2.1794404894948829E-5</v>
      </c>
      <c r="L99" s="6">
        <f t="shared" si="13"/>
        <v>3.19074926E-5</v>
      </c>
      <c r="M99" s="6">
        <f t="shared" si="14"/>
        <v>2.4448682734947658E-5</v>
      </c>
      <c r="N99" s="6">
        <f t="shared" si="16"/>
        <v>5.0232965999999999E-5</v>
      </c>
      <c r="O99" s="6">
        <f t="shared" si="17"/>
        <v>3.866393697348428E-5</v>
      </c>
      <c r="P99" s="6">
        <f t="shared" si="18"/>
        <v>5.5919876999999997E-5</v>
      </c>
      <c r="Q99" s="6">
        <f t="shared" si="19"/>
        <v>4.28497343793782E-5</v>
      </c>
      <c r="R99" s="6">
        <f t="shared" si="15"/>
        <v>0.11544262779552761</v>
      </c>
      <c r="S99" s="8">
        <f>IF(SUM(R$3:R99)&lt;=0.9*R$113,"calculez",C99)</f>
        <v>387</v>
      </c>
    </row>
    <row r="100" spans="3:19">
      <c r="C100" s="11">
        <v>388</v>
      </c>
      <c r="D100" s="12">
        <v>0.2024</v>
      </c>
      <c r="E100" s="12">
        <v>1.8407999999999999E-4</v>
      </c>
      <c r="F100" s="11" t="s">
        <v>170</v>
      </c>
      <c r="G100" s="11" t="s">
        <v>171</v>
      </c>
      <c r="H100" s="5">
        <f t="shared" si="11"/>
        <v>0.11355293929712504</v>
      </c>
      <c r="I100" s="29">
        <v>7.1084140000000004E-2</v>
      </c>
      <c r="J100" s="6">
        <f t="shared" si="12"/>
        <v>2.19552216E-5</v>
      </c>
      <c r="K100" s="6">
        <f t="shared" si="10"/>
        <v>1.6903821016841244E-5</v>
      </c>
      <c r="L100" s="6">
        <f t="shared" si="13"/>
        <v>2.5135475800000001E-5</v>
      </c>
      <c r="M100" s="6">
        <f t="shared" si="14"/>
        <v>1.9349112955895038E-5</v>
      </c>
      <c r="N100" s="6">
        <f t="shared" si="16"/>
        <v>4.0712759999999998E-5</v>
      </c>
      <c r="O100" s="6">
        <f t="shared" si="17"/>
        <v>3.1345673511289612E-5</v>
      </c>
      <c r="P100" s="6">
        <f t="shared" si="18"/>
        <v>4.5472862999999995E-5</v>
      </c>
      <c r="Q100" s="6">
        <f t="shared" si="19"/>
        <v>3.5004805242386949E-5</v>
      </c>
      <c r="R100" s="6">
        <f t="shared" si="15"/>
        <v>0.11361784345047968</v>
      </c>
      <c r="S100" s="8">
        <f>IF(SUM(R$3:R100)&lt;=0.9*R$113,"calculez",C100)</f>
        <v>388</v>
      </c>
    </row>
    <row r="101" spans="3:19">
      <c r="C101" s="11">
        <v>389</v>
      </c>
      <c r="D101" s="12">
        <v>0.19619999999999999</v>
      </c>
      <c r="E101" s="12">
        <v>1.7783E-4</v>
      </c>
      <c r="F101" s="11" t="s">
        <v>172</v>
      </c>
      <c r="G101" s="11" t="s">
        <v>173</v>
      </c>
      <c r="H101" s="5">
        <f t="shared" si="11"/>
        <v>0.11329549520766816</v>
      </c>
      <c r="I101" s="29">
        <v>7.0922979999999997E-2</v>
      </c>
      <c r="J101" s="6">
        <f t="shared" si="12"/>
        <v>1.6720643579999998E-5</v>
      </c>
      <c r="K101" s="6">
        <f t="shared" si="10"/>
        <v>1.2881234729511038E-5</v>
      </c>
      <c r="L101" s="6">
        <f t="shared" si="13"/>
        <v>1.9337932589999997E-5</v>
      </c>
      <c r="M101" s="6">
        <f t="shared" si="14"/>
        <v>1.4892527873176142E-5</v>
      </c>
      <c r="N101" s="6">
        <f t="shared" si="16"/>
        <v>3.2174838E-5</v>
      </c>
      <c r="O101" s="6">
        <f t="shared" si="17"/>
        <v>2.4786823466396233E-5</v>
      </c>
      <c r="P101" s="6">
        <f t="shared" si="18"/>
        <v>3.6443798999999995E-5</v>
      </c>
      <c r="Q101" s="6">
        <f t="shared" si="19"/>
        <v>2.8066248488842924E-5</v>
      </c>
      <c r="R101" s="6">
        <f t="shared" si="15"/>
        <v>0.1134242172523966</v>
      </c>
      <c r="S101" s="8">
        <f>IF(SUM(R$3:R101)&lt;=0.9*R$113,"calculez",C101)</f>
        <v>389</v>
      </c>
    </row>
    <row r="102" spans="3:19">
      <c r="C102" s="11">
        <v>390</v>
      </c>
      <c r="D102" s="12">
        <v>0.19</v>
      </c>
      <c r="E102" s="12">
        <v>1.7179000000000001E-4</v>
      </c>
      <c r="F102" s="11" t="s">
        <v>174</v>
      </c>
      <c r="G102" s="11" t="s">
        <v>175</v>
      </c>
      <c r="H102" s="5">
        <f t="shared" si="11"/>
        <v>0.11354968051118255</v>
      </c>
      <c r="I102" s="29">
        <v>7.1082100000000009E-2</v>
      </c>
      <c r="J102" s="6">
        <f t="shared" si="12"/>
        <v>1.2494973859999999E-5</v>
      </c>
      <c r="K102" s="6">
        <f t="shared" si="10"/>
        <v>9.6202347877290276E-6</v>
      </c>
      <c r="L102" s="6">
        <f t="shared" si="13"/>
        <v>1.4607808719999999E-5</v>
      </c>
      <c r="M102" s="6">
        <f t="shared" si="14"/>
        <v>1.1250734758620033E-5</v>
      </c>
      <c r="N102" s="6">
        <f t="shared" si="16"/>
        <v>2.4903300000000003E-5</v>
      </c>
      <c r="O102" s="6">
        <f t="shared" si="17"/>
        <v>1.9173757038116152E-5</v>
      </c>
      <c r="P102" s="6">
        <f t="shared" si="18"/>
        <v>2.8539069000000001E-5</v>
      </c>
      <c r="Q102" s="6">
        <f t="shared" si="19"/>
        <v>2.1980290252256193E-5</v>
      </c>
      <c r="R102" s="6">
        <f t="shared" si="15"/>
        <v>0.11342258785942536</v>
      </c>
      <c r="S102" s="8">
        <f>IF(SUM(R$3:R102)&lt;=0.9*R$113,"calculez",C102)</f>
        <v>390</v>
      </c>
    </row>
    <row r="103" spans="3:19">
      <c r="C103" s="11">
        <v>391</v>
      </c>
      <c r="D103" s="12">
        <v>0.18380000000000002</v>
      </c>
      <c r="E103" s="12">
        <v>1.6595999999999999E-4</v>
      </c>
      <c r="F103" s="11" t="s">
        <v>176</v>
      </c>
      <c r="G103" s="11" t="s">
        <v>177</v>
      </c>
      <c r="H103" s="5">
        <f t="shared" si="11"/>
        <v>0.10957369009584707</v>
      </c>
      <c r="I103" s="29">
        <v>6.8593130000000002E-2</v>
      </c>
      <c r="J103" s="6">
        <f t="shared" si="12"/>
        <v>9.1804093199999985E-6</v>
      </c>
      <c r="K103" s="6">
        <f t="shared" si="10"/>
        <v>7.1332649472142654E-6</v>
      </c>
      <c r="L103" s="6">
        <f t="shared" si="13"/>
        <v>1.0837691589999998E-5</v>
      </c>
      <c r="M103" s="6">
        <f t="shared" si="14"/>
        <v>8.3767498674716469E-6</v>
      </c>
      <c r="N103" s="6">
        <f t="shared" si="16"/>
        <v>1.8898316000000002E-5</v>
      </c>
      <c r="O103" s="6">
        <f t="shared" si="17"/>
        <v>1.4684170431322177E-5</v>
      </c>
      <c r="P103" s="6">
        <f t="shared" si="18"/>
        <v>2.1900808000000001E-5</v>
      </c>
      <c r="Q103" s="6">
        <f t="shared" si="19"/>
        <v>1.6928963734719166E-5</v>
      </c>
      <c r="R103" s="6">
        <f t="shared" si="15"/>
        <v>0.11156168530351482</v>
      </c>
      <c r="S103" s="8">
        <f>IF(SUM(R$3:R103)&lt;=0.9*R$113,"calculez",C103)</f>
        <v>391</v>
      </c>
    </row>
    <row r="104" spans="3:19">
      <c r="C104" s="11">
        <v>392</v>
      </c>
      <c r="D104" s="12">
        <v>0.17760000000000001</v>
      </c>
      <c r="E104" s="12">
        <v>1.6031999999999998E-4</v>
      </c>
      <c r="F104" s="11" t="s">
        <v>178</v>
      </c>
      <c r="G104" s="11" t="s">
        <v>179</v>
      </c>
      <c r="H104" s="5">
        <f t="shared" si="11"/>
        <v>0.11077699680511224</v>
      </c>
      <c r="I104" s="29">
        <v>6.9346400000000002E-2</v>
      </c>
      <c r="J104" s="6">
        <f t="shared" si="12"/>
        <v>6.4286716799999997E-6</v>
      </c>
      <c r="K104" s="6">
        <f t="shared" si="10"/>
        <v>4.9813177963377999E-6</v>
      </c>
      <c r="L104" s="6">
        <f t="shared" si="13"/>
        <v>7.8045404999999987E-6</v>
      </c>
      <c r="M104" s="6">
        <f t="shared" si="14"/>
        <v>6.0572913717760327E-6</v>
      </c>
      <c r="N104" s="6">
        <f t="shared" si="16"/>
        <v>1.402596E-5</v>
      </c>
      <c r="O104" s="6">
        <f t="shared" si="17"/>
        <v>1.0868149383967629E-5</v>
      </c>
      <c r="P104" s="6">
        <f t="shared" si="18"/>
        <v>1.6462138E-5</v>
      </c>
      <c r="Q104" s="6">
        <f t="shared" si="19"/>
        <v>1.2776159907644903E-5</v>
      </c>
      <c r="R104" s="6">
        <f t="shared" si="15"/>
        <v>0.11017534345047966</v>
      </c>
      <c r="S104" s="8">
        <f>IF(SUM(R$3:R104)&lt;=0.9*R$113,"calculez",C104)</f>
        <v>392</v>
      </c>
    </row>
    <row r="105" spans="3:19">
      <c r="C105" s="11">
        <v>393</v>
      </c>
      <c r="D105" s="12">
        <v>0.1714</v>
      </c>
      <c r="E105" s="12">
        <v>1.5488000000000001E-4</v>
      </c>
      <c r="F105" s="11" t="s">
        <v>180</v>
      </c>
      <c r="G105" s="11" t="s">
        <v>181</v>
      </c>
      <c r="H105" s="5">
        <f t="shared" si="11"/>
        <v>0.10955630990415377</v>
      </c>
      <c r="I105" s="29">
        <v>6.8582249999999997E-2</v>
      </c>
      <c r="J105" s="6">
        <f t="shared" si="12"/>
        <v>4.4681331200000003E-6</v>
      </c>
      <c r="K105" s="6">
        <f t="shared" si="10"/>
        <v>3.4719206727460329E-6</v>
      </c>
      <c r="L105" s="6">
        <f t="shared" si="13"/>
        <v>5.4484024000000005E-6</v>
      </c>
      <c r="M105" s="6">
        <f t="shared" si="14"/>
        <v>4.2266192345419169E-6</v>
      </c>
      <c r="N105" s="6">
        <f t="shared" si="16"/>
        <v>1.02416642E-5</v>
      </c>
      <c r="O105" s="6">
        <f t="shared" si="17"/>
        <v>7.9581885105748503E-6</v>
      </c>
      <c r="P105" s="6">
        <f t="shared" si="18"/>
        <v>1.21338121E-5</v>
      </c>
      <c r="Q105" s="6">
        <f t="shared" si="19"/>
        <v>9.4131689472712386E-6</v>
      </c>
      <c r="R105" s="6">
        <f t="shared" si="15"/>
        <v>0.11016665335463301</v>
      </c>
      <c r="S105" s="8">
        <f>IF(SUM(R$3:R105)&lt;=0.9*R$113,"calculez",C105)</f>
        <v>393</v>
      </c>
    </row>
    <row r="106" spans="3:19">
      <c r="C106" s="11">
        <v>394</v>
      </c>
      <c r="D106" s="12">
        <v>0.16519999999999999</v>
      </c>
      <c r="E106" s="12">
        <v>1.4961999999999999E-4</v>
      </c>
      <c r="F106" s="11" t="s">
        <v>182</v>
      </c>
      <c r="G106" s="11" t="s">
        <v>183</v>
      </c>
      <c r="H106" s="5">
        <f t="shared" si="11"/>
        <v>0.10801164536741256</v>
      </c>
      <c r="I106" s="29">
        <v>6.7615290000000008E-2</v>
      </c>
      <c r="J106" s="6">
        <f t="shared" si="12"/>
        <v>3.0938423599999998E-6</v>
      </c>
      <c r="K106" s="6">
        <f t="shared" si="10"/>
        <v>2.4126067359517224E-6</v>
      </c>
      <c r="L106" s="6">
        <f t="shared" si="13"/>
        <v>3.7809877399999999E-6</v>
      </c>
      <c r="M106" s="6">
        <f t="shared" si="14"/>
        <v>2.9422637043488779E-6</v>
      </c>
      <c r="N106" s="6">
        <f t="shared" si="16"/>
        <v>7.358999199999999E-6</v>
      </c>
      <c r="O106" s="6">
        <f t="shared" si="17"/>
        <v>5.7386152796043991E-6</v>
      </c>
      <c r="P106" s="6">
        <f t="shared" si="18"/>
        <v>8.8003317000000005E-6</v>
      </c>
      <c r="Q106" s="6">
        <f t="shared" si="19"/>
        <v>6.8484018950896247E-6</v>
      </c>
      <c r="R106" s="6">
        <f t="shared" si="15"/>
        <v>0.10878397763578317</v>
      </c>
      <c r="S106" s="8">
        <f>IF(SUM(R$3:R106)&lt;=0.9*R$113,"calculez",C106)</f>
        <v>394</v>
      </c>
    </row>
    <row r="107" spans="3:19">
      <c r="C107" s="11">
        <v>395</v>
      </c>
      <c r="D107" s="12">
        <v>0.159</v>
      </c>
      <c r="E107" s="12">
        <v>1.4454E-4</v>
      </c>
      <c r="F107" s="11" t="s">
        <v>184</v>
      </c>
      <c r="G107" s="11" t="s">
        <v>185</v>
      </c>
      <c r="H107" s="5">
        <f t="shared" si="11"/>
        <v>0.10425236421725279</v>
      </c>
      <c r="I107" s="29">
        <v>6.5261979999999997E-2</v>
      </c>
      <c r="J107" s="6">
        <f t="shared" si="12"/>
        <v>2.0232709200000001E-6</v>
      </c>
      <c r="K107" s="6">
        <f t="shared" si="10"/>
        <v>1.5914817959605437E-6</v>
      </c>
      <c r="L107" s="6">
        <f t="shared" si="13"/>
        <v>2.5585566399999998E-6</v>
      </c>
      <c r="M107" s="6">
        <f t="shared" si="14"/>
        <v>2.0020442659561329E-6</v>
      </c>
      <c r="N107" s="6">
        <f t="shared" si="16"/>
        <v>5.1824459999999997E-6</v>
      </c>
      <c r="O107" s="6">
        <f t="shared" si="17"/>
        <v>4.0764528299297327E-6</v>
      </c>
      <c r="P107" s="6">
        <f t="shared" si="18"/>
        <v>6.2707225999999989E-6</v>
      </c>
      <c r="Q107" s="6">
        <f t="shared" si="19"/>
        <v>4.9075340547670664E-6</v>
      </c>
      <c r="R107" s="6">
        <f t="shared" si="15"/>
        <v>0.10613200479233267</v>
      </c>
      <c r="S107" s="8">
        <f>IF(SUM(R$3:R107)&lt;=0.9*R$113,"calculez",C107)</f>
        <v>395</v>
      </c>
    </row>
    <row r="108" spans="3:19">
      <c r="C108" s="11">
        <v>396</v>
      </c>
      <c r="D108" s="12">
        <v>0.15280000000000002</v>
      </c>
      <c r="E108" s="12">
        <v>1.3964000000000001E-4</v>
      </c>
      <c r="F108" s="11" t="s">
        <v>186</v>
      </c>
      <c r="G108" s="11" t="s">
        <v>187</v>
      </c>
      <c r="H108" s="5">
        <f t="shared" si="11"/>
        <v>0.11004784345047965</v>
      </c>
      <c r="I108" s="29">
        <v>6.8889949999999991E-2</v>
      </c>
      <c r="J108" s="6">
        <f t="shared" si="12"/>
        <v>1.3280322560000002E-6</v>
      </c>
      <c r="K108" s="6">
        <f t="shared" si="10"/>
        <v>1.0307676501634917E-6</v>
      </c>
      <c r="L108" s="6">
        <f t="shared" si="13"/>
        <v>1.675651588E-6</v>
      </c>
      <c r="M108" s="6">
        <f t="shared" si="14"/>
        <v>1.3111247230620177E-6</v>
      </c>
      <c r="N108" s="6">
        <f t="shared" si="16"/>
        <v>3.5166920000000003E-6</v>
      </c>
      <c r="O108" s="6">
        <f t="shared" si="17"/>
        <v>2.7295213145702009E-6</v>
      </c>
      <c r="P108" s="6">
        <f t="shared" si="18"/>
        <v>4.349569E-6</v>
      </c>
      <c r="Q108" s="6">
        <f t="shared" si="19"/>
        <v>3.402987072249967E-6</v>
      </c>
      <c r="R108" s="6">
        <f t="shared" si="15"/>
        <v>0.10715010383386622</v>
      </c>
      <c r="S108" s="8">
        <f>IF(SUM(R$3:R108)&lt;=0.9*R$113,"calculez",C108)</f>
        <v>396</v>
      </c>
    </row>
    <row r="109" spans="3:19">
      <c r="C109" s="11">
        <v>397</v>
      </c>
      <c r="D109" s="12">
        <v>0.14660000000000001</v>
      </c>
      <c r="E109" s="12">
        <v>1.349E-4</v>
      </c>
      <c r="F109" s="11" t="s">
        <v>188</v>
      </c>
      <c r="G109" s="11" t="s">
        <v>189</v>
      </c>
      <c r="H109" s="5">
        <f t="shared" si="11"/>
        <v>0.10537854632587899</v>
      </c>
      <c r="I109" s="29">
        <v>6.596697E-2</v>
      </c>
      <c r="J109" s="6">
        <f t="shared" si="12"/>
        <v>8.3554362000000003E-7</v>
      </c>
      <c r="K109" s="6">
        <f t="shared" si="10"/>
        <v>6.5552699524939477E-7</v>
      </c>
      <c r="L109" s="6">
        <f t="shared" si="13"/>
        <v>1.081787938E-6</v>
      </c>
      <c r="M109" s="6">
        <f t="shared" si="14"/>
        <v>8.4314732270644322E-7</v>
      </c>
      <c r="N109" s="6">
        <f t="shared" si="16"/>
        <v>2.3171596000000004E-6</v>
      </c>
      <c r="O109" s="6">
        <f t="shared" si="17"/>
        <v>1.8179310256731894E-6</v>
      </c>
      <c r="P109" s="6">
        <f t="shared" si="18"/>
        <v>2.9169258000000004E-6</v>
      </c>
      <c r="Q109" s="6">
        <f t="shared" si="19"/>
        <v>2.2737261701216951E-6</v>
      </c>
      <c r="R109" s="6">
        <f t="shared" si="15"/>
        <v>0.10771319488817932</v>
      </c>
      <c r="S109" s="8">
        <f>IF(SUM(R$3:R109)&lt;=0.9*R$113,"calculez",C109)</f>
        <v>397</v>
      </c>
    </row>
    <row r="110" spans="3:19">
      <c r="C110" s="11">
        <v>398</v>
      </c>
      <c r="D110" s="12">
        <v>0.1404</v>
      </c>
      <c r="E110" s="12">
        <v>1.3031999999999999E-4</v>
      </c>
      <c r="F110" s="11" t="s">
        <v>190</v>
      </c>
      <c r="G110" s="11" t="s">
        <v>191</v>
      </c>
      <c r="H110" s="5">
        <f t="shared" si="11"/>
        <v>0.10437538338658187</v>
      </c>
      <c r="I110" s="29">
        <v>6.533899E-2</v>
      </c>
      <c r="J110" s="6">
        <f t="shared" si="12"/>
        <v>5.4366897599999988E-7</v>
      </c>
      <c r="K110" s="6">
        <f t="shared" si="10"/>
        <v>4.2752268862828205E-7</v>
      </c>
      <c r="L110" s="6">
        <f t="shared" si="13"/>
        <v>6.896062979999999E-7</v>
      </c>
      <c r="M110" s="6">
        <f t="shared" si="14"/>
        <v>5.4152484193883843E-7</v>
      </c>
      <c r="N110" s="6">
        <f t="shared" si="16"/>
        <v>1.4666183999999999E-6</v>
      </c>
      <c r="O110" s="6">
        <f t="shared" si="17"/>
        <v>1.1532985497405122E-6</v>
      </c>
      <c r="P110" s="6">
        <f t="shared" si="18"/>
        <v>1.8918890000000002E-6</v>
      </c>
      <c r="Q110" s="6">
        <f t="shared" si="19"/>
        <v>1.4856147877068509E-6</v>
      </c>
      <c r="R110" s="6">
        <f t="shared" si="15"/>
        <v>0.10487696485623044</v>
      </c>
      <c r="S110" s="8">
        <f>IF(SUM(R$3:R110)&lt;=0.9*R$113,"calculez",C110)</f>
        <v>398</v>
      </c>
    </row>
    <row r="111" spans="3:19">
      <c r="C111" s="11">
        <v>399</v>
      </c>
      <c r="D111" s="12">
        <v>0.13419999999999999</v>
      </c>
      <c r="E111" s="12">
        <v>1.2589E-4</v>
      </c>
      <c r="F111" s="11" t="s">
        <v>3</v>
      </c>
      <c r="G111" s="11" t="s">
        <v>36</v>
      </c>
      <c r="H111" s="5">
        <f t="shared" si="11"/>
        <v>0.10799019169329115</v>
      </c>
      <c r="I111" s="29">
        <v>6.760186E-2</v>
      </c>
      <c r="J111" s="6">
        <f t="shared" si="12"/>
        <v>1.10040449E-9</v>
      </c>
      <c r="K111" s="6">
        <f t="shared" si="10"/>
        <v>8.581479356465655E-10</v>
      </c>
      <c r="L111" s="6">
        <f t="shared" si="13"/>
        <v>2.7238469024499997E-7</v>
      </c>
      <c r="M111" s="6">
        <f t="shared" si="14"/>
        <v>2.1419041828196429E-7</v>
      </c>
      <c r="N111" s="6">
        <f t="shared" si="16"/>
        <v>6.4998427999999996E-7</v>
      </c>
      <c r="O111" s="6">
        <f t="shared" si="17"/>
        <v>5.0688876059086166E-7</v>
      </c>
      <c r="P111" s="6">
        <f t="shared" si="18"/>
        <v>1.0583013399999999E-6</v>
      </c>
      <c r="Q111" s="6">
        <f t="shared" si="19"/>
        <v>8.3009365516568691E-7</v>
      </c>
      <c r="R111" s="6">
        <f t="shared" si="15"/>
        <v>0.10618278753993651</v>
      </c>
      <c r="S111" s="8">
        <f>IF(SUM(R$3:R111)&lt;=0.9*R$113,"calculez",C111)</f>
        <v>399</v>
      </c>
    </row>
    <row r="112" spans="3:19">
      <c r="C112" s="11">
        <v>400</v>
      </c>
      <c r="D112" s="12">
        <v>0.128</v>
      </c>
      <c r="E112" s="12">
        <v>1.2161999999999999E-4</v>
      </c>
      <c r="F112" s="11" t="s">
        <v>4</v>
      </c>
      <c r="G112" s="11" t="s">
        <v>38</v>
      </c>
      <c r="H112" s="5">
        <f t="shared" si="11"/>
        <v>9.9025271565495593E-2</v>
      </c>
      <c r="I112" s="29">
        <v>6.1989820000000001E-2</v>
      </c>
      <c r="J112" s="6">
        <f t="shared" si="12"/>
        <v>1.7634899999999999E-9</v>
      </c>
      <c r="K112" s="6">
        <f t="shared" si="10"/>
        <v>1.4039373554740567E-9</v>
      </c>
      <c r="L112" s="6">
        <f t="shared" si="13"/>
        <v>1.4319472449999998E-9</v>
      </c>
      <c r="M112" s="6">
        <f t="shared" si="14"/>
        <v>1.131042645560311E-9</v>
      </c>
      <c r="N112" s="6">
        <f t="shared" si="16"/>
        <v>1.0836608E-6</v>
      </c>
      <c r="O112" s="6">
        <f t="shared" si="17"/>
        <v>8.6271647572875418E-7</v>
      </c>
      <c r="P112" s="6">
        <f t="shared" si="18"/>
        <v>8.6682253999999993E-7</v>
      </c>
      <c r="Q112" s="6">
        <f t="shared" si="19"/>
        <v>6.8480261815980797E-7</v>
      </c>
      <c r="R112" s="6">
        <f t="shared" si="15"/>
        <v>0.10350773162939336</v>
      </c>
      <c r="S112" s="8">
        <f>IF(SUM(R$3:R112)&lt;=0.9*R$113,"calculez",C112)</f>
        <v>400</v>
      </c>
    </row>
    <row r="113" spans="3:19">
      <c r="C113" s="3"/>
      <c r="D113" s="3"/>
      <c r="E113" s="3"/>
      <c r="F113" s="3"/>
      <c r="G113" s="3"/>
      <c r="H113" s="5"/>
      <c r="I113" s="13"/>
      <c r="J113" s="1"/>
      <c r="K113" s="1"/>
      <c r="L113" s="6">
        <f>SUM(L3:L112)</f>
        <v>0.46308871565924142</v>
      </c>
      <c r="M113" s="6">
        <f>SUM(M3:M112)</f>
        <v>8.1994133695540108E-2</v>
      </c>
      <c r="N113" s="1"/>
      <c r="O113" s="1"/>
      <c r="P113" s="6">
        <f>SUM(P3:P112)</f>
        <v>1.7224508563579995E-2</v>
      </c>
      <c r="Q113" s="6">
        <f>SUM(Q3:Q112)</f>
        <v>1.057956954651394E-2</v>
      </c>
      <c r="R113" s="5">
        <f>SUM(R3:R112)</f>
        <v>49.799033370607241</v>
      </c>
      <c r="S113" s="1"/>
    </row>
    <row r="114" spans="3:19">
      <c r="C114" s="3"/>
      <c r="D114" s="3"/>
      <c r="E114" s="3"/>
      <c r="F114" s="3"/>
      <c r="G114" s="3"/>
      <c r="H114" s="5"/>
      <c r="I114" s="13"/>
      <c r="J114" s="1"/>
      <c r="K114" s="1"/>
      <c r="L114" s="1"/>
      <c r="M114" s="1"/>
      <c r="N114" s="1"/>
      <c r="O114" s="1"/>
      <c r="P114" s="1"/>
      <c r="Q114" s="1"/>
      <c r="R114" s="1"/>
      <c r="S114" s="1"/>
    </row>
    <row r="115" spans="3:19">
      <c r="C115" s="3"/>
      <c r="D115" s="3"/>
      <c r="E115" s="3"/>
      <c r="F115" s="3"/>
      <c r="G115" s="3"/>
      <c r="H115" s="5"/>
      <c r="I115" s="13"/>
      <c r="J115" s="1"/>
      <c r="K115" s="1"/>
      <c r="L115" s="14" t="s">
        <v>192</v>
      </c>
      <c r="M115" s="15">
        <f>L113/M113</f>
        <v>5.6478274089556013</v>
      </c>
      <c r="N115" s="1"/>
      <c r="O115" s="1"/>
      <c r="P115" s="14" t="s">
        <v>13</v>
      </c>
      <c r="Q115" s="15">
        <f>P113/Q113</f>
        <v>1.62809162394094</v>
      </c>
      <c r="R115" s="1"/>
      <c r="S115" s="1"/>
    </row>
  </sheetData>
  <pageMargins left="0.7" right="0.7" top="0.75" bottom="0.75" header="0.3" footer="0.3"/>
  <pageSetup orientation="portrait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158B6D-AF2E-42FF-BDCC-DDB9E64291A6}">
  <dimension ref="A1:AB115"/>
  <sheetViews>
    <sheetView topLeftCell="A111" zoomScale="60" zoomScaleNormal="60" workbookViewId="0">
      <selection activeCell="P115" sqref="P115"/>
    </sheetView>
  </sheetViews>
  <sheetFormatPr defaultRowHeight="14.5"/>
  <cols>
    <col min="1" max="2" width="31.7265625" customWidth="1"/>
    <col min="3" max="3" width="8.7265625" style="16"/>
    <col min="4" max="4" width="11" style="16" customWidth="1"/>
    <col min="5" max="5" width="13.54296875" style="16" customWidth="1"/>
    <col min="6" max="6" width="17.26953125" style="16" customWidth="1"/>
    <col min="7" max="7" width="14.453125" style="16" customWidth="1"/>
    <col min="8" max="8" width="19.7265625" style="17" customWidth="1"/>
    <col min="9" max="9" width="19.7265625" style="18" customWidth="1"/>
    <col min="10" max="10" width="17.08984375" customWidth="1"/>
    <col min="11" max="11" width="18.6328125" customWidth="1"/>
    <col min="12" max="12" width="15.6328125" customWidth="1"/>
    <col min="13" max="13" width="14.81640625" customWidth="1"/>
    <col min="14" max="14" width="16.1796875" customWidth="1"/>
    <col min="15" max="15" width="13.6328125" customWidth="1"/>
    <col min="16" max="16" width="15.1796875" customWidth="1"/>
    <col min="17" max="17" width="20.6328125" customWidth="1"/>
    <col min="18" max="18" width="14.7265625" customWidth="1"/>
    <col min="19" max="19" width="26.1796875" customWidth="1"/>
  </cols>
  <sheetData>
    <row r="1" spans="1:28" s="30" customFormat="1" ht="58">
      <c r="C1" s="25" t="s">
        <v>0</v>
      </c>
      <c r="D1" s="25" t="s">
        <v>1</v>
      </c>
      <c r="E1" s="25" t="s">
        <v>2</v>
      </c>
      <c r="F1" s="25" t="s">
        <v>201</v>
      </c>
      <c r="G1" s="25" t="s">
        <v>202</v>
      </c>
      <c r="H1" s="26" t="s">
        <v>200</v>
      </c>
      <c r="I1" s="27" t="s">
        <v>203</v>
      </c>
      <c r="J1" s="25" t="s">
        <v>205</v>
      </c>
      <c r="K1" s="25" t="s">
        <v>204</v>
      </c>
      <c r="L1" s="25" t="s">
        <v>206</v>
      </c>
      <c r="M1" s="25" t="s">
        <v>207</v>
      </c>
      <c r="N1" s="25" t="s">
        <v>208</v>
      </c>
      <c r="O1" s="25" t="s">
        <v>209</v>
      </c>
      <c r="P1" s="25" t="s">
        <v>210</v>
      </c>
      <c r="Q1" s="25" t="s">
        <v>211</v>
      </c>
      <c r="R1" s="25" t="s">
        <v>212</v>
      </c>
      <c r="S1" s="31" t="s">
        <v>213</v>
      </c>
    </row>
    <row r="2" spans="1:28" ht="21">
      <c r="A2" s="7" t="s">
        <v>193</v>
      </c>
      <c r="B2" s="2">
        <v>2.3532000000000002</v>
      </c>
      <c r="C2" s="3">
        <v>290</v>
      </c>
      <c r="D2" s="3"/>
      <c r="E2" s="4">
        <v>1</v>
      </c>
      <c r="F2" s="3" t="s">
        <v>3</v>
      </c>
      <c r="G2" s="3"/>
      <c r="H2" s="5">
        <f>B$6*I2</f>
        <v>2.0077504201680827</v>
      </c>
      <c r="I2" s="29">
        <v>1.9113784</v>
      </c>
      <c r="J2" s="6">
        <f>E2*F2</f>
        <v>8.7409999999999998E-6</v>
      </c>
      <c r="K2" s="6">
        <f t="shared" ref="K2:K65" si="0">J2*10^(-H2)</f>
        <v>8.5863917696794261E-8</v>
      </c>
      <c r="L2" s="1"/>
      <c r="M2" s="1"/>
      <c r="N2" s="1"/>
      <c r="O2" s="1"/>
      <c r="P2" s="1"/>
      <c r="Q2" s="1"/>
      <c r="R2" s="1"/>
      <c r="S2" s="1"/>
    </row>
    <row r="3" spans="1:28" ht="42">
      <c r="A3" s="7" t="s">
        <v>194</v>
      </c>
      <c r="B3" s="2">
        <v>2.4123000000000001</v>
      </c>
      <c r="C3" s="3">
        <v>291</v>
      </c>
      <c r="D3" s="3"/>
      <c r="E3" s="4">
        <v>1</v>
      </c>
      <c r="F3" s="3" t="s">
        <v>4</v>
      </c>
      <c r="G3" s="3"/>
      <c r="H3" s="5">
        <f t="shared" ref="H3:H66" si="1">B$6*I3</f>
        <v>1.8665612394958127</v>
      </c>
      <c r="I3" s="29">
        <v>1.7769663</v>
      </c>
      <c r="J3" s="6">
        <f t="shared" ref="J3:J66" si="2">E3*F3</f>
        <v>1.45E-5</v>
      </c>
      <c r="K3" s="6">
        <f t="shared" si="0"/>
        <v>1.9715453112321017E-7</v>
      </c>
      <c r="L3" s="6">
        <f>(C3-C2)*(J3+J2)/2</f>
        <v>1.16205E-5</v>
      </c>
      <c r="M3" s="6">
        <f>(C3-C2)*(K3+K2)/2</f>
        <v>1.4150922441000221E-7</v>
      </c>
      <c r="N3" s="1"/>
      <c r="O3" s="1"/>
      <c r="P3" s="1"/>
      <c r="Q3" s="1"/>
      <c r="R3" s="6">
        <f>(C3-C2)*(H2+H3)/2</f>
        <v>1.9371558298319478</v>
      </c>
      <c r="S3" s="1"/>
    </row>
    <row r="4" spans="1:28" ht="42">
      <c r="A4" s="7" t="s">
        <v>195</v>
      </c>
      <c r="B4" s="2">
        <v>2.4007999999999998</v>
      </c>
      <c r="C4" s="3">
        <v>292</v>
      </c>
      <c r="D4" s="3"/>
      <c r="E4" s="4">
        <v>1</v>
      </c>
      <c r="F4" s="3" t="s">
        <v>5</v>
      </c>
      <c r="G4" s="3"/>
      <c r="H4" s="5">
        <f t="shared" si="1"/>
        <v>1.7328505252100974</v>
      </c>
      <c r="I4" s="29">
        <v>1.6496737000000001</v>
      </c>
      <c r="J4" s="6">
        <f t="shared" si="2"/>
        <v>2.6588999999999999E-5</v>
      </c>
      <c r="K4" s="6">
        <f t="shared" si="0"/>
        <v>4.9187129545697794E-7</v>
      </c>
      <c r="L4" s="6">
        <f t="shared" ref="L4:L67" si="3">(C4-C3)*(J4+J3)/2</f>
        <v>2.05445E-5</v>
      </c>
      <c r="M4" s="6">
        <f t="shared" ref="M4:M67" si="4">(C4-C3)*(K4+K3)/2</f>
        <v>3.4451291329009405E-7</v>
      </c>
      <c r="N4" s="1"/>
      <c r="O4" s="1"/>
      <c r="P4" s="1"/>
      <c r="Q4" s="1"/>
      <c r="R4" s="6">
        <f t="shared" ref="R4:R67" si="5">(C4-C3)*(H3+H4)/2</f>
        <v>1.799705882352955</v>
      </c>
      <c r="S4" s="8" t="str">
        <f>IF(SUM(R$3:R4)&lt;=0.9*R$113,"calculate",C4)</f>
        <v>calculate</v>
      </c>
    </row>
    <row r="5" spans="1:28" ht="21">
      <c r="A5" s="7" t="s">
        <v>196</v>
      </c>
      <c r="B5" s="2">
        <f>B4-B2</f>
        <v>4.7599999999999643E-2</v>
      </c>
      <c r="C5" s="3">
        <v>293</v>
      </c>
      <c r="D5" s="3"/>
      <c r="E5" s="4">
        <v>1</v>
      </c>
      <c r="F5" s="3" t="s">
        <v>6</v>
      </c>
      <c r="G5" s="3"/>
      <c r="H5" s="5">
        <f t="shared" si="1"/>
        <v>1.6041813025210208</v>
      </c>
      <c r="I5" s="29">
        <v>1.5271806000000001</v>
      </c>
      <c r="J5" s="6">
        <f t="shared" si="2"/>
        <v>4.5745000000000003E-5</v>
      </c>
      <c r="K5" s="6">
        <f t="shared" si="0"/>
        <v>1.1380525845335673E-6</v>
      </c>
      <c r="L5" s="6">
        <f t="shared" si="3"/>
        <v>3.6167000000000001E-5</v>
      </c>
      <c r="M5" s="6">
        <f t="shared" si="4"/>
        <v>8.1496193999527264E-7</v>
      </c>
      <c r="N5" s="1"/>
      <c r="O5" s="1"/>
      <c r="P5" s="1"/>
      <c r="Q5" s="1"/>
      <c r="R5" s="6">
        <f t="shared" si="5"/>
        <v>1.668515913865559</v>
      </c>
      <c r="S5" s="8" t="str">
        <f>IF(SUM(R$3:R5)&lt;=0.9*R$113,"calculate",C5)</f>
        <v>calculate</v>
      </c>
      <c r="Y5" s="19"/>
      <c r="Z5" s="19"/>
      <c r="AA5" s="19"/>
      <c r="AB5" s="19"/>
    </row>
    <row r="6" spans="1:28" ht="21">
      <c r="A6" s="7" t="s">
        <v>197</v>
      </c>
      <c r="B6" s="9">
        <f>0.05/B5</f>
        <v>1.0504201680672349</v>
      </c>
      <c r="C6" s="3">
        <v>294</v>
      </c>
      <c r="D6" s="3"/>
      <c r="E6" s="4">
        <v>1</v>
      </c>
      <c r="F6" s="3" t="s">
        <v>7</v>
      </c>
      <c r="G6" s="3"/>
      <c r="H6" s="5">
        <f t="shared" si="1"/>
        <v>1.5020415966386671</v>
      </c>
      <c r="I6" s="29">
        <v>1.4299436000000001</v>
      </c>
      <c r="J6" s="6">
        <f t="shared" si="2"/>
        <v>1.0056999999999999E-4</v>
      </c>
      <c r="K6" s="6">
        <f t="shared" si="0"/>
        <v>3.1653872848105401E-6</v>
      </c>
      <c r="L6" s="6">
        <f t="shared" si="3"/>
        <v>7.3157499999999999E-5</v>
      </c>
      <c r="M6" s="6">
        <f t="shared" si="4"/>
        <v>2.1517199346720535E-6</v>
      </c>
      <c r="N6" s="1"/>
      <c r="O6" s="1"/>
      <c r="P6" s="1"/>
      <c r="Q6" s="1"/>
      <c r="R6" s="6">
        <f t="shared" si="5"/>
        <v>1.5531114495798439</v>
      </c>
      <c r="S6" s="8" t="str">
        <f>IF(SUM(R$3:R6)&lt;=0.9*R$113,"calculate",C6)</f>
        <v>calculate</v>
      </c>
      <c r="Y6" s="19"/>
      <c r="Z6" s="19"/>
      <c r="AA6" s="19"/>
      <c r="AB6" s="19"/>
    </row>
    <row r="7" spans="1:28">
      <c r="A7" s="20"/>
      <c r="C7" s="3">
        <v>295</v>
      </c>
      <c r="D7" s="3"/>
      <c r="E7" s="4">
        <v>1</v>
      </c>
      <c r="F7" s="3" t="s">
        <v>8</v>
      </c>
      <c r="G7" s="3"/>
      <c r="H7" s="5">
        <f t="shared" si="1"/>
        <v>1.4243934873949688</v>
      </c>
      <c r="I7" s="29">
        <v>1.3560226</v>
      </c>
      <c r="J7" s="6">
        <f t="shared" si="2"/>
        <v>2.5893999999999998E-4</v>
      </c>
      <c r="K7" s="6">
        <f t="shared" si="0"/>
        <v>9.7455343431097855E-6</v>
      </c>
      <c r="L7" s="6">
        <f t="shared" si="3"/>
        <v>1.7975499999999998E-4</v>
      </c>
      <c r="M7" s="6">
        <f t="shared" si="4"/>
        <v>6.455460813960163E-6</v>
      </c>
      <c r="N7" s="1"/>
      <c r="O7" s="1"/>
      <c r="P7" s="1"/>
      <c r="Q7" s="1"/>
      <c r="R7" s="6">
        <f t="shared" si="5"/>
        <v>1.4632175420168179</v>
      </c>
      <c r="S7" s="8" t="str">
        <f>IF(SUM(R$3:R7)&lt;=0.9*R$113,"calculate",C7)</f>
        <v>calculate</v>
      </c>
      <c r="Y7" s="19"/>
      <c r="Z7" s="19"/>
      <c r="AA7" s="19"/>
      <c r="AB7" s="19"/>
    </row>
    <row r="8" spans="1:28">
      <c r="A8" s="20"/>
      <c r="C8" s="3">
        <v>296</v>
      </c>
      <c r="D8" s="3"/>
      <c r="E8" s="4">
        <v>1</v>
      </c>
      <c r="F8" s="3" t="s">
        <v>9</v>
      </c>
      <c r="G8" s="3"/>
      <c r="H8" s="5">
        <f t="shared" si="1"/>
        <v>1.3484786764705983</v>
      </c>
      <c r="I8" s="29">
        <v>1.2837516999999998</v>
      </c>
      <c r="J8" s="6">
        <f t="shared" si="2"/>
        <v>7.0348999999999997E-4</v>
      </c>
      <c r="K8" s="6">
        <f t="shared" si="0"/>
        <v>3.1534013696338748E-5</v>
      </c>
      <c r="L8" s="6">
        <f t="shared" si="3"/>
        <v>4.8121500000000001E-4</v>
      </c>
      <c r="M8" s="6">
        <f t="shared" si="4"/>
        <v>2.0639774019724267E-5</v>
      </c>
      <c r="N8" s="1"/>
      <c r="O8" s="1"/>
      <c r="P8" s="1"/>
      <c r="Q8" s="1"/>
      <c r="R8" s="6">
        <f t="shared" si="5"/>
        <v>1.3864360819327834</v>
      </c>
      <c r="S8" s="8" t="str">
        <f>IF(SUM(R$3:R8)&lt;=0.9*R$113,"calculate",C8)</f>
        <v>calculate</v>
      </c>
      <c r="Y8" s="19"/>
      <c r="Z8" s="19"/>
      <c r="AA8" s="19"/>
      <c r="AB8" s="19"/>
    </row>
    <row r="9" spans="1:28" ht="21">
      <c r="A9" s="10" t="s">
        <v>198</v>
      </c>
      <c r="C9" s="3">
        <v>297</v>
      </c>
      <c r="D9" s="3"/>
      <c r="E9" s="4">
        <v>1</v>
      </c>
      <c r="F9" s="3" t="s">
        <v>10</v>
      </c>
      <c r="G9" s="3"/>
      <c r="H9" s="5">
        <f t="shared" si="1"/>
        <v>1.2987674369747997</v>
      </c>
      <c r="I9" s="29">
        <v>1.2364265999999999</v>
      </c>
      <c r="J9" s="6">
        <f t="shared" si="2"/>
        <v>1.6776E-3</v>
      </c>
      <c r="K9" s="6">
        <f t="shared" si="0"/>
        <v>8.4318132766956623E-5</v>
      </c>
      <c r="L9" s="6">
        <f t="shared" si="3"/>
        <v>1.1905449999999999E-3</v>
      </c>
      <c r="M9" s="6">
        <f t="shared" si="4"/>
        <v>5.7926073231647689E-5</v>
      </c>
      <c r="N9" s="1"/>
      <c r="O9" s="1"/>
      <c r="P9" s="1"/>
      <c r="Q9" s="1"/>
      <c r="R9" s="6">
        <f t="shared" si="5"/>
        <v>1.323623056722699</v>
      </c>
      <c r="S9" s="8" t="str">
        <f>IF(SUM(R$3:R9)&lt;=0.9*R$113,"calculate",C9)</f>
        <v>calculate</v>
      </c>
      <c r="Y9" s="19"/>
      <c r="Z9" s="19"/>
      <c r="AA9" s="19"/>
      <c r="AB9" s="19"/>
    </row>
    <row r="10" spans="1:28" ht="21">
      <c r="A10" s="7" t="s">
        <v>11</v>
      </c>
      <c r="B10" s="21">
        <f>M115</f>
        <v>6.8427371532434655</v>
      </c>
      <c r="C10" s="3">
        <v>298</v>
      </c>
      <c r="D10" s="3"/>
      <c r="E10" s="4">
        <v>1</v>
      </c>
      <c r="F10" s="3" t="s">
        <v>12</v>
      </c>
      <c r="G10" s="3"/>
      <c r="H10" s="5">
        <f t="shared" si="1"/>
        <v>1.2335052521008496</v>
      </c>
      <c r="I10" s="29">
        <v>1.1742969999999999</v>
      </c>
      <c r="J10" s="6">
        <f t="shared" si="2"/>
        <v>3.7268000000000002E-3</v>
      </c>
      <c r="K10" s="6">
        <f t="shared" si="0"/>
        <v>2.1768616815554556E-4</v>
      </c>
      <c r="L10" s="6">
        <f t="shared" si="3"/>
        <v>2.7022000000000001E-3</v>
      </c>
      <c r="M10" s="6">
        <f t="shared" si="4"/>
        <v>1.5100215046125109E-4</v>
      </c>
      <c r="N10" s="1"/>
      <c r="O10" s="1"/>
      <c r="P10" s="1"/>
      <c r="Q10" s="1"/>
      <c r="R10" s="6">
        <f t="shared" si="5"/>
        <v>1.2661363445378246</v>
      </c>
      <c r="S10" s="8" t="str">
        <f>IF(SUM(R$3:R10)&lt;=0.9*R$113,"calculate",C10)</f>
        <v>calculate</v>
      </c>
      <c r="Y10" s="19"/>
      <c r="Z10" s="19"/>
      <c r="AA10" s="19"/>
      <c r="AB10" s="19"/>
    </row>
    <row r="11" spans="1:28" ht="21">
      <c r="A11" s="7" t="s">
        <v>13</v>
      </c>
      <c r="B11" s="21">
        <f>Q115</f>
        <v>1.7210569989810978</v>
      </c>
      <c r="C11" s="3">
        <v>299</v>
      </c>
      <c r="D11" s="3"/>
      <c r="E11" s="4">
        <v>0.80537999999999998</v>
      </c>
      <c r="F11" s="3" t="s">
        <v>14</v>
      </c>
      <c r="G11" s="3"/>
      <c r="H11" s="5">
        <f t="shared" si="1"/>
        <v>1.1978553571428663</v>
      </c>
      <c r="I11" s="29">
        <v>1.1403582999999999</v>
      </c>
      <c r="J11" s="6">
        <f t="shared" si="2"/>
        <v>6.3931869779999999E-3</v>
      </c>
      <c r="K11" s="6">
        <f t="shared" si="0"/>
        <v>4.0537974862828879E-4</v>
      </c>
      <c r="L11" s="6">
        <f t="shared" si="3"/>
        <v>5.0599934889999998E-3</v>
      </c>
      <c r="M11" s="6">
        <f t="shared" si="4"/>
        <v>3.1153295839191715E-4</v>
      </c>
      <c r="N11" s="1"/>
      <c r="O11" s="1"/>
      <c r="P11" s="1"/>
      <c r="Q11" s="1"/>
      <c r="R11" s="6">
        <f t="shared" si="5"/>
        <v>1.2156803046218578</v>
      </c>
      <c r="S11" s="8" t="str">
        <f>IF(SUM(R$3:R11)&lt;=0.9*R$113,"calculate",C11)</f>
        <v>calculate</v>
      </c>
      <c r="Y11" s="19"/>
      <c r="Z11" s="19"/>
      <c r="AA11" s="19"/>
      <c r="AB11" s="19"/>
    </row>
    <row r="12" spans="1:28" ht="39.5" customHeight="1">
      <c r="A12" s="10" t="s">
        <v>199</v>
      </c>
      <c r="B12" s="22">
        <v>366</v>
      </c>
      <c r="C12" s="3">
        <v>300</v>
      </c>
      <c r="D12" s="3"/>
      <c r="E12" s="4">
        <v>0.64863000000000004</v>
      </c>
      <c r="F12" s="3" t="s">
        <v>15</v>
      </c>
      <c r="G12" s="3"/>
      <c r="H12" s="5">
        <f t="shared" si="1"/>
        <v>1.1583580882353028</v>
      </c>
      <c r="I12" s="29">
        <v>1.1027568999999999</v>
      </c>
      <c r="J12" s="6">
        <f t="shared" si="2"/>
        <v>9.5880486600000009E-3</v>
      </c>
      <c r="K12" s="6">
        <f t="shared" si="0"/>
        <v>6.6584346429312299E-4</v>
      </c>
      <c r="L12" s="6">
        <f t="shared" si="3"/>
        <v>7.990617819E-3</v>
      </c>
      <c r="M12" s="6">
        <f t="shared" si="4"/>
        <v>5.3561160646070595E-4</v>
      </c>
      <c r="N12" s="1"/>
      <c r="O12" s="1"/>
      <c r="P12" s="1"/>
      <c r="Q12" s="1"/>
      <c r="R12" s="6">
        <f t="shared" si="5"/>
        <v>1.1781067226890847</v>
      </c>
      <c r="S12" s="8" t="str">
        <f>IF(SUM(R$3:R12)&lt;=0.9*R$113,"calculate",C12)</f>
        <v>calculate</v>
      </c>
    </row>
    <row r="13" spans="1:28">
      <c r="C13" s="3">
        <v>301</v>
      </c>
      <c r="D13" s="3"/>
      <c r="E13" s="4">
        <v>0.52239999999999998</v>
      </c>
      <c r="F13" s="3" t="s">
        <v>16</v>
      </c>
      <c r="G13" s="3"/>
      <c r="H13" s="5">
        <f t="shared" si="1"/>
        <v>1.1288463235294202</v>
      </c>
      <c r="I13" s="29">
        <v>1.0746616999999998</v>
      </c>
      <c r="J13" s="6">
        <f t="shared" si="2"/>
        <v>1.3131046399999999E-2</v>
      </c>
      <c r="K13" s="6">
        <f t="shared" si="0"/>
        <v>9.7600717969948693E-4</v>
      </c>
      <c r="L13" s="6">
        <f t="shared" si="3"/>
        <v>1.135954753E-2</v>
      </c>
      <c r="M13" s="6">
        <f t="shared" si="4"/>
        <v>8.2092532199630496E-4</v>
      </c>
      <c r="N13" s="1"/>
      <c r="O13" s="1"/>
      <c r="P13" s="1"/>
      <c r="Q13" s="1"/>
      <c r="R13" s="6">
        <f t="shared" si="5"/>
        <v>1.1436022058823614</v>
      </c>
      <c r="S13" s="8" t="str">
        <f>IF(SUM(R$3:R13)&lt;=0.9*R$113,"calculate",C13)</f>
        <v>calculate</v>
      </c>
    </row>
    <row r="14" spans="1:28">
      <c r="C14" s="3">
        <v>302</v>
      </c>
      <c r="D14" s="3"/>
      <c r="E14" s="4">
        <v>0.42072999999999999</v>
      </c>
      <c r="F14" s="3" t="s">
        <v>17</v>
      </c>
      <c r="G14" s="3"/>
      <c r="H14" s="5">
        <f t="shared" si="1"/>
        <v>1.1007144957983277</v>
      </c>
      <c r="I14" s="29">
        <v>1.0478802</v>
      </c>
      <c r="J14" s="6">
        <f t="shared" si="2"/>
        <v>1.7567581150000001E-2</v>
      </c>
      <c r="K14" s="6">
        <f t="shared" si="0"/>
        <v>1.3931486952702208E-3</v>
      </c>
      <c r="L14" s="6">
        <f t="shared" si="3"/>
        <v>1.5349313775E-2</v>
      </c>
      <c r="M14" s="6">
        <f t="shared" si="4"/>
        <v>1.1845779374848539E-3</v>
      </c>
      <c r="N14" s="1"/>
      <c r="O14" s="1"/>
      <c r="P14" s="1"/>
      <c r="Q14" s="1"/>
      <c r="R14" s="6">
        <f t="shared" si="5"/>
        <v>1.114780409663874</v>
      </c>
      <c r="S14" s="8" t="str">
        <f>IF(SUM(R$3:R14)&lt;=0.9*R$113,"calculate",C14)</f>
        <v>calculate</v>
      </c>
    </row>
    <row r="15" spans="1:28">
      <c r="C15" s="3">
        <v>303</v>
      </c>
      <c r="D15" s="3"/>
      <c r="E15" s="4">
        <v>0.33884000000000003</v>
      </c>
      <c r="F15" s="3" t="s">
        <v>18</v>
      </c>
      <c r="G15" s="3"/>
      <c r="H15" s="5">
        <f t="shared" si="1"/>
        <v>1.0823914915966468</v>
      </c>
      <c r="I15" s="29">
        <v>1.0304366999999999</v>
      </c>
      <c r="J15" s="6">
        <f t="shared" si="2"/>
        <v>2.1086352040000002E-2</v>
      </c>
      <c r="K15" s="6">
        <f t="shared" si="0"/>
        <v>1.7442549384704172E-3</v>
      </c>
      <c r="L15" s="6">
        <f t="shared" si="3"/>
        <v>1.9326966595000002E-2</v>
      </c>
      <c r="M15" s="6">
        <f t="shared" si="4"/>
        <v>1.568701816870319E-3</v>
      </c>
      <c r="N15" s="1"/>
      <c r="O15" s="1"/>
      <c r="P15" s="1"/>
      <c r="Q15" s="1"/>
      <c r="R15" s="6">
        <f t="shared" si="5"/>
        <v>1.0915529936974873</v>
      </c>
      <c r="S15" s="8" t="str">
        <f>IF(SUM(R$3:R15)&lt;=0.9*R$113,"calculate",C15)</f>
        <v>calculate</v>
      </c>
    </row>
    <row r="16" spans="1:28">
      <c r="C16" s="3">
        <v>304</v>
      </c>
      <c r="D16" s="3"/>
      <c r="E16" s="4">
        <v>0.27289999999999998</v>
      </c>
      <c r="F16" s="3" t="s">
        <v>19</v>
      </c>
      <c r="G16" s="3"/>
      <c r="H16" s="5">
        <f t="shared" si="1"/>
        <v>1.0430556722689155</v>
      </c>
      <c r="I16" s="29">
        <v>0.9929889999999999</v>
      </c>
      <c r="J16" s="6">
        <f t="shared" si="2"/>
        <v>2.3715828699999997E-2</v>
      </c>
      <c r="K16" s="6">
        <f t="shared" si="0"/>
        <v>2.1477445837719731E-3</v>
      </c>
      <c r="L16" s="6">
        <f t="shared" si="3"/>
        <v>2.2401090370000001E-2</v>
      </c>
      <c r="M16" s="6">
        <f t="shared" si="4"/>
        <v>1.9459997611211951E-3</v>
      </c>
      <c r="N16" s="1"/>
      <c r="O16" s="1"/>
      <c r="P16" s="1"/>
      <c r="Q16" s="1"/>
      <c r="R16" s="6">
        <f t="shared" si="5"/>
        <v>1.0627235819327812</v>
      </c>
      <c r="S16" s="8" t="str">
        <f>IF(SUM(R$3:R16)&lt;=0.9*R$113,"calculate",C16)</f>
        <v>calculate</v>
      </c>
    </row>
    <row r="17" spans="3:19">
      <c r="C17" s="3">
        <v>305</v>
      </c>
      <c r="D17" s="3"/>
      <c r="E17" s="4">
        <v>0.27289999999999998</v>
      </c>
      <c r="F17" s="3" t="s">
        <v>20</v>
      </c>
      <c r="G17" s="3"/>
      <c r="H17" s="5">
        <f t="shared" si="1"/>
        <v>1.0104885504201757</v>
      </c>
      <c r="I17" s="29">
        <v>0.96198509999999993</v>
      </c>
      <c r="J17" s="6">
        <f t="shared" si="2"/>
        <v>3.3184639999999994E-2</v>
      </c>
      <c r="K17" s="6">
        <f t="shared" si="0"/>
        <v>3.2392805265079629E-3</v>
      </c>
      <c r="L17" s="6">
        <f t="shared" si="3"/>
        <v>2.8450234349999996E-2</v>
      </c>
      <c r="M17" s="6">
        <f t="shared" si="4"/>
        <v>2.6935125551399682E-3</v>
      </c>
      <c r="N17" s="1"/>
      <c r="O17" s="1"/>
      <c r="P17" s="1"/>
      <c r="Q17" s="1"/>
      <c r="R17" s="6">
        <f t="shared" si="5"/>
        <v>1.0267721113445456</v>
      </c>
      <c r="S17" s="8" t="str">
        <f>IF(SUM(R$3:R17)&lt;=0.9*R$113,"calculate",C17)</f>
        <v>calculate</v>
      </c>
    </row>
    <row r="18" spans="3:19">
      <c r="C18" s="3">
        <v>306</v>
      </c>
      <c r="D18" s="3"/>
      <c r="E18" s="4">
        <v>0.17701</v>
      </c>
      <c r="F18" s="3" t="s">
        <v>21</v>
      </c>
      <c r="G18" s="3"/>
      <c r="H18" s="5">
        <f t="shared" si="1"/>
        <v>0.97980399159664611</v>
      </c>
      <c r="I18" s="29">
        <v>0.93277339999999997</v>
      </c>
      <c r="J18" s="6">
        <f t="shared" si="2"/>
        <v>2.8583574800000001E-2</v>
      </c>
      <c r="K18" s="6">
        <f t="shared" si="0"/>
        <v>2.9944188720890555E-3</v>
      </c>
      <c r="L18" s="6">
        <f t="shared" si="3"/>
        <v>3.0884107399999999E-2</v>
      </c>
      <c r="M18" s="6">
        <f t="shared" si="4"/>
        <v>3.1168496992985094E-3</v>
      </c>
      <c r="N18" s="1"/>
      <c r="O18" s="1"/>
      <c r="P18" s="1"/>
      <c r="Q18" s="1"/>
      <c r="R18" s="6">
        <f t="shared" si="5"/>
        <v>0.99514627100841091</v>
      </c>
      <c r="S18" s="8" t="str">
        <f>IF(SUM(R$3:R18)&lt;=0.9*R$113,"calculate",C18)</f>
        <v>calculate</v>
      </c>
    </row>
    <row r="19" spans="3:19">
      <c r="C19" s="3">
        <v>307</v>
      </c>
      <c r="D19" s="3"/>
      <c r="E19" s="4">
        <v>0.14255999999999999</v>
      </c>
      <c r="F19" s="3" t="s">
        <v>22</v>
      </c>
      <c r="G19" s="3"/>
      <c r="H19" s="5">
        <f t="shared" si="1"/>
        <v>0.9485071428571501</v>
      </c>
      <c r="I19" s="29">
        <v>0.90297879999999997</v>
      </c>
      <c r="J19" s="6">
        <f t="shared" si="2"/>
        <v>2.8358035199999999E-2</v>
      </c>
      <c r="K19" s="6">
        <f t="shared" si="0"/>
        <v>3.1927800006612134E-3</v>
      </c>
      <c r="L19" s="6">
        <f t="shared" si="3"/>
        <v>2.8470805000000002E-2</v>
      </c>
      <c r="M19" s="6">
        <f t="shared" si="4"/>
        <v>3.0935994363751346E-3</v>
      </c>
      <c r="N19" s="1"/>
      <c r="O19" s="1"/>
      <c r="P19" s="1"/>
      <c r="Q19" s="1"/>
      <c r="R19" s="6">
        <f t="shared" si="5"/>
        <v>0.9641555672268981</v>
      </c>
      <c r="S19" s="8" t="str">
        <f>IF(SUM(R$3:R19)&lt;=0.9*R$113,"calculate",C19)</f>
        <v>calculate</v>
      </c>
    </row>
    <row r="20" spans="3:19">
      <c r="C20" s="3">
        <v>308</v>
      </c>
      <c r="D20" s="3"/>
      <c r="E20" s="4">
        <v>0.11482000000000001</v>
      </c>
      <c r="F20" s="3" t="s">
        <v>23</v>
      </c>
      <c r="G20" s="3"/>
      <c r="H20" s="5">
        <f t="shared" si="1"/>
        <v>0.93821092436975506</v>
      </c>
      <c r="I20" s="29">
        <v>0.89317679999999999</v>
      </c>
      <c r="J20" s="6">
        <f t="shared" si="2"/>
        <v>2.8506361399999999E-2</v>
      </c>
      <c r="K20" s="6">
        <f t="shared" si="0"/>
        <v>3.2864790063182069E-3</v>
      </c>
      <c r="L20" s="6">
        <f t="shared" si="3"/>
        <v>2.8432198299999999E-2</v>
      </c>
      <c r="M20" s="6">
        <f t="shared" si="4"/>
        <v>3.2396295034897099E-3</v>
      </c>
      <c r="N20" s="1"/>
      <c r="O20" s="1"/>
      <c r="P20" s="1"/>
      <c r="Q20" s="1"/>
      <c r="R20" s="6">
        <f t="shared" si="5"/>
        <v>0.94335903361345252</v>
      </c>
      <c r="S20" s="8" t="str">
        <f>IF(SUM(R$3:R20)&lt;=0.9*R$113,"calculate",C20)</f>
        <v>calculate</v>
      </c>
    </row>
    <row r="21" spans="3:19">
      <c r="C21" s="3">
        <v>309</v>
      </c>
      <c r="D21" s="3"/>
      <c r="E21" s="4">
        <v>9.2470000000000011E-2</v>
      </c>
      <c r="F21" s="3" t="s">
        <v>24</v>
      </c>
      <c r="G21" s="3"/>
      <c r="H21" s="5">
        <f t="shared" si="1"/>
        <v>0.91594915966387247</v>
      </c>
      <c r="I21" s="29">
        <v>0.87198359999999997</v>
      </c>
      <c r="J21" s="6">
        <f t="shared" si="2"/>
        <v>2.6758043900000004E-2</v>
      </c>
      <c r="K21" s="6">
        <f t="shared" si="0"/>
        <v>3.2471713181153558E-3</v>
      </c>
      <c r="L21" s="6">
        <f t="shared" si="3"/>
        <v>2.763220265E-2</v>
      </c>
      <c r="M21" s="6">
        <f t="shared" si="4"/>
        <v>3.2668251622167814E-3</v>
      </c>
      <c r="N21" s="1"/>
      <c r="O21" s="1"/>
      <c r="P21" s="1"/>
      <c r="Q21" s="1"/>
      <c r="R21" s="6">
        <f t="shared" si="5"/>
        <v>0.92708004201681371</v>
      </c>
      <c r="S21" s="8" t="str">
        <f>IF(SUM(R$3:R21)&lt;=0.9*R$113,"calculate",C21)</f>
        <v>calculate</v>
      </c>
    </row>
    <row r="22" spans="3:19">
      <c r="C22" s="3">
        <v>310</v>
      </c>
      <c r="D22" s="3"/>
      <c r="E22" s="4">
        <v>7.4472999999999998E-2</v>
      </c>
      <c r="F22" s="3" t="s">
        <v>25</v>
      </c>
      <c r="G22" s="3"/>
      <c r="H22" s="5">
        <f t="shared" si="1"/>
        <v>0.89920714285714964</v>
      </c>
      <c r="I22" s="29">
        <v>0.85604519999999995</v>
      </c>
      <c r="J22" s="6">
        <f t="shared" si="2"/>
        <v>2.5008033399999997E-2</v>
      </c>
      <c r="K22" s="6">
        <f t="shared" si="0"/>
        <v>3.1540777724591487E-3</v>
      </c>
      <c r="L22" s="6">
        <f t="shared" si="3"/>
        <v>2.5883038650000002E-2</v>
      </c>
      <c r="M22" s="6">
        <f t="shared" si="4"/>
        <v>3.200624545287252E-3</v>
      </c>
      <c r="N22" s="1"/>
      <c r="O22" s="1"/>
      <c r="P22" s="1"/>
      <c r="Q22" s="1"/>
      <c r="R22" s="6">
        <f t="shared" si="5"/>
        <v>0.907578151260511</v>
      </c>
      <c r="S22" s="8" t="str">
        <f>IF(SUM(R$3:R22)&lt;=0.9*R$113,"calculate",C22)</f>
        <v>calculate</v>
      </c>
    </row>
    <row r="23" spans="3:19">
      <c r="C23" s="3">
        <v>311</v>
      </c>
      <c r="D23" s="3"/>
      <c r="E23" s="4">
        <v>5.9978999999999998E-2</v>
      </c>
      <c r="F23" s="3" t="s">
        <v>26</v>
      </c>
      <c r="G23" s="3"/>
      <c r="H23" s="5">
        <f t="shared" si="1"/>
        <v>0.8817980042016873</v>
      </c>
      <c r="I23" s="29">
        <v>0.83947169999999993</v>
      </c>
      <c r="J23" s="6">
        <f t="shared" si="2"/>
        <v>2.3220869849999999E-2</v>
      </c>
      <c r="K23" s="6">
        <f t="shared" si="0"/>
        <v>3.0484598543726177E-3</v>
      </c>
      <c r="L23" s="6">
        <f t="shared" si="3"/>
        <v>2.4114451624999998E-2</v>
      </c>
      <c r="M23" s="6">
        <f t="shared" si="4"/>
        <v>3.1012688134158832E-3</v>
      </c>
      <c r="N23" s="1"/>
      <c r="O23" s="1"/>
      <c r="P23" s="1"/>
      <c r="Q23" s="1"/>
      <c r="R23" s="6">
        <f t="shared" si="5"/>
        <v>0.89050257352941853</v>
      </c>
      <c r="S23" s="8" t="str">
        <f>IF(SUM(R$3:R23)&lt;=0.9*R$113,"calculate",C23)</f>
        <v>calculate</v>
      </c>
    </row>
    <row r="24" spans="3:19">
      <c r="C24" s="3">
        <v>312</v>
      </c>
      <c r="D24" s="3"/>
      <c r="E24" s="4">
        <v>4.8306000000000002E-2</v>
      </c>
      <c r="F24" s="3" t="s">
        <v>27</v>
      </c>
      <c r="G24" s="3"/>
      <c r="H24" s="5">
        <f t="shared" si="1"/>
        <v>0.87721344537815793</v>
      </c>
      <c r="I24" s="29">
        <v>0.83510719999999994</v>
      </c>
      <c r="J24" s="6">
        <f t="shared" si="2"/>
        <v>2.0822301300000002E-2</v>
      </c>
      <c r="K24" s="6">
        <f t="shared" si="0"/>
        <v>2.7625826570988601E-3</v>
      </c>
      <c r="L24" s="6">
        <f t="shared" si="3"/>
        <v>2.2021585575000002E-2</v>
      </c>
      <c r="M24" s="6">
        <f t="shared" si="4"/>
        <v>2.9055212557357389E-3</v>
      </c>
      <c r="N24" s="1"/>
      <c r="O24" s="1"/>
      <c r="P24" s="1"/>
      <c r="Q24" s="1"/>
      <c r="R24" s="6">
        <f t="shared" si="5"/>
        <v>0.87950572478992262</v>
      </c>
      <c r="S24" s="8" t="str">
        <f>IF(SUM(R$3:R24)&lt;=0.9*R$113,"calculate",C24)</f>
        <v>calculate</v>
      </c>
    </row>
    <row r="25" spans="3:19">
      <c r="C25" s="3">
        <v>313</v>
      </c>
      <c r="D25" s="3"/>
      <c r="E25" s="4">
        <v>3.8905000000000002E-2</v>
      </c>
      <c r="F25" s="3" t="s">
        <v>28</v>
      </c>
      <c r="G25" s="3"/>
      <c r="H25" s="5">
        <f t="shared" si="1"/>
        <v>0.85154905462185526</v>
      </c>
      <c r="I25" s="29">
        <v>0.81067469999999997</v>
      </c>
      <c r="J25" s="6">
        <f t="shared" si="2"/>
        <v>1.9001980100000003E-2</v>
      </c>
      <c r="K25" s="6">
        <f t="shared" si="0"/>
        <v>2.6745443527010182E-3</v>
      </c>
      <c r="L25" s="6">
        <f t="shared" si="3"/>
        <v>1.9912140700000004E-2</v>
      </c>
      <c r="M25" s="6">
        <f t="shared" si="4"/>
        <v>2.7185635048999389E-3</v>
      </c>
      <c r="N25" s="1"/>
      <c r="O25" s="1"/>
      <c r="P25" s="1"/>
      <c r="Q25" s="1"/>
      <c r="R25" s="6">
        <f t="shared" si="5"/>
        <v>0.86438125000000654</v>
      </c>
      <c r="S25" s="8" t="str">
        <f>IF(SUM(R$3:R25)&lt;=0.9*R$113,"calculate",C25)</f>
        <v>calculate</v>
      </c>
    </row>
    <row r="26" spans="3:19">
      <c r="C26" s="3">
        <v>314</v>
      </c>
      <c r="D26" s="3"/>
      <c r="E26" s="4">
        <v>3.1333E-2</v>
      </c>
      <c r="F26" s="3" t="s">
        <v>29</v>
      </c>
      <c r="G26" s="3"/>
      <c r="H26" s="5">
        <f t="shared" si="1"/>
        <v>0.84294044117647693</v>
      </c>
      <c r="I26" s="29">
        <v>0.8024792999999999</v>
      </c>
      <c r="J26" s="6">
        <f t="shared" si="2"/>
        <v>1.6047195949999999E-2</v>
      </c>
      <c r="K26" s="6">
        <f t="shared" si="0"/>
        <v>2.3038739520214375E-3</v>
      </c>
      <c r="L26" s="6">
        <f t="shared" si="3"/>
        <v>1.7524588025000003E-2</v>
      </c>
      <c r="M26" s="6">
        <f t="shared" si="4"/>
        <v>2.4892091523612278E-3</v>
      </c>
      <c r="N26" s="1"/>
      <c r="O26" s="1"/>
      <c r="P26" s="1"/>
      <c r="Q26" s="1"/>
      <c r="R26" s="6">
        <f t="shared" si="5"/>
        <v>0.84724474789916604</v>
      </c>
      <c r="S26" s="8" t="str">
        <f>IF(SUM(R$3:R26)&lt;=0.9*R$113,"calculate",C26)</f>
        <v>calculate</v>
      </c>
    </row>
    <row r="27" spans="3:19">
      <c r="C27" s="3">
        <v>315</v>
      </c>
      <c r="D27" s="3"/>
      <c r="E27" s="4">
        <v>2.5235E-2</v>
      </c>
      <c r="F27" s="3" t="s">
        <v>30</v>
      </c>
      <c r="G27" s="3"/>
      <c r="H27" s="5">
        <f t="shared" si="1"/>
        <v>0.82284453781513234</v>
      </c>
      <c r="I27" s="29">
        <v>0.78334800000000004</v>
      </c>
      <c r="J27" s="6">
        <f t="shared" si="2"/>
        <v>1.40478198E-2</v>
      </c>
      <c r="K27" s="6">
        <f t="shared" si="0"/>
        <v>2.1123427566080593E-3</v>
      </c>
      <c r="L27" s="6">
        <f t="shared" si="3"/>
        <v>1.5047507874999999E-2</v>
      </c>
      <c r="M27" s="6">
        <f t="shared" si="4"/>
        <v>2.2081083543147484E-3</v>
      </c>
      <c r="N27" s="1"/>
      <c r="O27" s="1"/>
      <c r="P27" s="1"/>
      <c r="Q27" s="1"/>
      <c r="R27" s="6">
        <f t="shared" si="5"/>
        <v>0.83289248949580463</v>
      </c>
      <c r="S27" s="8" t="str">
        <f>IF(SUM(R$3:R27)&lt;=0.9*R$113,"calculate",C27)</f>
        <v>calculate</v>
      </c>
    </row>
    <row r="28" spans="3:19">
      <c r="C28" s="3">
        <v>316</v>
      </c>
      <c r="D28" s="3"/>
      <c r="E28" s="4">
        <v>2.0324000000000002E-2</v>
      </c>
      <c r="F28" s="3" t="s">
        <v>31</v>
      </c>
      <c r="G28" s="3"/>
      <c r="H28" s="5">
        <f t="shared" si="1"/>
        <v>0.81722121848740115</v>
      </c>
      <c r="I28" s="29">
        <v>0.77799459999999998</v>
      </c>
      <c r="J28" s="6">
        <f t="shared" si="2"/>
        <v>1.2106600320000001E-2</v>
      </c>
      <c r="K28" s="6">
        <f t="shared" si="0"/>
        <v>1.8441701433506241E-3</v>
      </c>
      <c r="L28" s="6">
        <f t="shared" si="3"/>
        <v>1.307721006E-2</v>
      </c>
      <c r="M28" s="6">
        <f t="shared" si="4"/>
        <v>1.9782564499793418E-3</v>
      </c>
      <c r="N28" s="1"/>
      <c r="O28" s="1"/>
      <c r="P28" s="1"/>
      <c r="Q28" s="1"/>
      <c r="R28" s="6">
        <f t="shared" si="5"/>
        <v>0.82003287815126669</v>
      </c>
      <c r="S28" s="8" t="str">
        <f>IF(SUM(R$3:R28)&lt;=0.9*R$113,"calculate",C28)</f>
        <v>calculate</v>
      </c>
    </row>
    <row r="29" spans="3:19">
      <c r="C29" s="3">
        <v>317</v>
      </c>
      <c r="D29" s="3"/>
      <c r="E29" s="4">
        <v>1.6368000000000001E-2</v>
      </c>
      <c r="F29" s="3" t="s">
        <v>32</v>
      </c>
      <c r="G29" s="3"/>
      <c r="H29" s="5">
        <f t="shared" si="1"/>
        <v>0.81500661764706495</v>
      </c>
      <c r="I29" s="29">
        <v>0.77588629999999992</v>
      </c>
      <c r="J29" s="6">
        <f t="shared" si="2"/>
        <v>1.024014816E-2</v>
      </c>
      <c r="K29" s="6">
        <f t="shared" si="0"/>
        <v>1.5678323550202208E-3</v>
      </c>
      <c r="L29" s="6">
        <f t="shared" si="3"/>
        <v>1.1173374240000001E-2</v>
      </c>
      <c r="M29" s="6">
        <f t="shared" si="4"/>
        <v>1.7060012491854225E-3</v>
      </c>
      <c r="N29" s="1"/>
      <c r="O29" s="1"/>
      <c r="P29" s="1"/>
      <c r="Q29" s="1"/>
      <c r="R29" s="6">
        <f t="shared" si="5"/>
        <v>0.81611391806723299</v>
      </c>
      <c r="S29" s="8" t="str">
        <f>IF(SUM(R$3:R29)&lt;=0.9*R$113,"calculate",C29)</f>
        <v>calculate</v>
      </c>
    </row>
    <row r="30" spans="3:19">
      <c r="C30" s="3">
        <v>318</v>
      </c>
      <c r="D30" s="3"/>
      <c r="E30" s="4">
        <v>1.3183000000000002E-2</v>
      </c>
      <c r="F30" s="3" t="s">
        <v>33</v>
      </c>
      <c r="G30" s="3"/>
      <c r="H30" s="5">
        <f t="shared" si="1"/>
        <v>0.78706365546219081</v>
      </c>
      <c r="I30" s="29">
        <v>0.74928459999999997</v>
      </c>
      <c r="J30" s="6">
        <f t="shared" si="2"/>
        <v>8.6550349900000011E-3</v>
      </c>
      <c r="K30" s="6">
        <f t="shared" si="0"/>
        <v>1.4132050233164565E-3</v>
      </c>
      <c r="L30" s="6">
        <f t="shared" si="3"/>
        <v>9.4475915750000007E-3</v>
      </c>
      <c r="M30" s="6">
        <f t="shared" si="4"/>
        <v>1.4905186891683386E-3</v>
      </c>
      <c r="N30" s="1"/>
      <c r="O30" s="1"/>
      <c r="P30" s="1"/>
      <c r="Q30" s="1"/>
      <c r="R30" s="6">
        <f t="shared" si="5"/>
        <v>0.80103513655462788</v>
      </c>
      <c r="S30" s="8" t="str">
        <f>IF(SUM(R$3:R30)&lt;=0.9*R$113,"calculate",C30)</f>
        <v>calculate</v>
      </c>
    </row>
    <row r="31" spans="3:19">
      <c r="C31" s="3">
        <v>319</v>
      </c>
      <c r="D31" s="3"/>
      <c r="E31" s="4">
        <v>1.0617E-2</v>
      </c>
      <c r="F31" s="3" t="s">
        <v>34</v>
      </c>
      <c r="G31" s="3"/>
      <c r="H31" s="5">
        <f t="shared" si="1"/>
        <v>0.77169243697479573</v>
      </c>
      <c r="I31" s="29">
        <v>0.73465119999999995</v>
      </c>
      <c r="J31" s="6">
        <f t="shared" si="2"/>
        <v>7.3031157899999992E-3</v>
      </c>
      <c r="K31" s="6">
        <f t="shared" si="0"/>
        <v>1.235423190660008E-3</v>
      </c>
      <c r="L31" s="6">
        <f t="shared" si="3"/>
        <v>7.9790753899999997E-3</v>
      </c>
      <c r="M31" s="6">
        <f t="shared" si="4"/>
        <v>1.3243141069882321E-3</v>
      </c>
      <c r="N31" s="1"/>
      <c r="O31" s="1"/>
      <c r="P31" s="1"/>
      <c r="Q31" s="1"/>
      <c r="R31" s="6">
        <f t="shared" si="5"/>
        <v>0.77937804621849327</v>
      </c>
      <c r="S31" s="8" t="str">
        <f>IF(SUM(R$3:R31)&lt;=0.9*R$113,"calculate",C31)</f>
        <v>calculate</v>
      </c>
    </row>
    <row r="32" spans="3:19">
      <c r="C32" s="3">
        <v>320</v>
      </c>
      <c r="D32" s="4">
        <v>1</v>
      </c>
      <c r="E32" s="4">
        <v>8.5507000000000014E-3</v>
      </c>
      <c r="F32" s="3" t="s">
        <v>35</v>
      </c>
      <c r="G32" s="3" t="s">
        <v>36</v>
      </c>
      <c r="H32" s="5">
        <f t="shared" si="1"/>
        <v>0.76336102941177053</v>
      </c>
      <c r="I32" s="29">
        <v>0.72671969999999997</v>
      </c>
      <c r="J32" s="6">
        <f t="shared" si="2"/>
        <v>6.1874575340000017E-3</v>
      </c>
      <c r="K32" s="6">
        <f t="shared" si="0"/>
        <v>1.0669675268438052E-3</v>
      </c>
      <c r="L32" s="6">
        <f t="shared" si="3"/>
        <v>6.7452866620000005E-3</v>
      </c>
      <c r="M32" s="6">
        <f t="shared" si="4"/>
        <v>1.1511953587519065E-3</v>
      </c>
      <c r="N32" s="6">
        <f>D32*G32</f>
        <v>4.8434000000000001E-6</v>
      </c>
      <c r="O32" s="6">
        <f>N32*10^(-H32)</f>
        <v>8.3519773527633317E-7</v>
      </c>
      <c r="P32" s="1"/>
      <c r="Q32" s="1"/>
      <c r="R32" s="6">
        <f t="shared" si="5"/>
        <v>0.76752673319328313</v>
      </c>
      <c r="S32" s="8" t="str">
        <f>IF(SUM(R$3:R32)&lt;=0.9*R$113,"calculate",C32)</f>
        <v>calculate</v>
      </c>
    </row>
    <row r="33" spans="3:19">
      <c r="C33" s="3">
        <v>321</v>
      </c>
      <c r="D33" s="4">
        <v>0.97499999999999998</v>
      </c>
      <c r="E33" s="4">
        <v>6.8864999999999994E-3</v>
      </c>
      <c r="F33" s="3" t="s">
        <v>37</v>
      </c>
      <c r="G33" s="3" t="s">
        <v>38</v>
      </c>
      <c r="H33" s="5">
        <f t="shared" si="1"/>
        <v>0.75164222689076199</v>
      </c>
      <c r="I33" s="29">
        <v>0.71556339999999996</v>
      </c>
      <c r="J33" s="6">
        <f t="shared" si="2"/>
        <v>5.0757636899999995E-3</v>
      </c>
      <c r="K33" s="6">
        <f t="shared" si="0"/>
        <v>8.9920594133447221E-4</v>
      </c>
      <c r="L33" s="6">
        <f t="shared" si="3"/>
        <v>5.6316106120000006E-3</v>
      </c>
      <c r="M33" s="6">
        <f t="shared" si="4"/>
        <v>9.8308673408913864E-4</v>
      </c>
      <c r="N33" s="6">
        <f t="shared" ref="N33:N96" si="6">D33*G33</f>
        <v>8.2544475000000001E-6</v>
      </c>
      <c r="O33" s="6">
        <f t="shared" ref="O33:O96" si="7">N33*10^(-H33)</f>
        <v>1.462331323472918E-6</v>
      </c>
      <c r="P33" s="6">
        <f>(C33-C32)*(N33+N32)/2</f>
        <v>6.5489237500000001E-6</v>
      </c>
      <c r="Q33" s="6">
        <f>(C33-C32)*(O33+O32)/2</f>
        <v>1.1487645293746256E-6</v>
      </c>
      <c r="R33" s="6">
        <f t="shared" si="5"/>
        <v>0.75750162815126632</v>
      </c>
      <c r="S33" s="8" t="str">
        <f>IF(SUM(R$3:R33)&lt;=0.9*R$113,"calculate",C33)</f>
        <v>calculate</v>
      </c>
    </row>
    <row r="34" spans="3:19">
      <c r="C34" s="3">
        <v>322</v>
      </c>
      <c r="D34" s="4">
        <v>0.95</v>
      </c>
      <c r="E34" s="4">
        <v>5.5462999999999997E-3</v>
      </c>
      <c r="F34" s="3" t="s">
        <v>39</v>
      </c>
      <c r="G34" s="3" t="s">
        <v>40</v>
      </c>
      <c r="H34" s="5">
        <f t="shared" si="1"/>
        <v>0.7319727941176527</v>
      </c>
      <c r="I34" s="29">
        <v>0.69683810000000002</v>
      </c>
      <c r="J34" s="6">
        <f t="shared" si="2"/>
        <v>4.2579499729999996E-3</v>
      </c>
      <c r="K34" s="6">
        <f t="shared" si="0"/>
        <v>7.8927393420390396E-4</v>
      </c>
      <c r="L34" s="6">
        <f t="shared" si="3"/>
        <v>4.6668568314999995E-3</v>
      </c>
      <c r="M34" s="6">
        <f t="shared" si="4"/>
        <v>8.4423993776918814E-4</v>
      </c>
      <c r="N34" s="6">
        <f t="shared" si="6"/>
        <v>1.2880099999999999E-5</v>
      </c>
      <c r="O34" s="6">
        <f t="shared" si="7"/>
        <v>2.3875168248576565E-6</v>
      </c>
      <c r="P34" s="6">
        <f t="shared" ref="P34:P97" si="8">(C34-C33)*(N34+N33)/2</f>
        <v>1.0567273749999999E-5</v>
      </c>
      <c r="Q34" s="6">
        <f t="shared" ref="Q34:Q97" si="9">(C34-C33)*(O34+O33)/2</f>
        <v>1.9249240741652873E-6</v>
      </c>
      <c r="R34" s="6">
        <f t="shared" si="5"/>
        <v>0.74180751050420735</v>
      </c>
      <c r="S34" s="8" t="str">
        <f>IF(SUM(R$3:R34)&lt;=0.9*R$113,"calculate",C34)</f>
        <v>calculate</v>
      </c>
    </row>
    <row r="35" spans="3:19">
      <c r="C35" s="3">
        <v>323</v>
      </c>
      <c r="D35" s="4">
        <v>0.92500000000000004</v>
      </c>
      <c r="E35" s="4">
        <v>4.4667999999999999E-3</v>
      </c>
      <c r="F35" s="3" t="s">
        <v>41</v>
      </c>
      <c r="G35" s="3" t="s">
        <v>42</v>
      </c>
      <c r="H35" s="5">
        <f t="shared" si="1"/>
        <v>0.72775987394958541</v>
      </c>
      <c r="I35" s="29">
        <v>0.69282739999999998</v>
      </c>
      <c r="J35" s="6">
        <f t="shared" si="2"/>
        <v>3.5531607279999998E-3</v>
      </c>
      <c r="K35" s="6">
        <f t="shared" si="0"/>
        <v>6.6505104374843819E-4</v>
      </c>
      <c r="L35" s="6">
        <f t="shared" si="3"/>
        <v>3.9055553504999995E-3</v>
      </c>
      <c r="M35" s="6">
        <f t="shared" si="4"/>
        <v>7.2716248897617113E-4</v>
      </c>
      <c r="N35" s="6">
        <f t="shared" si="6"/>
        <v>1.918635E-5</v>
      </c>
      <c r="O35" s="6">
        <f t="shared" si="7"/>
        <v>3.5911412598565816E-6</v>
      </c>
      <c r="P35" s="6">
        <f t="shared" si="8"/>
        <v>1.6033224999999999E-5</v>
      </c>
      <c r="Q35" s="6">
        <f t="shared" si="9"/>
        <v>2.9893290423571188E-6</v>
      </c>
      <c r="R35" s="6">
        <f t="shared" si="5"/>
        <v>0.72986633403361911</v>
      </c>
      <c r="S35" s="8" t="str">
        <f>IF(SUM(R$3:R35)&lt;=0.9*R$113,"calculate",C35)</f>
        <v>calculate</v>
      </c>
    </row>
    <row r="36" spans="3:19">
      <c r="C36" s="3">
        <v>324</v>
      </c>
      <c r="D36" s="4">
        <v>0.9</v>
      </c>
      <c r="E36" s="4">
        <v>3.5975E-3</v>
      </c>
      <c r="F36" s="3" t="s">
        <v>43</v>
      </c>
      <c r="G36" s="3" t="s">
        <v>44</v>
      </c>
      <c r="H36" s="5">
        <f t="shared" si="1"/>
        <v>0.70243056722689612</v>
      </c>
      <c r="I36" s="29">
        <v>0.66871389999999997</v>
      </c>
      <c r="J36" s="6">
        <f t="shared" si="2"/>
        <v>2.8732153250000001E-3</v>
      </c>
      <c r="K36" s="6">
        <f t="shared" si="0"/>
        <v>5.7008236534839538E-4</v>
      </c>
      <c r="L36" s="6">
        <f t="shared" si="3"/>
        <v>3.2131880264999997E-3</v>
      </c>
      <c r="M36" s="6">
        <f t="shared" si="4"/>
        <v>6.1756670454841673E-4</v>
      </c>
      <c r="N36" s="6">
        <f t="shared" si="6"/>
        <v>2.7288899999999999E-5</v>
      </c>
      <c r="O36" s="6">
        <f t="shared" si="7"/>
        <v>5.4144639019547982E-6</v>
      </c>
      <c r="P36" s="6">
        <f t="shared" si="8"/>
        <v>2.3237624999999998E-5</v>
      </c>
      <c r="Q36" s="6">
        <f t="shared" si="9"/>
        <v>4.5028025809056899E-6</v>
      </c>
      <c r="R36" s="6">
        <f t="shared" si="5"/>
        <v>0.71509522058824082</v>
      </c>
      <c r="S36" s="8" t="str">
        <f>IF(SUM(R$3:R36)&lt;=0.9*R$113,"calculate",C36)</f>
        <v>calculate</v>
      </c>
    </row>
    <row r="37" spans="3:19">
      <c r="C37" s="3">
        <v>325</v>
      </c>
      <c r="D37" s="4">
        <v>0.875</v>
      </c>
      <c r="E37" s="4">
        <v>2.8972999999999998E-3</v>
      </c>
      <c r="F37" s="3" t="s">
        <v>45</v>
      </c>
      <c r="G37" s="3" t="s">
        <v>46</v>
      </c>
      <c r="H37" s="5">
        <f t="shared" si="1"/>
        <v>0.70220514705882897</v>
      </c>
      <c r="I37" s="29">
        <v>0.66849930000000002</v>
      </c>
      <c r="J37" s="6">
        <f t="shared" si="2"/>
        <v>2.4018616999999997E-3</v>
      </c>
      <c r="K37" s="6">
        <f t="shared" si="0"/>
        <v>4.768072494990456E-4</v>
      </c>
      <c r="L37" s="6">
        <f t="shared" si="3"/>
        <v>2.6375385124999999E-3</v>
      </c>
      <c r="M37" s="6">
        <f t="shared" si="4"/>
        <v>5.2344480742372052E-4</v>
      </c>
      <c r="N37" s="6">
        <f t="shared" si="6"/>
        <v>3.75725E-5</v>
      </c>
      <c r="O37" s="6">
        <f t="shared" si="7"/>
        <v>7.4587310259382927E-6</v>
      </c>
      <c r="P37" s="6">
        <f t="shared" si="8"/>
        <v>3.2430700000000001E-5</v>
      </c>
      <c r="Q37" s="6">
        <f t="shared" si="9"/>
        <v>6.4365974639465459E-6</v>
      </c>
      <c r="R37" s="6">
        <f t="shared" si="5"/>
        <v>0.70231785714286254</v>
      </c>
      <c r="S37" s="8" t="str">
        <f>IF(SUM(R$3:R37)&lt;=0.9*R$113,"calculate",C37)</f>
        <v>calculate</v>
      </c>
    </row>
    <row r="38" spans="3:19">
      <c r="C38" s="3">
        <v>326</v>
      </c>
      <c r="D38" s="4">
        <v>0.85</v>
      </c>
      <c r="E38" s="4">
        <v>2.3335000000000001E-3</v>
      </c>
      <c r="F38" s="3" t="s">
        <v>47</v>
      </c>
      <c r="G38" s="3" t="s">
        <v>48</v>
      </c>
      <c r="H38" s="5">
        <f t="shared" si="1"/>
        <v>0.66474884453782013</v>
      </c>
      <c r="I38" s="29">
        <v>0.63284089999999993</v>
      </c>
      <c r="J38" s="6">
        <f t="shared" si="2"/>
        <v>1.9973126550000002E-3</v>
      </c>
      <c r="K38" s="6">
        <f t="shared" si="0"/>
        <v>4.3221238677628902E-4</v>
      </c>
      <c r="L38" s="6">
        <f t="shared" si="3"/>
        <v>2.1995871775000002E-3</v>
      </c>
      <c r="M38" s="6">
        <f t="shared" si="4"/>
        <v>4.5450981813766728E-4</v>
      </c>
      <c r="N38" s="6">
        <f t="shared" si="6"/>
        <v>6.4609350000000002E-5</v>
      </c>
      <c r="O38" s="6">
        <f t="shared" si="7"/>
        <v>1.398126692967087E-5</v>
      </c>
      <c r="P38" s="6">
        <f t="shared" si="8"/>
        <v>5.1090925000000004E-5</v>
      </c>
      <c r="Q38" s="6">
        <f t="shared" si="9"/>
        <v>1.0719998977804582E-5</v>
      </c>
      <c r="R38" s="6">
        <f t="shared" si="5"/>
        <v>0.68347699579832455</v>
      </c>
      <c r="S38" s="8" t="str">
        <f>IF(SUM(R$3:R38)&lt;=0.9*R$113,"calculate",C38)</f>
        <v>calculate</v>
      </c>
    </row>
    <row r="39" spans="3:19">
      <c r="C39" s="11">
        <v>327</v>
      </c>
      <c r="D39" s="12">
        <v>0.82499999999999996</v>
      </c>
      <c r="E39" s="12">
        <v>1.8793E-3</v>
      </c>
      <c r="F39" s="11" t="s">
        <v>49</v>
      </c>
      <c r="G39" s="11" t="s">
        <v>50</v>
      </c>
      <c r="H39" s="5">
        <f t="shared" si="1"/>
        <v>0.65897626050420666</v>
      </c>
      <c r="I39" s="29">
        <v>0.62734539999999994</v>
      </c>
      <c r="J39" s="6">
        <f t="shared" si="2"/>
        <v>1.6521302159999999E-3</v>
      </c>
      <c r="K39" s="6">
        <f t="shared" si="0"/>
        <v>3.6229973271113884E-4</v>
      </c>
      <c r="L39" s="6">
        <f t="shared" si="3"/>
        <v>1.8247214355000001E-3</v>
      </c>
      <c r="M39" s="6">
        <f t="shared" si="4"/>
        <v>3.972560597437139E-4</v>
      </c>
      <c r="N39" s="6">
        <f t="shared" si="6"/>
        <v>8.1221249999999991E-5</v>
      </c>
      <c r="O39" s="6">
        <f t="shared" si="7"/>
        <v>1.7811209358974997E-5</v>
      </c>
      <c r="P39" s="6">
        <f t="shared" si="8"/>
        <v>7.2915299999999996E-5</v>
      </c>
      <c r="Q39" s="6">
        <f t="shared" si="9"/>
        <v>1.5896238144322935E-5</v>
      </c>
      <c r="R39" s="6">
        <f t="shared" si="5"/>
        <v>0.66186255252101334</v>
      </c>
      <c r="S39" s="8" t="str">
        <f>IF(SUM(R$3:R39)&lt;=0.9*R$113,"calculate",C39)</f>
        <v>calculate</v>
      </c>
    </row>
    <row r="40" spans="3:19">
      <c r="C40" s="11">
        <v>328</v>
      </c>
      <c r="D40" s="12">
        <v>0.8</v>
      </c>
      <c r="E40" s="12">
        <v>1.5135999999999999E-3</v>
      </c>
      <c r="F40" s="11" t="s">
        <v>51</v>
      </c>
      <c r="G40" s="11" t="s">
        <v>52</v>
      </c>
      <c r="H40" s="5">
        <f t="shared" si="1"/>
        <v>0.64219159663866032</v>
      </c>
      <c r="I40" s="29">
        <v>0.61136639999999998</v>
      </c>
      <c r="J40" s="6">
        <f t="shared" si="2"/>
        <v>1.3547628159999998E-3</v>
      </c>
      <c r="K40" s="6">
        <f t="shared" si="0"/>
        <v>3.0879600385512733E-4</v>
      </c>
      <c r="L40" s="6">
        <f t="shared" si="3"/>
        <v>1.503446516E-3</v>
      </c>
      <c r="M40" s="6">
        <f t="shared" si="4"/>
        <v>3.3554786828313306E-4</v>
      </c>
      <c r="N40" s="6">
        <f t="shared" si="6"/>
        <v>9.7224000000000003E-5</v>
      </c>
      <c r="O40" s="6">
        <f t="shared" si="7"/>
        <v>2.21606190576247E-5</v>
      </c>
      <c r="P40" s="6">
        <f t="shared" si="8"/>
        <v>8.922262499999999E-5</v>
      </c>
      <c r="Q40" s="6">
        <f t="shared" si="9"/>
        <v>1.9985914208299848E-5</v>
      </c>
      <c r="R40" s="6">
        <f t="shared" si="5"/>
        <v>0.65058392857143343</v>
      </c>
      <c r="S40" s="8" t="str">
        <f>IF(SUM(R$3:R40)&lt;=0.9*R$113,"calculate",C40)</f>
        <v>calculate</v>
      </c>
    </row>
    <row r="41" spans="3:19">
      <c r="C41" s="11">
        <v>329</v>
      </c>
      <c r="D41" s="12">
        <v>0.77500000000000002</v>
      </c>
      <c r="E41" s="12">
        <v>1.4124999999999999E-3</v>
      </c>
      <c r="F41" s="11" t="s">
        <v>53</v>
      </c>
      <c r="G41" s="11" t="s">
        <v>54</v>
      </c>
      <c r="H41" s="5">
        <f t="shared" si="1"/>
        <v>0.62164180672269376</v>
      </c>
      <c r="I41" s="29">
        <v>0.59180299999999997</v>
      </c>
      <c r="J41" s="6">
        <f t="shared" si="2"/>
        <v>1.2726201250000001E-3</v>
      </c>
      <c r="K41" s="6">
        <f t="shared" si="0"/>
        <v>3.041284020554996E-4</v>
      </c>
      <c r="L41" s="6">
        <f t="shared" si="3"/>
        <v>1.3136914704999999E-3</v>
      </c>
      <c r="M41" s="6">
        <f t="shared" si="4"/>
        <v>3.0646220295531344E-4</v>
      </c>
      <c r="N41" s="6">
        <f t="shared" si="6"/>
        <v>1.1667625000000001E-4</v>
      </c>
      <c r="O41" s="6">
        <f t="shared" si="7"/>
        <v>2.788307427585902E-5</v>
      </c>
      <c r="P41" s="6">
        <f t="shared" si="8"/>
        <v>1.0695012500000001E-4</v>
      </c>
      <c r="Q41" s="6">
        <f t="shared" si="9"/>
        <v>2.502184666674186E-5</v>
      </c>
      <c r="R41" s="6">
        <f t="shared" si="5"/>
        <v>0.63191670168067704</v>
      </c>
      <c r="S41" s="8" t="str">
        <f>IF(SUM(R$3:R41)&lt;=0.9*R$113,"calculate",C41)</f>
        <v>calculate</v>
      </c>
    </row>
    <row r="42" spans="3:19">
      <c r="C42" s="11">
        <v>330</v>
      </c>
      <c r="D42" s="12">
        <v>0.75</v>
      </c>
      <c r="E42" s="12">
        <v>1.3646000000000001E-3</v>
      </c>
      <c r="F42" s="11" t="s">
        <v>55</v>
      </c>
      <c r="G42" s="11" t="s">
        <v>56</v>
      </c>
      <c r="H42" s="5">
        <f t="shared" si="1"/>
        <v>0.59877993697479448</v>
      </c>
      <c r="I42" s="29">
        <v>0.5700385</v>
      </c>
      <c r="J42" s="6">
        <f t="shared" si="2"/>
        <v>1.2500964140000001E-3</v>
      </c>
      <c r="K42" s="6">
        <f t="shared" si="0"/>
        <v>3.1489341033073679E-4</v>
      </c>
      <c r="L42" s="6">
        <f t="shared" si="3"/>
        <v>1.2613582695000002E-3</v>
      </c>
      <c r="M42" s="6">
        <f t="shared" si="4"/>
        <v>3.0951090619311819E-4</v>
      </c>
      <c r="N42" s="6">
        <f t="shared" si="6"/>
        <v>1.3583250000000002E-4</v>
      </c>
      <c r="O42" s="6">
        <f t="shared" si="7"/>
        <v>3.4215568239162874E-5</v>
      </c>
      <c r="P42" s="6">
        <f t="shared" si="8"/>
        <v>1.2625437500000001E-4</v>
      </c>
      <c r="Q42" s="6">
        <f t="shared" si="9"/>
        <v>3.1049321257510944E-5</v>
      </c>
      <c r="R42" s="6">
        <f t="shared" si="5"/>
        <v>0.61021087184874412</v>
      </c>
      <c r="S42" s="8" t="str">
        <f>IF(SUM(R$3:R42)&lt;=0.9*R$113,"calculate",C42)</f>
        <v>calculate</v>
      </c>
    </row>
    <row r="43" spans="3:19">
      <c r="C43" s="11">
        <v>331</v>
      </c>
      <c r="D43" s="12">
        <v>0.72499999999999998</v>
      </c>
      <c r="E43" s="12">
        <v>1.3182999999999999E-3</v>
      </c>
      <c r="F43" s="11" t="s">
        <v>57</v>
      </c>
      <c r="G43" s="11" t="s">
        <v>58</v>
      </c>
      <c r="H43" s="5">
        <f t="shared" si="1"/>
        <v>0.58398140756302952</v>
      </c>
      <c r="I43" s="29">
        <v>0.5559502999999999</v>
      </c>
      <c r="J43" s="6">
        <f t="shared" si="2"/>
        <v>1.2437105859999999E-3</v>
      </c>
      <c r="K43" s="6">
        <f t="shared" si="0"/>
        <v>3.2414395240967602E-4</v>
      </c>
      <c r="L43" s="6">
        <f t="shared" si="3"/>
        <v>1.2469034999999999E-3</v>
      </c>
      <c r="M43" s="6">
        <f t="shared" si="4"/>
        <v>3.1951868137020643E-4</v>
      </c>
      <c r="N43" s="6">
        <f t="shared" si="6"/>
        <v>1.5459175E-4</v>
      </c>
      <c r="O43" s="6">
        <f t="shared" si="7"/>
        <v>4.0290708641542855E-5</v>
      </c>
      <c r="P43" s="6">
        <f t="shared" si="8"/>
        <v>1.4521212500000002E-4</v>
      </c>
      <c r="Q43" s="6">
        <f t="shared" si="9"/>
        <v>3.7253138440352868E-5</v>
      </c>
      <c r="R43" s="6">
        <f t="shared" si="5"/>
        <v>0.591380672268912</v>
      </c>
      <c r="S43" s="8" t="str">
        <f>IF(SUM(R$3:R43)&lt;=0.9*R$113,"calculate",C43)</f>
        <v>calculate</v>
      </c>
    </row>
    <row r="44" spans="3:19">
      <c r="C44" s="11">
        <v>332</v>
      </c>
      <c r="D44" s="12">
        <v>0.7</v>
      </c>
      <c r="E44" s="12">
        <v>1.2734999999999999E-3</v>
      </c>
      <c r="F44" s="11" t="s">
        <v>59</v>
      </c>
      <c r="G44" s="11" t="s">
        <v>60</v>
      </c>
      <c r="H44" s="5">
        <f t="shared" si="1"/>
        <v>0.56418098739496225</v>
      </c>
      <c r="I44" s="29">
        <v>0.53710029999999997</v>
      </c>
      <c r="J44" s="6">
        <f t="shared" si="2"/>
        <v>1.20271887E-3</v>
      </c>
      <c r="K44" s="6">
        <f t="shared" si="0"/>
        <v>3.2808255427073412E-4</v>
      </c>
      <c r="L44" s="6">
        <f t="shared" si="3"/>
        <v>1.2232147279999999E-3</v>
      </c>
      <c r="M44" s="6">
        <f t="shared" si="4"/>
        <v>3.261132533402051E-4</v>
      </c>
      <c r="N44" s="6">
        <f t="shared" si="6"/>
        <v>1.7104499999999999E-4</v>
      </c>
      <c r="O44" s="6">
        <f t="shared" si="7"/>
        <v>4.6658352084587904E-5</v>
      </c>
      <c r="P44" s="6">
        <f t="shared" si="8"/>
        <v>1.6281837499999998E-4</v>
      </c>
      <c r="Q44" s="6">
        <f t="shared" si="9"/>
        <v>4.3474530363065379E-5</v>
      </c>
      <c r="R44" s="6">
        <f t="shared" si="5"/>
        <v>0.57408119747899589</v>
      </c>
      <c r="S44" s="8" t="str">
        <f>IF(SUM(R$3:R44)&lt;=0.9*R$113,"calculate",C44)</f>
        <v>calculate</v>
      </c>
    </row>
    <row r="45" spans="3:19">
      <c r="C45" s="11">
        <v>333</v>
      </c>
      <c r="D45" s="12">
        <v>0.67500000000000004</v>
      </c>
      <c r="E45" s="12">
        <v>1.2303000000000001E-3</v>
      </c>
      <c r="F45" s="11" t="s">
        <v>61</v>
      </c>
      <c r="G45" s="11" t="s">
        <v>62</v>
      </c>
      <c r="H45" s="5">
        <f t="shared" si="1"/>
        <v>0.5393817226890798</v>
      </c>
      <c r="I45" s="29">
        <v>0.51349140000000004</v>
      </c>
      <c r="J45" s="6">
        <f t="shared" si="2"/>
        <v>1.1603574450000003E-3</v>
      </c>
      <c r="K45" s="6">
        <f t="shared" si="0"/>
        <v>3.3512750279733497E-4</v>
      </c>
      <c r="L45" s="6">
        <f t="shared" si="3"/>
        <v>1.1815381575000002E-3</v>
      </c>
      <c r="M45" s="6">
        <f t="shared" si="4"/>
        <v>3.3160502853403452E-4</v>
      </c>
      <c r="N45" s="6">
        <f t="shared" si="6"/>
        <v>1.9124100000000001E-4</v>
      </c>
      <c r="O45" s="6">
        <f t="shared" si="7"/>
        <v>5.5233082735523041E-5</v>
      </c>
      <c r="P45" s="6">
        <f t="shared" si="8"/>
        <v>1.8114299999999998E-4</v>
      </c>
      <c r="Q45" s="6">
        <f t="shared" si="9"/>
        <v>5.0945717410055469E-5</v>
      </c>
      <c r="R45" s="6">
        <f t="shared" si="5"/>
        <v>0.55178135504202097</v>
      </c>
      <c r="S45" s="8" t="str">
        <f>IF(SUM(R$3:R45)&lt;=0.9*R$113,"calculate",C45)</f>
        <v>calculate</v>
      </c>
    </row>
    <row r="46" spans="3:19">
      <c r="C46" s="11">
        <v>334</v>
      </c>
      <c r="D46" s="12">
        <v>0.65</v>
      </c>
      <c r="E46" s="12">
        <v>1.1884999999999999E-3</v>
      </c>
      <c r="F46" s="11" t="s">
        <v>63</v>
      </c>
      <c r="G46" s="11" t="s">
        <v>64</v>
      </c>
      <c r="H46" s="5">
        <f t="shared" si="1"/>
        <v>0.51446365546218886</v>
      </c>
      <c r="I46" s="29">
        <v>0.48976940000000002</v>
      </c>
      <c r="J46" s="6">
        <f t="shared" si="2"/>
        <v>1.1374658099999998E-3</v>
      </c>
      <c r="K46" s="6">
        <f t="shared" si="0"/>
        <v>3.4791623586924762E-4</v>
      </c>
      <c r="L46" s="6">
        <f t="shared" si="3"/>
        <v>1.1489116275000002E-3</v>
      </c>
      <c r="M46" s="6">
        <f t="shared" si="4"/>
        <v>3.4152186933329129E-4</v>
      </c>
      <c r="N46" s="6">
        <f t="shared" si="6"/>
        <v>2.0710949999999998E-4</v>
      </c>
      <c r="O46" s="6">
        <f t="shared" si="7"/>
        <v>6.334850420933702E-5</v>
      </c>
      <c r="P46" s="6">
        <f t="shared" si="8"/>
        <v>1.9917524999999998E-4</v>
      </c>
      <c r="Q46" s="6">
        <f t="shared" si="9"/>
        <v>5.929079347243003E-5</v>
      </c>
      <c r="R46" s="6">
        <f t="shared" si="5"/>
        <v>0.52692268907563433</v>
      </c>
      <c r="S46" s="8" t="str">
        <f>IF(SUM(R$3:R46)&lt;=0.9*R$113,"calculate",C46)</f>
        <v>calculate</v>
      </c>
    </row>
    <row r="47" spans="3:19">
      <c r="C47" s="11">
        <v>335</v>
      </c>
      <c r="D47" s="12">
        <v>0.625</v>
      </c>
      <c r="E47" s="12">
        <v>1.1481999999999998E-3</v>
      </c>
      <c r="F47" s="11" t="s">
        <v>65</v>
      </c>
      <c r="G47" s="11" t="s">
        <v>66</v>
      </c>
      <c r="H47" s="5">
        <f t="shared" si="1"/>
        <v>0.50144716386555011</v>
      </c>
      <c r="I47" s="29">
        <v>0.47737770000000002</v>
      </c>
      <c r="J47" s="6">
        <f t="shared" si="2"/>
        <v>1.1094712139999997E-3</v>
      </c>
      <c r="K47" s="6">
        <f t="shared" si="0"/>
        <v>3.4967845512408715E-4</v>
      </c>
      <c r="L47" s="6">
        <f t="shared" si="3"/>
        <v>1.1234685119999998E-3</v>
      </c>
      <c r="M47" s="6">
        <f t="shared" si="4"/>
        <v>3.4879734549666738E-4</v>
      </c>
      <c r="N47" s="6">
        <f t="shared" si="6"/>
        <v>2.2432499999999999E-4</v>
      </c>
      <c r="O47" s="6">
        <f t="shared" si="7"/>
        <v>7.0701806821020299E-5</v>
      </c>
      <c r="P47" s="6">
        <f t="shared" si="8"/>
        <v>2.1571724999999999E-4</v>
      </c>
      <c r="Q47" s="6">
        <f t="shared" si="9"/>
        <v>6.7025155515178659E-5</v>
      </c>
      <c r="R47" s="6">
        <f t="shared" si="5"/>
        <v>0.50795540966386943</v>
      </c>
      <c r="S47" s="8" t="str">
        <f>IF(SUM(R$3:R47)&lt;=0.9*R$113,"calculate",C47)</f>
        <v>calculate</v>
      </c>
    </row>
    <row r="48" spans="3:19">
      <c r="C48" s="11">
        <v>336</v>
      </c>
      <c r="D48" s="12">
        <v>0.6</v>
      </c>
      <c r="E48" s="12">
        <v>1.1092000000000001E-3</v>
      </c>
      <c r="F48" s="11" t="s">
        <v>67</v>
      </c>
      <c r="G48" s="11" t="s">
        <v>68</v>
      </c>
      <c r="H48" s="5">
        <f t="shared" si="1"/>
        <v>0.48376081932773479</v>
      </c>
      <c r="I48" s="29">
        <v>0.46054030000000001</v>
      </c>
      <c r="J48" s="6">
        <f t="shared" si="2"/>
        <v>1.0838325960000001E-3</v>
      </c>
      <c r="K48" s="6">
        <f t="shared" si="0"/>
        <v>3.5579626837105977E-4</v>
      </c>
      <c r="L48" s="6">
        <f t="shared" si="3"/>
        <v>1.096651905E-3</v>
      </c>
      <c r="M48" s="6">
        <f t="shared" si="4"/>
        <v>3.5273736174757346E-4</v>
      </c>
      <c r="N48" s="6">
        <f t="shared" si="6"/>
        <v>2.3876999999999999E-4</v>
      </c>
      <c r="O48" s="6">
        <f t="shared" si="7"/>
        <v>7.8382469130830533E-5</v>
      </c>
      <c r="P48" s="6">
        <f t="shared" si="8"/>
        <v>2.3154749999999998E-4</v>
      </c>
      <c r="Q48" s="6">
        <f t="shared" si="9"/>
        <v>7.4542137975925423E-5</v>
      </c>
      <c r="R48" s="6">
        <f t="shared" si="5"/>
        <v>0.49260399159664248</v>
      </c>
      <c r="S48" s="8" t="str">
        <f>IF(SUM(R$3:R48)&lt;=0.9*R$113,"calculate",C48)</f>
        <v>calculate</v>
      </c>
    </row>
    <row r="49" spans="3:19">
      <c r="C49" s="11">
        <v>337</v>
      </c>
      <c r="D49" s="12">
        <v>0.57499999999999996</v>
      </c>
      <c r="E49" s="12">
        <v>1.0715E-3</v>
      </c>
      <c r="F49" s="11" t="s">
        <v>69</v>
      </c>
      <c r="G49" s="11" t="s">
        <v>70</v>
      </c>
      <c r="H49" s="5">
        <f t="shared" si="1"/>
        <v>0.45791365546218843</v>
      </c>
      <c r="I49" s="29">
        <v>0.43593380000000004</v>
      </c>
      <c r="J49" s="6">
        <f t="shared" si="2"/>
        <v>1.0468340699999999E-3</v>
      </c>
      <c r="K49" s="6">
        <f t="shared" si="0"/>
        <v>3.6472387483680826E-4</v>
      </c>
      <c r="L49" s="6">
        <f t="shared" si="3"/>
        <v>1.0653333329999999E-3</v>
      </c>
      <c r="M49" s="6">
        <f t="shared" si="4"/>
        <v>3.6026007160393399E-4</v>
      </c>
      <c r="N49" s="6">
        <f t="shared" si="6"/>
        <v>2.5224674999999995E-4</v>
      </c>
      <c r="O49" s="6">
        <f t="shared" si="7"/>
        <v>8.7884426683773926E-5</v>
      </c>
      <c r="P49" s="6">
        <f t="shared" si="8"/>
        <v>2.4550837499999999E-4</v>
      </c>
      <c r="Q49" s="6">
        <f t="shared" si="9"/>
        <v>8.3133447907302223E-5</v>
      </c>
      <c r="R49" s="6">
        <f t="shared" si="5"/>
        <v>0.47083723739496164</v>
      </c>
      <c r="S49" s="8" t="str">
        <f>IF(SUM(R$3:R49)&lt;=0.9*R$113,"calculate",C49)</f>
        <v>calculate</v>
      </c>
    </row>
    <row r="50" spans="3:19">
      <c r="C50" s="11">
        <v>338</v>
      </c>
      <c r="D50" s="12">
        <v>0.55000000000000004</v>
      </c>
      <c r="E50" s="12">
        <v>1.0351000000000002E-3</v>
      </c>
      <c r="F50" s="11" t="s">
        <v>71</v>
      </c>
      <c r="G50" s="11" t="s">
        <v>72</v>
      </c>
      <c r="H50" s="5">
        <f t="shared" si="1"/>
        <v>0.42253792016807046</v>
      </c>
      <c r="I50" s="29">
        <v>0.40225610000000001</v>
      </c>
      <c r="J50" s="6">
        <f t="shared" si="2"/>
        <v>1.0316531170000002E-3</v>
      </c>
      <c r="K50" s="6">
        <f t="shared" si="0"/>
        <v>3.8993819273452375E-4</v>
      </c>
      <c r="L50" s="6">
        <f t="shared" si="3"/>
        <v>1.0392435935E-3</v>
      </c>
      <c r="M50" s="6">
        <f t="shared" si="4"/>
        <v>3.7733103378566601E-4</v>
      </c>
      <c r="N50" s="6">
        <f t="shared" si="6"/>
        <v>2.6279550000000003E-4</v>
      </c>
      <c r="O50" s="6">
        <f t="shared" si="7"/>
        <v>9.9329901340050459E-5</v>
      </c>
      <c r="P50" s="6">
        <f t="shared" si="8"/>
        <v>2.5752112499999996E-4</v>
      </c>
      <c r="Q50" s="6">
        <f t="shared" si="9"/>
        <v>9.3607164011912192E-5</v>
      </c>
      <c r="R50" s="6">
        <f t="shared" si="5"/>
        <v>0.44022578781512944</v>
      </c>
      <c r="S50" s="8" t="str">
        <f>IF(SUM(R$3:R50)&lt;=0.9*R$113,"calculate",C50)</f>
        <v>calculate</v>
      </c>
    </row>
    <row r="51" spans="3:19">
      <c r="C51" s="11">
        <v>339</v>
      </c>
      <c r="D51" s="12">
        <v>0.52500000000000002</v>
      </c>
      <c r="E51" s="12">
        <v>1E-3</v>
      </c>
      <c r="F51" s="11" t="s">
        <v>73</v>
      </c>
      <c r="G51" s="11" t="s">
        <v>74</v>
      </c>
      <c r="H51" s="5">
        <f t="shared" si="1"/>
        <v>0.40666102941176785</v>
      </c>
      <c r="I51" s="29">
        <v>0.38714130000000002</v>
      </c>
      <c r="J51" s="6">
        <f t="shared" si="2"/>
        <v>9.9387E-4</v>
      </c>
      <c r="K51" s="6">
        <f t="shared" si="0"/>
        <v>3.8964450164109615E-4</v>
      </c>
      <c r="L51" s="6">
        <f t="shared" si="3"/>
        <v>1.0127615585000002E-3</v>
      </c>
      <c r="M51" s="6">
        <f t="shared" si="4"/>
        <v>3.8979134718780998E-4</v>
      </c>
      <c r="N51" s="6">
        <f t="shared" si="6"/>
        <v>2.7287925000000005E-4</v>
      </c>
      <c r="O51" s="6">
        <f t="shared" si="7"/>
        <v>1.0698169717814815E-4</v>
      </c>
      <c r="P51" s="6">
        <f t="shared" si="8"/>
        <v>2.6783737500000006E-4</v>
      </c>
      <c r="Q51" s="6">
        <f t="shared" si="9"/>
        <v>1.031557992590993E-4</v>
      </c>
      <c r="R51" s="6">
        <f t="shared" si="5"/>
        <v>0.41459947478991915</v>
      </c>
      <c r="S51" s="8" t="str">
        <f>IF(SUM(R$3:R51)&lt;=0.9*R$113,"calculate",C51)</f>
        <v>calculate</v>
      </c>
    </row>
    <row r="52" spans="3:19">
      <c r="C52" s="11">
        <v>340</v>
      </c>
      <c r="D52" s="12">
        <v>0.5</v>
      </c>
      <c r="E52" s="12">
        <v>9.6605000000000009E-4</v>
      </c>
      <c r="F52" s="11" t="s">
        <v>75</v>
      </c>
      <c r="G52" s="11" t="s">
        <v>76</v>
      </c>
      <c r="H52" s="5">
        <f t="shared" si="1"/>
        <v>0.39838750000000306</v>
      </c>
      <c r="I52" s="29">
        <v>0.37926490000000002</v>
      </c>
      <c r="J52" s="6">
        <f t="shared" si="2"/>
        <v>9.7271574500000003E-4</v>
      </c>
      <c r="K52" s="6">
        <f t="shared" si="0"/>
        <v>3.8868559506571035E-4</v>
      </c>
      <c r="L52" s="6">
        <f t="shared" si="3"/>
        <v>9.8329287249999996E-4</v>
      </c>
      <c r="M52" s="6">
        <f t="shared" si="4"/>
        <v>3.8916504835340322E-4</v>
      </c>
      <c r="N52" s="6">
        <f t="shared" si="6"/>
        <v>2.8041999999999997E-4</v>
      </c>
      <c r="O52" s="6">
        <f t="shared" si="7"/>
        <v>1.1205248309034669E-4</v>
      </c>
      <c r="P52" s="6">
        <f t="shared" si="8"/>
        <v>2.7664962500000001E-4</v>
      </c>
      <c r="Q52" s="6">
        <f t="shared" si="9"/>
        <v>1.0951709013424743E-4</v>
      </c>
      <c r="R52" s="6">
        <f t="shared" si="5"/>
        <v>0.40252426470588543</v>
      </c>
      <c r="S52" s="8" t="str">
        <f>IF(SUM(R$3:R52)&lt;=0.9*R$113,"calculate",C52)</f>
        <v>calculate</v>
      </c>
    </row>
    <row r="53" spans="3:19">
      <c r="C53" s="11">
        <v>341</v>
      </c>
      <c r="D53" s="12">
        <v>0.49380000000000002</v>
      </c>
      <c r="E53" s="12">
        <v>9.3324999999999994E-4</v>
      </c>
      <c r="F53" s="11" t="s">
        <v>77</v>
      </c>
      <c r="G53" s="11" t="s">
        <v>78</v>
      </c>
      <c r="H53" s="5">
        <f t="shared" si="1"/>
        <v>0.3624329831932801</v>
      </c>
      <c r="I53" s="29">
        <v>0.34503620000000002</v>
      </c>
      <c r="J53" s="6">
        <f t="shared" si="2"/>
        <v>9.4426234999999998E-4</v>
      </c>
      <c r="K53" s="6">
        <f t="shared" si="0"/>
        <v>4.0988279638660079E-4</v>
      </c>
      <c r="L53" s="6">
        <f t="shared" si="3"/>
        <v>9.584890475E-4</v>
      </c>
      <c r="M53" s="6">
        <f t="shared" si="4"/>
        <v>3.9928419572615557E-4</v>
      </c>
      <c r="N53" s="6">
        <f t="shared" si="6"/>
        <v>2.9620592999999998E-4</v>
      </c>
      <c r="O53" s="6">
        <f t="shared" si="7"/>
        <v>1.2857625308760188E-4</v>
      </c>
      <c r="P53" s="6">
        <f t="shared" si="8"/>
        <v>2.8831296499999998E-4</v>
      </c>
      <c r="Q53" s="6">
        <f t="shared" si="9"/>
        <v>1.2031436808897429E-4</v>
      </c>
      <c r="R53" s="6">
        <f t="shared" si="5"/>
        <v>0.38041024159664161</v>
      </c>
      <c r="S53" s="8" t="str">
        <f>IF(SUM(R$3:R53)&lt;=0.9*R$113,"calculate",C53)</f>
        <v>calculate</v>
      </c>
    </row>
    <row r="54" spans="3:19">
      <c r="C54" s="11">
        <v>342</v>
      </c>
      <c r="D54" s="12">
        <v>0.48760000000000003</v>
      </c>
      <c r="E54" s="12">
        <v>9.0157000000000008E-4</v>
      </c>
      <c r="F54" s="11" t="s">
        <v>79</v>
      </c>
      <c r="G54" s="11" t="s">
        <v>80</v>
      </c>
      <c r="H54" s="5">
        <f t="shared" si="1"/>
        <v>0.35185346638655729</v>
      </c>
      <c r="I54" s="29">
        <v>0.3349645</v>
      </c>
      <c r="J54" s="6">
        <f t="shared" si="2"/>
        <v>9.1184789800000012E-4</v>
      </c>
      <c r="K54" s="6">
        <f t="shared" si="0"/>
        <v>4.055729063218234E-4</v>
      </c>
      <c r="L54" s="6">
        <f t="shared" si="3"/>
        <v>9.2805512400000005E-4</v>
      </c>
      <c r="M54" s="6">
        <f t="shared" si="4"/>
        <v>4.077278513542121E-4</v>
      </c>
      <c r="N54" s="6">
        <f t="shared" si="6"/>
        <v>3.1130334400000001E-4</v>
      </c>
      <c r="O54" s="6">
        <f t="shared" si="7"/>
        <v>1.3846191042465105E-4</v>
      </c>
      <c r="P54" s="6">
        <f t="shared" si="8"/>
        <v>3.0375463699999999E-4</v>
      </c>
      <c r="Q54" s="6">
        <f t="shared" si="9"/>
        <v>1.3351908175612647E-4</v>
      </c>
      <c r="R54" s="6">
        <f t="shared" si="5"/>
        <v>0.35714322478991867</v>
      </c>
      <c r="S54" s="8" t="str">
        <f>IF(SUM(R$3:R54)&lt;=0.9*R$113,"calculate",C54)</f>
        <v>calculate</v>
      </c>
    </row>
    <row r="55" spans="3:19">
      <c r="C55" s="11">
        <v>343</v>
      </c>
      <c r="D55" s="12">
        <v>0.48139999999999999</v>
      </c>
      <c r="E55" s="12">
        <v>8.7096000000000005E-4</v>
      </c>
      <c r="F55" s="11" t="s">
        <v>81</v>
      </c>
      <c r="G55" s="11" t="s">
        <v>82</v>
      </c>
      <c r="H55" s="5">
        <f t="shared" si="1"/>
        <v>0.33723466386554879</v>
      </c>
      <c r="I55" s="29">
        <v>0.32104739999999998</v>
      </c>
      <c r="J55" s="6">
        <f t="shared" si="2"/>
        <v>8.8959854400000012E-4</v>
      </c>
      <c r="K55" s="6">
        <f t="shared" si="0"/>
        <v>4.0922240139522499E-4</v>
      </c>
      <c r="L55" s="6">
        <f t="shared" si="3"/>
        <v>9.0072322100000018E-4</v>
      </c>
      <c r="M55" s="6">
        <f t="shared" si="4"/>
        <v>4.0739765385852417E-4</v>
      </c>
      <c r="N55" s="6">
        <f t="shared" si="6"/>
        <v>3.2443952999999998E-4</v>
      </c>
      <c r="O55" s="6">
        <f t="shared" si="7"/>
        <v>1.4924476267368767E-4</v>
      </c>
      <c r="P55" s="6">
        <f t="shared" si="8"/>
        <v>3.1787143699999999E-4</v>
      </c>
      <c r="Q55" s="6">
        <f t="shared" si="9"/>
        <v>1.4385333654916936E-4</v>
      </c>
      <c r="R55" s="6">
        <f t="shared" si="5"/>
        <v>0.34454406512605307</v>
      </c>
      <c r="S55" s="8" t="str">
        <f>IF(SUM(R$3:R55)&lt;=0.9*R$113,"calculate",C55)</f>
        <v>calculate</v>
      </c>
    </row>
    <row r="56" spans="3:19">
      <c r="C56" s="11">
        <v>344</v>
      </c>
      <c r="D56" s="12">
        <v>0.47520000000000001</v>
      </c>
      <c r="E56" s="12">
        <v>8.4139999999999996E-4</v>
      </c>
      <c r="F56" s="11" t="s">
        <v>83</v>
      </c>
      <c r="G56" s="11" t="s">
        <v>84</v>
      </c>
      <c r="H56" s="5">
        <f t="shared" si="1"/>
        <v>0.32092521008403607</v>
      </c>
      <c r="I56" s="29">
        <v>0.30552079999999998</v>
      </c>
      <c r="J56" s="6">
        <f t="shared" si="2"/>
        <v>8.6251913999999983E-4</v>
      </c>
      <c r="K56" s="6">
        <f t="shared" si="0"/>
        <v>4.1194907414199668E-4</v>
      </c>
      <c r="L56" s="6">
        <f t="shared" si="3"/>
        <v>8.7605884199999998E-4</v>
      </c>
      <c r="M56" s="6">
        <f t="shared" si="4"/>
        <v>4.1058573776861084E-4</v>
      </c>
      <c r="N56" s="6">
        <f t="shared" si="6"/>
        <v>3.3849446399999999E-4</v>
      </c>
      <c r="O56" s="6">
        <f t="shared" si="7"/>
        <v>1.6166885415086726E-4</v>
      </c>
      <c r="P56" s="6">
        <f t="shared" si="8"/>
        <v>3.3146699700000001E-4</v>
      </c>
      <c r="Q56" s="6">
        <f t="shared" si="9"/>
        <v>1.5545680841227747E-4</v>
      </c>
      <c r="R56" s="6">
        <f t="shared" si="5"/>
        <v>0.32907993697479243</v>
      </c>
      <c r="S56" s="8" t="str">
        <f>IF(SUM(R$3:R56)&lt;=0.9*R$113,"calculate",C56)</f>
        <v>calculate</v>
      </c>
    </row>
    <row r="57" spans="3:19">
      <c r="C57" s="11">
        <v>345</v>
      </c>
      <c r="D57" s="12">
        <v>0.46899999999999997</v>
      </c>
      <c r="E57" s="12">
        <v>8.1282999999999995E-4</v>
      </c>
      <c r="F57" s="11" t="s">
        <v>85</v>
      </c>
      <c r="G57" s="11" t="s">
        <v>86</v>
      </c>
      <c r="H57" s="5">
        <f t="shared" si="1"/>
        <v>0.30554789915966624</v>
      </c>
      <c r="I57" s="29">
        <v>0.29088160000000002</v>
      </c>
      <c r="J57" s="6">
        <f t="shared" si="2"/>
        <v>8.3949082399999988E-4</v>
      </c>
      <c r="K57" s="6">
        <f t="shared" si="0"/>
        <v>4.1540149415473431E-4</v>
      </c>
      <c r="L57" s="6">
        <f t="shared" si="3"/>
        <v>8.510049819999998E-4</v>
      </c>
      <c r="M57" s="6">
        <f t="shared" si="4"/>
        <v>4.1367528414836549E-4</v>
      </c>
      <c r="N57" s="6">
        <f t="shared" si="6"/>
        <v>3.5024450999999996E-4</v>
      </c>
      <c r="O57" s="6">
        <f t="shared" si="7"/>
        <v>1.733099262243905E-4</v>
      </c>
      <c r="P57" s="6">
        <f t="shared" si="8"/>
        <v>3.4436948699999997E-4</v>
      </c>
      <c r="Q57" s="6">
        <f t="shared" si="9"/>
        <v>1.6748939018762889E-4</v>
      </c>
      <c r="R57" s="6">
        <f t="shared" si="5"/>
        <v>0.31323655462185118</v>
      </c>
      <c r="S57" s="8" t="str">
        <f>IF(SUM(R$3:R57)&lt;=0.9*R$113,"calculate",C57)</f>
        <v>calculate</v>
      </c>
    </row>
    <row r="58" spans="3:19">
      <c r="C58" s="11">
        <v>346</v>
      </c>
      <c r="D58" s="12">
        <v>0.46279999999999999</v>
      </c>
      <c r="E58" s="12">
        <v>7.8523999999999998E-4</v>
      </c>
      <c r="F58" s="11" t="s">
        <v>87</v>
      </c>
      <c r="G58" s="11" t="s">
        <v>88</v>
      </c>
      <c r="H58" s="5">
        <f t="shared" si="1"/>
        <v>0.28362517857143077</v>
      </c>
      <c r="I58" s="29">
        <v>0.27001117000000002</v>
      </c>
      <c r="J58" s="6">
        <f t="shared" si="2"/>
        <v>8.1225225600000002E-4</v>
      </c>
      <c r="K58" s="6">
        <f t="shared" si="0"/>
        <v>4.2273260675730872E-4</v>
      </c>
      <c r="L58" s="6">
        <f t="shared" si="3"/>
        <v>8.2587153999999995E-4</v>
      </c>
      <c r="M58" s="6">
        <f t="shared" si="4"/>
        <v>4.1906705045602149E-4</v>
      </c>
      <c r="N58" s="6">
        <f t="shared" si="6"/>
        <v>3.6022500799999996E-4</v>
      </c>
      <c r="O58" s="6">
        <f t="shared" si="7"/>
        <v>1.8747729603229611E-4</v>
      </c>
      <c r="P58" s="6">
        <f t="shared" si="8"/>
        <v>3.5523475899999996E-4</v>
      </c>
      <c r="Q58" s="6">
        <f t="shared" si="9"/>
        <v>1.8039361112834329E-4</v>
      </c>
      <c r="R58" s="6">
        <f t="shared" si="5"/>
        <v>0.29458653886554853</v>
      </c>
      <c r="S58" s="8" t="str">
        <f>IF(SUM(R$3:R58)&lt;=0.9*R$113,"calculate",C58)</f>
        <v>calculate</v>
      </c>
    </row>
    <row r="59" spans="3:19">
      <c r="C59" s="11">
        <v>347</v>
      </c>
      <c r="D59" s="12">
        <v>0.45660000000000001</v>
      </c>
      <c r="E59" s="12">
        <v>7.5858000000000002E-4</v>
      </c>
      <c r="F59" s="11" t="s">
        <v>89</v>
      </c>
      <c r="G59" s="11" t="s">
        <v>90</v>
      </c>
      <c r="H59" s="5">
        <f t="shared" si="1"/>
        <v>0.26920742647059032</v>
      </c>
      <c r="I59" s="29">
        <v>0.25628547000000002</v>
      </c>
      <c r="J59" s="6">
        <f t="shared" si="2"/>
        <v>7.8854391000000011E-4</v>
      </c>
      <c r="K59" s="6">
        <f t="shared" si="0"/>
        <v>4.2424668307330558E-4</v>
      </c>
      <c r="L59" s="6">
        <f t="shared" si="3"/>
        <v>8.0039808300000001E-4</v>
      </c>
      <c r="M59" s="6">
        <f t="shared" si="4"/>
        <v>4.2348964491530712E-4</v>
      </c>
      <c r="N59" s="6">
        <f t="shared" si="6"/>
        <v>3.7348510200000003E-4</v>
      </c>
      <c r="O59" s="6">
        <f t="shared" si="7"/>
        <v>2.009397494437503E-4</v>
      </c>
      <c r="P59" s="6">
        <f t="shared" si="8"/>
        <v>3.6685505500000002E-4</v>
      </c>
      <c r="Q59" s="6">
        <f t="shared" si="9"/>
        <v>1.9420852273802319E-4</v>
      </c>
      <c r="R59" s="6">
        <f t="shared" si="5"/>
        <v>0.27641630252101057</v>
      </c>
      <c r="S59" s="8" t="str">
        <f>IF(SUM(R$3:R59)&lt;=0.9*R$113,"calculate",C59)</f>
        <v>calculate</v>
      </c>
    </row>
    <row r="60" spans="3:19">
      <c r="C60" s="11">
        <v>348</v>
      </c>
      <c r="D60" s="12">
        <v>0.45039999999999997</v>
      </c>
      <c r="E60" s="12">
        <v>7.3282000000000002E-4</v>
      </c>
      <c r="F60" s="11" t="s">
        <v>91</v>
      </c>
      <c r="G60" s="11" t="s">
        <v>92</v>
      </c>
      <c r="H60" s="5">
        <f t="shared" si="1"/>
        <v>0.25984548319327933</v>
      </c>
      <c r="I60" s="29">
        <v>0.24737290000000001</v>
      </c>
      <c r="J60" s="6">
        <f t="shared" si="2"/>
        <v>7.5253285799999992E-4</v>
      </c>
      <c r="K60" s="6">
        <f t="shared" si="0"/>
        <v>4.1369472586994042E-4</v>
      </c>
      <c r="L60" s="6">
        <f t="shared" si="3"/>
        <v>7.7053838400000007E-4</v>
      </c>
      <c r="M60" s="6">
        <f t="shared" si="4"/>
        <v>4.1897070447162303E-4</v>
      </c>
      <c r="N60" s="6">
        <f t="shared" si="6"/>
        <v>3.7954757599999997E-4</v>
      </c>
      <c r="O60" s="6">
        <f t="shared" si="7"/>
        <v>2.0865112896893649E-4</v>
      </c>
      <c r="P60" s="6">
        <f t="shared" si="8"/>
        <v>3.7651633899999997E-4</v>
      </c>
      <c r="Q60" s="6">
        <f t="shared" si="9"/>
        <v>2.0479543920634341E-4</v>
      </c>
      <c r="R60" s="6">
        <f t="shared" si="5"/>
        <v>0.26452645483193482</v>
      </c>
      <c r="S60" s="8" t="str">
        <f>IF(SUM(R$3:R60)&lt;=0.9*R$113,"calculate",C60)</f>
        <v>calculate</v>
      </c>
    </row>
    <row r="61" spans="3:19">
      <c r="C61" s="11">
        <v>349</v>
      </c>
      <c r="D61" s="12">
        <v>0.44419999999999998</v>
      </c>
      <c r="E61" s="12">
        <v>7.0795000000000005E-4</v>
      </c>
      <c r="F61" s="11" t="s">
        <v>93</v>
      </c>
      <c r="G61" s="11" t="s">
        <v>94</v>
      </c>
      <c r="H61" s="5">
        <f t="shared" si="1"/>
        <v>0.25263752100840531</v>
      </c>
      <c r="I61" s="29">
        <v>0.24051091999999999</v>
      </c>
      <c r="J61" s="6">
        <f t="shared" si="2"/>
        <v>7.4009093000000008E-4</v>
      </c>
      <c r="K61" s="6">
        <f t="shared" si="0"/>
        <v>4.1366384161685562E-4</v>
      </c>
      <c r="L61" s="6">
        <f t="shared" si="3"/>
        <v>7.4631189400000005E-4</v>
      </c>
      <c r="M61" s="6">
        <f t="shared" si="4"/>
        <v>4.1367928374339805E-4</v>
      </c>
      <c r="N61" s="6">
        <f t="shared" si="6"/>
        <v>3.8883046999999997E-4</v>
      </c>
      <c r="O61" s="6">
        <f t="shared" si="7"/>
        <v>2.1733154594650621E-4</v>
      </c>
      <c r="P61" s="6">
        <f t="shared" si="8"/>
        <v>3.8418902299999997E-4</v>
      </c>
      <c r="Q61" s="6">
        <f t="shared" si="9"/>
        <v>2.1299133745772135E-4</v>
      </c>
      <c r="R61" s="6">
        <f t="shared" si="5"/>
        <v>0.25624150210084229</v>
      </c>
      <c r="S61" s="8" t="str">
        <f>IF(SUM(R$3:R61)&lt;=0.9*R$113,"calculate",C61)</f>
        <v>calculate</v>
      </c>
    </row>
    <row r="62" spans="3:19">
      <c r="C62" s="11">
        <v>350</v>
      </c>
      <c r="D62" s="12">
        <v>0.438</v>
      </c>
      <c r="E62" s="12">
        <v>6.8391000000000003E-4</v>
      </c>
      <c r="F62" s="11" t="s">
        <v>95</v>
      </c>
      <c r="G62" s="11" t="s">
        <v>96</v>
      </c>
      <c r="H62" s="5">
        <f t="shared" si="1"/>
        <v>0.23534444327731274</v>
      </c>
      <c r="I62" s="29">
        <v>0.22404791000000002</v>
      </c>
      <c r="J62" s="6">
        <f t="shared" si="2"/>
        <v>7.1256582900000001E-4</v>
      </c>
      <c r="K62" s="6">
        <f t="shared" si="0"/>
        <v>4.1445802076560531E-4</v>
      </c>
      <c r="L62" s="6">
        <f t="shared" si="3"/>
        <v>7.2632837950000004E-4</v>
      </c>
      <c r="M62" s="6">
        <f t="shared" si="4"/>
        <v>4.1406093119123046E-4</v>
      </c>
      <c r="N62" s="6">
        <f t="shared" si="6"/>
        <v>3.9614471999999996E-4</v>
      </c>
      <c r="O62" s="6">
        <f t="shared" si="7"/>
        <v>2.3041429985263141E-4</v>
      </c>
      <c r="P62" s="6">
        <f t="shared" si="8"/>
        <v>3.9248759499999997E-4</v>
      </c>
      <c r="Q62" s="6">
        <f t="shared" si="9"/>
        <v>2.2387292289956879E-4</v>
      </c>
      <c r="R62" s="6">
        <f t="shared" si="5"/>
        <v>0.24399098214285903</v>
      </c>
      <c r="S62" s="8" t="str">
        <f>IF(SUM(R$3:R62)&lt;=0.9*R$113,"calculate",C62)</f>
        <v>calculate</v>
      </c>
    </row>
    <row r="63" spans="3:19">
      <c r="C63" s="11">
        <v>351</v>
      </c>
      <c r="D63" s="12">
        <v>0.43180000000000002</v>
      </c>
      <c r="E63" s="12">
        <v>6.6069000000000002E-4</v>
      </c>
      <c r="F63" s="11" t="s">
        <v>97</v>
      </c>
      <c r="G63" s="11" t="s">
        <v>98</v>
      </c>
      <c r="H63" s="5">
        <f t="shared" si="1"/>
        <v>0.23795779411764889</v>
      </c>
      <c r="I63" s="29">
        <v>0.22653582</v>
      </c>
      <c r="J63" s="6">
        <f t="shared" si="2"/>
        <v>6.8698546200000009E-4</v>
      </c>
      <c r="K63" s="6">
        <f t="shared" si="0"/>
        <v>3.9718217754266784E-4</v>
      </c>
      <c r="L63" s="6">
        <f t="shared" si="3"/>
        <v>6.9977564550000005E-4</v>
      </c>
      <c r="M63" s="6">
        <f t="shared" si="4"/>
        <v>4.058200991541366E-4</v>
      </c>
      <c r="N63" s="6">
        <f t="shared" si="6"/>
        <v>4.0103856800000005E-4</v>
      </c>
      <c r="O63" s="6">
        <f t="shared" si="7"/>
        <v>2.3186134281955631E-4</v>
      </c>
      <c r="P63" s="6">
        <f t="shared" si="8"/>
        <v>3.9859164400000003E-4</v>
      </c>
      <c r="Q63" s="6">
        <f t="shared" si="9"/>
        <v>2.3113782133609386E-4</v>
      </c>
      <c r="R63" s="6">
        <f t="shared" si="5"/>
        <v>0.23665111869748082</v>
      </c>
      <c r="S63" s="8" t="str">
        <f>IF(SUM(R$3:R63)&lt;=0.9*R$113,"calculate",C63)</f>
        <v>calculate</v>
      </c>
    </row>
    <row r="64" spans="3:19">
      <c r="C64" s="11">
        <v>352</v>
      </c>
      <c r="D64" s="12">
        <v>0.42560000000000003</v>
      </c>
      <c r="E64" s="12">
        <v>6.3825999999999998E-4</v>
      </c>
      <c r="F64" s="11" t="s">
        <v>99</v>
      </c>
      <c r="G64" s="11" t="s">
        <v>100</v>
      </c>
      <c r="H64" s="5">
        <f t="shared" si="1"/>
        <v>0.21936580882353107</v>
      </c>
      <c r="I64" s="29">
        <v>0.20883624999999997</v>
      </c>
      <c r="J64" s="6">
        <f t="shared" si="2"/>
        <v>6.6327979199999989E-4</v>
      </c>
      <c r="K64" s="6">
        <f t="shared" si="0"/>
        <v>4.0024964659077022E-4</v>
      </c>
      <c r="L64" s="6">
        <f t="shared" si="3"/>
        <v>6.7513262700000004E-4</v>
      </c>
      <c r="M64" s="6">
        <f t="shared" si="4"/>
        <v>3.9871591206671903E-4</v>
      </c>
      <c r="N64" s="6">
        <f t="shared" si="6"/>
        <v>4.0372841600000003E-4</v>
      </c>
      <c r="O64" s="6">
        <f t="shared" si="7"/>
        <v>2.436259294669594E-4</v>
      </c>
      <c r="P64" s="6">
        <f t="shared" si="8"/>
        <v>4.0238349200000007E-4</v>
      </c>
      <c r="Q64" s="6">
        <f t="shared" si="9"/>
        <v>2.3774363614325787E-4</v>
      </c>
      <c r="R64" s="6">
        <f t="shared" si="5"/>
        <v>0.22866180147058998</v>
      </c>
      <c r="S64" s="8" t="str">
        <f>IF(SUM(R$3:R64)&lt;=0.9*R$113,"calculate",C64)</f>
        <v>calculate</v>
      </c>
    </row>
    <row r="65" spans="3:19">
      <c r="C65" s="11">
        <v>353</v>
      </c>
      <c r="D65" s="12">
        <v>0.4194</v>
      </c>
      <c r="E65" s="12">
        <v>6.1660000000000003E-4</v>
      </c>
      <c r="F65" s="11" t="s">
        <v>101</v>
      </c>
      <c r="G65" s="11" t="s">
        <v>102</v>
      </c>
      <c r="H65" s="5">
        <f t="shared" si="1"/>
        <v>0.2175298529411781</v>
      </c>
      <c r="I65" s="29">
        <v>0.20708841999999997</v>
      </c>
      <c r="J65" s="6">
        <f t="shared" si="2"/>
        <v>6.4299048E-4</v>
      </c>
      <c r="K65" s="6">
        <f t="shared" si="0"/>
        <v>3.8965000840714538E-4</v>
      </c>
      <c r="L65" s="6">
        <f t="shared" si="3"/>
        <v>6.5313513599999989E-4</v>
      </c>
      <c r="M65" s="6">
        <f t="shared" si="4"/>
        <v>3.9494982749895783E-4</v>
      </c>
      <c r="N65" s="6">
        <f t="shared" si="6"/>
        <v>4.0821460199999999E-4</v>
      </c>
      <c r="O65" s="6">
        <f t="shared" si="7"/>
        <v>2.4737663783329963E-4</v>
      </c>
      <c r="P65" s="6">
        <f t="shared" si="8"/>
        <v>4.0597150900000001E-4</v>
      </c>
      <c r="Q65" s="6">
        <f t="shared" si="9"/>
        <v>2.455012836501295E-4</v>
      </c>
      <c r="R65" s="6">
        <f t="shared" si="5"/>
        <v>0.21844783088235459</v>
      </c>
      <c r="S65" s="8" t="str">
        <f>IF(SUM(R$3:R65)&lt;=0.9*R$113,"calculate",C65)</f>
        <v>calculate</v>
      </c>
    </row>
    <row r="66" spans="3:19">
      <c r="C66" s="11">
        <v>354</v>
      </c>
      <c r="D66" s="12">
        <v>0.41320000000000001</v>
      </c>
      <c r="E66" s="12">
        <v>5.9566000000000003E-4</v>
      </c>
      <c r="F66" s="11" t="s">
        <v>103</v>
      </c>
      <c r="G66" s="11" t="s">
        <v>104</v>
      </c>
      <c r="H66" s="5">
        <f t="shared" si="1"/>
        <v>0.20846065126050578</v>
      </c>
      <c r="I66" s="29">
        <v>0.19845453999999998</v>
      </c>
      <c r="J66" s="6">
        <f t="shared" si="2"/>
        <v>6.2288166200000011E-4</v>
      </c>
      <c r="K66" s="6">
        <f t="shared" ref="K66:K112" si="10">J66*10^(-H66)</f>
        <v>3.854294487916633E-4</v>
      </c>
      <c r="L66" s="6">
        <f t="shared" si="3"/>
        <v>6.3293607100000011E-4</v>
      </c>
      <c r="M66" s="6">
        <f t="shared" si="4"/>
        <v>3.8753972859940434E-4</v>
      </c>
      <c r="N66" s="6">
        <f t="shared" si="6"/>
        <v>4.075185E-4</v>
      </c>
      <c r="O66" s="6">
        <f t="shared" si="7"/>
        <v>2.521660861279384E-4</v>
      </c>
      <c r="P66" s="6">
        <f t="shared" si="8"/>
        <v>4.0786655099999997E-4</v>
      </c>
      <c r="Q66" s="6">
        <f t="shared" si="9"/>
        <v>2.4977136198061901E-4</v>
      </c>
      <c r="R66" s="6">
        <f t="shared" si="5"/>
        <v>0.21299525210084194</v>
      </c>
      <c r="S66" s="8" t="str">
        <f>IF(SUM(R$3:R66)&lt;=0.9*R$113,"calculate",C66)</f>
        <v>calculate</v>
      </c>
    </row>
    <row r="67" spans="3:19">
      <c r="C67" s="11">
        <v>355</v>
      </c>
      <c r="D67" s="12">
        <v>0.40699999999999997</v>
      </c>
      <c r="E67" s="12">
        <v>5.7544000000000009E-4</v>
      </c>
      <c r="F67" s="11" t="s">
        <v>105</v>
      </c>
      <c r="G67" s="11" t="s">
        <v>106</v>
      </c>
      <c r="H67" s="5">
        <f t="shared" ref="H67:H112" si="11">B$6*I67</f>
        <v>0.20374419117647211</v>
      </c>
      <c r="I67" s="29">
        <v>0.19396446999999997</v>
      </c>
      <c r="J67" s="6">
        <f t="shared" ref="J67:J112" si="12">E67*F67</f>
        <v>5.9575303200000017E-4</v>
      </c>
      <c r="K67" s="6">
        <f t="shared" si="10"/>
        <v>3.7266797208861829E-4</v>
      </c>
      <c r="L67" s="6">
        <f t="shared" si="3"/>
        <v>6.0931734700000019E-4</v>
      </c>
      <c r="M67" s="6">
        <f t="shared" si="4"/>
        <v>3.7904871044014079E-4</v>
      </c>
      <c r="N67" s="6">
        <f t="shared" si="6"/>
        <v>4.1082579999999992E-4</v>
      </c>
      <c r="O67" s="6">
        <f t="shared" si="7"/>
        <v>2.5698839878952428E-4</v>
      </c>
      <c r="P67" s="6">
        <f t="shared" si="8"/>
        <v>4.0917214999999996E-4</v>
      </c>
      <c r="Q67" s="6">
        <f t="shared" si="9"/>
        <v>2.5457724245873134E-4</v>
      </c>
      <c r="R67" s="6">
        <f t="shared" si="5"/>
        <v>0.20610242121848893</v>
      </c>
      <c r="S67" s="8" t="str">
        <f>IF(SUM(R$3:R67)&lt;=0.9*R$113,"calculate",C67)</f>
        <v>calculate</v>
      </c>
    </row>
    <row r="68" spans="3:19">
      <c r="C68" s="11">
        <v>356</v>
      </c>
      <c r="D68" s="12">
        <v>0.40079999999999999</v>
      </c>
      <c r="E68" s="12">
        <v>5.5590000000000001E-4</v>
      </c>
      <c r="F68" s="11" t="s">
        <v>107</v>
      </c>
      <c r="G68" s="11" t="s">
        <v>108</v>
      </c>
      <c r="H68" s="5">
        <f t="shared" si="11"/>
        <v>0.19044196428571575</v>
      </c>
      <c r="I68" s="29">
        <v>0.18130075000000001</v>
      </c>
      <c r="J68" s="6">
        <f t="shared" si="12"/>
        <v>5.7774686999999996E-4</v>
      </c>
      <c r="K68" s="6">
        <f t="shared" si="10"/>
        <v>3.726452905532779E-4</v>
      </c>
      <c r="L68" s="6">
        <f t="shared" ref="L68:L112" si="13">(C68-C67)*(J68+J67)/2</f>
        <v>5.8674995100000001E-4</v>
      </c>
      <c r="M68" s="6">
        <f t="shared" ref="M68:M112" si="14">(C68-C67)*(K68+K67)/2</f>
        <v>3.7265663132094807E-4</v>
      </c>
      <c r="N68" s="6">
        <f t="shared" si="6"/>
        <v>4.1206248000000002E-4</v>
      </c>
      <c r="O68" s="6">
        <f t="shared" si="7"/>
        <v>2.6577927213297453E-4</v>
      </c>
      <c r="P68" s="6">
        <f t="shared" si="8"/>
        <v>4.1144413999999994E-4</v>
      </c>
      <c r="Q68" s="6">
        <f t="shared" si="9"/>
        <v>2.613838354612494E-4</v>
      </c>
      <c r="R68" s="6">
        <f t="shared" ref="R68:R112" si="15">(C68-C67)*(H67+H68)/2</f>
        <v>0.19709307773109391</v>
      </c>
      <c r="S68" s="8" t="str">
        <f>IF(SUM(R$3:R68)&lt;=0.9*R$113,"calculate",C68)</f>
        <v>calculate</v>
      </c>
    </row>
    <row r="69" spans="3:19">
      <c r="C69" s="11">
        <v>357</v>
      </c>
      <c r="D69" s="12">
        <v>0.39460000000000001</v>
      </c>
      <c r="E69" s="12">
        <v>5.3703000000000008E-4</v>
      </c>
      <c r="F69" s="11" t="s">
        <v>109</v>
      </c>
      <c r="G69" s="11" t="s">
        <v>110</v>
      </c>
      <c r="H69" s="5">
        <f t="shared" si="11"/>
        <v>0.19082304621848886</v>
      </c>
      <c r="I69" s="29">
        <v>0.18166354000000001</v>
      </c>
      <c r="J69" s="6">
        <f t="shared" si="12"/>
        <v>5.5131499800000004E-4</v>
      </c>
      <c r="K69" s="6">
        <f t="shared" si="10"/>
        <v>3.552849090826376E-4</v>
      </c>
      <c r="L69" s="6">
        <f t="shared" si="13"/>
        <v>5.64530934E-4</v>
      </c>
      <c r="M69" s="6">
        <f t="shared" si="14"/>
        <v>3.6396509981795778E-4</v>
      </c>
      <c r="N69" s="6">
        <f t="shared" si="6"/>
        <v>4.1219915999999999E-4</v>
      </c>
      <c r="O69" s="6">
        <f t="shared" si="7"/>
        <v>2.6563424107054596E-4</v>
      </c>
      <c r="P69" s="6">
        <f t="shared" si="8"/>
        <v>4.1213082E-4</v>
      </c>
      <c r="Q69" s="6">
        <f t="shared" si="9"/>
        <v>2.6570675660176024E-4</v>
      </c>
      <c r="R69" s="6">
        <f t="shared" si="15"/>
        <v>0.19063250525210229</v>
      </c>
      <c r="S69" s="8" t="str">
        <f>IF(SUM(R$3:R69)&lt;=0.9*R$113,"calculate",C69)</f>
        <v>calculate</v>
      </c>
    </row>
    <row r="70" spans="3:19">
      <c r="C70" s="11">
        <v>358</v>
      </c>
      <c r="D70" s="12">
        <v>0.38839999999999997</v>
      </c>
      <c r="E70" s="12">
        <v>5.1879999999999993E-4</v>
      </c>
      <c r="F70" s="11" t="s">
        <v>105</v>
      </c>
      <c r="G70" s="11" t="s">
        <v>111</v>
      </c>
      <c r="H70" s="5">
        <f t="shared" si="11"/>
        <v>0.18884330882353087</v>
      </c>
      <c r="I70" s="29">
        <v>0.17977883</v>
      </c>
      <c r="J70" s="6">
        <f t="shared" si="12"/>
        <v>5.3711364000000002E-4</v>
      </c>
      <c r="K70" s="6">
        <f t="shared" si="10"/>
        <v>3.4771455690765568E-4</v>
      </c>
      <c r="L70" s="6">
        <f t="shared" si="13"/>
        <v>5.4421431900000003E-4</v>
      </c>
      <c r="M70" s="6">
        <f t="shared" si="14"/>
        <v>3.5149973299514664E-4</v>
      </c>
      <c r="N70" s="6">
        <f t="shared" si="6"/>
        <v>4.1236427999999999E-4</v>
      </c>
      <c r="O70" s="6">
        <f t="shared" si="7"/>
        <v>2.6695479732137219E-4</v>
      </c>
      <c r="P70" s="6">
        <f t="shared" si="8"/>
        <v>4.1228171999999996E-4</v>
      </c>
      <c r="Q70" s="6">
        <f t="shared" si="9"/>
        <v>2.6629451919595905E-4</v>
      </c>
      <c r="R70" s="6">
        <f t="shared" si="15"/>
        <v>0.18983317752100987</v>
      </c>
      <c r="S70" s="8" t="str">
        <f>IF(SUM(R$3:R70)&lt;=0.9*R$113,"calculate",C70)</f>
        <v>calculate</v>
      </c>
    </row>
    <row r="71" spans="3:19">
      <c r="C71" s="11">
        <v>359</v>
      </c>
      <c r="D71" s="12">
        <v>0.38219999999999998</v>
      </c>
      <c r="E71" s="12">
        <v>5.0118999999999999E-4</v>
      </c>
      <c r="F71" s="11" t="s">
        <v>112</v>
      </c>
      <c r="G71" s="11" t="s">
        <v>113</v>
      </c>
      <c r="H71" s="5">
        <f t="shared" si="11"/>
        <v>0.18158325630252239</v>
      </c>
      <c r="I71" s="29">
        <v>0.17286725999999999</v>
      </c>
      <c r="J71" s="6">
        <f t="shared" si="12"/>
        <v>5.1978414899999997E-4</v>
      </c>
      <c r="K71" s="6">
        <f t="shared" si="10"/>
        <v>3.4216830237475469E-4</v>
      </c>
      <c r="L71" s="6">
        <f t="shared" si="13"/>
        <v>5.2844889450000005E-4</v>
      </c>
      <c r="M71" s="6">
        <f t="shared" si="14"/>
        <v>3.4494142964120518E-4</v>
      </c>
      <c r="N71" s="6">
        <f t="shared" si="6"/>
        <v>4.1212625999999995E-4</v>
      </c>
      <c r="O71" s="6">
        <f t="shared" si="7"/>
        <v>2.7129827452329017E-4</v>
      </c>
      <c r="P71" s="6">
        <f t="shared" si="8"/>
        <v>4.1224527E-4</v>
      </c>
      <c r="Q71" s="6">
        <f t="shared" si="9"/>
        <v>2.6912653592233121E-4</v>
      </c>
      <c r="R71" s="6">
        <f t="shared" si="15"/>
        <v>0.18521328256302663</v>
      </c>
      <c r="S71" s="8" t="str">
        <f>IF(SUM(R$3:R71)&lt;=0.9*R$113,"calculate",C71)</f>
        <v>calculate</v>
      </c>
    </row>
    <row r="72" spans="3:19">
      <c r="C72" s="11">
        <v>360</v>
      </c>
      <c r="D72" s="12">
        <v>0.376</v>
      </c>
      <c r="E72" s="12">
        <v>4.8417000000000002E-4</v>
      </c>
      <c r="F72" s="11" t="s">
        <v>114</v>
      </c>
      <c r="G72" s="11" t="s">
        <v>115</v>
      </c>
      <c r="H72" s="5">
        <f t="shared" si="11"/>
        <v>0.17888735294117783</v>
      </c>
      <c r="I72" s="29">
        <v>0.17030076</v>
      </c>
      <c r="J72" s="6">
        <f t="shared" si="12"/>
        <v>4.9646791800000002E-4</v>
      </c>
      <c r="K72" s="6">
        <f t="shared" si="10"/>
        <v>3.2885453590156407E-4</v>
      </c>
      <c r="L72" s="6">
        <f t="shared" si="13"/>
        <v>5.0812603349999999E-4</v>
      </c>
      <c r="M72" s="6">
        <f t="shared" si="14"/>
        <v>3.3551141913815938E-4</v>
      </c>
      <c r="N72" s="6">
        <f t="shared" si="6"/>
        <v>4.083736E-4</v>
      </c>
      <c r="O72" s="6">
        <f t="shared" si="7"/>
        <v>2.7050189112612702E-4</v>
      </c>
      <c r="P72" s="6">
        <f t="shared" si="8"/>
        <v>4.1024992999999998E-4</v>
      </c>
      <c r="Q72" s="6">
        <f t="shared" si="9"/>
        <v>2.709000828247086E-4</v>
      </c>
      <c r="R72" s="6">
        <f t="shared" si="15"/>
        <v>0.18023530462185011</v>
      </c>
      <c r="S72" s="8" t="str">
        <f>IF(SUM(R$3:R72)&lt;=0.9*R$113,"calculate",C72)</f>
        <v>calculate</v>
      </c>
    </row>
    <row r="73" spans="3:19">
      <c r="C73" s="11">
        <v>361</v>
      </c>
      <c r="D73" s="12">
        <v>0.36980000000000002</v>
      </c>
      <c r="E73" s="12">
        <v>4.6773999999999996E-4</v>
      </c>
      <c r="F73" s="11" t="s">
        <v>116</v>
      </c>
      <c r="G73" s="11" t="s">
        <v>117</v>
      </c>
      <c r="H73" s="5">
        <f t="shared" si="11"/>
        <v>0.18647487394958126</v>
      </c>
      <c r="I73" s="29">
        <v>0.17752408</v>
      </c>
      <c r="J73" s="6">
        <f t="shared" si="12"/>
        <v>4.7849801999999992E-4</v>
      </c>
      <c r="K73" s="6">
        <f t="shared" si="10"/>
        <v>3.1146214562791297E-4</v>
      </c>
      <c r="L73" s="6">
        <f t="shared" si="13"/>
        <v>4.8748296899999994E-4</v>
      </c>
      <c r="M73" s="6">
        <f t="shared" si="14"/>
        <v>3.2015834076473855E-4</v>
      </c>
      <c r="N73" s="6">
        <f t="shared" si="6"/>
        <v>4.0596643999999999E-4</v>
      </c>
      <c r="O73" s="6">
        <f t="shared" si="7"/>
        <v>2.6425016023122813E-4</v>
      </c>
      <c r="P73" s="6">
        <f t="shared" si="8"/>
        <v>4.0717002000000002E-4</v>
      </c>
      <c r="Q73" s="6">
        <f t="shared" si="9"/>
        <v>2.6737602567867755E-4</v>
      </c>
      <c r="R73" s="6">
        <f t="shared" si="15"/>
        <v>0.18268111344537954</v>
      </c>
      <c r="S73" s="8">
        <f>IF(SUM(R$3:R73)&lt;=0.9*R$113,"calculate",C73)</f>
        <v>361</v>
      </c>
    </row>
    <row r="74" spans="3:19">
      <c r="C74" s="11">
        <v>362</v>
      </c>
      <c r="D74" s="12">
        <v>0.36360000000000003</v>
      </c>
      <c r="E74" s="12">
        <v>4.5186E-4</v>
      </c>
      <c r="F74" s="11" t="s">
        <v>118</v>
      </c>
      <c r="G74" s="11" t="s">
        <v>119</v>
      </c>
      <c r="H74" s="5">
        <f t="shared" si="11"/>
        <v>0.17601141806722825</v>
      </c>
      <c r="I74" s="29">
        <v>0.16756287</v>
      </c>
      <c r="J74" s="6">
        <f t="shared" si="12"/>
        <v>4.5918013200000002E-4</v>
      </c>
      <c r="K74" s="6">
        <f t="shared" si="10"/>
        <v>3.0617637049537111E-4</v>
      </c>
      <c r="L74" s="6">
        <f t="shared" si="13"/>
        <v>4.68839076E-4</v>
      </c>
      <c r="M74" s="6">
        <f t="shared" si="14"/>
        <v>3.0881925806164204E-4</v>
      </c>
      <c r="N74" s="6">
        <f t="shared" si="6"/>
        <v>3.9806927999999999E-4</v>
      </c>
      <c r="O74" s="6">
        <f t="shared" si="7"/>
        <v>2.6542831203355639E-4</v>
      </c>
      <c r="P74" s="6">
        <f t="shared" si="8"/>
        <v>4.0201785999999999E-4</v>
      </c>
      <c r="Q74" s="6">
        <f t="shared" si="9"/>
        <v>2.6483923613239229E-4</v>
      </c>
      <c r="R74" s="6">
        <f t="shared" si="15"/>
        <v>0.18124314600840474</v>
      </c>
      <c r="S74" s="8">
        <f>IF(SUM(R$3:R74)&lt;=0.9*R$113,"calculez",C74)</f>
        <v>362</v>
      </c>
    </row>
    <row r="75" spans="3:19">
      <c r="C75" s="11">
        <v>363</v>
      </c>
      <c r="D75" s="12">
        <v>0.3574</v>
      </c>
      <c r="E75" s="12">
        <v>4.3651999999999997E-4</v>
      </c>
      <c r="F75" s="11" t="s">
        <v>120</v>
      </c>
      <c r="G75" s="11" t="s">
        <v>121</v>
      </c>
      <c r="H75" s="5">
        <f t="shared" si="11"/>
        <v>0.16179106092437098</v>
      </c>
      <c r="I75" s="29">
        <v>0.15402509</v>
      </c>
      <c r="J75" s="6">
        <f t="shared" si="12"/>
        <v>4.3582156799999998E-4</v>
      </c>
      <c r="K75" s="6">
        <f t="shared" si="10"/>
        <v>3.0027395065277513E-4</v>
      </c>
      <c r="L75" s="6">
        <f t="shared" si="13"/>
        <v>4.4750085E-4</v>
      </c>
      <c r="M75" s="6">
        <f t="shared" si="14"/>
        <v>3.0322516057407309E-4</v>
      </c>
      <c r="N75" s="6">
        <f t="shared" si="6"/>
        <v>3.9296129999999999E-4</v>
      </c>
      <c r="O75" s="6">
        <f t="shared" si="7"/>
        <v>2.7074392519429042E-4</v>
      </c>
      <c r="P75" s="6">
        <f t="shared" si="8"/>
        <v>3.9551528999999996E-4</v>
      </c>
      <c r="Q75" s="6">
        <f t="shared" si="9"/>
        <v>2.6808611861392343E-4</v>
      </c>
      <c r="R75" s="6">
        <f t="shared" si="15"/>
        <v>0.1689012394957996</v>
      </c>
      <c r="S75" s="8">
        <f>IF(SUM(R$3:R75)&lt;=0.9*R$113,"calculez",C75)</f>
        <v>363</v>
      </c>
    </row>
    <row r="76" spans="3:19">
      <c r="C76" s="11">
        <v>364</v>
      </c>
      <c r="D76" s="12">
        <v>0.35120000000000001</v>
      </c>
      <c r="E76" s="12">
        <v>4.2169999999999995E-4</v>
      </c>
      <c r="F76" s="11" t="s">
        <v>122</v>
      </c>
      <c r="G76" s="11" t="s">
        <v>123</v>
      </c>
      <c r="H76" s="5">
        <f t="shared" si="11"/>
        <v>0.16595615546218614</v>
      </c>
      <c r="I76" s="29">
        <v>0.15799025999999999</v>
      </c>
      <c r="J76" s="6">
        <f t="shared" si="12"/>
        <v>4.2002163399999998E-4</v>
      </c>
      <c r="K76" s="6">
        <f t="shared" si="10"/>
        <v>2.866259483401514E-4</v>
      </c>
      <c r="L76" s="6">
        <f t="shared" si="13"/>
        <v>4.2792160099999998E-4</v>
      </c>
      <c r="M76" s="6">
        <f t="shared" si="14"/>
        <v>2.9344994949646327E-4</v>
      </c>
      <c r="N76" s="6">
        <f t="shared" si="6"/>
        <v>3.8635511999999996E-4</v>
      </c>
      <c r="O76" s="6">
        <f t="shared" si="7"/>
        <v>2.6365166387137329E-4</v>
      </c>
      <c r="P76" s="6">
        <f t="shared" si="8"/>
        <v>3.8965821E-4</v>
      </c>
      <c r="Q76" s="6">
        <f t="shared" si="9"/>
        <v>2.6719779453283183E-4</v>
      </c>
      <c r="R76" s="6">
        <f t="shared" si="15"/>
        <v>0.16387360819327856</v>
      </c>
      <c r="S76" s="8">
        <f>IF(SUM(R$3:R76)&lt;=0.9*R$113,"calculez",C76)</f>
        <v>364</v>
      </c>
    </row>
    <row r="77" spans="3:19">
      <c r="C77" s="11">
        <v>365</v>
      </c>
      <c r="D77" s="12">
        <v>0.34499999999999997</v>
      </c>
      <c r="E77" s="12">
        <v>4.0738000000000005E-4</v>
      </c>
      <c r="F77" s="11" t="s">
        <v>124</v>
      </c>
      <c r="G77" s="11" t="s">
        <v>125</v>
      </c>
      <c r="H77" s="5">
        <f t="shared" si="11"/>
        <v>0.16550927521008529</v>
      </c>
      <c r="I77" s="29">
        <v>0.15756482999999999</v>
      </c>
      <c r="J77" s="6">
        <f t="shared" si="12"/>
        <v>3.9411978100000004E-4</v>
      </c>
      <c r="K77" s="6">
        <f t="shared" si="10"/>
        <v>2.6922721430931007E-4</v>
      </c>
      <c r="L77" s="6">
        <f t="shared" si="13"/>
        <v>4.0707070750000004E-4</v>
      </c>
      <c r="M77" s="6">
        <f t="shared" si="14"/>
        <v>2.7792658132473071E-4</v>
      </c>
      <c r="N77" s="6">
        <f t="shared" si="6"/>
        <v>3.7698149999999998E-4</v>
      </c>
      <c r="O77" s="6">
        <f t="shared" si="7"/>
        <v>2.5751988097026055E-4</v>
      </c>
      <c r="P77" s="6">
        <f t="shared" si="8"/>
        <v>3.8166831E-4</v>
      </c>
      <c r="Q77" s="6">
        <f t="shared" si="9"/>
        <v>2.605857724208169E-4</v>
      </c>
      <c r="R77" s="6">
        <f t="shared" si="15"/>
        <v>0.16573271533613571</v>
      </c>
      <c r="S77" s="8">
        <f>IF(SUM(R$3:R77)&lt;=0.9*R$113,"calculez",C77)</f>
        <v>365</v>
      </c>
    </row>
    <row r="78" spans="3:19">
      <c r="C78" s="11">
        <v>366</v>
      </c>
      <c r="D78" s="12">
        <v>0.33879999999999999</v>
      </c>
      <c r="E78" s="12">
        <v>3.9355E-4</v>
      </c>
      <c r="F78" s="11" t="s">
        <v>126</v>
      </c>
      <c r="G78" s="11" t="s">
        <v>127</v>
      </c>
      <c r="H78" s="5">
        <f t="shared" si="11"/>
        <v>0.16406079831932899</v>
      </c>
      <c r="I78" s="29">
        <v>0.15618588</v>
      </c>
      <c r="J78" s="6">
        <f t="shared" si="12"/>
        <v>3.7969310450000003E-4</v>
      </c>
      <c r="K78" s="6">
        <f t="shared" si="10"/>
        <v>2.6023871857181488E-4</v>
      </c>
      <c r="L78" s="6">
        <f t="shared" si="13"/>
        <v>3.8690644275000003E-4</v>
      </c>
      <c r="M78" s="6">
        <f t="shared" si="14"/>
        <v>2.647329664405625E-4</v>
      </c>
      <c r="N78" s="6">
        <f t="shared" si="6"/>
        <v>3.6814007999999999E-4</v>
      </c>
      <c r="O78" s="6">
        <f t="shared" si="7"/>
        <v>2.5232036489123392E-4</v>
      </c>
      <c r="P78" s="6">
        <f t="shared" si="8"/>
        <v>3.7256078999999996E-4</v>
      </c>
      <c r="Q78" s="6">
        <f t="shared" si="9"/>
        <v>2.5492012293074724E-4</v>
      </c>
      <c r="R78" s="6">
        <f t="shared" si="15"/>
        <v>0.16478503676470713</v>
      </c>
      <c r="S78" s="8">
        <f>IF(SUM(R$3:R78)&lt;=0.9*R$113,"calculez",C78)</f>
        <v>366</v>
      </c>
    </row>
    <row r="79" spans="3:19">
      <c r="C79" s="11">
        <v>367</v>
      </c>
      <c r="D79" s="12">
        <v>0.33260000000000001</v>
      </c>
      <c r="E79" s="12">
        <v>3.8018999999999998E-4</v>
      </c>
      <c r="F79" s="11" t="s">
        <v>128</v>
      </c>
      <c r="G79" s="11" t="s">
        <v>129</v>
      </c>
      <c r="H79" s="5">
        <f t="shared" si="11"/>
        <v>0.15432873949579951</v>
      </c>
      <c r="I79" s="29">
        <v>0.14692096000000002</v>
      </c>
      <c r="J79" s="6">
        <f t="shared" si="12"/>
        <v>3.5696799479999994E-4</v>
      </c>
      <c r="K79" s="6">
        <f t="shared" si="10"/>
        <v>2.5020762479210234E-4</v>
      </c>
      <c r="L79" s="6">
        <f t="shared" si="13"/>
        <v>3.6833054964999999E-4</v>
      </c>
      <c r="M79" s="6">
        <f t="shared" si="14"/>
        <v>2.5522317168195864E-4</v>
      </c>
      <c r="N79" s="6">
        <f t="shared" si="6"/>
        <v>3.6000624000000003E-4</v>
      </c>
      <c r="O79" s="6">
        <f t="shared" si="7"/>
        <v>2.5233720538784719E-4</v>
      </c>
      <c r="P79" s="6">
        <f t="shared" si="8"/>
        <v>3.6407316000000003E-4</v>
      </c>
      <c r="Q79" s="6">
        <f t="shared" si="9"/>
        <v>2.5232878513954053E-4</v>
      </c>
      <c r="R79" s="6">
        <f t="shared" si="15"/>
        <v>0.15919476890756423</v>
      </c>
      <c r="S79" s="8">
        <f>IF(SUM(R$3:R79)&lt;=0.9*R$113,"calculez",C79)</f>
        <v>367</v>
      </c>
    </row>
    <row r="80" spans="3:19">
      <c r="C80" s="11">
        <v>368</v>
      </c>
      <c r="D80" s="12">
        <v>0.32639999999999997</v>
      </c>
      <c r="E80" s="12">
        <v>3.6727999999999999E-4</v>
      </c>
      <c r="F80" s="11" t="s">
        <v>130</v>
      </c>
      <c r="G80" s="11" t="s">
        <v>131</v>
      </c>
      <c r="H80" s="5">
        <f t="shared" si="11"/>
        <v>0.1628075840336147</v>
      </c>
      <c r="I80" s="29">
        <v>0.15499282</v>
      </c>
      <c r="J80" s="6">
        <f t="shared" si="12"/>
        <v>3.3756704800000001E-4</v>
      </c>
      <c r="K80" s="6">
        <f t="shared" si="10"/>
        <v>2.3203444612011719E-4</v>
      </c>
      <c r="L80" s="6">
        <f t="shared" si="13"/>
        <v>3.4726752139999995E-4</v>
      </c>
      <c r="M80" s="6">
        <f t="shared" si="14"/>
        <v>2.4112103545610977E-4</v>
      </c>
      <c r="N80" s="6">
        <f t="shared" si="6"/>
        <v>3.4963968E-4</v>
      </c>
      <c r="O80" s="6">
        <f t="shared" si="7"/>
        <v>2.4033284638142469E-4</v>
      </c>
      <c r="P80" s="6">
        <f t="shared" si="8"/>
        <v>3.5482296000000004E-4</v>
      </c>
      <c r="Q80" s="6">
        <f t="shared" si="9"/>
        <v>2.4633502588463594E-4</v>
      </c>
      <c r="R80" s="6">
        <f t="shared" si="15"/>
        <v>0.15856816176470712</v>
      </c>
      <c r="S80" s="8">
        <f>IF(SUM(R$3:R80)&lt;=0.9*R$113,"calculez",C80)</f>
        <v>368</v>
      </c>
    </row>
    <row r="81" spans="3:19">
      <c r="C81" s="11">
        <v>369</v>
      </c>
      <c r="D81" s="12">
        <v>0.32019999999999998</v>
      </c>
      <c r="E81" s="12">
        <v>3.5481E-4</v>
      </c>
      <c r="F81" s="11" t="s">
        <v>132</v>
      </c>
      <c r="G81" s="11" t="s">
        <v>133</v>
      </c>
      <c r="H81" s="5">
        <f t="shared" si="11"/>
        <v>0.14890982142857256</v>
      </c>
      <c r="I81" s="29">
        <v>0.14176215</v>
      </c>
      <c r="J81" s="6">
        <f t="shared" si="12"/>
        <v>3.0957882120000001E-4</v>
      </c>
      <c r="K81" s="6">
        <f t="shared" si="10"/>
        <v>2.1971586686457748E-4</v>
      </c>
      <c r="L81" s="6">
        <f t="shared" si="13"/>
        <v>3.2357293459999998E-4</v>
      </c>
      <c r="M81" s="6">
        <f t="shared" si="14"/>
        <v>2.2587515649234735E-4</v>
      </c>
      <c r="N81" s="6">
        <f t="shared" si="6"/>
        <v>3.2862125999999996E-4</v>
      </c>
      <c r="O81" s="6">
        <f t="shared" si="7"/>
        <v>2.3323076407860452E-4</v>
      </c>
      <c r="P81" s="6">
        <f t="shared" si="8"/>
        <v>3.3913046999999995E-4</v>
      </c>
      <c r="Q81" s="6">
        <f t="shared" si="9"/>
        <v>2.3678180523001459E-4</v>
      </c>
      <c r="R81" s="6">
        <f t="shared" si="15"/>
        <v>0.15585870273109365</v>
      </c>
      <c r="S81" s="8">
        <f>IF(SUM(R$3:R81)&lt;=0.9*R$113,"calculez",C81)</f>
        <v>369</v>
      </c>
    </row>
    <row r="82" spans="3:19">
      <c r="C82" s="11">
        <v>370</v>
      </c>
      <c r="D82" s="12">
        <v>0.314</v>
      </c>
      <c r="E82" s="12">
        <v>3.4277E-4</v>
      </c>
      <c r="F82" s="11" t="s">
        <v>134</v>
      </c>
      <c r="G82" s="11" t="s">
        <v>135</v>
      </c>
      <c r="H82" s="5">
        <f t="shared" si="11"/>
        <v>0.14490617647058934</v>
      </c>
      <c r="I82" s="29">
        <v>0.13795067999999999</v>
      </c>
      <c r="J82" s="6">
        <f t="shared" si="12"/>
        <v>2.9043244869999998E-4</v>
      </c>
      <c r="K82" s="6">
        <f t="shared" si="10"/>
        <v>2.0803622284491736E-4</v>
      </c>
      <c r="L82" s="6">
        <f t="shared" si="13"/>
        <v>3.0000563495000002E-4</v>
      </c>
      <c r="M82" s="6">
        <f t="shared" si="14"/>
        <v>2.1387604485474741E-4</v>
      </c>
      <c r="N82" s="6">
        <f t="shared" si="6"/>
        <v>3.1253362E-4</v>
      </c>
      <c r="O82" s="6">
        <f t="shared" si="7"/>
        <v>2.2386725074238829E-4</v>
      </c>
      <c r="P82" s="6">
        <f t="shared" si="8"/>
        <v>3.2057743999999998E-4</v>
      </c>
      <c r="Q82" s="6">
        <f t="shared" si="9"/>
        <v>2.2854900741049641E-4</v>
      </c>
      <c r="R82" s="6">
        <f t="shared" si="15"/>
        <v>0.14690799894958095</v>
      </c>
      <c r="S82" s="8">
        <f>IF(SUM(R$3:R82)&lt;=0.9*R$113,"calculez",C82)</f>
        <v>370</v>
      </c>
    </row>
    <row r="83" spans="3:19">
      <c r="C83" s="11">
        <v>371</v>
      </c>
      <c r="D83" s="12">
        <v>0.30780000000000002</v>
      </c>
      <c r="E83" s="12">
        <v>3.3113000000000001E-4</v>
      </c>
      <c r="F83" s="11" t="s">
        <v>136</v>
      </c>
      <c r="G83" s="11" t="s">
        <v>137</v>
      </c>
      <c r="H83" s="5">
        <f t="shared" si="11"/>
        <v>0.15477348739495914</v>
      </c>
      <c r="I83" s="29">
        <v>0.14734435999999998</v>
      </c>
      <c r="J83" s="6">
        <f t="shared" si="12"/>
        <v>2.6897358769999998E-4</v>
      </c>
      <c r="K83" s="6">
        <f t="shared" si="10"/>
        <v>1.8833721689101761E-4</v>
      </c>
      <c r="L83" s="6">
        <f t="shared" si="13"/>
        <v>2.7970301819999995E-4</v>
      </c>
      <c r="M83" s="6">
        <f t="shared" si="14"/>
        <v>1.9818671986796747E-4</v>
      </c>
      <c r="N83" s="6">
        <f t="shared" si="6"/>
        <v>2.9865218400000002E-4</v>
      </c>
      <c r="O83" s="6">
        <f t="shared" si="7"/>
        <v>2.0911838085648624E-4</v>
      </c>
      <c r="P83" s="6">
        <f t="shared" si="8"/>
        <v>3.0559290200000001E-4</v>
      </c>
      <c r="Q83" s="6">
        <f t="shared" si="9"/>
        <v>2.1649281579943727E-4</v>
      </c>
      <c r="R83" s="6">
        <f t="shared" si="15"/>
        <v>0.14983983193277423</v>
      </c>
      <c r="S83" s="8">
        <f>IF(SUM(R$3:R83)&lt;=0.9*R$113,"calculez",C83)</f>
        <v>371</v>
      </c>
    </row>
    <row r="84" spans="3:19">
      <c r="C84" s="11">
        <v>372</v>
      </c>
      <c r="D84" s="12">
        <v>0.30160000000000003</v>
      </c>
      <c r="E84" s="12">
        <v>3.1989000000000003E-4</v>
      </c>
      <c r="F84" s="11" t="s">
        <v>138</v>
      </c>
      <c r="G84" s="11" t="s">
        <v>139</v>
      </c>
      <c r="H84" s="5">
        <f t="shared" si="11"/>
        <v>0.14406024159663974</v>
      </c>
      <c r="I84" s="29">
        <v>0.13714535</v>
      </c>
      <c r="J84" s="6">
        <f t="shared" si="12"/>
        <v>2.507809644E-4</v>
      </c>
      <c r="K84" s="6">
        <f t="shared" si="10"/>
        <v>1.7998417701663806E-4</v>
      </c>
      <c r="L84" s="6">
        <f t="shared" si="13"/>
        <v>2.5987727604999996E-4</v>
      </c>
      <c r="M84" s="6">
        <f t="shared" si="14"/>
        <v>1.8416069695382782E-4</v>
      </c>
      <c r="N84" s="6">
        <f t="shared" si="6"/>
        <v>2.8252078400000004E-4</v>
      </c>
      <c r="O84" s="6">
        <f t="shared" si="7"/>
        <v>2.0276367833576834E-4</v>
      </c>
      <c r="P84" s="6">
        <f t="shared" si="8"/>
        <v>2.9058648400000003E-4</v>
      </c>
      <c r="Q84" s="6">
        <f t="shared" si="9"/>
        <v>2.0594102959612729E-4</v>
      </c>
      <c r="R84" s="6">
        <f t="shared" si="15"/>
        <v>0.14941686449579944</v>
      </c>
      <c r="S84" s="8">
        <f>IF(SUM(R$3:R84)&lt;=0.9*R$113,"calculez",C84)</f>
        <v>372</v>
      </c>
    </row>
    <row r="85" spans="3:19">
      <c r="C85" s="11">
        <v>373</v>
      </c>
      <c r="D85" s="12">
        <v>0.2954</v>
      </c>
      <c r="E85" s="12">
        <v>3.0903000000000001E-4</v>
      </c>
      <c r="F85" s="11" t="s">
        <v>140</v>
      </c>
      <c r="G85" s="11" t="s">
        <v>141</v>
      </c>
      <c r="H85" s="5">
        <f t="shared" si="11"/>
        <v>0.1461767542016818</v>
      </c>
      <c r="I85" s="29">
        <v>0.13916027</v>
      </c>
      <c r="J85" s="6">
        <f t="shared" si="12"/>
        <v>2.291642868E-4</v>
      </c>
      <c r="K85" s="6">
        <f t="shared" si="10"/>
        <v>1.6367041494671456E-4</v>
      </c>
      <c r="L85" s="6">
        <f t="shared" si="13"/>
        <v>2.399726256E-4</v>
      </c>
      <c r="M85" s="6">
        <f t="shared" si="14"/>
        <v>1.7182729598167631E-4</v>
      </c>
      <c r="N85" s="6">
        <f t="shared" si="6"/>
        <v>2.6754673400000001E-4</v>
      </c>
      <c r="O85" s="6">
        <f t="shared" si="7"/>
        <v>1.9108337334270125E-4</v>
      </c>
      <c r="P85" s="6">
        <f t="shared" si="8"/>
        <v>2.7503375900000005E-4</v>
      </c>
      <c r="Q85" s="6">
        <f t="shared" si="9"/>
        <v>1.9692352583923478E-4</v>
      </c>
      <c r="R85" s="6">
        <f t="shared" si="15"/>
        <v>0.14511849789916076</v>
      </c>
      <c r="S85" s="8">
        <f>IF(SUM(R$3:R85)&lt;=0.9*R$113,"calculez",C85)</f>
        <v>373</v>
      </c>
    </row>
    <row r="86" spans="3:19">
      <c r="C86" s="11">
        <v>374</v>
      </c>
      <c r="D86" s="12">
        <v>0.28920000000000001</v>
      </c>
      <c r="E86" s="12">
        <v>2.9853999999999997E-4</v>
      </c>
      <c r="F86" s="11" t="s">
        <v>142</v>
      </c>
      <c r="G86" s="11" t="s">
        <v>143</v>
      </c>
      <c r="H86" s="5">
        <f t="shared" si="11"/>
        <v>0.14915595588235409</v>
      </c>
      <c r="I86" s="29">
        <v>0.14199647000000001</v>
      </c>
      <c r="J86" s="6">
        <f t="shared" si="12"/>
        <v>2.1341131899999997E-4</v>
      </c>
      <c r="K86" s="6">
        <f t="shared" si="10"/>
        <v>1.5137755769582427E-4</v>
      </c>
      <c r="L86" s="6">
        <f t="shared" si="13"/>
        <v>2.2128780289999998E-4</v>
      </c>
      <c r="M86" s="6">
        <f t="shared" si="14"/>
        <v>1.5752398632126941E-4</v>
      </c>
      <c r="N86" s="6">
        <f t="shared" si="6"/>
        <v>2.5326111600000004E-4</v>
      </c>
      <c r="O86" s="6">
        <f t="shared" si="7"/>
        <v>1.7964393537813641E-4</v>
      </c>
      <c r="P86" s="6">
        <f t="shared" si="8"/>
        <v>2.6040392500000002E-4</v>
      </c>
      <c r="Q86" s="6">
        <f t="shared" si="9"/>
        <v>1.8536365436041884E-4</v>
      </c>
      <c r="R86" s="6">
        <f t="shared" si="15"/>
        <v>0.14766635504201794</v>
      </c>
      <c r="S86" s="8">
        <f>IF(SUM(R$3:R86)&lt;=0.9*R$113,"calculez",C86)</f>
        <v>374</v>
      </c>
    </row>
    <row r="87" spans="3:19">
      <c r="C87" s="11">
        <v>375</v>
      </c>
      <c r="D87" s="12">
        <v>0.28299999999999997</v>
      </c>
      <c r="E87" s="12">
        <v>2.8839999999999996E-4</v>
      </c>
      <c r="F87" s="11" t="s">
        <v>144</v>
      </c>
      <c r="G87" s="11" t="s">
        <v>145</v>
      </c>
      <c r="H87" s="5">
        <f t="shared" si="11"/>
        <v>0.14761274159663978</v>
      </c>
      <c r="I87" s="29">
        <v>0.14052733000000001</v>
      </c>
      <c r="J87" s="6">
        <f t="shared" si="12"/>
        <v>1.9286461599999998E-4</v>
      </c>
      <c r="K87" s="6">
        <f t="shared" si="10"/>
        <v>1.3729028776153171E-4</v>
      </c>
      <c r="L87" s="6">
        <f t="shared" si="13"/>
        <v>2.0313796749999997E-4</v>
      </c>
      <c r="M87" s="6">
        <f t="shared" si="14"/>
        <v>1.4433392272867799E-4</v>
      </c>
      <c r="N87" s="6">
        <f t="shared" si="6"/>
        <v>2.3850957E-4</v>
      </c>
      <c r="O87" s="6">
        <f t="shared" si="7"/>
        <v>1.6978255616976001E-4</v>
      </c>
      <c r="P87" s="6">
        <f t="shared" si="8"/>
        <v>2.4588534300000003E-4</v>
      </c>
      <c r="Q87" s="6">
        <f t="shared" si="9"/>
        <v>1.7471324577394821E-4</v>
      </c>
      <c r="R87" s="6">
        <f t="shared" si="15"/>
        <v>0.14838434873949694</v>
      </c>
      <c r="S87" s="8">
        <f>IF(SUM(R$3:R87)&lt;=0.9*R$113,"calculez",C87)</f>
        <v>375</v>
      </c>
    </row>
    <row r="88" spans="3:19">
      <c r="C88" s="11">
        <v>376</v>
      </c>
      <c r="D88" s="12">
        <v>0.27679999999999999</v>
      </c>
      <c r="E88" s="12">
        <v>2.7860999999999999E-4</v>
      </c>
      <c r="F88" s="11" t="s">
        <v>146</v>
      </c>
      <c r="G88" s="11" t="s">
        <v>147</v>
      </c>
      <c r="H88" s="5">
        <f t="shared" si="11"/>
        <v>0.14443827731092548</v>
      </c>
      <c r="I88" s="29">
        <v>0.13750524</v>
      </c>
      <c r="J88" s="6">
        <f t="shared" si="12"/>
        <v>1.7495593559999997E-4</v>
      </c>
      <c r="K88" s="6">
        <f t="shared" si="10"/>
        <v>1.2545570166141548E-4</v>
      </c>
      <c r="L88" s="6">
        <f t="shared" si="13"/>
        <v>1.8391027579999999E-4</v>
      </c>
      <c r="M88" s="6">
        <f t="shared" si="14"/>
        <v>1.3137299471147361E-4</v>
      </c>
      <c r="N88" s="6">
        <f t="shared" si="6"/>
        <v>2.2303160000000001E-4</v>
      </c>
      <c r="O88" s="6">
        <f t="shared" si="7"/>
        <v>1.599293317755157E-4</v>
      </c>
      <c r="P88" s="6">
        <f t="shared" si="8"/>
        <v>2.3077058500000001E-4</v>
      </c>
      <c r="Q88" s="6">
        <f t="shared" si="9"/>
        <v>1.6485594397263784E-4</v>
      </c>
      <c r="R88" s="6">
        <f t="shared" si="15"/>
        <v>0.14602550945378262</v>
      </c>
      <c r="S88" s="8">
        <f>IF(SUM(R$3:R88)&lt;=0.9*R$113,"calculez",C88)</f>
        <v>376</v>
      </c>
    </row>
    <row r="89" spans="3:19">
      <c r="C89" s="11">
        <v>377</v>
      </c>
      <c r="D89" s="12">
        <v>0.27060000000000001</v>
      </c>
      <c r="E89" s="12">
        <v>2.6915000000000001E-4</v>
      </c>
      <c r="F89" s="11" t="s">
        <v>148</v>
      </c>
      <c r="G89" s="11" t="s">
        <v>149</v>
      </c>
      <c r="H89" s="5">
        <f t="shared" si="11"/>
        <v>0.14265867647058933</v>
      </c>
      <c r="I89" s="29">
        <v>0.13581106000000001</v>
      </c>
      <c r="J89" s="6">
        <f t="shared" si="12"/>
        <v>1.5781071950000001E-4</v>
      </c>
      <c r="K89" s="6">
        <f t="shared" si="10"/>
        <v>1.1362602748196856E-4</v>
      </c>
      <c r="L89" s="6">
        <f t="shared" si="13"/>
        <v>1.6638332754999999E-4</v>
      </c>
      <c r="M89" s="6">
        <f t="shared" si="14"/>
        <v>1.1954086457169203E-4</v>
      </c>
      <c r="N89" s="6">
        <f t="shared" si="6"/>
        <v>2.0600507399999999E-4</v>
      </c>
      <c r="O89" s="6">
        <f t="shared" si="7"/>
        <v>1.4832666801033732E-4</v>
      </c>
      <c r="P89" s="6">
        <f t="shared" si="8"/>
        <v>2.14518337E-4</v>
      </c>
      <c r="Q89" s="6">
        <f t="shared" si="9"/>
        <v>1.5412799989292651E-4</v>
      </c>
      <c r="R89" s="6">
        <f t="shared" si="15"/>
        <v>0.14354847689075739</v>
      </c>
      <c r="S89" s="8">
        <f>IF(SUM(R$3:R89)&lt;=0.9*R$113,"calculez",C89)</f>
        <v>377</v>
      </c>
    </row>
    <row r="90" spans="3:19">
      <c r="C90" s="11">
        <v>378</v>
      </c>
      <c r="D90" s="12">
        <v>0.26439999999999997</v>
      </c>
      <c r="E90" s="12">
        <v>2.6002000000000002E-4</v>
      </c>
      <c r="F90" s="11" t="s">
        <v>150</v>
      </c>
      <c r="G90" s="11" t="s">
        <v>151</v>
      </c>
      <c r="H90" s="5">
        <f t="shared" si="11"/>
        <v>0.14147857142857251</v>
      </c>
      <c r="I90" s="29">
        <v>0.13468759999999999</v>
      </c>
      <c r="J90" s="6">
        <f t="shared" si="12"/>
        <v>1.3888448260000001E-4</v>
      </c>
      <c r="K90" s="6">
        <f t="shared" si="10"/>
        <v>1.002709555868293E-4</v>
      </c>
      <c r="L90" s="6">
        <f t="shared" si="13"/>
        <v>1.4834760105000001E-4</v>
      </c>
      <c r="M90" s="6">
        <f t="shared" si="14"/>
        <v>1.0694849153439892E-4</v>
      </c>
      <c r="N90" s="6">
        <f t="shared" si="6"/>
        <v>1.8786413199999998E-4</v>
      </c>
      <c r="O90" s="6">
        <f t="shared" si="7"/>
        <v>1.3563297845435639E-4</v>
      </c>
      <c r="P90" s="6">
        <f t="shared" si="8"/>
        <v>1.9693460299999998E-4</v>
      </c>
      <c r="Q90" s="6">
        <f t="shared" si="9"/>
        <v>1.4197982323234685E-4</v>
      </c>
      <c r="R90" s="6">
        <f t="shared" si="15"/>
        <v>0.14206862394958092</v>
      </c>
      <c r="S90" s="8">
        <f>IF(SUM(R$3:R90)&lt;=0.9*R$113,"calculez",C90)</f>
        <v>378</v>
      </c>
    </row>
    <row r="91" spans="3:19">
      <c r="C91" s="11">
        <v>379</v>
      </c>
      <c r="D91" s="12">
        <v>0.25819999999999999</v>
      </c>
      <c r="E91" s="12">
        <v>2.5118999999999999E-4</v>
      </c>
      <c r="F91" s="11" t="s">
        <v>152</v>
      </c>
      <c r="G91" s="11" t="s">
        <v>153</v>
      </c>
      <c r="H91" s="5">
        <f t="shared" si="11"/>
        <v>0.14197632352941283</v>
      </c>
      <c r="I91" s="29">
        <v>0.13516145999999998</v>
      </c>
      <c r="J91" s="6">
        <f t="shared" si="12"/>
        <v>1.2371861069999999E-4</v>
      </c>
      <c r="K91" s="6">
        <f t="shared" si="10"/>
        <v>8.9219279332628101E-5</v>
      </c>
      <c r="L91" s="6">
        <f t="shared" si="13"/>
        <v>1.3130154665000001E-4</v>
      </c>
      <c r="M91" s="6">
        <f t="shared" si="14"/>
        <v>9.4745117459728699E-5</v>
      </c>
      <c r="N91" s="6">
        <f t="shared" si="6"/>
        <v>1.7183468200000001E-4</v>
      </c>
      <c r="O91" s="6">
        <f t="shared" si="7"/>
        <v>1.2391802983923521E-4</v>
      </c>
      <c r="P91" s="6">
        <f t="shared" si="8"/>
        <v>1.7984940699999999E-4</v>
      </c>
      <c r="Q91" s="6">
        <f t="shared" si="9"/>
        <v>1.2977550414679581E-4</v>
      </c>
      <c r="R91" s="6">
        <f t="shared" si="15"/>
        <v>0.14172744747899269</v>
      </c>
      <c r="S91" s="8">
        <f>IF(SUM(R$3:R91)&lt;=0.9*R$113,"calculez",C91)</f>
        <v>379</v>
      </c>
    </row>
    <row r="92" spans="3:19">
      <c r="C92" s="11">
        <v>380</v>
      </c>
      <c r="D92" s="12">
        <v>0.252</v>
      </c>
      <c r="E92" s="12">
        <v>2.4266000000000001E-4</v>
      </c>
      <c r="F92" s="11" t="s">
        <v>154</v>
      </c>
      <c r="G92" s="11" t="s">
        <v>155</v>
      </c>
      <c r="H92" s="5">
        <f t="shared" si="11"/>
        <v>0.14228033613445487</v>
      </c>
      <c r="I92" s="29">
        <v>0.13545088</v>
      </c>
      <c r="J92" s="6">
        <f t="shared" si="12"/>
        <v>1.0876991840000001E-4</v>
      </c>
      <c r="K92" s="6">
        <f t="shared" si="10"/>
        <v>7.8384188513199734E-5</v>
      </c>
      <c r="L92" s="6">
        <f t="shared" si="13"/>
        <v>1.1624426455000001E-4</v>
      </c>
      <c r="M92" s="6">
        <f t="shared" si="14"/>
        <v>8.3801733922913917E-5</v>
      </c>
      <c r="N92" s="6">
        <f t="shared" si="6"/>
        <v>1.5408792E-4</v>
      </c>
      <c r="O92" s="6">
        <f t="shared" si="7"/>
        <v>1.1104225089578479E-4</v>
      </c>
      <c r="P92" s="6">
        <f t="shared" si="8"/>
        <v>1.62961301E-4</v>
      </c>
      <c r="Q92" s="6">
        <f t="shared" si="9"/>
        <v>1.1748014036751001E-4</v>
      </c>
      <c r="R92" s="6">
        <f t="shared" si="15"/>
        <v>0.14212832983193385</v>
      </c>
      <c r="S92" s="8">
        <f>IF(SUM(R$3:R92)&lt;=0.9*R$113,"calculez",C92)</f>
        <v>380</v>
      </c>
    </row>
    <row r="93" spans="3:19">
      <c r="C93" s="11">
        <v>381</v>
      </c>
      <c r="D93" s="12">
        <v>0.24580000000000002</v>
      </c>
      <c r="E93" s="12">
        <v>2.3442E-4</v>
      </c>
      <c r="F93" s="11" t="s">
        <v>156</v>
      </c>
      <c r="G93" s="11" t="s">
        <v>157</v>
      </c>
      <c r="H93" s="5">
        <f t="shared" si="11"/>
        <v>0.13733358193277417</v>
      </c>
      <c r="I93" s="29">
        <v>0.13074157</v>
      </c>
      <c r="J93" s="6">
        <f t="shared" si="12"/>
        <v>9.2176288200000004E-5</v>
      </c>
      <c r="K93" s="6">
        <f t="shared" si="10"/>
        <v>6.7187059437190798E-5</v>
      </c>
      <c r="L93" s="6">
        <f t="shared" si="13"/>
        <v>1.0047310330000001E-4</v>
      </c>
      <c r="M93" s="6">
        <f t="shared" si="14"/>
        <v>7.2785623975195259E-5</v>
      </c>
      <c r="N93" s="6">
        <f t="shared" si="6"/>
        <v>1.36691838E-4</v>
      </c>
      <c r="O93" s="6">
        <f t="shared" si="7"/>
        <v>9.9634329214450353E-5</v>
      </c>
      <c r="P93" s="6">
        <f t="shared" si="8"/>
        <v>1.4538987900000001E-4</v>
      </c>
      <c r="Q93" s="6">
        <f t="shared" si="9"/>
        <v>1.0533829005511758E-4</v>
      </c>
      <c r="R93" s="6">
        <f t="shared" si="15"/>
        <v>0.13980695903361451</v>
      </c>
      <c r="S93" s="8">
        <f>IF(SUM(R$3:R93)&lt;=0.9*R$113,"calculez",C93)</f>
        <v>381</v>
      </c>
    </row>
    <row r="94" spans="3:19">
      <c r="C94" s="11">
        <v>382</v>
      </c>
      <c r="D94" s="12">
        <v>0.23960000000000001</v>
      </c>
      <c r="E94" s="12">
        <v>2.2646000000000002E-4</v>
      </c>
      <c r="F94" s="11" t="s">
        <v>158</v>
      </c>
      <c r="G94" s="11" t="s">
        <v>159</v>
      </c>
      <c r="H94" s="5">
        <f t="shared" si="11"/>
        <v>0.13448932773109346</v>
      </c>
      <c r="I94" s="29">
        <v>0.12803383999999998</v>
      </c>
      <c r="J94" s="6">
        <f t="shared" si="12"/>
        <v>7.7637281800000017E-5</v>
      </c>
      <c r="K94" s="6">
        <f t="shared" si="10"/>
        <v>5.6961444471502889E-5</v>
      </c>
      <c r="L94" s="6">
        <f t="shared" si="13"/>
        <v>8.4906785000000011E-5</v>
      </c>
      <c r="M94" s="6">
        <f t="shared" si="14"/>
        <v>6.2074251954346847E-5</v>
      </c>
      <c r="N94" s="6">
        <f t="shared" si="6"/>
        <v>1.1955800400000002E-4</v>
      </c>
      <c r="O94" s="6">
        <f t="shared" si="7"/>
        <v>8.7718122634861741E-5</v>
      </c>
      <c r="P94" s="6">
        <f t="shared" si="8"/>
        <v>1.28124921E-4</v>
      </c>
      <c r="Q94" s="6">
        <f t="shared" si="9"/>
        <v>9.3676225924656047E-5</v>
      </c>
      <c r="R94" s="6">
        <f t="shared" si="15"/>
        <v>0.13591145483193381</v>
      </c>
      <c r="S94" s="8">
        <f>IF(SUM(R$3:R94)&lt;=0.9*R$113,"calculez",C94)</f>
        <v>382</v>
      </c>
    </row>
    <row r="95" spans="3:19">
      <c r="C95" s="11">
        <v>383</v>
      </c>
      <c r="D95" s="12">
        <v>0.2334</v>
      </c>
      <c r="E95" s="12">
        <v>2.1878000000000002E-4</v>
      </c>
      <c r="F95" s="11" t="s">
        <v>160</v>
      </c>
      <c r="G95" s="11" t="s">
        <v>161</v>
      </c>
      <c r="H95" s="5">
        <f t="shared" si="11"/>
        <v>0.1374094327731103</v>
      </c>
      <c r="I95" s="29">
        <v>0.13081377999999999</v>
      </c>
      <c r="J95" s="6">
        <f t="shared" si="12"/>
        <v>6.5312393400000009E-5</v>
      </c>
      <c r="K95" s="6">
        <f t="shared" si="10"/>
        <v>4.7597721786535141E-5</v>
      </c>
      <c r="L95" s="6">
        <f t="shared" si="13"/>
        <v>7.147483760000002E-5</v>
      </c>
      <c r="M95" s="6">
        <f t="shared" si="14"/>
        <v>5.2279583129019015E-5</v>
      </c>
      <c r="N95" s="6">
        <f t="shared" si="6"/>
        <v>1.03482558E-4</v>
      </c>
      <c r="O95" s="6">
        <f t="shared" si="7"/>
        <v>7.5414997813309131E-5</v>
      </c>
      <c r="P95" s="6">
        <f t="shared" si="8"/>
        <v>1.11520281E-4</v>
      </c>
      <c r="Q95" s="6">
        <f t="shared" si="9"/>
        <v>8.1566560224085436E-5</v>
      </c>
      <c r="R95" s="6">
        <f t="shared" si="15"/>
        <v>0.13594938025210188</v>
      </c>
      <c r="S95" s="8">
        <f>IF(SUM(R$3:R95)&lt;=0.9*R$113,"calculez",C95)</f>
        <v>383</v>
      </c>
    </row>
    <row r="96" spans="3:19">
      <c r="C96" s="11">
        <v>384</v>
      </c>
      <c r="D96" s="12">
        <v>0.22719999999999999</v>
      </c>
      <c r="E96" s="12">
        <v>2.1135000000000001E-4</v>
      </c>
      <c r="F96" s="11" t="s">
        <v>162</v>
      </c>
      <c r="G96" s="11" t="s">
        <v>163</v>
      </c>
      <c r="H96" s="5">
        <f t="shared" si="11"/>
        <v>0.13188907563025309</v>
      </c>
      <c r="I96" s="29">
        <v>0.12555839999999999</v>
      </c>
      <c r="J96" s="6">
        <f t="shared" si="12"/>
        <v>5.4245091000000002E-5</v>
      </c>
      <c r="K96" s="6">
        <f t="shared" si="10"/>
        <v>4.0037907000741151E-5</v>
      </c>
      <c r="L96" s="6">
        <f t="shared" si="13"/>
        <v>5.9778742200000009E-5</v>
      </c>
      <c r="M96" s="6">
        <f t="shared" si="14"/>
        <v>4.3817814393638143E-5</v>
      </c>
      <c r="N96" s="6">
        <f t="shared" si="6"/>
        <v>8.8071808000000001E-5</v>
      </c>
      <c r="O96" s="6">
        <f t="shared" si="7"/>
        <v>6.5005160708295811E-5</v>
      </c>
      <c r="P96" s="6">
        <f t="shared" si="8"/>
        <v>9.5777183000000002E-5</v>
      </c>
      <c r="Q96" s="6">
        <f t="shared" si="9"/>
        <v>7.0210079260802478E-5</v>
      </c>
      <c r="R96" s="6">
        <f t="shared" si="15"/>
        <v>0.1346492542016817</v>
      </c>
      <c r="S96" s="8">
        <f>IF(SUM(R$3:R96)&lt;=0.9*R$113,"calculez",C96)</f>
        <v>384</v>
      </c>
    </row>
    <row r="97" spans="3:19">
      <c r="C97" s="11">
        <v>385</v>
      </c>
      <c r="D97" s="12">
        <v>0.221</v>
      </c>
      <c r="E97" s="12">
        <v>2.0417000000000002E-4</v>
      </c>
      <c r="F97" s="11" t="s">
        <v>164</v>
      </c>
      <c r="G97" s="11" t="s">
        <v>165</v>
      </c>
      <c r="H97" s="5">
        <f t="shared" si="11"/>
        <v>0.12985572478991697</v>
      </c>
      <c r="I97" s="29">
        <v>0.12362265</v>
      </c>
      <c r="J97" s="6">
        <f t="shared" si="12"/>
        <v>4.3853674300000007E-5</v>
      </c>
      <c r="K97" s="6">
        <f t="shared" si="10"/>
        <v>3.2519979413589074E-5</v>
      </c>
      <c r="L97" s="6">
        <f t="shared" si="13"/>
        <v>4.9049382650000008E-5</v>
      </c>
      <c r="M97" s="6">
        <f t="shared" si="14"/>
        <v>3.6278943207165116E-5</v>
      </c>
      <c r="N97" s="6">
        <f t="shared" ref="N97:N112" si="16">D97*G97</f>
        <v>7.4322299999999991E-5</v>
      </c>
      <c r="O97" s="6">
        <f t="shared" ref="O97:O112" si="17">N97*10^(-H97)</f>
        <v>5.511418836734943E-5</v>
      </c>
      <c r="P97" s="6">
        <f t="shared" si="8"/>
        <v>8.1197054000000003E-5</v>
      </c>
      <c r="Q97" s="6">
        <f t="shared" si="9"/>
        <v>6.005967453782262E-5</v>
      </c>
      <c r="R97" s="6">
        <f t="shared" si="15"/>
        <v>0.13087240021008503</v>
      </c>
      <c r="S97" s="8">
        <f>IF(SUM(R$3:R97)&lt;=0.9*R$113,"calculez",C97)</f>
        <v>385</v>
      </c>
    </row>
    <row r="98" spans="3:19">
      <c r="C98" s="11">
        <v>386</v>
      </c>
      <c r="D98" s="12">
        <v>0.21480000000000002</v>
      </c>
      <c r="E98" s="12">
        <v>1.9724E-4</v>
      </c>
      <c r="F98" s="11" t="s">
        <v>166</v>
      </c>
      <c r="G98" s="11" t="s">
        <v>167</v>
      </c>
      <c r="H98" s="5">
        <f t="shared" si="11"/>
        <v>0.13146900210084134</v>
      </c>
      <c r="I98" s="29">
        <v>0.12515848999999998</v>
      </c>
      <c r="J98" s="6">
        <f t="shared" si="12"/>
        <v>3.5499255200000001E-5</v>
      </c>
      <c r="K98" s="6">
        <f t="shared" si="10"/>
        <v>2.6227098012296811E-5</v>
      </c>
      <c r="L98" s="6">
        <f t="shared" si="13"/>
        <v>3.9676464750000004E-5</v>
      </c>
      <c r="M98" s="6">
        <f t="shared" si="14"/>
        <v>2.9373538712942942E-5</v>
      </c>
      <c r="N98" s="6">
        <f t="shared" si="16"/>
        <v>6.1606788000000002E-5</v>
      </c>
      <c r="O98" s="6">
        <f t="shared" si="17"/>
        <v>4.5515525832744541E-5</v>
      </c>
      <c r="P98" s="6">
        <f t="shared" ref="P98:P112" si="18">(C98-C97)*(N98+N97)/2</f>
        <v>6.7964543999999997E-5</v>
      </c>
      <c r="Q98" s="6">
        <f t="shared" ref="Q98:Q112" si="19">(C98-C97)*(O98+O97)/2</f>
        <v>5.0314857100046989E-5</v>
      </c>
      <c r="R98" s="6">
        <f t="shared" si="15"/>
        <v>0.13066236344537915</v>
      </c>
      <c r="S98" s="8">
        <f>IF(SUM(R$3:R98)&lt;=0.9*R$113,"calculez",C98)</f>
        <v>386</v>
      </c>
    </row>
    <row r="99" spans="3:19">
      <c r="C99" s="11">
        <v>387</v>
      </c>
      <c r="D99" s="12">
        <v>0.20860000000000001</v>
      </c>
      <c r="E99" s="12">
        <v>1.9055E-4</v>
      </c>
      <c r="F99" s="11" t="s">
        <v>168</v>
      </c>
      <c r="G99" s="11" t="s">
        <v>169</v>
      </c>
      <c r="H99" s="5">
        <f t="shared" si="11"/>
        <v>0.12752079831932872</v>
      </c>
      <c r="I99" s="29">
        <v>0.1213998</v>
      </c>
      <c r="J99" s="6">
        <f t="shared" si="12"/>
        <v>2.8315730000000003E-5</v>
      </c>
      <c r="K99" s="6">
        <f t="shared" si="10"/>
        <v>2.1110910483471575E-5</v>
      </c>
      <c r="L99" s="6">
        <f t="shared" si="13"/>
        <v>3.19074926E-5</v>
      </c>
      <c r="M99" s="6">
        <f t="shared" si="14"/>
        <v>2.3669004247884193E-5</v>
      </c>
      <c r="N99" s="6">
        <f t="shared" si="16"/>
        <v>5.0232965999999999E-5</v>
      </c>
      <c r="O99" s="6">
        <f t="shared" si="17"/>
        <v>3.745139710490498E-5</v>
      </c>
      <c r="P99" s="6">
        <f t="shared" si="18"/>
        <v>5.5919876999999997E-5</v>
      </c>
      <c r="Q99" s="6">
        <f t="shared" si="19"/>
        <v>4.1483461468824764E-5</v>
      </c>
      <c r="R99" s="6">
        <f t="shared" si="15"/>
        <v>0.12949490021008503</v>
      </c>
      <c r="S99" s="8">
        <f>IF(SUM(R$3:R99)&lt;=0.9*R$113,"calculez",C99)</f>
        <v>387</v>
      </c>
    </row>
    <row r="100" spans="3:19">
      <c r="C100" s="11">
        <v>388</v>
      </c>
      <c r="D100" s="12">
        <v>0.2024</v>
      </c>
      <c r="E100" s="12">
        <v>1.8407999999999999E-4</v>
      </c>
      <c r="F100" s="11" t="s">
        <v>170</v>
      </c>
      <c r="G100" s="11" t="s">
        <v>171</v>
      </c>
      <c r="H100" s="5">
        <f t="shared" si="11"/>
        <v>0.12737518907563125</v>
      </c>
      <c r="I100" s="29">
        <v>0.12126118000000001</v>
      </c>
      <c r="J100" s="6">
        <f t="shared" si="12"/>
        <v>2.19552216E-5</v>
      </c>
      <c r="K100" s="6">
        <f t="shared" si="10"/>
        <v>1.6374295959424482E-5</v>
      </c>
      <c r="L100" s="6">
        <f t="shared" si="13"/>
        <v>2.5135475800000001E-5</v>
      </c>
      <c r="M100" s="6">
        <f t="shared" si="14"/>
        <v>1.874260322144803E-5</v>
      </c>
      <c r="N100" s="6">
        <f t="shared" si="16"/>
        <v>4.0712759999999998E-5</v>
      </c>
      <c r="O100" s="6">
        <f t="shared" si="17"/>
        <v>3.0363746434015435E-5</v>
      </c>
      <c r="P100" s="6">
        <f t="shared" si="18"/>
        <v>4.5472862999999995E-5</v>
      </c>
      <c r="Q100" s="6">
        <f t="shared" si="19"/>
        <v>3.3907571769460207E-5</v>
      </c>
      <c r="R100" s="6">
        <f t="shared" si="15"/>
        <v>0.12744799369748</v>
      </c>
      <c r="S100" s="8">
        <f>IF(SUM(R$3:R100)&lt;=0.9*R$113,"calculez",C100)</f>
        <v>388</v>
      </c>
    </row>
    <row r="101" spans="3:19">
      <c r="C101" s="11">
        <v>389</v>
      </c>
      <c r="D101" s="12">
        <v>0.19619999999999999</v>
      </c>
      <c r="E101" s="12">
        <v>1.7783E-4</v>
      </c>
      <c r="F101" s="11" t="s">
        <v>172</v>
      </c>
      <c r="G101" s="11" t="s">
        <v>173</v>
      </c>
      <c r="H101" s="5">
        <f t="shared" si="11"/>
        <v>0.12708640756302617</v>
      </c>
      <c r="I101" s="29">
        <v>0.12098625999999998</v>
      </c>
      <c r="J101" s="6">
        <f t="shared" si="12"/>
        <v>1.6720643579999998E-5</v>
      </c>
      <c r="K101" s="6">
        <f t="shared" si="10"/>
        <v>1.2478620637178946E-5</v>
      </c>
      <c r="L101" s="6">
        <f t="shared" si="13"/>
        <v>1.9337932589999997E-5</v>
      </c>
      <c r="M101" s="6">
        <f t="shared" si="14"/>
        <v>1.4426458298301714E-5</v>
      </c>
      <c r="N101" s="6">
        <f t="shared" si="16"/>
        <v>3.2174838E-5</v>
      </c>
      <c r="O101" s="6">
        <f t="shared" si="17"/>
        <v>2.4012089938029131E-5</v>
      </c>
      <c r="P101" s="6">
        <f t="shared" si="18"/>
        <v>3.6443798999999995E-5</v>
      </c>
      <c r="Q101" s="6">
        <f t="shared" si="19"/>
        <v>2.7187918186022283E-5</v>
      </c>
      <c r="R101" s="6">
        <f t="shared" si="15"/>
        <v>0.12723079831932871</v>
      </c>
      <c r="S101" s="8">
        <f>IF(SUM(R$3:R101)&lt;=0.9*R$113,"calculez",C101)</f>
        <v>389</v>
      </c>
    </row>
    <row r="102" spans="3:19">
      <c r="C102" s="11">
        <v>390</v>
      </c>
      <c r="D102" s="12">
        <v>0.19</v>
      </c>
      <c r="E102" s="12">
        <v>1.7179000000000001E-4</v>
      </c>
      <c r="F102" s="11" t="s">
        <v>174</v>
      </c>
      <c r="G102" s="11" t="s">
        <v>175</v>
      </c>
      <c r="H102" s="5">
        <f t="shared" si="11"/>
        <v>0.12737153361344636</v>
      </c>
      <c r="I102" s="29">
        <v>0.12125770000000001</v>
      </c>
      <c r="J102" s="6">
        <f t="shared" si="12"/>
        <v>1.2494973859999999E-5</v>
      </c>
      <c r="K102" s="6">
        <f t="shared" si="10"/>
        <v>9.3188821235429577E-6</v>
      </c>
      <c r="L102" s="6">
        <f t="shared" si="13"/>
        <v>1.4607808719999999E-5</v>
      </c>
      <c r="M102" s="6">
        <f t="shared" si="14"/>
        <v>1.0898751380360952E-5</v>
      </c>
      <c r="N102" s="6">
        <f t="shared" si="16"/>
        <v>2.4903300000000003E-5</v>
      </c>
      <c r="O102" s="6">
        <f t="shared" si="17"/>
        <v>1.8573141471720321E-5</v>
      </c>
      <c r="P102" s="6">
        <f t="shared" si="18"/>
        <v>2.8539069000000001E-5</v>
      </c>
      <c r="Q102" s="6">
        <f t="shared" si="19"/>
        <v>2.1292615704874724E-5</v>
      </c>
      <c r="R102" s="6">
        <f t="shared" si="15"/>
        <v>0.12722897058823626</v>
      </c>
      <c r="S102" s="8">
        <f>IF(SUM(R$3:R102)&lt;=0.9*R$113,"calculez",C102)</f>
        <v>390</v>
      </c>
    </row>
    <row r="103" spans="3:19">
      <c r="C103" s="11">
        <v>391</v>
      </c>
      <c r="D103" s="12">
        <v>0.18380000000000002</v>
      </c>
      <c r="E103" s="12">
        <v>1.6595999999999999E-4</v>
      </c>
      <c r="F103" s="11" t="s">
        <v>176</v>
      </c>
      <c r="G103" s="11" t="s">
        <v>177</v>
      </c>
      <c r="H103" s="5">
        <f t="shared" si="11"/>
        <v>0.12291156512605135</v>
      </c>
      <c r="I103" s="29">
        <v>0.11701180999999999</v>
      </c>
      <c r="J103" s="6">
        <f t="shared" si="12"/>
        <v>9.1804093199999985E-6</v>
      </c>
      <c r="K103" s="6">
        <f t="shared" si="10"/>
        <v>6.9175209018036917E-6</v>
      </c>
      <c r="L103" s="6">
        <f t="shared" si="13"/>
        <v>1.0837691589999998E-5</v>
      </c>
      <c r="M103" s="6">
        <f t="shared" si="14"/>
        <v>8.1182015126733243E-6</v>
      </c>
      <c r="N103" s="6">
        <f t="shared" si="16"/>
        <v>1.8898316000000002E-5</v>
      </c>
      <c r="O103" s="6">
        <f t="shared" si="17"/>
        <v>1.4240050893383387E-5</v>
      </c>
      <c r="P103" s="6">
        <f t="shared" si="18"/>
        <v>2.1900808000000001E-5</v>
      </c>
      <c r="Q103" s="6">
        <f t="shared" si="19"/>
        <v>1.6406596182551855E-5</v>
      </c>
      <c r="R103" s="6">
        <f t="shared" si="15"/>
        <v>0.12514154936974886</v>
      </c>
      <c r="S103" s="8">
        <f>IF(SUM(R$3:R103)&lt;=0.9*R$113,"calculez",C103)</f>
        <v>391</v>
      </c>
    </row>
    <row r="104" spans="3:19">
      <c r="C104" s="11">
        <v>392</v>
      </c>
      <c r="D104" s="12">
        <v>0.17760000000000001</v>
      </c>
      <c r="E104" s="12">
        <v>1.6031999999999998E-4</v>
      </c>
      <c r="F104" s="11" t="s">
        <v>178</v>
      </c>
      <c r="G104" s="11" t="s">
        <v>179</v>
      </c>
      <c r="H104" s="5">
        <f t="shared" si="11"/>
        <v>0.12426134453781608</v>
      </c>
      <c r="I104" s="29">
        <v>0.11829680000000001</v>
      </c>
      <c r="J104" s="6">
        <f t="shared" si="12"/>
        <v>6.4286716799999997E-6</v>
      </c>
      <c r="K104" s="6">
        <f t="shared" si="10"/>
        <v>4.8290299823906926E-6</v>
      </c>
      <c r="L104" s="6">
        <f t="shared" si="13"/>
        <v>7.8045404999999987E-6</v>
      </c>
      <c r="M104" s="6">
        <f t="shared" si="14"/>
        <v>5.8732754420971918E-6</v>
      </c>
      <c r="N104" s="6">
        <f t="shared" si="16"/>
        <v>1.402596E-5</v>
      </c>
      <c r="O104" s="6">
        <f t="shared" si="17"/>
        <v>1.0535890576358156E-5</v>
      </c>
      <c r="P104" s="6">
        <f t="shared" si="18"/>
        <v>1.6462138E-5</v>
      </c>
      <c r="Q104" s="6">
        <f t="shared" si="19"/>
        <v>1.2387970734870771E-5</v>
      </c>
      <c r="R104" s="6">
        <f t="shared" si="15"/>
        <v>0.12358645483193371</v>
      </c>
      <c r="S104" s="8">
        <f>IF(SUM(R$3:R104)&lt;=0.9*R$113,"calculez",C104)</f>
        <v>392</v>
      </c>
    </row>
    <row r="105" spans="3:19">
      <c r="C105" s="11">
        <v>393</v>
      </c>
      <c r="D105" s="12">
        <v>0.1714</v>
      </c>
      <c r="E105" s="12">
        <v>1.5488000000000001E-4</v>
      </c>
      <c r="F105" s="11" t="s">
        <v>180</v>
      </c>
      <c r="G105" s="11" t="s">
        <v>181</v>
      </c>
      <c r="H105" s="5">
        <f t="shared" si="11"/>
        <v>0.12289206932773204</v>
      </c>
      <c r="I105" s="29">
        <v>0.11699325000000001</v>
      </c>
      <c r="J105" s="6">
        <f t="shared" si="12"/>
        <v>4.4681331200000003E-6</v>
      </c>
      <c r="K105" s="6">
        <f t="shared" si="10"/>
        <v>3.3669295893395348E-6</v>
      </c>
      <c r="L105" s="6">
        <f t="shared" si="13"/>
        <v>5.4484024000000005E-6</v>
      </c>
      <c r="M105" s="6">
        <f t="shared" si="14"/>
        <v>4.097979785865114E-6</v>
      </c>
      <c r="N105" s="6">
        <f t="shared" si="16"/>
        <v>1.02416642E-5</v>
      </c>
      <c r="O105" s="6">
        <f t="shared" si="17"/>
        <v>7.717532426397227E-6</v>
      </c>
      <c r="P105" s="6">
        <f t="shared" si="18"/>
        <v>1.21338121E-5</v>
      </c>
      <c r="Q105" s="6">
        <f t="shared" si="19"/>
        <v>9.1267115013776923E-6</v>
      </c>
      <c r="R105" s="6">
        <f t="shared" si="15"/>
        <v>0.12357670693277406</v>
      </c>
      <c r="S105" s="8">
        <f>IF(SUM(R$3:R105)&lt;=0.9*R$113,"calculez",C105)</f>
        <v>393</v>
      </c>
    </row>
    <row r="106" spans="3:19">
      <c r="C106" s="11">
        <v>394</v>
      </c>
      <c r="D106" s="12">
        <v>0.16519999999999999</v>
      </c>
      <c r="E106" s="12">
        <v>1.4961999999999999E-4</v>
      </c>
      <c r="F106" s="11" t="s">
        <v>182</v>
      </c>
      <c r="G106" s="11" t="s">
        <v>183</v>
      </c>
      <c r="H106" s="5">
        <f t="shared" si="11"/>
        <v>0.12115938025210177</v>
      </c>
      <c r="I106" s="29">
        <v>0.11534373000000001</v>
      </c>
      <c r="J106" s="6">
        <f t="shared" si="12"/>
        <v>3.0938423599999998E-6</v>
      </c>
      <c r="K106" s="6">
        <f t="shared" si="10"/>
        <v>2.3406625206559117E-6</v>
      </c>
      <c r="L106" s="6">
        <f t="shared" si="13"/>
        <v>3.7809877399999999E-6</v>
      </c>
      <c r="M106" s="6">
        <f t="shared" si="14"/>
        <v>2.8537960549977235E-6</v>
      </c>
      <c r="N106" s="6">
        <f t="shared" si="16"/>
        <v>7.358999199999999E-6</v>
      </c>
      <c r="O106" s="6">
        <f t="shared" si="17"/>
        <v>5.5674891001805386E-6</v>
      </c>
      <c r="P106" s="6">
        <f t="shared" si="18"/>
        <v>8.8003317000000005E-6</v>
      </c>
      <c r="Q106" s="6">
        <f t="shared" si="19"/>
        <v>6.6425107632888828E-6</v>
      </c>
      <c r="R106" s="6">
        <f t="shared" si="15"/>
        <v>0.12202572478991691</v>
      </c>
      <c r="S106" s="8">
        <f>IF(SUM(R$3:R106)&lt;=0.9*R$113,"calculez",C106)</f>
        <v>394</v>
      </c>
    </row>
    <row r="107" spans="3:19">
      <c r="C107" s="11">
        <v>395</v>
      </c>
      <c r="D107" s="12">
        <v>0.159</v>
      </c>
      <c r="E107" s="12">
        <v>1.4454E-4</v>
      </c>
      <c r="F107" s="11" t="s">
        <v>184</v>
      </c>
      <c r="G107" s="11" t="s">
        <v>185</v>
      </c>
      <c r="H107" s="5">
        <f t="shared" si="11"/>
        <v>0.11694250000000088</v>
      </c>
      <c r="I107" s="29">
        <v>0.11132925999999999</v>
      </c>
      <c r="J107" s="6">
        <f t="shared" si="12"/>
        <v>2.0232709200000001E-6</v>
      </c>
      <c r="K107" s="6">
        <f t="shared" si="10"/>
        <v>1.5456513571635823E-6</v>
      </c>
      <c r="L107" s="6">
        <f t="shared" si="13"/>
        <v>2.5585566399999998E-6</v>
      </c>
      <c r="M107" s="6">
        <f t="shared" si="14"/>
        <v>1.943156938909747E-6</v>
      </c>
      <c r="N107" s="6">
        <f t="shared" si="16"/>
        <v>5.1824459999999997E-6</v>
      </c>
      <c r="O107" s="6">
        <f t="shared" si="17"/>
        <v>3.9590618409752945E-6</v>
      </c>
      <c r="P107" s="6">
        <f t="shared" si="18"/>
        <v>6.2707225999999989E-6</v>
      </c>
      <c r="Q107" s="6">
        <f t="shared" si="19"/>
        <v>4.7632754705779161E-6</v>
      </c>
      <c r="R107" s="6">
        <f t="shared" si="15"/>
        <v>0.11905094012605133</v>
      </c>
      <c r="S107" s="8">
        <f>IF(SUM(R$3:R107)&lt;=0.9*R$113,"calculez",C107)</f>
        <v>395</v>
      </c>
    </row>
    <row r="108" spans="3:19">
      <c r="C108" s="11">
        <v>396</v>
      </c>
      <c r="D108" s="12">
        <v>0.15280000000000002</v>
      </c>
      <c r="E108" s="12">
        <v>1.3964000000000001E-4</v>
      </c>
      <c r="F108" s="11" t="s">
        <v>186</v>
      </c>
      <c r="G108" s="11" t="s">
        <v>187</v>
      </c>
      <c r="H108" s="5">
        <f t="shared" si="11"/>
        <v>0.12344343487395051</v>
      </c>
      <c r="I108" s="29">
        <v>0.11751814999999999</v>
      </c>
      <c r="J108" s="6">
        <f t="shared" si="12"/>
        <v>1.3280322560000002E-6</v>
      </c>
      <c r="K108" s="6">
        <f t="shared" si="10"/>
        <v>9.9945947308448854E-7</v>
      </c>
      <c r="L108" s="6">
        <f t="shared" si="13"/>
        <v>1.675651588E-6</v>
      </c>
      <c r="M108" s="6">
        <f t="shared" si="14"/>
        <v>1.2725554151240353E-6</v>
      </c>
      <c r="N108" s="6">
        <f t="shared" si="16"/>
        <v>3.5166920000000003E-6</v>
      </c>
      <c r="O108" s="6">
        <f t="shared" si="17"/>
        <v>2.6466157862060514E-6</v>
      </c>
      <c r="P108" s="6">
        <f t="shared" si="18"/>
        <v>4.349569E-6</v>
      </c>
      <c r="Q108" s="6">
        <f t="shared" si="19"/>
        <v>3.302838813590673E-6</v>
      </c>
      <c r="R108" s="6">
        <f t="shared" si="15"/>
        <v>0.12019296743697569</v>
      </c>
      <c r="S108" s="8">
        <f>IF(SUM(R$3:R108)&lt;=0.9*R$113,"calculez",C108)</f>
        <v>396</v>
      </c>
    </row>
    <row r="109" spans="3:19">
      <c r="C109" s="11">
        <v>397</v>
      </c>
      <c r="D109" s="12">
        <v>0.14660000000000001</v>
      </c>
      <c r="E109" s="12">
        <v>1.349E-4</v>
      </c>
      <c r="F109" s="11" t="s">
        <v>188</v>
      </c>
      <c r="G109" s="11" t="s">
        <v>189</v>
      </c>
      <c r="H109" s="5">
        <f t="shared" si="11"/>
        <v>0.11820576680672359</v>
      </c>
      <c r="I109" s="29">
        <v>0.11253189</v>
      </c>
      <c r="J109" s="6">
        <f t="shared" si="12"/>
        <v>8.3554362000000003E-7</v>
      </c>
      <c r="K109" s="6">
        <f t="shared" si="10"/>
        <v>6.3644863676351591E-7</v>
      </c>
      <c r="L109" s="6">
        <f t="shared" si="13"/>
        <v>1.081787938E-6</v>
      </c>
      <c r="M109" s="6">
        <f t="shared" si="14"/>
        <v>8.1795405492400223E-7</v>
      </c>
      <c r="N109" s="6">
        <f t="shared" si="16"/>
        <v>2.3171596000000004E-6</v>
      </c>
      <c r="O109" s="6">
        <f t="shared" si="17"/>
        <v>1.7650222361622411E-6</v>
      </c>
      <c r="P109" s="6">
        <f t="shared" si="18"/>
        <v>2.9169258000000004E-6</v>
      </c>
      <c r="Q109" s="6">
        <f t="shared" si="19"/>
        <v>2.2058190111841464E-6</v>
      </c>
      <c r="R109" s="6">
        <f t="shared" si="15"/>
        <v>0.12082460084033705</v>
      </c>
      <c r="S109" s="8">
        <f>IF(SUM(R$3:R109)&lt;=0.9*R$113,"calculez",C109)</f>
        <v>397</v>
      </c>
    </row>
    <row r="110" spans="3:19">
      <c r="C110" s="11">
        <v>398</v>
      </c>
      <c r="D110" s="12">
        <v>0.1404</v>
      </c>
      <c r="E110" s="12">
        <v>1.3031999999999999E-4</v>
      </c>
      <c r="F110" s="11" t="s">
        <v>190</v>
      </c>
      <c r="G110" s="11" t="s">
        <v>191</v>
      </c>
      <c r="H110" s="5">
        <f t="shared" si="11"/>
        <v>0.11708049369747989</v>
      </c>
      <c r="I110" s="29">
        <v>0.11146063</v>
      </c>
      <c r="J110" s="6">
        <f t="shared" si="12"/>
        <v>5.4366897599999988E-7</v>
      </c>
      <c r="K110" s="6">
        <f t="shared" si="10"/>
        <v>4.1519685708275246E-7</v>
      </c>
      <c r="L110" s="6">
        <f t="shared" si="13"/>
        <v>6.896062979999999E-7</v>
      </c>
      <c r="M110" s="6">
        <f t="shared" si="14"/>
        <v>5.2582274692313424E-7</v>
      </c>
      <c r="N110" s="6">
        <f t="shared" si="16"/>
        <v>1.4666183999999999E-6</v>
      </c>
      <c r="O110" s="6">
        <f t="shared" si="17"/>
        <v>1.120048001818914E-6</v>
      </c>
      <c r="P110" s="6">
        <f t="shared" si="18"/>
        <v>1.8918890000000002E-6</v>
      </c>
      <c r="Q110" s="6">
        <f t="shared" si="19"/>
        <v>1.4425351189905776E-6</v>
      </c>
      <c r="R110" s="6">
        <f t="shared" si="15"/>
        <v>0.11764313025210174</v>
      </c>
      <c r="S110" s="8">
        <f>IF(SUM(R$3:R110)&lt;=0.9*R$113,"calculez",C110)</f>
        <v>398</v>
      </c>
    </row>
    <row r="111" spans="3:19">
      <c r="C111" s="11">
        <v>399</v>
      </c>
      <c r="D111" s="12">
        <v>0.13419999999999999</v>
      </c>
      <c r="E111" s="12">
        <v>1.2589E-4</v>
      </c>
      <c r="F111" s="11" t="s">
        <v>3</v>
      </c>
      <c r="G111" s="11" t="s">
        <v>36</v>
      </c>
      <c r="H111" s="5">
        <f t="shared" si="11"/>
        <v>0.12113531512605134</v>
      </c>
      <c r="I111" s="29">
        <v>0.11532081999999999</v>
      </c>
      <c r="J111" s="6">
        <f t="shared" si="12"/>
        <v>1.10040449E-9</v>
      </c>
      <c r="K111" s="6">
        <f t="shared" si="10"/>
        <v>8.3256287000788751E-10</v>
      </c>
      <c r="L111" s="6">
        <f t="shared" si="13"/>
        <v>2.7238469024499997E-7</v>
      </c>
      <c r="M111" s="6">
        <f t="shared" si="14"/>
        <v>2.0801470997638018E-7</v>
      </c>
      <c r="N111" s="6">
        <f t="shared" si="16"/>
        <v>6.4998427999999996E-7</v>
      </c>
      <c r="O111" s="6">
        <f t="shared" si="17"/>
        <v>4.9177623549755814E-7</v>
      </c>
      <c r="P111" s="6">
        <f t="shared" si="18"/>
        <v>1.0583013399999999E-6</v>
      </c>
      <c r="Q111" s="6">
        <f t="shared" si="19"/>
        <v>8.0591211865823608E-7</v>
      </c>
      <c r="R111" s="6">
        <f t="shared" si="15"/>
        <v>0.11910790441176561</v>
      </c>
      <c r="S111" s="8">
        <f>IF(SUM(R$3:R111)&lt;=0.9*R$113,"calculez",C111)</f>
        <v>399</v>
      </c>
    </row>
    <row r="112" spans="3:19">
      <c r="C112" s="11">
        <v>400</v>
      </c>
      <c r="D112" s="12">
        <v>0.128</v>
      </c>
      <c r="E112" s="12">
        <v>1.2161999999999999E-4</v>
      </c>
      <c r="F112" s="11" t="s">
        <v>4</v>
      </c>
      <c r="G112" s="11" t="s">
        <v>38</v>
      </c>
      <c r="H112" s="5">
        <f t="shared" si="11"/>
        <v>0.11107913865546303</v>
      </c>
      <c r="I112" s="29">
        <v>0.10574734</v>
      </c>
      <c r="J112" s="6">
        <f t="shared" si="12"/>
        <v>1.7634899999999999E-9</v>
      </c>
      <c r="K112" s="6">
        <f t="shared" si="10"/>
        <v>1.3655067857244285E-9</v>
      </c>
      <c r="L112" s="6">
        <f t="shared" si="13"/>
        <v>1.4319472449999998E-9</v>
      </c>
      <c r="M112" s="6">
        <f t="shared" si="14"/>
        <v>1.099034827866158E-9</v>
      </c>
      <c r="N112" s="6">
        <f t="shared" si="16"/>
        <v>1.0836608E-6</v>
      </c>
      <c r="O112" s="6">
        <f t="shared" si="17"/>
        <v>8.3910097353745297E-7</v>
      </c>
      <c r="P112" s="6">
        <f t="shared" si="18"/>
        <v>8.6682253999999993E-7</v>
      </c>
      <c r="Q112" s="6">
        <f t="shared" si="19"/>
        <v>6.6543860451750555E-7</v>
      </c>
      <c r="R112" s="6">
        <f t="shared" si="15"/>
        <v>0.11610722689075718</v>
      </c>
      <c r="S112" s="8">
        <f>IF(SUM(R$3:R112)&lt;=0.9*R$113,"calculez",C112)</f>
        <v>400</v>
      </c>
    </row>
    <row r="113" spans="3:19">
      <c r="C113" s="3"/>
      <c r="D113" s="3"/>
      <c r="E113" s="3"/>
      <c r="F113" s="3"/>
      <c r="G113" s="3"/>
      <c r="H113" s="5"/>
      <c r="I113" s="13"/>
      <c r="J113" s="1"/>
      <c r="K113" s="1"/>
      <c r="L113" s="6">
        <f>SUM(L3:L112)</f>
        <v>0.46308871565924142</v>
      </c>
      <c r="M113" s="6">
        <f>SUM(M3:M112)</f>
        <v>6.7675946816068602E-2</v>
      </c>
      <c r="N113" s="1"/>
      <c r="O113" s="1"/>
      <c r="P113" s="6">
        <f>SUM(P3:P112)</f>
        <v>1.7224508563579995E-2</v>
      </c>
      <c r="Q113" s="6">
        <f>SUM(Q3:Q112)</f>
        <v>1.0008098844940794E-2</v>
      </c>
      <c r="R113" s="5">
        <f>SUM(R3:R112)</f>
        <v>55.86082870798365</v>
      </c>
      <c r="S113" s="1"/>
    </row>
    <row r="114" spans="3:19">
      <c r="C114" s="3"/>
      <c r="D114" s="3"/>
      <c r="E114" s="3"/>
      <c r="F114" s="3"/>
      <c r="G114" s="3"/>
      <c r="H114" s="5"/>
      <c r="I114" s="13"/>
      <c r="J114" s="1"/>
      <c r="K114" s="1"/>
      <c r="L114" s="1"/>
      <c r="M114" s="1"/>
      <c r="N114" s="1"/>
      <c r="O114" s="1"/>
      <c r="P114" s="1"/>
      <c r="Q114" s="1"/>
      <c r="R114" s="1"/>
      <c r="S114" s="1"/>
    </row>
    <row r="115" spans="3:19">
      <c r="C115" s="3"/>
      <c r="D115" s="3"/>
      <c r="E115" s="3"/>
      <c r="F115" s="3"/>
      <c r="G115" s="3"/>
      <c r="H115" s="5"/>
      <c r="I115" s="13"/>
      <c r="J115" s="1"/>
      <c r="K115" s="1"/>
      <c r="L115" s="14" t="s">
        <v>192</v>
      </c>
      <c r="M115" s="15">
        <f>L113/M113</f>
        <v>6.8427371532434655</v>
      </c>
      <c r="N115" s="1"/>
      <c r="O115" s="1"/>
      <c r="P115" s="14" t="s">
        <v>13</v>
      </c>
      <c r="Q115" s="15">
        <f>P113/Q113</f>
        <v>1.7210569989810978</v>
      </c>
      <c r="R115" s="1"/>
      <c r="S115" s="1"/>
    </row>
  </sheetData>
  <pageMargins left="0.7" right="0.7" top="0.75" bottom="0.75" header="0.3" footer="0.3"/>
  <pageSetup orientation="portrait" horizontalDpi="4294967295" verticalDpi="4294967295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51699F-4AB3-4AE5-A0F1-BBCB25F6A0A6}">
  <dimension ref="A1:AB115"/>
  <sheetViews>
    <sheetView topLeftCell="A75" zoomScale="50" zoomScaleNormal="50" workbookViewId="0">
      <selection activeCell="P115" sqref="P115"/>
    </sheetView>
  </sheetViews>
  <sheetFormatPr defaultRowHeight="14.5"/>
  <cols>
    <col min="1" max="2" width="31.7265625" customWidth="1"/>
    <col min="3" max="3" width="8.7265625" style="16"/>
    <col min="4" max="4" width="11" style="16" customWidth="1"/>
    <col min="5" max="5" width="13.54296875" style="16" customWidth="1"/>
    <col min="6" max="6" width="17.26953125" style="16" customWidth="1"/>
    <col min="7" max="7" width="14.453125" style="16" customWidth="1"/>
    <col min="8" max="8" width="19.7265625" style="17" customWidth="1"/>
    <col min="9" max="9" width="19.7265625" style="18" customWidth="1"/>
    <col min="10" max="10" width="17.08984375" customWidth="1"/>
    <col min="11" max="11" width="18.6328125" customWidth="1"/>
    <col min="12" max="12" width="15.6328125" customWidth="1"/>
    <col min="13" max="13" width="14.81640625" customWidth="1"/>
    <col min="14" max="14" width="16.1796875" customWidth="1"/>
    <col min="15" max="15" width="13.6328125" customWidth="1"/>
    <col min="16" max="16" width="15.1796875" customWidth="1"/>
    <col min="17" max="17" width="20.6328125" customWidth="1"/>
    <col min="18" max="18" width="14.7265625" customWidth="1"/>
    <col min="19" max="19" width="26.26953125" customWidth="1"/>
  </cols>
  <sheetData>
    <row r="1" spans="1:28" s="24" customFormat="1" ht="58">
      <c r="A1" s="23"/>
      <c r="C1" s="25" t="s">
        <v>0</v>
      </c>
      <c r="D1" s="25" t="s">
        <v>1</v>
      </c>
      <c r="E1" s="25" t="s">
        <v>2</v>
      </c>
      <c r="F1" s="25" t="s">
        <v>201</v>
      </c>
      <c r="G1" s="25" t="s">
        <v>202</v>
      </c>
      <c r="H1" s="26" t="s">
        <v>200</v>
      </c>
      <c r="I1" s="27" t="s">
        <v>203</v>
      </c>
      <c r="J1" s="25" t="s">
        <v>205</v>
      </c>
      <c r="K1" s="25" t="s">
        <v>204</v>
      </c>
      <c r="L1" s="25" t="s">
        <v>206</v>
      </c>
      <c r="M1" s="25" t="s">
        <v>207</v>
      </c>
      <c r="N1" s="25" t="s">
        <v>208</v>
      </c>
      <c r="O1" s="25" t="s">
        <v>209</v>
      </c>
      <c r="P1" s="25" t="s">
        <v>210</v>
      </c>
      <c r="Q1" s="25" t="s">
        <v>211</v>
      </c>
      <c r="R1" s="25" t="s">
        <v>212</v>
      </c>
      <c r="S1" s="31" t="s">
        <v>213</v>
      </c>
    </row>
    <row r="2" spans="1:28" ht="21">
      <c r="A2" s="7" t="s">
        <v>193</v>
      </c>
      <c r="B2" s="2">
        <v>2.3468</v>
      </c>
      <c r="C2" s="3">
        <v>290</v>
      </c>
      <c r="D2" s="3"/>
      <c r="E2" s="4">
        <v>1</v>
      </c>
      <c r="F2" s="3" t="s">
        <v>3</v>
      </c>
      <c r="G2" s="3"/>
      <c r="H2" s="5">
        <f>B$6*I2</f>
        <v>2.2187644032921825</v>
      </c>
      <c r="I2" s="29">
        <v>2.1566390000000002</v>
      </c>
      <c r="J2" s="6">
        <f>E2*F2</f>
        <v>8.7409999999999998E-6</v>
      </c>
      <c r="K2" s="6">
        <f t="shared" ref="K2:K65" si="0">J2*10^(-H2)</f>
        <v>5.2819795683396594E-8</v>
      </c>
      <c r="L2" s="1"/>
      <c r="M2" s="1"/>
      <c r="N2" s="1"/>
      <c r="O2" s="1"/>
      <c r="P2" s="1"/>
      <c r="Q2" s="1"/>
      <c r="R2" s="1"/>
      <c r="S2" s="1"/>
    </row>
    <row r="3" spans="1:28" ht="42">
      <c r="A3" s="7" t="s">
        <v>194</v>
      </c>
      <c r="B3" s="2">
        <v>2.4056999999999999</v>
      </c>
      <c r="C3" s="3">
        <v>291</v>
      </c>
      <c r="D3" s="3"/>
      <c r="E3" s="4">
        <v>1</v>
      </c>
      <c r="F3" s="3" t="s">
        <v>4</v>
      </c>
      <c r="G3" s="3"/>
      <c r="H3" s="5">
        <f t="shared" ref="H3:H66" si="1">B$6*I3</f>
        <v>2.0866093621399191</v>
      </c>
      <c r="I3" s="29">
        <v>2.0281842999999999</v>
      </c>
      <c r="J3" s="6">
        <f t="shared" ref="J3:J66" si="2">E3*F3</f>
        <v>1.45E-5</v>
      </c>
      <c r="K3" s="6">
        <f t="shared" si="0"/>
        <v>1.1878418987872685E-7</v>
      </c>
      <c r="L3" s="6">
        <f>(C3-C2)*(J3+J2)/2</f>
        <v>1.16205E-5</v>
      </c>
      <c r="M3" s="6">
        <f>(C3-C2)*(K3+K2)/2</f>
        <v>8.580199278106172E-8</v>
      </c>
      <c r="N3" s="1"/>
      <c r="O3" s="1"/>
      <c r="P3" s="1"/>
      <c r="Q3" s="1"/>
      <c r="R3" s="6">
        <f>(C3-C2)*(H2+H3)/2</f>
        <v>2.1526868827160506</v>
      </c>
      <c r="S3" s="1"/>
    </row>
    <row r="4" spans="1:28" ht="42">
      <c r="A4" s="7" t="s">
        <v>195</v>
      </c>
      <c r="B4" s="2">
        <v>2.3954</v>
      </c>
      <c r="C4" s="3">
        <v>292</v>
      </c>
      <c r="D4" s="3"/>
      <c r="E4" s="4">
        <v>1</v>
      </c>
      <c r="F4" s="3" t="s">
        <v>5</v>
      </c>
      <c r="G4" s="3"/>
      <c r="H4" s="5">
        <f t="shared" si="1"/>
        <v>1.9649598765432112</v>
      </c>
      <c r="I4" s="29">
        <v>1.9099410000000001</v>
      </c>
      <c r="J4" s="6">
        <f t="shared" si="2"/>
        <v>2.6588999999999999E-5</v>
      </c>
      <c r="K4" s="6">
        <f t="shared" si="0"/>
        <v>2.8823195501878325E-7</v>
      </c>
      <c r="L4" s="6">
        <f t="shared" ref="L4:L67" si="3">(C4-C3)*(J4+J3)/2</f>
        <v>2.05445E-5</v>
      </c>
      <c r="M4" s="6">
        <f t="shared" ref="M4:M67" si="4">(C4-C3)*(K4+K3)/2</f>
        <v>2.0350807244875506E-7</v>
      </c>
      <c r="N4" s="1"/>
      <c r="O4" s="1"/>
      <c r="P4" s="1"/>
      <c r="Q4" s="1"/>
      <c r="R4" s="6">
        <f t="shared" ref="R4:R67" si="5">(C4-C3)*(H3+H4)/2</f>
        <v>2.0257846193415654</v>
      </c>
      <c r="S4" s="32" t="str">
        <f>IF(SUM(R$3:R4)&lt;=0.9*R$113,"calculate",C4)</f>
        <v>calculate</v>
      </c>
    </row>
    <row r="5" spans="1:28" ht="21">
      <c r="A5" s="7" t="s">
        <v>196</v>
      </c>
      <c r="B5" s="2">
        <f>B4-B2</f>
        <v>4.8599999999999977E-2</v>
      </c>
      <c r="C5" s="3">
        <v>293</v>
      </c>
      <c r="D5" s="3"/>
      <c r="E5" s="4">
        <v>1</v>
      </c>
      <c r="F5" s="3" t="s">
        <v>6</v>
      </c>
      <c r="G5" s="3"/>
      <c r="H5" s="5">
        <f t="shared" si="1"/>
        <v>1.8445893004115237</v>
      </c>
      <c r="I5" s="29">
        <v>1.7929408</v>
      </c>
      <c r="J5" s="6">
        <f t="shared" si="2"/>
        <v>4.5745000000000003E-5</v>
      </c>
      <c r="K5" s="6">
        <f t="shared" si="0"/>
        <v>6.5426596905004073E-7</v>
      </c>
      <c r="L5" s="6">
        <f t="shared" si="3"/>
        <v>3.6167000000000001E-5</v>
      </c>
      <c r="M5" s="6">
        <f t="shared" si="4"/>
        <v>4.7124896203441197E-7</v>
      </c>
      <c r="N5" s="1"/>
      <c r="O5" s="1"/>
      <c r="P5" s="1"/>
      <c r="Q5" s="1"/>
      <c r="R5" s="6">
        <f t="shared" si="5"/>
        <v>1.9047745884773675</v>
      </c>
      <c r="S5" s="32" t="str">
        <f>IF(SUM(R$3:R5)&lt;=0.9*R$113,"calculate",C5)</f>
        <v>calculate</v>
      </c>
      <c r="Y5" s="19"/>
      <c r="Z5" s="19"/>
      <c r="AA5" s="19"/>
      <c r="AB5" s="19"/>
    </row>
    <row r="6" spans="1:28" ht="21">
      <c r="A6" s="7" t="s">
        <v>197</v>
      </c>
      <c r="B6" s="9">
        <f>0.05/B5</f>
        <v>1.0288065843621406</v>
      </c>
      <c r="C6" s="3">
        <v>294</v>
      </c>
      <c r="D6" s="3"/>
      <c r="E6" s="4">
        <v>1</v>
      </c>
      <c r="F6" s="3" t="s">
        <v>7</v>
      </c>
      <c r="G6" s="3"/>
      <c r="H6" s="5">
        <f t="shared" si="1"/>
        <v>1.735113374485598</v>
      </c>
      <c r="I6" s="29">
        <v>1.6865302000000002</v>
      </c>
      <c r="J6" s="6">
        <f t="shared" si="2"/>
        <v>1.0056999999999999E-4</v>
      </c>
      <c r="K6" s="6">
        <f t="shared" si="0"/>
        <v>1.8507811842345865E-6</v>
      </c>
      <c r="L6" s="6">
        <f t="shared" si="3"/>
        <v>7.3157499999999999E-5</v>
      </c>
      <c r="M6" s="6">
        <f t="shared" si="4"/>
        <v>1.2525235766423136E-6</v>
      </c>
      <c r="N6" s="1"/>
      <c r="O6" s="1"/>
      <c r="P6" s="1"/>
      <c r="Q6" s="1"/>
      <c r="R6" s="6">
        <f t="shared" si="5"/>
        <v>1.7898513374485607</v>
      </c>
      <c r="S6" s="32" t="str">
        <f>IF(SUM(R$3:R6)&lt;=0.9*R$113,"calculate",C6)</f>
        <v>calculate</v>
      </c>
      <c r="Y6" s="19"/>
      <c r="Z6" s="19"/>
      <c r="AA6" s="19"/>
      <c r="AB6" s="19"/>
    </row>
    <row r="7" spans="1:28">
      <c r="A7" s="20"/>
      <c r="C7" s="3">
        <v>295</v>
      </c>
      <c r="D7" s="3"/>
      <c r="E7" s="4">
        <v>1</v>
      </c>
      <c r="F7" s="3" t="s">
        <v>8</v>
      </c>
      <c r="G7" s="3"/>
      <c r="H7" s="5">
        <f t="shared" si="1"/>
        <v>1.6605188271604949</v>
      </c>
      <c r="I7" s="29">
        <v>1.6140243000000001</v>
      </c>
      <c r="J7" s="6">
        <f t="shared" si="2"/>
        <v>2.5893999999999998E-4</v>
      </c>
      <c r="K7" s="6">
        <f t="shared" si="0"/>
        <v>5.6582263454359455E-6</v>
      </c>
      <c r="L7" s="6">
        <f t="shared" si="3"/>
        <v>1.7975499999999998E-4</v>
      </c>
      <c r="M7" s="6">
        <f t="shared" si="4"/>
        <v>3.7545037648352659E-6</v>
      </c>
      <c r="N7" s="1"/>
      <c r="O7" s="1"/>
      <c r="P7" s="1"/>
      <c r="Q7" s="1"/>
      <c r="R7" s="6">
        <f t="shared" si="5"/>
        <v>1.6978161008230463</v>
      </c>
      <c r="S7" s="32" t="str">
        <f>IF(SUM(R$3:R7)&lt;=0.9*R$113,"calculate",C7)</f>
        <v>calculate</v>
      </c>
      <c r="Y7" s="19"/>
      <c r="Z7" s="19"/>
      <c r="AA7" s="19"/>
      <c r="AB7" s="19"/>
    </row>
    <row r="8" spans="1:28">
      <c r="A8" s="20"/>
      <c r="C8" s="3">
        <v>296</v>
      </c>
      <c r="D8" s="3"/>
      <c r="E8" s="4">
        <v>1</v>
      </c>
      <c r="F8" s="3" t="s">
        <v>9</v>
      </c>
      <c r="G8" s="3"/>
      <c r="H8" s="5">
        <f t="shared" si="1"/>
        <v>1.5849579218107006</v>
      </c>
      <c r="I8" s="29">
        <v>1.5405791</v>
      </c>
      <c r="J8" s="6">
        <f t="shared" si="2"/>
        <v>7.0348999999999997E-4</v>
      </c>
      <c r="K8" s="6">
        <f t="shared" si="0"/>
        <v>1.8293634869929664E-5</v>
      </c>
      <c r="L8" s="6">
        <f t="shared" si="3"/>
        <v>4.8121500000000001E-4</v>
      </c>
      <c r="M8" s="6">
        <f t="shared" si="4"/>
        <v>1.1975930607682806E-5</v>
      </c>
      <c r="N8" s="1"/>
      <c r="O8" s="1"/>
      <c r="P8" s="1"/>
      <c r="Q8" s="1"/>
      <c r="R8" s="6">
        <f t="shared" si="5"/>
        <v>1.6227383744855977</v>
      </c>
      <c r="S8" s="32" t="str">
        <f>IF(SUM(R$3:R8)&lt;=0.9*R$113,"calculate",C8)</f>
        <v>calculate</v>
      </c>
      <c r="Y8" s="19"/>
      <c r="Z8" s="19"/>
      <c r="AA8" s="19"/>
      <c r="AB8" s="19"/>
    </row>
    <row r="9" spans="1:28" ht="21">
      <c r="A9" s="10" t="s">
        <v>198</v>
      </c>
      <c r="C9" s="3">
        <v>297</v>
      </c>
      <c r="D9" s="3"/>
      <c r="E9" s="4">
        <v>1</v>
      </c>
      <c r="F9" s="3" t="s">
        <v>10</v>
      </c>
      <c r="G9" s="3"/>
      <c r="H9" s="5">
        <f t="shared" si="1"/>
        <v>1.5345095679012355</v>
      </c>
      <c r="I9" s="29">
        <v>1.4915433</v>
      </c>
      <c r="J9" s="6">
        <f t="shared" si="2"/>
        <v>1.6776E-3</v>
      </c>
      <c r="K9" s="6">
        <f t="shared" si="0"/>
        <v>4.8998055981741602E-5</v>
      </c>
      <c r="L9" s="6">
        <f t="shared" si="3"/>
        <v>1.1905449999999999E-3</v>
      </c>
      <c r="M9" s="6">
        <f t="shared" si="4"/>
        <v>3.3645845425835635E-5</v>
      </c>
      <c r="N9" s="1"/>
      <c r="O9" s="1"/>
      <c r="P9" s="1"/>
      <c r="Q9" s="1"/>
      <c r="R9" s="6">
        <f t="shared" si="5"/>
        <v>1.5597337448559681</v>
      </c>
      <c r="S9" s="32" t="str">
        <f>IF(SUM(R$3:R9)&lt;=0.9*R$113,"calculate",C9)</f>
        <v>calculate</v>
      </c>
      <c r="Y9" s="19"/>
      <c r="Z9" s="19"/>
      <c r="AA9" s="19"/>
      <c r="AB9" s="19"/>
    </row>
    <row r="10" spans="1:28" ht="21">
      <c r="A10" s="7" t="s">
        <v>11</v>
      </c>
      <c r="B10" s="21">
        <f>M115</f>
        <v>10.463065297471221</v>
      </c>
      <c r="C10" s="3">
        <v>298</v>
      </c>
      <c r="D10" s="3"/>
      <c r="E10" s="4">
        <v>1</v>
      </c>
      <c r="F10" s="3" t="s">
        <v>12</v>
      </c>
      <c r="G10" s="3"/>
      <c r="H10" s="5">
        <f t="shared" si="1"/>
        <v>1.4718812757201658</v>
      </c>
      <c r="I10" s="29">
        <v>1.4306686000000002</v>
      </c>
      <c r="J10" s="6">
        <f t="shared" si="2"/>
        <v>3.7268000000000002E-3</v>
      </c>
      <c r="K10" s="6">
        <f t="shared" si="0"/>
        <v>1.2573460190793857E-4</v>
      </c>
      <c r="L10" s="6">
        <f t="shared" si="3"/>
        <v>2.7022000000000001E-3</v>
      </c>
      <c r="M10" s="6">
        <f t="shared" si="4"/>
        <v>8.7366328944840079E-5</v>
      </c>
      <c r="N10" s="1"/>
      <c r="O10" s="1"/>
      <c r="P10" s="1"/>
      <c r="Q10" s="1"/>
      <c r="R10" s="6">
        <f t="shared" si="5"/>
        <v>1.5031954218107006</v>
      </c>
      <c r="S10" s="32" t="str">
        <f>IF(SUM(R$3:R10)&lt;=0.9*R$113,"calculate",C10)</f>
        <v>calculate</v>
      </c>
      <c r="Y10" s="19"/>
      <c r="Z10" s="19"/>
      <c r="AA10" s="19"/>
      <c r="AB10" s="19"/>
    </row>
    <row r="11" spans="1:28" ht="21">
      <c r="A11" s="7" t="s">
        <v>13</v>
      </c>
      <c r="B11" s="21">
        <f>Q115</f>
        <v>2.1517043418212345</v>
      </c>
      <c r="C11" s="3">
        <v>299</v>
      </c>
      <c r="D11" s="3"/>
      <c r="E11" s="4">
        <v>0.80537999999999998</v>
      </c>
      <c r="F11" s="3" t="s">
        <v>14</v>
      </c>
      <c r="G11" s="3"/>
      <c r="H11" s="5">
        <f t="shared" si="1"/>
        <v>1.4237292181069969</v>
      </c>
      <c r="I11" s="29">
        <v>1.3838648000000002</v>
      </c>
      <c r="J11" s="6">
        <f t="shared" si="2"/>
        <v>6.3931869779999999E-3</v>
      </c>
      <c r="K11" s="6">
        <f t="shared" si="0"/>
        <v>2.4098398851043364E-4</v>
      </c>
      <c r="L11" s="6">
        <f t="shared" si="3"/>
        <v>5.0599934889999998E-3</v>
      </c>
      <c r="M11" s="6">
        <f t="shared" si="4"/>
        <v>1.8335929520918611E-4</v>
      </c>
      <c r="N11" s="1"/>
      <c r="O11" s="1"/>
      <c r="P11" s="1"/>
      <c r="Q11" s="1"/>
      <c r="R11" s="6">
        <f t="shared" si="5"/>
        <v>1.4478052469135814</v>
      </c>
      <c r="S11" s="32" t="str">
        <f>IF(SUM(R$3:R11)&lt;=0.9*R$113,"calculate",C11)</f>
        <v>calculate</v>
      </c>
      <c r="Y11" s="19"/>
      <c r="Z11" s="19"/>
      <c r="AA11" s="19"/>
      <c r="AB11" s="19"/>
    </row>
    <row r="12" spans="1:28" ht="39.5" customHeight="1">
      <c r="A12" s="10" t="s">
        <v>199</v>
      </c>
      <c r="B12" s="22">
        <v>366</v>
      </c>
      <c r="C12" s="3">
        <v>300</v>
      </c>
      <c r="D12" s="3"/>
      <c r="E12" s="4">
        <v>0.64863000000000004</v>
      </c>
      <c r="F12" s="3" t="s">
        <v>15</v>
      </c>
      <c r="G12" s="3"/>
      <c r="H12" s="5">
        <f t="shared" si="1"/>
        <v>1.3742217078189312</v>
      </c>
      <c r="I12" s="29">
        <v>1.3357435000000002</v>
      </c>
      <c r="J12" s="6">
        <f t="shared" si="2"/>
        <v>9.5880486600000009E-3</v>
      </c>
      <c r="K12" s="6">
        <f t="shared" si="0"/>
        <v>4.0504989285054728E-4</v>
      </c>
      <c r="L12" s="6">
        <f t="shared" si="3"/>
        <v>7.990617819E-3</v>
      </c>
      <c r="M12" s="6">
        <f t="shared" si="4"/>
        <v>3.2301694068049045E-4</v>
      </c>
      <c r="N12" s="1"/>
      <c r="O12" s="1"/>
      <c r="P12" s="1"/>
      <c r="Q12" s="1"/>
      <c r="R12" s="6">
        <f t="shared" si="5"/>
        <v>1.398975462962964</v>
      </c>
      <c r="S12" s="32" t="str">
        <f>IF(SUM(R$3:R12)&lt;=0.9*R$113,"calculate",C12)</f>
        <v>calculate</v>
      </c>
    </row>
    <row r="13" spans="1:28">
      <c r="C13" s="3">
        <v>301</v>
      </c>
      <c r="D13" s="3"/>
      <c r="E13" s="4">
        <v>0.52239999999999998</v>
      </c>
      <c r="F13" s="3" t="s">
        <v>16</v>
      </c>
      <c r="G13" s="3"/>
      <c r="H13" s="5">
        <f t="shared" si="1"/>
        <v>1.346816049382717</v>
      </c>
      <c r="I13" s="29">
        <v>1.3091052000000001</v>
      </c>
      <c r="J13" s="6">
        <f t="shared" si="2"/>
        <v>1.3131046399999999E-2</v>
      </c>
      <c r="K13" s="6">
        <f t="shared" si="0"/>
        <v>5.9085822650712836E-4</v>
      </c>
      <c r="L13" s="6">
        <f t="shared" si="3"/>
        <v>1.135954753E-2</v>
      </c>
      <c r="M13" s="6">
        <f t="shared" si="4"/>
        <v>4.9795405967883782E-4</v>
      </c>
      <c r="N13" s="1"/>
      <c r="O13" s="1"/>
      <c r="P13" s="1"/>
      <c r="Q13" s="1"/>
      <c r="R13" s="6">
        <f t="shared" si="5"/>
        <v>1.360518878600824</v>
      </c>
      <c r="S13" s="32" t="str">
        <f>IF(SUM(R$3:R13)&lt;=0.9*R$113,"calculate",C13)</f>
        <v>calculate</v>
      </c>
    </row>
    <row r="14" spans="1:28">
      <c r="C14" s="3">
        <v>302</v>
      </c>
      <c r="D14" s="3"/>
      <c r="E14" s="4">
        <v>0.42072999999999999</v>
      </c>
      <c r="F14" s="3" t="s">
        <v>17</v>
      </c>
      <c r="G14" s="3"/>
      <c r="H14" s="5">
        <f t="shared" si="1"/>
        <v>1.3172097736625523</v>
      </c>
      <c r="I14" s="29">
        <v>1.2803279000000001</v>
      </c>
      <c r="J14" s="6">
        <f t="shared" si="2"/>
        <v>1.7567581150000001E-2</v>
      </c>
      <c r="K14" s="6">
        <f t="shared" si="0"/>
        <v>8.4625684532125948E-4</v>
      </c>
      <c r="L14" s="6">
        <f t="shared" si="3"/>
        <v>1.5349313775E-2</v>
      </c>
      <c r="M14" s="6">
        <f t="shared" si="4"/>
        <v>7.1855753591419397E-4</v>
      </c>
      <c r="N14" s="1"/>
      <c r="O14" s="1"/>
      <c r="P14" s="1"/>
      <c r="Q14" s="1"/>
      <c r="R14" s="6">
        <f t="shared" si="5"/>
        <v>1.3320129115226347</v>
      </c>
      <c r="S14" s="32" t="str">
        <f>IF(SUM(R$3:R14)&lt;=0.9*R$113,"calculate",C14)</f>
        <v>calculate</v>
      </c>
    </row>
    <row r="15" spans="1:28">
      <c r="C15" s="3">
        <v>303</v>
      </c>
      <c r="D15" s="3"/>
      <c r="E15" s="4">
        <v>0.33884000000000003</v>
      </c>
      <c r="F15" s="3" t="s">
        <v>18</v>
      </c>
      <c r="G15" s="3"/>
      <c r="H15" s="5">
        <f t="shared" si="1"/>
        <v>1.3060153292181078</v>
      </c>
      <c r="I15" s="29">
        <v>1.2694468999999999</v>
      </c>
      <c r="J15" s="6">
        <f t="shared" si="2"/>
        <v>2.1086352040000002E-2</v>
      </c>
      <c r="K15" s="6">
        <f t="shared" si="0"/>
        <v>1.0422841263199021E-3</v>
      </c>
      <c r="L15" s="6">
        <f t="shared" si="3"/>
        <v>1.9326966595000002E-2</v>
      </c>
      <c r="M15" s="6">
        <f t="shared" si="4"/>
        <v>9.442704858205808E-4</v>
      </c>
      <c r="N15" s="1"/>
      <c r="O15" s="1"/>
      <c r="P15" s="1"/>
      <c r="Q15" s="1"/>
      <c r="R15" s="6">
        <f t="shared" si="5"/>
        <v>1.3116125514403301</v>
      </c>
      <c r="S15" s="32" t="str">
        <f>IF(SUM(R$3:R15)&lt;=0.9*R$113,"calculate",C15)</f>
        <v>calculate</v>
      </c>
    </row>
    <row r="16" spans="1:28">
      <c r="C16" s="3">
        <v>304</v>
      </c>
      <c r="D16" s="3"/>
      <c r="E16" s="4">
        <v>0.27289999999999998</v>
      </c>
      <c r="F16" s="3" t="s">
        <v>19</v>
      </c>
      <c r="G16" s="3"/>
      <c r="H16" s="5">
        <f t="shared" si="1"/>
        <v>1.2633584362139925</v>
      </c>
      <c r="I16" s="29">
        <v>1.2279844</v>
      </c>
      <c r="J16" s="6">
        <f t="shared" si="2"/>
        <v>2.3715828699999997E-2</v>
      </c>
      <c r="K16" s="6">
        <f t="shared" si="0"/>
        <v>1.2932422025163201E-3</v>
      </c>
      <c r="L16" s="6">
        <f t="shared" si="3"/>
        <v>2.2401090370000001E-2</v>
      </c>
      <c r="M16" s="6">
        <f t="shared" si="4"/>
        <v>1.1677631644181111E-3</v>
      </c>
      <c r="N16" s="1"/>
      <c r="O16" s="1"/>
      <c r="P16" s="1"/>
      <c r="Q16" s="1"/>
      <c r="R16" s="6">
        <f t="shared" si="5"/>
        <v>1.2846868827160502</v>
      </c>
      <c r="S16" s="32" t="str">
        <f>IF(SUM(R$3:R16)&lt;=0.9*R$113,"calculate",C16)</f>
        <v>calculate</v>
      </c>
    </row>
    <row r="17" spans="3:19">
      <c r="C17" s="3">
        <v>305</v>
      </c>
      <c r="D17" s="3"/>
      <c r="E17" s="4">
        <v>0.27289999999999998</v>
      </c>
      <c r="F17" s="3" t="s">
        <v>20</v>
      </c>
      <c r="G17" s="3"/>
      <c r="H17" s="5">
        <f t="shared" si="1"/>
        <v>1.2290511316872437</v>
      </c>
      <c r="I17" s="29">
        <v>1.1946377000000001</v>
      </c>
      <c r="J17" s="6">
        <f t="shared" si="2"/>
        <v>3.3184639999999994E-2</v>
      </c>
      <c r="K17" s="6">
        <f t="shared" si="0"/>
        <v>1.9583304595823248E-3</v>
      </c>
      <c r="L17" s="6">
        <f t="shared" si="3"/>
        <v>2.8450234349999996E-2</v>
      </c>
      <c r="M17" s="6">
        <f t="shared" si="4"/>
        <v>1.6257863310493224E-3</v>
      </c>
      <c r="N17" s="1"/>
      <c r="O17" s="1"/>
      <c r="P17" s="1"/>
      <c r="Q17" s="1"/>
      <c r="R17" s="6">
        <f t="shared" si="5"/>
        <v>1.2462047839506181</v>
      </c>
      <c r="S17" s="32" t="str">
        <f>IF(SUM(R$3:R17)&lt;=0.9*R$113,"calculate",C17)</f>
        <v>calculate</v>
      </c>
    </row>
    <row r="18" spans="3:19">
      <c r="C18" s="3">
        <v>306</v>
      </c>
      <c r="D18" s="3"/>
      <c r="E18" s="4">
        <v>0.17701</v>
      </c>
      <c r="F18" s="3" t="s">
        <v>21</v>
      </c>
      <c r="G18" s="3"/>
      <c r="H18" s="5">
        <f t="shared" si="1"/>
        <v>1.1900300411522642</v>
      </c>
      <c r="I18" s="29">
        <v>1.1567092000000001</v>
      </c>
      <c r="J18" s="6">
        <f t="shared" si="2"/>
        <v>2.8583574800000001E-2</v>
      </c>
      <c r="K18" s="6">
        <f t="shared" si="0"/>
        <v>1.8453829412401006E-3</v>
      </c>
      <c r="L18" s="6">
        <f t="shared" si="3"/>
        <v>3.0884107399999999E-2</v>
      </c>
      <c r="M18" s="6">
        <f t="shared" si="4"/>
        <v>1.9018567004112127E-3</v>
      </c>
      <c r="N18" s="1"/>
      <c r="O18" s="1"/>
      <c r="P18" s="1"/>
      <c r="Q18" s="1"/>
      <c r="R18" s="6">
        <f t="shared" si="5"/>
        <v>1.2095405864197539</v>
      </c>
      <c r="S18" s="32" t="str">
        <f>IF(SUM(R$3:R18)&lt;=0.9*R$113,"calculate",C18)</f>
        <v>calculate</v>
      </c>
    </row>
    <row r="19" spans="3:19">
      <c r="C19" s="3">
        <v>307</v>
      </c>
      <c r="D19" s="3"/>
      <c r="E19" s="4">
        <v>0.14255999999999999</v>
      </c>
      <c r="F19" s="3" t="s">
        <v>22</v>
      </c>
      <c r="G19" s="3"/>
      <c r="H19" s="5">
        <f t="shared" si="1"/>
        <v>1.1707921810699595</v>
      </c>
      <c r="I19" s="29">
        <v>1.13801</v>
      </c>
      <c r="J19" s="6">
        <f t="shared" si="2"/>
        <v>2.8358035199999999E-2</v>
      </c>
      <c r="K19" s="6">
        <f t="shared" si="0"/>
        <v>1.9137445027064197E-3</v>
      </c>
      <c r="L19" s="6">
        <f t="shared" si="3"/>
        <v>2.8470805000000002E-2</v>
      </c>
      <c r="M19" s="6">
        <f t="shared" si="4"/>
        <v>1.8795637219732601E-3</v>
      </c>
      <c r="N19" s="1"/>
      <c r="O19" s="1"/>
      <c r="P19" s="1"/>
      <c r="Q19" s="1"/>
      <c r="R19" s="6">
        <f t="shared" si="5"/>
        <v>1.1804111111111117</v>
      </c>
      <c r="S19" s="32" t="str">
        <f>IF(SUM(R$3:R19)&lt;=0.9*R$113,"calculate",C19)</f>
        <v>calculate</v>
      </c>
    </row>
    <row r="20" spans="3:19">
      <c r="C20" s="3">
        <v>308</v>
      </c>
      <c r="D20" s="3"/>
      <c r="E20" s="4">
        <v>0.11482000000000001</v>
      </c>
      <c r="F20" s="3" t="s">
        <v>23</v>
      </c>
      <c r="G20" s="3"/>
      <c r="H20" s="5">
        <f t="shared" si="1"/>
        <v>1.1576490740740748</v>
      </c>
      <c r="I20" s="29">
        <v>1.1252348999999999</v>
      </c>
      <c r="J20" s="6">
        <f t="shared" si="2"/>
        <v>2.8506361399999999E-2</v>
      </c>
      <c r="K20" s="6">
        <f t="shared" si="0"/>
        <v>1.9828630170414616E-3</v>
      </c>
      <c r="L20" s="6">
        <f t="shared" si="3"/>
        <v>2.8432198299999999E-2</v>
      </c>
      <c r="M20" s="6">
        <f t="shared" si="4"/>
        <v>1.9483037598739407E-3</v>
      </c>
      <c r="N20" s="1"/>
      <c r="O20" s="1"/>
      <c r="P20" s="1"/>
      <c r="Q20" s="1"/>
      <c r="R20" s="6">
        <f t="shared" si="5"/>
        <v>1.1642206275720173</v>
      </c>
      <c r="S20" s="32" t="str">
        <f>IF(SUM(R$3:R20)&lt;=0.9*R$113,"calculate",C20)</f>
        <v>calculate</v>
      </c>
    </row>
    <row r="21" spans="3:19">
      <c r="C21" s="3">
        <v>309</v>
      </c>
      <c r="D21" s="3"/>
      <c r="E21" s="4">
        <v>9.2470000000000011E-2</v>
      </c>
      <c r="F21" s="3" t="s">
        <v>24</v>
      </c>
      <c r="G21" s="3"/>
      <c r="H21" s="5">
        <f t="shared" si="1"/>
        <v>1.130195576131688</v>
      </c>
      <c r="I21" s="29">
        <v>1.0985501</v>
      </c>
      <c r="J21" s="6">
        <f t="shared" si="2"/>
        <v>2.6758043900000004E-2</v>
      </c>
      <c r="K21" s="6">
        <f t="shared" si="0"/>
        <v>1.9827081226426639E-3</v>
      </c>
      <c r="L21" s="6">
        <f t="shared" si="3"/>
        <v>2.763220265E-2</v>
      </c>
      <c r="M21" s="6">
        <f t="shared" si="4"/>
        <v>1.9827855698420628E-3</v>
      </c>
      <c r="N21" s="1"/>
      <c r="O21" s="1"/>
      <c r="P21" s="1"/>
      <c r="Q21" s="1"/>
      <c r="R21" s="6">
        <f t="shared" si="5"/>
        <v>1.1439223251028814</v>
      </c>
      <c r="S21" s="32" t="str">
        <f>IF(SUM(R$3:R21)&lt;=0.9*R$113,"calculate",C21)</f>
        <v>calculate</v>
      </c>
    </row>
    <row r="22" spans="3:19">
      <c r="C22" s="3">
        <v>310</v>
      </c>
      <c r="D22" s="3"/>
      <c r="E22" s="4">
        <v>7.4472999999999998E-2</v>
      </c>
      <c r="F22" s="3" t="s">
        <v>25</v>
      </c>
      <c r="G22" s="3"/>
      <c r="H22" s="5">
        <f t="shared" si="1"/>
        <v>1.1048278806584368</v>
      </c>
      <c r="I22" s="29">
        <v>1.0738927</v>
      </c>
      <c r="J22" s="6">
        <f t="shared" si="2"/>
        <v>2.5008033399999997E-2</v>
      </c>
      <c r="K22" s="6">
        <f t="shared" si="0"/>
        <v>1.9644983123108502E-3</v>
      </c>
      <c r="L22" s="6">
        <f t="shared" si="3"/>
        <v>2.5883038650000002E-2</v>
      </c>
      <c r="M22" s="6">
        <f t="shared" si="4"/>
        <v>1.9736032174767571E-3</v>
      </c>
      <c r="N22" s="1"/>
      <c r="O22" s="1"/>
      <c r="P22" s="1"/>
      <c r="Q22" s="1"/>
      <c r="R22" s="6">
        <f t="shared" si="5"/>
        <v>1.1175117283950624</v>
      </c>
      <c r="S22" s="32" t="str">
        <f>IF(SUM(R$3:R22)&lt;=0.9*R$113,"calculate",C22)</f>
        <v>calculate</v>
      </c>
    </row>
    <row r="23" spans="3:19">
      <c r="C23" s="3">
        <v>311</v>
      </c>
      <c r="D23" s="3"/>
      <c r="E23" s="4">
        <v>5.9978999999999998E-2</v>
      </c>
      <c r="F23" s="3" t="s">
        <v>26</v>
      </c>
      <c r="G23" s="3"/>
      <c r="H23" s="5">
        <f t="shared" si="1"/>
        <v>1.0940416666666672</v>
      </c>
      <c r="I23" s="29">
        <v>1.0634085</v>
      </c>
      <c r="J23" s="6">
        <f t="shared" si="2"/>
        <v>2.3220869849999999E-2</v>
      </c>
      <c r="K23" s="6">
        <f t="shared" si="0"/>
        <v>1.8699793799245262E-3</v>
      </c>
      <c r="L23" s="6">
        <f t="shared" si="3"/>
        <v>2.4114451624999998E-2</v>
      </c>
      <c r="M23" s="6">
        <f t="shared" si="4"/>
        <v>1.9172388461176882E-3</v>
      </c>
      <c r="N23" s="1"/>
      <c r="O23" s="1"/>
      <c r="P23" s="1"/>
      <c r="Q23" s="1"/>
      <c r="R23" s="6">
        <f t="shared" si="5"/>
        <v>1.099434773662552</v>
      </c>
      <c r="S23" s="32" t="str">
        <f>IF(SUM(R$3:R23)&lt;=0.9*R$113,"calculate",C23)</f>
        <v>calculate</v>
      </c>
    </row>
    <row r="24" spans="3:19">
      <c r="C24" s="3">
        <v>312</v>
      </c>
      <c r="D24" s="3"/>
      <c r="E24" s="4">
        <v>4.8306000000000002E-2</v>
      </c>
      <c r="F24" s="3" t="s">
        <v>27</v>
      </c>
      <c r="G24" s="3"/>
      <c r="H24" s="5">
        <f t="shared" si="1"/>
        <v>1.0759296296296303</v>
      </c>
      <c r="I24" s="29">
        <v>1.0458035999999999</v>
      </c>
      <c r="J24" s="6">
        <f t="shared" si="2"/>
        <v>2.0822301300000002E-2</v>
      </c>
      <c r="K24" s="6">
        <f t="shared" si="0"/>
        <v>1.7482321265464163E-3</v>
      </c>
      <c r="L24" s="6">
        <f t="shared" si="3"/>
        <v>2.2021585575000002E-2</v>
      </c>
      <c r="M24" s="6">
        <f t="shared" si="4"/>
        <v>1.8091057532354713E-3</v>
      </c>
      <c r="N24" s="1"/>
      <c r="O24" s="1"/>
      <c r="P24" s="1"/>
      <c r="Q24" s="1"/>
      <c r="R24" s="6">
        <f t="shared" si="5"/>
        <v>1.0849856481481488</v>
      </c>
      <c r="S24" s="32" t="str">
        <f>IF(SUM(R$3:R24)&lt;=0.9*R$113,"calculate",C24)</f>
        <v>calculate</v>
      </c>
    </row>
    <row r="25" spans="3:19">
      <c r="C25" s="3">
        <v>313</v>
      </c>
      <c r="D25" s="3"/>
      <c r="E25" s="4">
        <v>3.8905000000000002E-2</v>
      </c>
      <c r="F25" s="3" t="s">
        <v>28</v>
      </c>
      <c r="G25" s="3"/>
      <c r="H25" s="5">
        <f t="shared" si="1"/>
        <v>1.0553235596707826</v>
      </c>
      <c r="I25" s="29">
        <v>1.0257745</v>
      </c>
      <c r="J25" s="6">
        <f t="shared" si="2"/>
        <v>1.9001980100000003E-2</v>
      </c>
      <c r="K25" s="6">
        <f t="shared" si="0"/>
        <v>1.67292048543396E-3</v>
      </c>
      <c r="L25" s="6">
        <f t="shared" si="3"/>
        <v>1.9912140700000004E-2</v>
      </c>
      <c r="M25" s="6">
        <f t="shared" si="4"/>
        <v>1.7105763059901882E-3</v>
      </c>
      <c r="N25" s="1"/>
      <c r="O25" s="1"/>
      <c r="P25" s="1"/>
      <c r="Q25" s="1"/>
      <c r="R25" s="6">
        <f t="shared" si="5"/>
        <v>1.0656265946502064</v>
      </c>
      <c r="S25" s="32" t="str">
        <f>IF(SUM(R$3:R25)&lt;=0.9*R$113,"calculate",C25)</f>
        <v>calculate</v>
      </c>
    </row>
    <row r="26" spans="3:19">
      <c r="C26" s="3">
        <v>314</v>
      </c>
      <c r="D26" s="3"/>
      <c r="E26" s="4">
        <v>3.1333E-2</v>
      </c>
      <c r="F26" s="3" t="s">
        <v>29</v>
      </c>
      <c r="G26" s="3"/>
      <c r="H26" s="5">
        <f t="shared" si="1"/>
        <v>1.0473630658436222</v>
      </c>
      <c r="I26" s="29">
        <v>1.0180369</v>
      </c>
      <c r="J26" s="6">
        <f t="shared" si="2"/>
        <v>1.6047195949999999E-2</v>
      </c>
      <c r="K26" s="6">
        <f t="shared" si="0"/>
        <v>1.4389181475162602E-3</v>
      </c>
      <c r="L26" s="6">
        <f t="shared" si="3"/>
        <v>1.7524588025000003E-2</v>
      </c>
      <c r="M26" s="6">
        <f t="shared" si="4"/>
        <v>1.5559193164751102E-3</v>
      </c>
      <c r="N26" s="1"/>
      <c r="O26" s="1"/>
      <c r="P26" s="1"/>
      <c r="Q26" s="1"/>
      <c r="R26" s="6">
        <f t="shared" si="5"/>
        <v>1.0513433127572025</v>
      </c>
      <c r="S26" s="32" t="str">
        <f>IF(SUM(R$3:R26)&lt;=0.9*R$113,"calculate",C26)</f>
        <v>calculate</v>
      </c>
    </row>
    <row r="27" spans="3:19">
      <c r="C27" s="3">
        <v>315</v>
      </c>
      <c r="D27" s="3"/>
      <c r="E27" s="4">
        <v>2.5235E-2</v>
      </c>
      <c r="F27" s="3" t="s">
        <v>30</v>
      </c>
      <c r="G27" s="3"/>
      <c r="H27" s="5">
        <f t="shared" si="1"/>
        <v>1.0245117283950624</v>
      </c>
      <c r="I27" s="29">
        <v>0.99582540000000008</v>
      </c>
      <c r="J27" s="6">
        <f t="shared" si="2"/>
        <v>1.40478198E-2</v>
      </c>
      <c r="K27" s="6">
        <f t="shared" si="0"/>
        <v>1.3276915744982794E-3</v>
      </c>
      <c r="L27" s="6">
        <f t="shared" si="3"/>
        <v>1.5047507874999999E-2</v>
      </c>
      <c r="M27" s="6">
        <f t="shared" si="4"/>
        <v>1.38330486100727E-3</v>
      </c>
      <c r="N27" s="1"/>
      <c r="O27" s="1"/>
      <c r="P27" s="1"/>
      <c r="Q27" s="1"/>
      <c r="R27" s="6">
        <f t="shared" si="5"/>
        <v>1.0359373971193424</v>
      </c>
      <c r="S27" s="32" t="str">
        <f>IF(SUM(R$3:R27)&lt;=0.9*R$113,"calculate",C27)</f>
        <v>calculate</v>
      </c>
    </row>
    <row r="28" spans="3:19">
      <c r="C28" s="3">
        <v>316</v>
      </c>
      <c r="D28" s="3"/>
      <c r="E28" s="4">
        <v>2.0324000000000002E-2</v>
      </c>
      <c r="F28" s="3" t="s">
        <v>31</v>
      </c>
      <c r="G28" s="3"/>
      <c r="H28" s="5">
        <f t="shared" si="1"/>
        <v>1.0082526748971199</v>
      </c>
      <c r="I28" s="29">
        <v>0.98002159999999994</v>
      </c>
      <c r="J28" s="6">
        <f t="shared" si="2"/>
        <v>1.2106600320000001E-2</v>
      </c>
      <c r="K28" s="6">
        <f t="shared" si="0"/>
        <v>1.187871684805784E-3</v>
      </c>
      <c r="L28" s="6">
        <f t="shared" si="3"/>
        <v>1.307721006E-2</v>
      </c>
      <c r="M28" s="6">
        <f t="shared" si="4"/>
        <v>1.2577816296520318E-3</v>
      </c>
      <c r="N28" s="1"/>
      <c r="O28" s="1"/>
      <c r="P28" s="1"/>
      <c r="Q28" s="1"/>
      <c r="R28" s="6">
        <f t="shared" si="5"/>
        <v>1.0163822016460911</v>
      </c>
      <c r="S28" s="32" t="str">
        <f>IF(SUM(R$3:R28)&lt;=0.9*R$113,"calculate",C28)</f>
        <v>calculate</v>
      </c>
    </row>
    <row r="29" spans="3:19">
      <c r="C29" s="3">
        <v>317</v>
      </c>
      <c r="D29" s="3"/>
      <c r="E29" s="4">
        <v>1.6368000000000001E-2</v>
      </c>
      <c r="F29" s="3" t="s">
        <v>32</v>
      </c>
      <c r="G29" s="3"/>
      <c r="H29" s="5">
        <f t="shared" si="1"/>
        <v>1.0094422839506179</v>
      </c>
      <c r="I29" s="29">
        <v>0.98117789999999994</v>
      </c>
      <c r="J29" s="6">
        <f t="shared" si="2"/>
        <v>1.024014816E-2</v>
      </c>
      <c r="K29" s="6">
        <f t="shared" si="0"/>
        <v>1.0019913130297812E-3</v>
      </c>
      <c r="L29" s="6">
        <f t="shared" si="3"/>
        <v>1.1173374240000001E-2</v>
      </c>
      <c r="M29" s="6">
        <f t="shared" si="4"/>
        <v>1.0949314989177825E-3</v>
      </c>
      <c r="N29" s="1"/>
      <c r="O29" s="1"/>
      <c r="P29" s="1"/>
      <c r="Q29" s="1"/>
      <c r="R29" s="6">
        <f t="shared" si="5"/>
        <v>1.0088474794238689</v>
      </c>
      <c r="S29" s="32" t="str">
        <f>IF(SUM(R$3:R29)&lt;=0.9*R$113,"calculate",C29)</f>
        <v>calculate</v>
      </c>
    </row>
    <row r="30" spans="3:19">
      <c r="C30" s="3">
        <v>318</v>
      </c>
      <c r="D30" s="3"/>
      <c r="E30" s="4">
        <v>1.3183000000000002E-2</v>
      </c>
      <c r="F30" s="3" t="s">
        <v>33</v>
      </c>
      <c r="G30" s="3"/>
      <c r="H30" s="5">
        <f t="shared" si="1"/>
        <v>0.98949002057613233</v>
      </c>
      <c r="I30" s="29">
        <v>0.96178430000000004</v>
      </c>
      <c r="J30" s="6">
        <f t="shared" si="2"/>
        <v>8.6550349900000011E-3</v>
      </c>
      <c r="K30" s="6">
        <f t="shared" si="0"/>
        <v>8.8670428536145754E-4</v>
      </c>
      <c r="L30" s="6">
        <f t="shared" si="3"/>
        <v>9.4475915750000007E-3</v>
      </c>
      <c r="M30" s="6">
        <f t="shared" si="4"/>
        <v>9.443477991956193E-4</v>
      </c>
      <c r="N30" s="1"/>
      <c r="O30" s="1"/>
      <c r="P30" s="1"/>
      <c r="Q30" s="1"/>
      <c r="R30" s="6">
        <f t="shared" si="5"/>
        <v>0.9994661522633751</v>
      </c>
      <c r="S30" s="32" t="str">
        <f>IF(SUM(R$3:R30)&lt;=0.9*R$113,"calculate",C30)</f>
        <v>calculate</v>
      </c>
    </row>
    <row r="31" spans="3:19">
      <c r="C31" s="3">
        <v>319</v>
      </c>
      <c r="D31" s="3"/>
      <c r="E31" s="4">
        <v>1.0617E-2</v>
      </c>
      <c r="F31" s="3" t="s">
        <v>34</v>
      </c>
      <c r="G31" s="3"/>
      <c r="H31" s="5">
        <f t="shared" si="1"/>
        <v>0.97126316872428031</v>
      </c>
      <c r="I31" s="29">
        <v>0.9440677999999999</v>
      </c>
      <c r="J31" s="6">
        <f t="shared" si="2"/>
        <v>7.3031157899999992E-3</v>
      </c>
      <c r="K31" s="6">
        <f t="shared" si="0"/>
        <v>7.8027019453022158E-4</v>
      </c>
      <c r="L31" s="6">
        <f t="shared" si="3"/>
        <v>7.9790753899999997E-3</v>
      </c>
      <c r="M31" s="6">
        <f t="shared" si="4"/>
        <v>8.3348723994583962E-4</v>
      </c>
      <c r="N31" s="1"/>
      <c r="O31" s="1"/>
      <c r="P31" s="1"/>
      <c r="Q31" s="1"/>
      <c r="R31" s="6">
        <f t="shared" si="5"/>
        <v>0.98037659465020632</v>
      </c>
      <c r="S31" s="32" t="str">
        <f>IF(SUM(R$3:R31)&lt;=0.9*R$113,"calculate",C31)</f>
        <v>calculate</v>
      </c>
    </row>
    <row r="32" spans="3:19">
      <c r="C32" s="3">
        <v>320</v>
      </c>
      <c r="D32" s="4">
        <v>1</v>
      </c>
      <c r="E32" s="4">
        <v>8.5507000000000014E-3</v>
      </c>
      <c r="F32" s="3" t="s">
        <v>35</v>
      </c>
      <c r="G32" s="3" t="s">
        <v>36</v>
      </c>
      <c r="H32" s="5">
        <f t="shared" si="1"/>
        <v>0.97285740740740811</v>
      </c>
      <c r="I32" s="29">
        <v>0.94561740000000005</v>
      </c>
      <c r="J32" s="6">
        <f t="shared" si="2"/>
        <v>6.1874575340000017E-3</v>
      </c>
      <c r="K32" s="6">
        <f t="shared" si="0"/>
        <v>6.5865019369615351E-4</v>
      </c>
      <c r="L32" s="6">
        <f t="shared" si="3"/>
        <v>6.7452866620000005E-3</v>
      </c>
      <c r="M32" s="6">
        <f t="shared" si="4"/>
        <v>7.1946019411318755E-4</v>
      </c>
      <c r="N32" s="6">
        <f>D32*G32</f>
        <v>4.8434000000000001E-6</v>
      </c>
      <c r="O32" s="6">
        <f>N32*10^(-H32)</f>
        <v>5.155762816339919E-7</v>
      </c>
      <c r="P32" s="1"/>
      <c r="Q32" s="1"/>
      <c r="R32" s="6">
        <f t="shared" si="5"/>
        <v>0.97206028806584421</v>
      </c>
      <c r="S32" s="32" t="str">
        <f>IF(SUM(R$3:R32)&lt;=0.9*R$113,"calculate",C32)</f>
        <v>calculate</v>
      </c>
    </row>
    <row r="33" spans="3:19">
      <c r="C33" s="3">
        <v>321</v>
      </c>
      <c r="D33" s="4">
        <v>0.97499999999999998</v>
      </c>
      <c r="E33" s="4">
        <v>6.8864999999999994E-3</v>
      </c>
      <c r="F33" s="3" t="s">
        <v>37</v>
      </c>
      <c r="G33" s="3" t="s">
        <v>38</v>
      </c>
      <c r="H33" s="5">
        <f t="shared" si="1"/>
        <v>0.96320324074074126</v>
      </c>
      <c r="I33" s="29">
        <v>0.93623354999999997</v>
      </c>
      <c r="J33" s="6">
        <f t="shared" si="2"/>
        <v>5.0757636899999995E-3</v>
      </c>
      <c r="K33" s="6">
        <f t="shared" si="0"/>
        <v>5.5245658422932269E-4</v>
      </c>
      <c r="L33" s="6">
        <f t="shared" si="3"/>
        <v>5.6316106120000006E-3</v>
      </c>
      <c r="M33" s="6">
        <f t="shared" si="4"/>
        <v>6.055533889627381E-4</v>
      </c>
      <c r="N33" s="6">
        <f t="shared" ref="N33:N96" si="6">D33*G33</f>
        <v>8.2544475000000001E-6</v>
      </c>
      <c r="O33" s="6">
        <f t="shared" ref="O33:O96" si="7">N33*10^(-H33)</f>
        <v>8.9843108329384668E-7</v>
      </c>
      <c r="P33" s="6">
        <f>(C33-C32)*(N33+N32)/2</f>
        <v>6.5489237500000001E-6</v>
      </c>
      <c r="Q33" s="6">
        <f>(C33-C32)*(O33+O32)/2</f>
        <v>7.0700368246391929E-7</v>
      </c>
      <c r="R33" s="6">
        <f t="shared" si="5"/>
        <v>0.96803032407407463</v>
      </c>
      <c r="S33" s="32" t="str">
        <f>IF(SUM(R$3:R33)&lt;=0.9*R$113,"calculate",C33)</f>
        <v>calculate</v>
      </c>
    </row>
    <row r="34" spans="3:19">
      <c r="C34" s="3">
        <v>322</v>
      </c>
      <c r="D34" s="4">
        <v>0.95</v>
      </c>
      <c r="E34" s="4">
        <v>5.5462999999999997E-3</v>
      </c>
      <c r="F34" s="3" t="s">
        <v>39</v>
      </c>
      <c r="G34" s="3" t="s">
        <v>40</v>
      </c>
      <c r="H34" s="5">
        <f t="shared" si="1"/>
        <v>0.9423361111111116</v>
      </c>
      <c r="I34" s="29">
        <v>0.9159506999999999</v>
      </c>
      <c r="J34" s="6">
        <f t="shared" si="2"/>
        <v>4.2579499729999996E-3</v>
      </c>
      <c r="K34" s="6">
        <f t="shared" si="0"/>
        <v>4.8625540687436948E-4</v>
      </c>
      <c r="L34" s="6">
        <f t="shared" si="3"/>
        <v>4.6668568314999995E-3</v>
      </c>
      <c r="M34" s="6">
        <f t="shared" si="4"/>
        <v>5.1935599555184603E-4</v>
      </c>
      <c r="N34" s="6">
        <f t="shared" si="6"/>
        <v>1.2880099999999999E-5</v>
      </c>
      <c r="O34" s="6">
        <f t="shared" si="7"/>
        <v>1.4708999179879671E-6</v>
      </c>
      <c r="P34" s="6">
        <f t="shared" ref="P34:P97" si="8">(C34-C33)*(N34+N33)/2</f>
        <v>1.0567273749999999E-5</v>
      </c>
      <c r="Q34" s="6">
        <f t="shared" ref="Q34:Q97" si="9">(C34-C33)*(O34+O33)/2</f>
        <v>1.1846655006409069E-6</v>
      </c>
      <c r="R34" s="6">
        <f t="shared" si="5"/>
        <v>0.95276967592592643</v>
      </c>
      <c r="S34" s="32" t="str">
        <f>IF(SUM(R$3:R34)&lt;=0.9*R$113,"calculate",C34)</f>
        <v>calculate</v>
      </c>
    </row>
    <row r="35" spans="3:19">
      <c r="C35" s="3">
        <v>323</v>
      </c>
      <c r="D35" s="4">
        <v>0.92500000000000004</v>
      </c>
      <c r="E35" s="4">
        <v>4.4667999999999999E-3</v>
      </c>
      <c r="F35" s="3" t="s">
        <v>41</v>
      </c>
      <c r="G35" s="3" t="s">
        <v>42</v>
      </c>
      <c r="H35" s="5">
        <f t="shared" si="1"/>
        <v>0.92746111111111162</v>
      </c>
      <c r="I35" s="29">
        <v>0.90149219999999997</v>
      </c>
      <c r="J35" s="6">
        <f t="shared" si="2"/>
        <v>3.5531607279999998E-3</v>
      </c>
      <c r="K35" s="6">
        <f t="shared" si="0"/>
        <v>4.1990760689157922E-4</v>
      </c>
      <c r="L35" s="6">
        <f t="shared" si="3"/>
        <v>3.9055553504999995E-3</v>
      </c>
      <c r="M35" s="6">
        <f t="shared" si="4"/>
        <v>4.5308150688297432E-4</v>
      </c>
      <c r="N35" s="6">
        <f t="shared" si="6"/>
        <v>1.918635E-5</v>
      </c>
      <c r="O35" s="6">
        <f t="shared" si="7"/>
        <v>2.2674162331010235E-6</v>
      </c>
      <c r="P35" s="6">
        <f t="shared" si="8"/>
        <v>1.6033224999999999E-5</v>
      </c>
      <c r="Q35" s="6">
        <f t="shared" si="9"/>
        <v>1.8691580755444953E-6</v>
      </c>
      <c r="R35" s="6">
        <f t="shared" si="5"/>
        <v>0.93489861111111161</v>
      </c>
      <c r="S35" s="32" t="str">
        <f>IF(SUM(R$3:R35)&lt;=0.9*R$113,"calculate",C35)</f>
        <v>calculate</v>
      </c>
    </row>
    <row r="36" spans="3:19">
      <c r="C36" s="3">
        <v>324</v>
      </c>
      <c r="D36" s="4">
        <v>0.9</v>
      </c>
      <c r="E36" s="4">
        <v>3.5975E-3</v>
      </c>
      <c r="F36" s="3" t="s">
        <v>43</v>
      </c>
      <c r="G36" s="3" t="s">
        <v>44</v>
      </c>
      <c r="H36" s="5">
        <f t="shared" si="1"/>
        <v>0.90573518518518581</v>
      </c>
      <c r="I36" s="29">
        <v>0.88037460000000001</v>
      </c>
      <c r="J36" s="6">
        <f t="shared" si="2"/>
        <v>2.8732153250000001E-3</v>
      </c>
      <c r="K36" s="6">
        <f t="shared" si="0"/>
        <v>3.5697104368107913E-4</v>
      </c>
      <c r="L36" s="6">
        <f t="shared" si="3"/>
        <v>3.2131880264999997E-3</v>
      </c>
      <c r="M36" s="6">
        <f t="shared" si="4"/>
        <v>3.884393252863292E-4</v>
      </c>
      <c r="N36" s="6">
        <f t="shared" si="6"/>
        <v>2.7288899999999999E-5</v>
      </c>
      <c r="O36" s="6">
        <f t="shared" si="7"/>
        <v>3.3903992607684559E-6</v>
      </c>
      <c r="P36" s="6">
        <f t="shared" si="8"/>
        <v>2.3237624999999998E-5</v>
      </c>
      <c r="Q36" s="6">
        <f t="shared" si="9"/>
        <v>2.8289077469347399E-6</v>
      </c>
      <c r="R36" s="6">
        <f t="shared" si="5"/>
        <v>0.91659814814814866</v>
      </c>
      <c r="S36" s="32" t="str">
        <f>IF(SUM(R$3:R36)&lt;=0.9*R$113,"calculate",C36)</f>
        <v>calculate</v>
      </c>
    </row>
    <row r="37" spans="3:19">
      <c r="C37" s="3">
        <v>325</v>
      </c>
      <c r="D37" s="4">
        <v>0.875</v>
      </c>
      <c r="E37" s="4">
        <v>2.8972999999999998E-3</v>
      </c>
      <c r="F37" s="3" t="s">
        <v>45</v>
      </c>
      <c r="G37" s="3" t="s">
        <v>46</v>
      </c>
      <c r="H37" s="5">
        <f t="shared" si="1"/>
        <v>0.89353055555555616</v>
      </c>
      <c r="I37" s="29">
        <v>0.8685117</v>
      </c>
      <c r="J37" s="6">
        <f t="shared" si="2"/>
        <v>2.4018616999999997E-3</v>
      </c>
      <c r="K37" s="6">
        <f t="shared" si="0"/>
        <v>3.0691452438021285E-4</v>
      </c>
      <c r="L37" s="6">
        <f t="shared" si="3"/>
        <v>2.6375385124999999E-3</v>
      </c>
      <c r="M37" s="6">
        <f t="shared" si="4"/>
        <v>3.3194278403064596E-4</v>
      </c>
      <c r="N37" s="6">
        <f t="shared" si="6"/>
        <v>3.75725E-5</v>
      </c>
      <c r="O37" s="6">
        <f t="shared" si="7"/>
        <v>4.8010865768314425E-6</v>
      </c>
      <c r="P37" s="6">
        <f t="shared" si="8"/>
        <v>3.2430700000000001E-5</v>
      </c>
      <c r="Q37" s="6">
        <f t="shared" si="9"/>
        <v>4.0957429187999494E-6</v>
      </c>
      <c r="R37" s="6">
        <f t="shared" si="5"/>
        <v>0.89963287037037099</v>
      </c>
      <c r="S37" s="32" t="str">
        <f>IF(SUM(R$3:R37)&lt;=0.9*R$113,"calculate",C37)</f>
        <v>calculate</v>
      </c>
    </row>
    <row r="38" spans="3:19">
      <c r="C38" s="3">
        <v>326</v>
      </c>
      <c r="D38" s="4">
        <v>0.85</v>
      </c>
      <c r="E38" s="4">
        <v>2.3335000000000001E-3</v>
      </c>
      <c r="F38" s="3" t="s">
        <v>47</v>
      </c>
      <c r="G38" s="3" t="s">
        <v>48</v>
      </c>
      <c r="H38" s="5">
        <f t="shared" si="1"/>
        <v>0.86601666666666732</v>
      </c>
      <c r="I38" s="29">
        <v>0.84176820000000008</v>
      </c>
      <c r="J38" s="6">
        <f t="shared" si="2"/>
        <v>1.9973126550000002E-3</v>
      </c>
      <c r="K38" s="6">
        <f t="shared" si="0"/>
        <v>2.7191263410397248E-4</v>
      </c>
      <c r="L38" s="6">
        <f t="shared" si="3"/>
        <v>2.1995871775000002E-3</v>
      </c>
      <c r="M38" s="6">
        <f t="shared" si="4"/>
        <v>2.8941357924209263E-4</v>
      </c>
      <c r="N38" s="6">
        <f t="shared" si="6"/>
        <v>6.4609350000000002E-5</v>
      </c>
      <c r="O38" s="6">
        <f t="shared" si="7"/>
        <v>8.7958680391205427E-6</v>
      </c>
      <c r="P38" s="6">
        <f t="shared" si="8"/>
        <v>5.1090925000000004E-5</v>
      </c>
      <c r="Q38" s="6">
        <f t="shared" si="9"/>
        <v>6.7984773079759922E-6</v>
      </c>
      <c r="R38" s="6">
        <f t="shared" si="5"/>
        <v>0.87977361111111174</v>
      </c>
      <c r="S38" s="32" t="str">
        <f>IF(SUM(R$3:R38)&lt;=0.9*R$113,"calculate",C38)</f>
        <v>calculate</v>
      </c>
    </row>
    <row r="39" spans="3:19">
      <c r="C39" s="11">
        <v>327</v>
      </c>
      <c r="D39" s="12">
        <v>0.82499999999999996</v>
      </c>
      <c r="E39" s="12">
        <v>1.8793E-3</v>
      </c>
      <c r="F39" s="11" t="s">
        <v>49</v>
      </c>
      <c r="G39" s="11" t="s">
        <v>50</v>
      </c>
      <c r="H39" s="5">
        <f t="shared" si="1"/>
        <v>0.8348342592592598</v>
      </c>
      <c r="I39" s="29">
        <v>0.81145889999999998</v>
      </c>
      <c r="J39" s="6">
        <f t="shared" si="2"/>
        <v>1.6521302159999999E-3</v>
      </c>
      <c r="K39" s="6">
        <f t="shared" si="0"/>
        <v>2.4166291785158745E-4</v>
      </c>
      <c r="L39" s="6">
        <f t="shared" si="3"/>
        <v>1.8247214355000001E-3</v>
      </c>
      <c r="M39" s="6">
        <f t="shared" si="4"/>
        <v>2.5678777597777994E-4</v>
      </c>
      <c r="N39" s="6">
        <f t="shared" si="6"/>
        <v>8.1221249999999991E-5</v>
      </c>
      <c r="O39" s="6">
        <f t="shared" si="7"/>
        <v>1.1880518906115838E-5</v>
      </c>
      <c r="P39" s="6">
        <f t="shared" si="8"/>
        <v>7.2915299999999996E-5</v>
      </c>
      <c r="Q39" s="6">
        <f t="shared" si="9"/>
        <v>1.033819347261819E-5</v>
      </c>
      <c r="R39" s="6">
        <f t="shared" si="5"/>
        <v>0.85042546296296351</v>
      </c>
      <c r="S39" s="32" t="str">
        <f>IF(SUM(R$3:R39)&lt;=0.9*R$113,"calculate",C39)</f>
        <v>calculate</v>
      </c>
    </row>
    <row r="40" spans="3:19">
      <c r="C40" s="11">
        <v>328</v>
      </c>
      <c r="D40" s="12">
        <v>0.8</v>
      </c>
      <c r="E40" s="12">
        <v>1.5135999999999999E-3</v>
      </c>
      <c r="F40" s="11" t="s">
        <v>51</v>
      </c>
      <c r="G40" s="11" t="s">
        <v>52</v>
      </c>
      <c r="H40" s="5">
        <f t="shared" si="1"/>
        <v>0.81697129629629683</v>
      </c>
      <c r="I40" s="29">
        <v>0.79409609999999997</v>
      </c>
      <c r="J40" s="6">
        <f t="shared" si="2"/>
        <v>1.3547628159999998E-3</v>
      </c>
      <c r="K40" s="6">
        <f t="shared" si="0"/>
        <v>2.0648664685990321E-4</v>
      </c>
      <c r="L40" s="6">
        <f t="shared" si="3"/>
        <v>1.503446516E-3</v>
      </c>
      <c r="M40" s="6">
        <f t="shared" si="4"/>
        <v>2.2407478235574534E-4</v>
      </c>
      <c r="N40" s="6">
        <f t="shared" si="6"/>
        <v>9.7224000000000003E-5</v>
      </c>
      <c r="O40" s="6">
        <f t="shared" si="7"/>
        <v>1.4818429851493085E-5</v>
      </c>
      <c r="P40" s="6">
        <f t="shared" si="8"/>
        <v>8.922262499999999E-5</v>
      </c>
      <c r="Q40" s="6">
        <f t="shared" si="9"/>
        <v>1.3349474378804461E-5</v>
      </c>
      <c r="R40" s="6">
        <f t="shared" si="5"/>
        <v>0.82590277777777832</v>
      </c>
      <c r="S40" s="32" t="str">
        <f>IF(SUM(R$3:R40)&lt;=0.9*R$113,"calculate",C40)</f>
        <v>calculate</v>
      </c>
    </row>
    <row r="41" spans="3:19">
      <c r="C41" s="11">
        <v>329</v>
      </c>
      <c r="D41" s="12">
        <v>0.77500000000000002</v>
      </c>
      <c r="E41" s="12">
        <v>1.4124999999999999E-3</v>
      </c>
      <c r="F41" s="11" t="s">
        <v>53</v>
      </c>
      <c r="G41" s="11" t="s">
        <v>54</v>
      </c>
      <c r="H41" s="5">
        <f t="shared" si="1"/>
        <v>0.80320138888888948</v>
      </c>
      <c r="I41" s="29">
        <v>0.78071175000000004</v>
      </c>
      <c r="J41" s="6">
        <f t="shared" si="2"/>
        <v>1.2726201250000001E-3</v>
      </c>
      <c r="K41" s="6">
        <f t="shared" si="0"/>
        <v>2.0021536256528431E-4</v>
      </c>
      <c r="L41" s="6">
        <f t="shared" si="3"/>
        <v>1.3136914704999999E-3</v>
      </c>
      <c r="M41" s="6">
        <f t="shared" si="4"/>
        <v>2.0335100471259376E-4</v>
      </c>
      <c r="N41" s="6">
        <f t="shared" si="6"/>
        <v>1.1667625000000001E-4</v>
      </c>
      <c r="O41" s="6">
        <f t="shared" si="7"/>
        <v>1.8356127832339408E-5</v>
      </c>
      <c r="P41" s="6">
        <f t="shared" si="8"/>
        <v>1.0695012500000001E-4</v>
      </c>
      <c r="Q41" s="6">
        <f t="shared" si="9"/>
        <v>1.6587278841916248E-5</v>
      </c>
      <c r="R41" s="6">
        <f t="shared" si="5"/>
        <v>0.81008634259259316</v>
      </c>
      <c r="S41" s="32" t="str">
        <f>IF(SUM(R$3:R41)&lt;=0.9*R$113,"calculate",C41)</f>
        <v>calculate</v>
      </c>
    </row>
    <row r="42" spans="3:19">
      <c r="C42" s="11">
        <v>330</v>
      </c>
      <c r="D42" s="12">
        <v>0.75</v>
      </c>
      <c r="E42" s="12">
        <v>1.3646000000000001E-3</v>
      </c>
      <c r="F42" s="11" t="s">
        <v>55</v>
      </c>
      <c r="G42" s="11" t="s">
        <v>56</v>
      </c>
      <c r="H42" s="5">
        <f t="shared" si="1"/>
        <v>0.77435879629629667</v>
      </c>
      <c r="I42" s="29">
        <v>0.75267674999999989</v>
      </c>
      <c r="J42" s="6">
        <f t="shared" si="2"/>
        <v>1.2500964140000001E-3</v>
      </c>
      <c r="K42" s="6">
        <f t="shared" si="0"/>
        <v>2.1017676979021336E-4</v>
      </c>
      <c r="L42" s="6">
        <f t="shared" si="3"/>
        <v>1.2613582695000002E-3</v>
      </c>
      <c r="M42" s="6">
        <f t="shared" si="4"/>
        <v>2.0519606617774882E-4</v>
      </c>
      <c r="N42" s="6">
        <f t="shared" si="6"/>
        <v>1.3583250000000002E-4</v>
      </c>
      <c r="O42" s="6">
        <f t="shared" si="7"/>
        <v>2.2837307397099018E-5</v>
      </c>
      <c r="P42" s="6">
        <f t="shared" si="8"/>
        <v>1.2625437500000001E-4</v>
      </c>
      <c r="Q42" s="6">
        <f t="shared" si="9"/>
        <v>2.0596717614719212E-5</v>
      </c>
      <c r="R42" s="6">
        <f t="shared" si="5"/>
        <v>0.78878009259259307</v>
      </c>
      <c r="S42" s="32" t="str">
        <f>IF(SUM(R$3:R42)&lt;=0.9*R$113,"calculate",C42)</f>
        <v>calculate</v>
      </c>
    </row>
    <row r="43" spans="3:19">
      <c r="C43" s="11">
        <v>331</v>
      </c>
      <c r="D43" s="12">
        <v>0.72499999999999998</v>
      </c>
      <c r="E43" s="12">
        <v>1.3182999999999999E-3</v>
      </c>
      <c r="F43" s="11" t="s">
        <v>57</v>
      </c>
      <c r="G43" s="11" t="s">
        <v>58</v>
      </c>
      <c r="H43" s="5">
        <f t="shared" si="1"/>
        <v>0.75339768518518568</v>
      </c>
      <c r="I43" s="29">
        <v>0.73230255</v>
      </c>
      <c r="J43" s="6">
        <f t="shared" si="2"/>
        <v>1.2437105859999999E-3</v>
      </c>
      <c r="K43" s="6">
        <f t="shared" si="0"/>
        <v>2.1944295646689004E-4</v>
      </c>
      <c r="L43" s="6">
        <f t="shared" si="3"/>
        <v>1.2469034999999999E-3</v>
      </c>
      <c r="M43" s="6">
        <f t="shared" si="4"/>
        <v>2.148098631285517E-4</v>
      </c>
      <c r="N43" s="6">
        <f t="shared" si="6"/>
        <v>1.5459175E-4</v>
      </c>
      <c r="O43" s="6">
        <f t="shared" si="7"/>
        <v>2.7276499088502854E-5</v>
      </c>
      <c r="P43" s="6">
        <f t="shared" si="8"/>
        <v>1.4521212500000002E-4</v>
      </c>
      <c r="Q43" s="6">
        <f t="shared" si="9"/>
        <v>2.5056903242800936E-5</v>
      </c>
      <c r="R43" s="6">
        <f t="shared" si="5"/>
        <v>0.76387824074074118</v>
      </c>
      <c r="S43" s="32" t="str">
        <f>IF(SUM(R$3:R43)&lt;=0.9*R$113,"calculate",C43)</f>
        <v>calculate</v>
      </c>
    </row>
    <row r="44" spans="3:19">
      <c r="C44" s="11">
        <v>332</v>
      </c>
      <c r="D44" s="12">
        <v>0.7</v>
      </c>
      <c r="E44" s="12">
        <v>1.2734999999999999E-3</v>
      </c>
      <c r="F44" s="11" t="s">
        <v>59</v>
      </c>
      <c r="G44" s="11" t="s">
        <v>60</v>
      </c>
      <c r="H44" s="5">
        <f t="shared" si="1"/>
        <v>0.73004814814814856</v>
      </c>
      <c r="I44" s="29">
        <v>0.70960679999999998</v>
      </c>
      <c r="J44" s="6">
        <f t="shared" si="2"/>
        <v>1.20271887E-3</v>
      </c>
      <c r="K44" s="6">
        <f t="shared" si="0"/>
        <v>2.2393190605125195E-4</v>
      </c>
      <c r="L44" s="6">
        <f t="shared" si="3"/>
        <v>1.2232147279999999E-3</v>
      </c>
      <c r="M44" s="6">
        <f t="shared" si="4"/>
        <v>2.21687431259071E-4</v>
      </c>
      <c r="N44" s="6">
        <f t="shared" si="6"/>
        <v>1.7104499999999999E-4</v>
      </c>
      <c r="O44" s="6">
        <f t="shared" si="7"/>
        <v>3.1846538560201013E-5</v>
      </c>
      <c r="P44" s="6">
        <f t="shared" si="8"/>
        <v>1.6281837499999998E-4</v>
      </c>
      <c r="Q44" s="6">
        <f t="shared" si="9"/>
        <v>2.9561518824351933E-5</v>
      </c>
      <c r="R44" s="6">
        <f t="shared" si="5"/>
        <v>0.74172291666666712</v>
      </c>
      <c r="S44" s="32" t="str">
        <f>IF(SUM(R$3:R44)&lt;=0.9*R$113,"calculate",C44)</f>
        <v>calculate</v>
      </c>
    </row>
    <row r="45" spans="3:19">
      <c r="C45" s="11">
        <v>333</v>
      </c>
      <c r="D45" s="12">
        <v>0.67500000000000004</v>
      </c>
      <c r="E45" s="12">
        <v>1.2303000000000001E-3</v>
      </c>
      <c r="F45" s="11" t="s">
        <v>61</v>
      </c>
      <c r="G45" s="11" t="s">
        <v>62</v>
      </c>
      <c r="H45" s="5">
        <f t="shared" si="1"/>
        <v>0.68507638888888933</v>
      </c>
      <c r="I45" s="29">
        <v>0.66589425000000002</v>
      </c>
      <c r="J45" s="6">
        <f t="shared" si="2"/>
        <v>1.1603574450000003E-3</v>
      </c>
      <c r="K45" s="6">
        <f t="shared" si="0"/>
        <v>2.3961577387040305E-4</v>
      </c>
      <c r="L45" s="6">
        <f t="shared" si="3"/>
        <v>1.1815381575000002E-3</v>
      </c>
      <c r="M45" s="6">
        <f t="shared" si="4"/>
        <v>2.3177383996082751E-4</v>
      </c>
      <c r="N45" s="6">
        <f t="shared" si="6"/>
        <v>1.9124100000000001E-4</v>
      </c>
      <c r="O45" s="6">
        <f t="shared" si="7"/>
        <v>3.9491589775381451E-5</v>
      </c>
      <c r="P45" s="6">
        <f t="shared" si="8"/>
        <v>1.8114299999999998E-4</v>
      </c>
      <c r="Q45" s="6">
        <f t="shared" si="9"/>
        <v>3.5669064167791232E-5</v>
      </c>
      <c r="R45" s="6">
        <f t="shared" si="5"/>
        <v>0.707562268518519</v>
      </c>
      <c r="S45" s="32" t="str">
        <f>IF(SUM(R$3:R45)&lt;=0.9*R$113,"calculate",C45)</f>
        <v>calculate</v>
      </c>
    </row>
    <row r="46" spans="3:19">
      <c r="C46" s="11">
        <v>334</v>
      </c>
      <c r="D46" s="12">
        <v>0.65</v>
      </c>
      <c r="E46" s="12">
        <v>1.1884999999999999E-3</v>
      </c>
      <c r="F46" s="11" t="s">
        <v>63</v>
      </c>
      <c r="G46" s="11" t="s">
        <v>64</v>
      </c>
      <c r="H46" s="5">
        <f t="shared" si="1"/>
        <v>0.67600555555555597</v>
      </c>
      <c r="I46" s="29">
        <v>0.65707740000000003</v>
      </c>
      <c r="J46" s="6">
        <f t="shared" si="2"/>
        <v>1.1374658099999998E-3</v>
      </c>
      <c r="K46" s="6">
        <f t="shared" si="0"/>
        <v>2.3984617448994264E-4</v>
      </c>
      <c r="L46" s="6">
        <f t="shared" si="3"/>
        <v>1.1489116275000002E-3</v>
      </c>
      <c r="M46" s="6">
        <f t="shared" si="4"/>
        <v>2.3973097418017285E-4</v>
      </c>
      <c r="N46" s="6">
        <f t="shared" si="6"/>
        <v>2.0710949999999998E-4</v>
      </c>
      <c r="O46" s="6">
        <f t="shared" si="7"/>
        <v>4.3671133531059524E-5</v>
      </c>
      <c r="P46" s="6">
        <f t="shared" si="8"/>
        <v>1.9917524999999998E-4</v>
      </c>
      <c r="Q46" s="6">
        <f t="shared" si="9"/>
        <v>4.1581361653220487E-5</v>
      </c>
      <c r="R46" s="6">
        <f t="shared" si="5"/>
        <v>0.68054097222222265</v>
      </c>
      <c r="S46" s="32" t="str">
        <f>IF(SUM(R$3:R46)&lt;=0.9*R$113,"calculate",C46)</f>
        <v>calculate</v>
      </c>
    </row>
    <row r="47" spans="3:19">
      <c r="C47" s="11">
        <v>335</v>
      </c>
      <c r="D47" s="12">
        <v>0.625</v>
      </c>
      <c r="E47" s="12">
        <v>1.1481999999999998E-3</v>
      </c>
      <c r="F47" s="11" t="s">
        <v>65</v>
      </c>
      <c r="G47" s="11" t="s">
        <v>66</v>
      </c>
      <c r="H47" s="5">
        <f t="shared" si="1"/>
        <v>0.65787037037037088</v>
      </c>
      <c r="I47" s="29">
        <v>0.63945000000000007</v>
      </c>
      <c r="J47" s="6">
        <f t="shared" si="2"/>
        <v>1.1094712139999997E-3</v>
      </c>
      <c r="K47" s="6">
        <f t="shared" si="0"/>
        <v>2.4391902100428774E-4</v>
      </c>
      <c r="L47" s="6">
        <f t="shared" si="3"/>
        <v>1.1234685119999998E-3</v>
      </c>
      <c r="M47" s="6">
        <f t="shared" si="4"/>
        <v>2.4188259774711519E-4</v>
      </c>
      <c r="N47" s="6">
        <f t="shared" si="6"/>
        <v>2.2432499999999999E-4</v>
      </c>
      <c r="O47" s="6">
        <f t="shared" si="7"/>
        <v>4.9318210059289432E-5</v>
      </c>
      <c r="P47" s="6">
        <f t="shared" si="8"/>
        <v>2.1571724999999999E-4</v>
      </c>
      <c r="Q47" s="6">
        <f t="shared" si="9"/>
        <v>4.6494671795174481E-5</v>
      </c>
      <c r="R47" s="6">
        <f t="shared" si="5"/>
        <v>0.66693796296296348</v>
      </c>
      <c r="S47" s="32" t="str">
        <f>IF(SUM(R$3:R47)&lt;=0.9*R$113,"calculate",C47)</f>
        <v>calculate</v>
      </c>
    </row>
    <row r="48" spans="3:19">
      <c r="C48" s="11">
        <v>336</v>
      </c>
      <c r="D48" s="12">
        <v>0.6</v>
      </c>
      <c r="E48" s="12">
        <v>1.1092000000000001E-3</v>
      </c>
      <c r="F48" s="11" t="s">
        <v>67</v>
      </c>
      <c r="G48" s="11" t="s">
        <v>68</v>
      </c>
      <c r="H48" s="5">
        <f t="shared" si="1"/>
        <v>0.6441652777777781</v>
      </c>
      <c r="I48" s="29">
        <v>0.62612864999999995</v>
      </c>
      <c r="J48" s="6">
        <f t="shared" si="2"/>
        <v>1.0838325960000001E-3</v>
      </c>
      <c r="K48" s="6">
        <f t="shared" si="0"/>
        <v>2.4592174419715444E-4</v>
      </c>
      <c r="L48" s="6">
        <f t="shared" si="3"/>
        <v>1.096651905E-3</v>
      </c>
      <c r="M48" s="6">
        <f t="shared" si="4"/>
        <v>2.449203826007211E-4</v>
      </c>
      <c r="N48" s="6">
        <f t="shared" si="6"/>
        <v>2.3876999999999999E-4</v>
      </c>
      <c r="O48" s="6">
        <f t="shared" si="7"/>
        <v>5.4176941234893951E-5</v>
      </c>
      <c r="P48" s="6">
        <f t="shared" si="8"/>
        <v>2.3154749999999998E-4</v>
      </c>
      <c r="Q48" s="6">
        <f t="shared" si="9"/>
        <v>5.1747575647091691E-5</v>
      </c>
      <c r="R48" s="6">
        <f t="shared" si="5"/>
        <v>0.65101782407407449</v>
      </c>
      <c r="S48" s="32" t="str">
        <f>IF(SUM(R$3:R48)&lt;=0.9*R$113,"calculate",C48)</f>
        <v>calculate</v>
      </c>
    </row>
    <row r="49" spans="3:19">
      <c r="C49" s="11">
        <v>337</v>
      </c>
      <c r="D49" s="12">
        <v>0.57499999999999996</v>
      </c>
      <c r="E49" s="12">
        <v>1.0715E-3</v>
      </c>
      <c r="F49" s="11" t="s">
        <v>69</v>
      </c>
      <c r="G49" s="11" t="s">
        <v>70</v>
      </c>
      <c r="H49" s="5">
        <f t="shared" si="1"/>
        <v>0.60210046296296338</v>
      </c>
      <c r="I49" s="29">
        <v>0.58524165000000006</v>
      </c>
      <c r="J49" s="6">
        <f t="shared" si="2"/>
        <v>1.0468340699999999E-3</v>
      </c>
      <c r="K49" s="6">
        <f t="shared" si="0"/>
        <v>2.6168413018094977E-4</v>
      </c>
      <c r="L49" s="6">
        <f t="shared" si="3"/>
        <v>1.0653333329999999E-3</v>
      </c>
      <c r="M49" s="6">
        <f t="shared" si="4"/>
        <v>2.5380293718905208E-4</v>
      </c>
      <c r="N49" s="6">
        <f t="shared" si="6"/>
        <v>2.5224674999999995E-4</v>
      </c>
      <c r="O49" s="6">
        <f t="shared" si="7"/>
        <v>6.3055811094036592E-5</v>
      </c>
      <c r="P49" s="6">
        <f t="shared" si="8"/>
        <v>2.4550837499999999E-4</v>
      </c>
      <c r="Q49" s="6">
        <f t="shared" si="9"/>
        <v>5.8616376164465268E-5</v>
      </c>
      <c r="R49" s="6">
        <f t="shared" si="5"/>
        <v>0.62313287037037068</v>
      </c>
      <c r="S49" s="32" t="str">
        <f>IF(SUM(R$3:R49)&lt;=0.9*R$113,"calculate",C49)</f>
        <v>calculate</v>
      </c>
    </row>
    <row r="50" spans="3:19">
      <c r="C50" s="11">
        <v>338</v>
      </c>
      <c r="D50" s="12">
        <v>0.55000000000000004</v>
      </c>
      <c r="E50" s="12">
        <v>1.0351000000000002E-3</v>
      </c>
      <c r="F50" s="11" t="s">
        <v>71</v>
      </c>
      <c r="G50" s="11" t="s">
        <v>72</v>
      </c>
      <c r="H50" s="5">
        <f t="shared" si="1"/>
        <v>0.58322314814814846</v>
      </c>
      <c r="I50" s="29">
        <v>0.56689289999999992</v>
      </c>
      <c r="J50" s="6">
        <f t="shared" si="2"/>
        <v>1.0316531170000002E-3</v>
      </c>
      <c r="K50" s="6">
        <f t="shared" si="0"/>
        <v>2.6934601005606645E-4</v>
      </c>
      <c r="L50" s="6">
        <f t="shared" si="3"/>
        <v>1.0392435935E-3</v>
      </c>
      <c r="M50" s="6">
        <f t="shared" si="4"/>
        <v>2.6551507011850814E-4</v>
      </c>
      <c r="N50" s="6">
        <f t="shared" si="6"/>
        <v>2.6279550000000003E-4</v>
      </c>
      <c r="O50" s="6">
        <f t="shared" si="7"/>
        <v>6.8611162239806426E-5</v>
      </c>
      <c r="P50" s="6">
        <f t="shared" si="8"/>
        <v>2.5752112499999996E-4</v>
      </c>
      <c r="Q50" s="6">
        <f t="shared" si="9"/>
        <v>6.5833486666921502E-5</v>
      </c>
      <c r="R50" s="6">
        <f t="shared" si="5"/>
        <v>0.59266180555555592</v>
      </c>
      <c r="S50" s="32" t="str">
        <f>IF(SUM(R$3:R50)&lt;=0.9*R$113,"calculate",C50)</f>
        <v>calculate</v>
      </c>
    </row>
    <row r="51" spans="3:19">
      <c r="C51" s="11">
        <v>339</v>
      </c>
      <c r="D51" s="12">
        <v>0.52500000000000002</v>
      </c>
      <c r="E51" s="12">
        <v>1E-3</v>
      </c>
      <c r="F51" s="11" t="s">
        <v>73</v>
      </c>
      <c r="G51" s="11" t="s">
        <v>74</v>
      </c>
      <c r="H51" s="5">
        <f t="shared" si="1"/>
        <v>0.55925138888888914</v>
      </c>
      <c r="I51" s="29">
        <v>0.54359234999999995</v>
      </c>
      <c r="J51" s="6">
        <f t="shared" si="2"/>
        <v>9.9387E-4</v>
      </c>
      <c r="K51" s="6">
        <f t="shared" si="0"/>
        <v>2.7420678241410083E-4</v>
      </c>
      <c r="L51" s="6">
        <f t="shared" si="3"/>
        <v>1.0127615585000002E-3</v>
      </c>
      <c r="M51" s="6">
        <f t="shared" si="4"/>
        <v>2.7177639623508364E-4</v>
      </c>
      <c r="N51" s="6">
        <f t="shared" si="6"/>
        <v>2.7287925000000005E-4</v>
      </c>
      <c r="O51" s="6">
        <f t="shared" si="7"/>
        <v>7.5286849517616026E-5</v>
      </c>
      <c r="P51" s="6">
        <f t="shared" si="8"/>
        <v>2.6783737500000006E-4</v>
      </c>
      <c r="Q51" s="6">
        <f t="shared" si="9"/>
        <v>7.1949005878711226E-5</v>
      </c>
      <c r="R51" s="6">
        <f t="shared" si="5"/>
        <v>0.57123726851851875</v>
      </c>
      <c r="S51" s="32" t="str">
        <f>IF(SUM(R$3:R51)&lt;=0.9*R$113,"calculate",C51)</f>
        <v>calculate</v>
      </c>
    </row>
    <row r="52" spans="3:19">
      <c r="C52" s="11">
        <v>340</v>
      </c>
      <c r="D52" s="12">
        <v>0.5</v>
      </c>
      <c r="E52" s="12">
        <v>9.6605000000000009E-4</v>
      </c>
      <c r="F52" s="11" t="s">
        <v>75</v>
      </c>
      <c r="G52" s="11" t="s">
        <v>76</v>
      </c>
      <c r="H52" s="5">
        <f t="shared" si="1"/>
        <v>0.53648842592592627</v>
      </c>
      <c r="I52" s="29">
        <v>0.52146674999999998</v>
      </c>
      <c r="J52" s="6">
        <f t="shared" si="2"/>
        <v>9.7271574500000003E-4</v>
      </c>
      <c r="K52" s="6">
        <f t="shared" si="0"/>
        <v>2.8281179598206054E-4</v>
      </c>
      <c r="L52" s="6">
        <f t="shared" si="3"/>
        <v>9.8329287249999996E-4</v>
      </c>
      <c r="M52" s="6">
        <f t="shared" si="4"/>
        <v>2.7850928919808066E-4</v>
      </c>
      <c r="N52" s="6">
        <f t="shared" si="6"/>
        <v>2.8041999999999997E-4</v>
      </c>
      <c r="O52" s="6">
        <f t="shared" si="7"/>
        <v>8.1530585103553973E-5</v>
      </c>
      <c r="P52" s="6">
        <f t="shared" si="8"/>
        <v>2.7664962500000001E-4</v>
      </c>
      <c r="Q52" s="6">
        <f t="shared" si="9"/>
        <v>7.8408717310585006E-5</v>
      </c>
      <c r="R52" s="6">
        <f t="shared" si="5"/>
        <v>0.54786990740740771</v>
      </c>
      <c r="S52" s="32" t="str">
        <f>IF(SUM(R$3:R52)&lt;=0.9*R$113,"calculate",C52)</f>
        <v>calculate</v>
      </c>
    </row>
    <row r="53" spans="3:19">
      <c r="C53" s="11">
        <v>341</v>
      </c>
      <c r="D53" s="12">
        <v>0.49380000000000002</v>
      </c>
      <c r="E53" s="12">
        <v>9.3324999999999994E-4</v>
      </c>
      <c r="F53" s="11" t="s">
        <v>77</v>
      </c>
      <c r="G53" s="11" t="s">
        <v>78</v>
      </c>
      <c r="H53" s="5">
        <f t="shared" si="1"/>
        <v>0.50660555555555575</v>
      </c>
      <c r="I53" s="29">
        <v>0.49242059999999993</v>
      </c>
      <c r="J53" s="6">
        <f t="shared" si="2"/>
        <v>9.4426234999999998E-4</v>
      </c>
      <c r="K53" s="6">
        <f t="shared" si="0"/>
        <v>2.9409464591713641E-4</v>
      </c>
      <c r="L53" s="6">
        <f t="shared" si="3"/>
        <v>9.584890475E-4</v>
      </c>
      <c r="M53" s="6">
        <f t="shared" si="4"/>
        <v>2.884532209495985E-4</v>
      </c>
      <c r="N53" s="6">
        <f t="shared" si="6"/>
        <v>2.9620592999999998E-4</v>
      </c>
      <c r="O53" s="6">
        <f t="shared" si="7"/>
        <v>9.2254634638250794E-5</v>
      </c>
      <c r="P53" s="6">
        <f t="shared" si="8"/>
        <v>2.8831296499999998E-4</v>
      </c>
      <c r="Q53" s="6">
        <f t="shared" si="9"/>
        <v>8.6892609870902376E-5</v>
      </c>
      <c r="R53" s="6">
        <f t="shared" si="5"/>
        <v>0.52154699074074107</v>
      </c>
      <c r="S53" s="32" t="str">
        <f>IF(SUM(R$3:R53)&lt;=0.9*R$113,"calculate",C53)</f>
        <v>calculate</v>
      </c>
    </row>
    <row r="54" spans="3:19">
      <c r="C54" s="11">
        <v>342</v>
      </c>
      <c r="D54" s="12">
        <v>0.48760000000000003</v>
      </c>
      <c r="E54" s="12">
        <v>9.0157000000000008E-4</v>
      </c>
      <c r="F54" s="11" t="s">
        <v>79</v>
      </c>
      <c r="G54" s="11" t="s">
        <v>80</v>
      </c>
      <c r="H54" s="5">
        <f t="shared" si="1"/>
        <v>0.49119907407407443</v>
      </c>
      <c r="I54" s="29">
        <v>0.47744550000000002</v>
      </c>
      <c r="J54" s="6">
        <f t="shared" si="2"/>
        <v>9.1184789800000012E-4</v>
      </c>
      <c r="K54" s="6">
        <f t="shared" si="0"/>
        <v>2.9425464502615893E-4</v>
      </c>
      <c r="L54" s="6">
        <f t="shared" si="3"/>
        <v>9.2805512400000005E-4</v>
      </c>
      <c r="M54" s="6">
        <f t="shared" si="4"/>
        <v>2.9417464547164767E-4</v>
      </c>
      <c r="N54" s="6">
        <f t="shared" si="6"/>
        <v>3.1130334400000001E-4</v>
      </c>
      <c r="O54" s="6">
        <f t="shared" si="7"/>
        <v>1.0045804260238173E-4</v>
      </c>
      <c r="P54" s="6">
        <f t="shared" si="8"/>
        <v>3.0375463699999999E-4</v>
      </c>
      <c r="Q54" s="6">
        <f t="shared" si="9"/>
        <v>9.6356338620316259E-5</v>
      </c>
      <c r="R54" s="6">
        <f t="shared" si="5"/>
        <v>0.49890231481481506</v>
      </c>
      <c r="S54" s="32" t="str">
        <f>IF(SUM(R$3:R54)&lt;=0.9*R$113,"calculate",C54)</f>
        <v>calculate</v>
      </c>
    </row>
    <row r="55" spans="3:19">
      <c r="C55" s="11">
        <v>343</v>
      </c>
      <c r="D55" s="12">
        <v>0.48139999999999999</v>
      </c>
      <c r="E55" s="12">
        <v>8.7096000000000005E-4</v>
      </c>
      <c r="F55" s="11" t="s">
        <v>81</v>
      </c>
      <c r="G55" s="11" t="s">
        <v>82</v>
      </c>
      <c r="H55" s="5">
        <f t="shared" si="1"/>
        <v>0.4585712962962965</v>
      </c>
      <c r="I55" s="29">
        <v>0.44573129999999994</v>
      </c>
      <c r="J55" s="6">
        <f t="shared" si="2"/>
        <v>8.8959854400000012E-4</v>
      </c>
      <c r="K55" s="6">
        <f t="shared" si="0"/>
        <v>3.0947300155915243E-4</v>
      </c>
      <c r="L55" s="6">
        <f t="shared" si="3"/>
        <v>9.0072322100000018E-4</v>
      </c>
      <c r="M55" s="6">
        <f t="shared" si="4"/>
        <v>3.0186382329265571E-4</v>
      </c>
      <c r="N55" s="6">
        <f t="shared" si="6"/>
        <v>3.2443952999999998E-4</v>
      </c>
      <c r="O55" s="6">
        <f t="shared" si="7"/>
        <v>1.1286582678303109E-4</v>
      </c>
      <c r="P55" s="6">
        <f t="shared" si="8"/>
        <v>3.1787143699999999E-4</v>
      </c>
      <c r="Q55" s="6">
        <f t="shared" si="9"/>
        <v>1.066619346927064E-4</v>
      </c>
      <c r="R55" s="6">
        <f t="shared" si="5"/>
        <v>0.47488518518518547</v>
      </c>
      <c r="S55" s="32" t="str">
        <f>IF(SUM(R$3:R55)&lt;=0.9*R$113,"calculate",C55)</f>
        <v>calculate</v>
      </c>
    </row>
    <row r="56" spans="3:19">
      <c r="C56" s="11">
        <v>344</v>
      </c>
      <c r="D56" s="12">
        <v>0.47520000000000001</v>
      </c>
      <c r="E56" s="12">
        <v>8.4139999999999996E-4</v>
      </c>
      <c r="F56" s="11" t="s">
        <v>83</v>
      </c>
      <c r="G56" s="11" t="s">
        <v>84</v>
      </c>
      <c r="H56" s="5">
        <f t="shared" si="1"/>
        <v>0.44629861111111141</v>
      </c>
      <c r="I56" s="29">
        <v>0.43380225</v>
      </c>
      <c r="J56" s="6">
        <f t="shared" si="2"/>
        <v>8.6251913999999983E-4</v>
      </c>
      <c r="K56" s="6">
        <f t="shared" si="0"/>
        <v>3.0865273531636669E-4</v>
      </c>
      <c r="L56" s="6">
        <f t="shared" si="3"/>
        <v>8.7605884199999998E-4</v>
      </c>
      <c r="M56" s="6">
        <f t="shared" si="4"/>
        <v>3.0906286843775956E-4</v>
      </c>
      <c r="N56" s="6">
        <f t="shared" si="6"/>
        <v>3.3849446399999999E-4</v>
      </c>
      <c r="O56" s="6">
        <f t="shared" si="7"/>
        <v>1.2113034639793319E-4</v>
      </c>
      <c r="P56" s="6">
        <f t="shared" si="8"/>
        <v>3.3146699700000001E-4</v>
      </c>
      <c r="Q56" s="6">
        <f t="shared" si="9"/>
        <v>1.1699808659048215E-4</v>
      </c>
      <c r="R56" s="6">
        <f t="shared" si="5"/>
        <v>0.45243495370370396</v>
      </c>
      <c r="S56" s="32" t="str">
        <f>IF(SUM(R$3:R56)&lt;=0.9*R$113,"calculate",C56)</f>
        <v>calculate</v>
      </c>
    </row>
    <row r="57" spans="3:19">
      <c r="C57" s="11">
        <v>345</v>
      </c>
      <c r="D57" s="12">
        <v>0.46899999999999997</v>
      </c>
      <c r="E57" s="12">
        <v>8.1282999999999995E-4</v>
      </c>
      <c r="F57" s="11" t="s">
        <v>85</v>
      </c>
      <c r="G57" s="11" t="s">
        <v>86</v>
      </c>
      <c r="H57" s="5">
        <f t="shared" si="1"/>
        <v>0.429278240740741</v>
      </c>
      <c r="I57" s="29">
        <v>0.41725845</v>
      </c>
      <c r="J57" s="6">
        <f t="shared" si="2"/>
        <v>8.3949082399999988E-4</v>
      </c>
      <c r="K57" s="6">
        <f t="shared" si="0"/>
        <v>3.1241919766366639E-4</v>
      </c>
      <c r="L57" s="6">
        <f t="shared" si="3"/>
        <v>8.510049819999998E-4</v>
      </c>
      <c r="M57" s="6">
        <f t="shared" si="4"/>
        <v>3.1053596649001651E-4</v>
      </c>
      <c r="N57" s="6">
        <f t="shared" si="6"/>
        <v>3.5024450999999996E-4</v>
      </c>
      <c r="O57" s="6">
        <f t="shared" si="7"/>
        <v>1.3034461565514859E-4</v>
      </c>
      <c r="P57" s="6">
        <f t="shared" si="8"/>
        <v>3.4436948699999997E-4</v>
      </c>
      <c r="Q57" s="6">
        <f t="shared" si="9"/>
        <v>1.257374810265409E-4</v>
      </c>
      <c r="R57" s="6">
        <f t="shared" si="5"/>
        <v>0.43778842592592621</v>
      </c>
      <c r="S57" s="32" t="str">
        <f>IF(SUM(R$3:R57)&lt;=0.9*R$113,"calculate",C57)</f>
        <v>calculate</v>
      </c>
    </row>
    <row r="58" spans="3:19">
      <c r="C58" s="11">
        <v>346</v>
      </c>
      <c r="D58" s="12">
        <v>0.46279999999999999</v>
      </c>
      <c r="E58" s="12">
        <v>7.8523999999999998E-4</v>
      </c>
      <c r="F58" s="11" t="s">
        <v>87</v>
      </c>
      <c r="G58" s="11" t="s">
        <v>88</v>
      </c>
      <c r="H58" s="5">
        <f t="shared" si="1"/>
        <v>0.41438703703703733</v>
      </c>
      <c r="I58" s="29">
        <v>0.40278420000000004</v>
      </c>
      <c r="J58" s="6">
        <f t="shared" si="2"/>
        <v>8.1225225600000002E-4</v>
      </c>
      <c r="K58" s="6">
        <f t="shared" si="0"/>
        <v>3.1282675465685403E-4</v>
      </c>
      <c r="L58" s="6">
        <f t="shared" si="3"/>
        <v>8.2587153999999995E-4</v>
      </c>
      <c r="M58" s="6">
        <f t="shared" si="4"/>
        <v>3.1262297616026018E-4</v>
      </c>
      <c r="N58" s="6">
        <f t="shared" si="6"/>
        <v>3.6022500799999996E-4</v>
      </c>
      <c r="O58" s="6">
        <f t="shared" si="7"/>
        <v>1.3873525049203344E-4</v>
      </c>
      <c r="P58" s="6">
        <f t="shared" si="8"/>
        <v>3.5523475899999996E-4</v>
      </c>
      <c r="Q58" s="6">
        <f t="shared" si="9"/>
        <v>1.3453993307359103E-4</v>
      </c>
      <c r="R58" s="6">
        <f t="shared" si="5"/>
        <v>0.42183263888888917</v>
      </c>
      <c r="S58" s="32" t="str">
        <f>IF(SUM(R$3:R58)&lt;=0.9*R$113,"calculate",C58)</f>
        <v>calculate</v>
      </c>
    </row>
    <row r="59" spans="3:19">
      <c r="C59" s="11">
        <v>347</v>
      </c>
      <c r="D59" s="12">
        <v>0.45660000000000001</v>
      </c>
      <c r="E59" s="12">
        <v>7.5858000000000002E-4</v>
      </c>
      <c r="F59" s="11" t="s">
        <v>89</v>
      </c>
      <c r="G59" s="11" t="s">
        <v>90</v>
      </c>
      <c r="H59" s="5">
        <f t="shared" si="1"/>
        <v>0.38921944444444467</v>
      </c>
      <c r="I59" s="29">
        <v>0.37832129999999997</v>
      </c>
      <c r="J59" s="6">
        <f t="shared" si="2"/>
        <v>7.8854391000000011E-4</v>
      </c>
      <c r="K59" s="6">
        <f t="shared" si="0"/>
        <v>3.2181511453773334E-4</v>
      </c>
      <c r="L59" s="6">
        <f t="shared" si="3"/>
        <v>8.0039808300000001E-4</v>
      </c>
      <c r="M59" s="6">
        <f t="shared" si="4"/>
        <v>3.1732093459729371E-4</v>
      </c>
      <c r="N59" s="6">
        <f t="shared" si="6"/>
        <v>3.7348510200000003E-4</v>
      </c>
      <c r="O59" s="6">
        <f t="shared" si="7"/>
        <v>1.5242416985791825E-4</v>
      </c>
      <c r="P59" s="6">
        <f t="shared" si="8"/>
        <v>3.6685505500000002E-4</v>
      </c>
      <c r="Q59" s="6">
        <f t="shared" si="9"/>
        <v>1.4557971017497586E-4</v>
      </c>
      <c r="R59" s="6">
        <f t="shared" si="5"/>
        <v>0.40180324074074103</v>
      </c>
      <c r="S59" s="32" t="str">
        <f>IF(SUM(R$3:R59)&lt;=0.9*R$113,"calculate",C59)</f>
        <v>calculate</v>
      </c>
    </row>
    <row r="60" spans="3:19">
      <c r="C60" s="11">
        <v>348</v>
      </c>
      <c r="D60" s="12">
        <v>0.45039999999999997</v>
      </c>
      <c r="E60" s="12">
        <v>7.3282000000000002E-4</v>
      </c>
      <c r="F60" s="11" t="s">
        <v>91</v>
      </c>
      <c r="G60" s="11" t="s">
        <v>92</v>
      </c>
      <c r="H60" s="5">
        <f t="shared" si="1"/>
        <v>0.37001157407407426</v>
      </c>
      <c r="I60" s="29">
        <v>0.35965124999999998</v>
      </c>
      <c r="J60" s="6">
        <f t="shared" si="2"/>
        <v>7.5253285799999992E-4</v>
      </c>
      <c r="K60" s="6">
        <f t="shared" si="0"/>
        <v>3.2100654941625921E-4</v>
      </c>
      <c r="L60" s="6">
        <f t="shared" si="3"/>
        <v>7.7053838400000007E-4</v>
      </c>
      <c r="M60" s="6">
        <f t="shared" si="4"/>
        <v>3.2141083197699625E-4</v>
      </c>
      <c r="N60" s="6">
        <f t="shared" si="6"/>
        <v>3.7954757599999997E-4</v>
      </c>
      <c r="O60" s="6">
        <f t="shared" si="7"/>
        <v>1.6190290751538905E-4</v>
      </c>
      <c r="P60" s="6">
        <f t="shared" si="8"/>
        <v>3.7651633899999997E-4</v>
      </c>
      <c r="Q60" s="6">
        <f t="shared" si="9"/>
        <v>1.5716353868665365E-4</v>
      </c>
      <c r="R60" s="6">
        <f t="shared" si="5"/>
        <v>0.37961550925925946</v>
      </c>
      <c r="S60" s="32" t="str">
        <f>IF(SUM(R$3:R60)&lt;=0.9*R$113,"calculate",C60)</f>
        <v>calculate</v>
      </c>
    </row>
    <row r="61" spans="3:19">
      <c r="C61" s="11">
        <v>349</v>
      </c>
      <c r="D61" s="12">
        <v>0.44419999999999998</v>
      </c>
      <c r="E61" s="12">
        <v>7.0795000000000005E-4</v>
      </c>
      <c r="F61" s="11" t="s">
        <v>93</v>
      </c>
      <c r="G61" s="11" t="s">
        <v>94</v>
      </c>
      <c r="H61" s="5">
        <f t="shared" si="1"/>
        <v>0.36199074074074095</v>
      </c>
      <c r="I61" s="29">
        <v>0.35185499999999997</v>
      </c>
      <c r="J61" s="6">
        <f t="shared" si="2"/>
        <v>7.4009093000000008E-4</v>
      </c>
      <c r="K61" s="6">
        <f t="shared" si="0"/>
        <v>3.2158393207270825E-4</v>
      </c>
      <c r="L61" s="6">
        <f t="shared" si="3"/>
        <v>7.4631189400000005E-4</v>
      </c>
      <c r="M61" s="6">
        <f t="shared" si="4"/>
        <v>3.2129524074448373E-4</v>
      </c>
      <c r="N61" s="6">
        <f t="shared" si="6"/>
        <v>3.8883046999999997E-4</v>
      </c>
      <c r="O61" s="6">
        <f t="shared" si="7"/>
        <v>1.6895441679345971E-4</v>
      </c>
      <c r="P61" s="6">
        <f t="shared" si="8"/>
        <v>3.8418902299999997E-4</v>
      </c>
      <c r="Q61" s="6">
        <f t="shared" si="9"/>
        <v>1.6542866215442438E-4</v>
      </c>
      <c r="R61" s="6">
        <f t="shared" si="5"/>
        <v>0.36600115740740757</v>
      </c>
      <c r="S61" s="32" t="str">
        <f>IF(SUM(R$3:R61)&lt;=0.9*R$113,"calculate",C61)</f>
        <v>calculate</v>
      </c>
    </row>
    <row r="62" spans="3:19">
      <c r="C62" s="11">
        <v>350</v>
      </c>
      <c r="D62" s="12">
        <v>0.438</v>
      </c>
      <c r="E62" s="12">
        <v>6.8391000000000003E-4</v>
      </c>
      <c r="F62" s="11" t="s">
        <v>95</v>
      </c>
      <c r="G62" s="11" t="s">
        <v>96</v>
      </c>
      <c r="H62" s="5">
        <f t="shared" si="1"/>
        <v>0.3438555555555558</v>
      </c>
      <c r="I62" s="29">
        <v>0.33422760000000001</v>
      </c>
      <c r="J62" s="6">
        <f t="shared" si="2"/>
        <v>7.1256582900000001E-4</v>
      </c>
      <c r="K62" s="6">
        <f t="shared" si="0"/>
        <v>3.2282669236794386E-4</v>
      </c>
      <c r="L62" s="6">
        <f t="shared" si="3"/>
        <v>7.2632837950000004E-4</v>
      </c>
      <c r="M62" s="6">
        <f t="shared" si="4"/>
        <v>3.2220531222032609E-4</v>
      </c>
      <c r="N62" s="6">
        <f t="shared" si="6"/>
        <v>3.9614471999999996E-4</v>
      </c>
      <c r="O62" s="6">
        <f t="shared" si="7"/>
        <v>1.7947266687780679E-4</v>
      </c>
      <c r="P62" s="6">
        <f t="shared" si="8"/>
        <v>3.9248759499999997E-4</v>
      </c>
      <c r="Q62" s="6">
        <f t="shared" si="9"/>
        <v>1.7421354183563327E-4</v>
      </c>
      <c r="R62" s="6">
        <f t="shared" si="5"/>
        <v>0.3529231481481484</v>
      </c>
      <c r="S62" s="32" t="str">
        <f>IF(SUM(R$3:R62)&lt;=0.9*R$113,"calculate",C62)</f>
        <v>calculate</v>
      </c>
    </row>
    <row r="63" spans="3:19">
      <c r="C63" s="11">
        <v>351</v>
      </c>
      <c r="D63" s="12">
        <v>0.43180000000000002</v>
      </c>
      <c r="E63" s="12">
        <v>6.6069000000000002E-4</v>
      </c>
      <c r="F63" s="11" t="s">
        <v>97</v>
      </c>
      <c r="G63" s="11" t="s">
        <v>98</v>
      </c>
      <c r="H63" s="5">
        <f t="shared" si="1"/>
        <v>0.33153750000000021</v>
      </c>
      <c r="I63" s="29">
        <v>0.32225445000000003</v>
      </c>
      <c r="J63" s="6">
        <f t="shared" si="2"/>
        <v>6.8698546200000009E-4</v>
      </c>
      <c r="K63" s="6">
        <f t="shared" si="0"/>
        <v>3.2019168278342409E-4</v>
      </c>
      <c r="L63" s="6">
        <f t="shared" si="3"/>
        <v>6.9977564550000005E-4</v>
      </c>
      <c r="M63" s="6">
        <f t="shared" si="4"/>
        <v>3.2150918757568398E-4</v>
      </c>
      <c r="N63" s="6">
        <f t="shared" si="6"/>
        <v>4.0103856800000005E-4</v>
      </c>
      <c r="O63" s="6">
        <f t="shared" si="7"/>
        <v>1.8691693063655347E-4</v>
      </c>
      <c r="P63" s="6">
        <f t="shared" si="8"/>
        <v>3.9859164400000003E-4</v>
      </c>
      <c r="Q63" s="6">
        <f t="shared" si="9"/>
        <v>1.8319479875718013E-4</v>
      </c>
      <c r="R63" s="6">
        <f t="shared" si="5"/>
        <v>0.33769652777777803</v>
      </c>
      <c r="S63" s="32" t="str">
        <f>IF(SUM(R$3:R63)&lt;=0.9*R$113,"calculate",C63)</f>
        <v>calculate</v>
      </c>
    </row>
    <row r="64" spans="3:19">
      <c r="C64" s="11">
        <v>352</v>
      </c>
      <c r="D64" s="12">
        <v>0.42560000000000003</v>
      </c>
      <c r="E64" s="12">
        <v>6.3825999999999998E-4</v>
      </c>
      <c r="F64" s="11" t="s">
        <v>99</v>
      </c>
      <c r="G64" s="11" t="s">
        <v>100</v>
      </c>
      <c r="H64" s="5">
        <f t="shared" si="1"/>
        <v>0.32264523148148166</v>
      </c>
      <c r="I64" s="29">
        <v>0.31361116499999997</v>
      </c>
      <c r="J64" s="6">
        <f t="shared" si="2"/>
        <v>6.6327979199999989E-4</v>
      </c>
      <c r="K64" s="6">
        <f t="shared" si="0"/>
        <v>3.155379026285823E-4</v>
      </c>
      <c r="L64" s="6">
        <f t="shared" si="3"/>
        <v>6.7513262700000004E-4</v>
      </c>
      <c r="M64" s="6">
        <f t="shared" si="4"/>
        <v>3.1786479270600322E-4</v>
      </c>
      <c r="N64" s="6">
        <f t="shared" si="6"/>
        <v>4.0372841600000003E-4</v>
      </c>
      <c r="O64" s="6">
        <f t="shared" si="7"/>
        <v>1.9206316723757475E-4</v>
      </c>
      <c r="P64" s="6">
        <f t="shared" si="8"/>
        <v>4.0238349200000007E-4</v>
      </c>
      <c r="Q64" s="6">
        <f t="shared" si="9"/>
        <v>1.8949004893706409E-4</v>
      </c>
      <c r="R64" s="6">
        <f t="shared" si="5"/>
        <v>0.32709136574074094</v>
      </c>
      <c r="S64" s="32" t="str">
        <f>IF(SUM(R$3:R64)&lt;=0.9*R$113,"calculate",C64)</f>
        <v>calculate</v>
      </c>
    </row>
    <row r="65" spans="3:19">
      <c r="C65" s="11">
        <v>353</v>
      </c>
      <c r="D65" s="12">
        <v>0.4194</v>
      </c>
      <c r="E65" s="12">
        <v>6.1660000000000003E-4</v>
      </c>
      <c r="F65" s="11" t="s">
        <v>101</v>
      </c>
      <c r="G65" s="11" t="s">
        <v>102</v>
      </c>
      <c r="H65" s="5">
        <f t="shared" si="1"/>
        <v>0.3217938888888891</v>
      </c>
      <c r="I65" s="29">
        <v>0.31278366000000002</v>
      </c>
      <c r="J65" s="6">
        <f t="shared" si="2"/>
        <v>6.4299048E-4</v>
      </c>
      <c r="K65" s="6">
        <f t="shared" si="0"/>
        <v>3.0648600907886626E-4</v>
      </c>
      <c r="L65" s="6">
        <f t="shared" si="3"/>
        <v>6.5313513599999989E-4</v>
      </c>
      <c r="M65" s="6">
        <f t="shared" si="4"/>
        <v>3.1101195585372428E-4</v>
      </c>
      <c r="N65" s="6">
        <f t="shared" si="6"/>
        <v>4.0821460199999999E-4</v>
      </c>
      <c r="O65" s="6">
        <f t="shared" si="7"/>
        <v>1.945784083999156E-4</v>
      </c>
      <c r="P65" s="6">
        <f t="shared" si="8"/>
        <v>4.0597150900000001E-4</v>
      </c>
      <c r="Q65" s="6">
        <f t="shared" si="9"/>
        <v>1.9332078781874516E-4</v>
      </c>
      <c r="R65" s="6">
        <f t="shared" si="5"/>
        <v>0.32221956018518538</v>
      </c>
      <c r="S65" s="32" t="str">
        <f>IF(SUM(R$3:R65)&lt;=0.9*R$113,"calculate",C65)</f>
        <v>calculate</v>
      </c>
    </row>
    <row r="66" spans="3:19">
      <c r="C66" s="11">
        <v>354</v>
      </c>
      <c r="D66" s="12">
        <v>0.41320000000000001</v>
      </c>
      <c r="E66" s="12">
        <v>5.9566000000000003E-4</v>
      </c>
      <c r="F66" s="11" t="s">
        <v>103</v>
      </c>
      <c r="G66" s="11" t="s">
        <v>104</v>
      </c>
      <c r="H66" s="5">
        <f t="shared" si="1"/>
        <v>0.30959185185185201</v>
      </c>
      <c r="I66" s="29">
        <v>0.30092327999999996</v>
      </c>
      <c r="J66" s="6">
        <f t="shared" si="2"/>
        <v>6.2288166200000011E-4</v>
      </c>
      <c r="K66" s="6">
        <f t="shared" ref="K66:K112" si="10">J66*10^(-H66)</f>
        <v>3.0536108729295854E-4</v>
      </c>
      <c r="L66" s="6">
        <f t="shared" si="3"/>
        <v>6.3293607100000011E-4</v>
      </c>
      <c r="M66" s="6">
        <f t="shared" si="4"/>
        <v>3.059235481859124E-4</v>
      </c>
      <c r="N66" s="6">
        <f t="shared" si="6"/>
        <v>4.075185E-4</v>
      </c>
      <c r="O66" s="6">
        <f t="shared" si="7"/>
        <v>1.9978159551596415E-4</v>
      </c>
      <c r="P66" s="6">
        <f t="shared" si="8"/>
        <v>4.0786655099999997E-4</v>
      </c>
      <c r="Q66" s="6">
        <f t="shared" si="9"/>
        <v>1.9718000195793987E-4</v>
      </c>
      <c r="R66" s="6">
        <f t="shared" si="5"/>
        <v>0.31569287037037053</v>
      </c>
      <c r="S66" s="32" t="str">
        <f>IF(SUM(R$3:R66)&lt;=0.9*R$113,"calculate",C66)</f>
        <v>calculate</v>
      </c>
    </row>
    <row r="67" spans="3:19">
      <c r="C67" s="11">
        <v>355</v>
      </c>
      <c r="D67" s="12">
        <v>0.40699999999999997</v>
      </c>
      <c r="E67" s="12">
        <v>5.7544000000000009E-4</v>
      </c>
      <c r="F67" s="11" t="s">
        <v>105</v>
      </c>
      <c r="G67" s="11" t="s">
        <v>106</v>
      </c>
      <c r="H67" s="5">
        <f t="shared" ref="H67:H112" si="11">B$6*I67</f>
        <v>0.30884712962962985</v>
      </c>
      <c r="I67" s="29">
        <v>0.30019941</v>
      </c>
      <c r="J67" s="6">
        <f t="shared" ref="J67:J112" si="12">E67*F67</f>
        <v>5.9575303200000017E-4</v>
      </c>
      <c r="K67" s="6">
        <f t="shared" si="10"/>
        <v>2.9256281877321834E-4</v>
      </c>
      <c r="L67" s="6">
        <f t="shared" si="3"/>
        <v>6.0931734700000019E-4</v>
      </c>
      <c r="M67" s="6">
        <f t="shared" si="4"/>
        <v>2.9896195303308847E-4</v>
      </c>
      <c r="N67" s="6">
        <f t="shared" si="6"/>
        <v>4.1082579999999992E-4</v>
      </c>
      <c r="O67" s="6">
        <f t="shared" si="7"/>
        <v>2.0174862336707738E-4</v>
      </c>
      <c r="P67" s="6">
        <f t="shared" si="8"/>
        <v>4.0917214999999996E-4</v>
      </c>
      <c r="Q67" s="6">
        <f t="shared" si="9"/>
        <v>2.0076510944152078E-4</v>
      </c>
      <c r="R67" s="6">
        <f t="shared" si="5"/>
        <v>0.30921949074074095</v>
      </c>
      <c r="S67" s="32" t="str">
        <f>IF(SUM(R$3:R67)&lt;=0.9*R$113,"calculate",C67)</f>
        <v>calculate</v>
      </c>
    </row>
    <row r="68" spans="3:19">
      <c r="C68" s="11">
        <v>356</v>
      </c>
      <c r="D68" s="12">
        <v>0.40079999999999999</v>
      </c>
      <c r="E68" s="12">
        <v>5.5590000000000001E-4</v>
      </c>
      <c r="F68" s="11" t="s">
        <v>107</v>
      </c>
      <c r="G68" s="11" t="s">
        <v>108</v>
      </c>
      <c r="H68" s="5">
        <f t="shared" si="11"/>
        <v>0.28837763888888901</v>
      </c>
      <c r="I68" s="29">
        <v>0.28030306499999996</v>
      </c>
      <c r="J68" s="6">
        <f t="shared" si="12"/>
        <v>5.7774686999999996E-4</v>
      </c>
      <c r="K68" s="6">
        <f t="shared" si="10"/>
        <v>2.9741301007350416E-4</v>
      </c>
      <c r="L68" s="6">
        <f t="shared" ref="L68:L112" si="13">(C68-C67)*(J68+J67)/2</f>
        <v>5.8674995100000001E-4</v>
      </c>
      <c r="M68" s="6">
        <f t="shared" ref="M68:M112" si="14">(C68-C67)*(K68+K67)/2</f>
        <v>2.9498791442336128E-4</v>
      </c>
      <c r="N68" s="6">
        <f t="shared" si="6"/>
        <v>4.1206248000000002E-4</v>
      </c>
      <c r="O68" s="6">
        <f t="shared" si="7"/>
        <v>2.1212186318751171E-4</v>
      </c>
      <c r="P68" s="6">
        <f t="shared" si="8"/>
        <v>4.1144413999999994E-4</v>
      </c>
      <c r="Q68" s="6">
        <f t="shared" si="9"/>
        <v>2.0693524327729455E-4</v>
      </c>
      <c r="R68" s="6">
        <f t="shared" ref="R68:R112" si="15">(C68-C67)*(H67+H68)/2</f>
        <v>0.2986123842592594</v>
      </c>
      <c r="S68" s="32" t="str">
        <f>IF(SUM(R$3:R68)&lt;=0.9*R$113,"calculate",C68)</f>
        <v>calculate</v>
      </c>
    </row>
    <row r="69" spans="3:19">
      <c r="C69" s="11">
        <v>357</v>
      </c>
      <c r="D69" s="12">
        <v>0.39460000000000001</v>
      </c>
      <c r="E69" s="12">
        <v>5.3703000000000008E-4</v>
      </c>
      <c r="F69" s="11" t="s">
        <v>109</v>
      </c>
      <c r="G69" s="11" t="s">
        <v>110</v>
      </c>
      <c r="H69" s="5">
        <f t="shared" si="11"/>
        <v>0.28768444444444463</v>
      </c>
      <c r="I69" s="29">
        <v>0.27962927999999998</v>
      </c>
      <c r="J69" s="6">
        <f t="shared" si="12"/>
        <v>5.5131499800000004E-4</v>
      </c>
      <c r="K69" s="6">
        <f t="shared" si="10"/>
        <v>2.8425974542804593E-4</v>
      </c>
      <c r="L69" s="6">
        <f t="shared" si="13"/>
        <v>5.64530934E-4</v>
      </c>
      <c r="M69" s="6">
        <f t="shared" si="14"/>
        <v>2.9083637775077504E-4</v>
      </c>
      <c r="N69" s="6">
        <f t="shared" si="6"/>
        <v>4.1219915999999999E-4</v>
      </c>
      <c r="O69" s="6">
        <f t="shared" si="7"/>
        <v>2.125311821958712E-4</v>
      </c>
      <c r="P69" s="6">
        <f t="shared" si="8"/>
        <v>4.1213082E-4</v>
      </c>
      <c r="Q69" s="6">
        <f t="shared" si="9"/>
        <v>2.1232652269169146E-4</v>
      </c>
      <c r="R69" s="6">
        <f t="shared" si="15"/>
        <v>0.28803104166666682</v>
      </c>
      <c r="S69" s="32" t="str">
        <f>IF(SUM(R$3:R69)&lt;=0.9*R$113,"calculate",C69)</f>
        <v>calculate</v>
      </c>
    </row>
    <row r="70" spans="3:19">
      <c r="C70" s="11">
        <v>358</v>
      </c>
      <c r="D70" s="12">
        <v>0.38839999999999997</v>
      </c>
      <c r="E70" s="12">
        <v>5.1879999999999993E-4</v>
      </c>
      <c r="F70" s="11" t="s">
        <v>105</v>
      </c>
      <c r="G70" s="11" t="s">
        <v>111</v>
      </c>
      <c r="H70" s="5">
        <f t="shared" si="11"/>
        <v>0.28548916666666679</v>
      </c>
      <c r="I70" s="29">
        <v>0.27749546999999997</v>
      </c>
      <c r="J70" s="6">
        <f t="shared" si="12"/>
        <v>5.3711364000000002E-4</v>
      </c>
      <c r="K70" s="6">
        <f t="shared" si="10"/>
        <v>2.7834089204287221E-4</v>
      </c>
      <c r="L70" s="6">
        <f t="shared" si="13"/>
        <v>5.4421431900000003E-4</v>
      </c>
      <c r="M70" s="6">
        <f t="shared" si="14"/>
        <v>2.8130031873545909E-4</v>
      </c>
      <c r="N70" s="6">
        <f t="shared" si="6"/>
        <v>4.1236427999999999E-4</v>
      </c>
      <c r="O70" s="6">
        <f t="shared" si="7"/>
        <v>2.1369377538395175E-4</v>
      </c>
      <c r="P70" s="6">
        <f t="shared" si="8"/>
        <v>4.1228171999999996E-4</v>
      </c>
      <c r="Q70" s="6">
        <f t="shared" si="9"/>
        <v>2.1311247878991147E-4</v>
      </c>
      <c r="R70" s="6">
        <f t="shared" si="15"/>
        <v>0.28658680555555571</v>
      </c>
      <c r="S70" s="32" t="str">
        <f>IF(SUM(R$3:R70)&lt;=0.9*R$113,"calculate",C70)</f>
        <v>calculate</v>
      </c>
    </row>
    <row r="71" spans="3:19">
      <c r="C71" s="11">
        <v>359</v>
      </c>
      <c r="D71" s="12">
        <v>0.38219999999999998</v>
      </c>
      <c r="E71" s="12">
        <v>5.0118999999999999E-4</v>
      </c>
      <c r="F71" s="11" t="s">
        <v>112</v>
      </c>
      <c r="G71" s="11" t="s">
        <v>113</v>
      </c>
      <c r="H71" s="5">
        <f t="shared" si="11"/>
        <v>0.28122240740740756</v>
      </c>
      <c r="I71" s="29">
        <v>0.27334818</v>
      </c>
      <c r="J71" s="6">
        <f t="shared" si="12"/>
        <v>5.1978414899999997E-4</v>
      </c>
      <c r="K71" s="6">
        <f t="shared" si="10"/>
        <v>2.7201986703793285E-4</v>
      </c>
      <c r="L71" s="6">
        <f t="shared" si="13"/>
        <v>5.2844889450000005E-4</v>
      </c>
      <c r="M71" s="6">
        <f t="shared" si="14"/>
        <v>2.7518037954040256E-4</v>
      </c>
      <c r="N71" s="6">
        <f t="shared" si="6"/>
        <v>4.1212625999999995E-4</v>
      </c>
      <c r="O71" s="6">
        <f t="shared" si="7"/>
        <v>2.156790095729536E-4</v>
      </c>
      <c r="P71" s="6">
        <f t="shared" si="8"/>
        <v>4.1224527E-4</v>
      </c>
      <c r="Q71" s="6">
        <f t="shared" si="9"/>
        <v>2.1468639247845269E-4</v>
      </c>
      <c r="R71" s="6">
        <f t="shared" si="15"/>
        <v>0.28335578703703718</v>
      </c>
      <c r="S71" s="32" t="str">
        <f>IF(SUM(R$3:R71)&lt;=0.9*R$113,"calculate",C71)</f>
        <v>calculate</v>
      </c>
    </row>
    <row r="72" spans="3:19">
      <c r="C72" s="11">
        <v>360</v>
      </c>
      <c r="D72" s="12">
        <v>0.376</v>
      </c>
      <c r="E72" s="12">
        <v>4.8417000000000002E-4</v>
      </c>
      <c r="F72" s="11" t="s">
        <v>114</v>
      </c>
      <c r="G72" s="11" t="s">
        <v>115</v>
      </c>
      <c r="H72" s="5">
        <f t="shared" si="11"/>
        <v>0.27400625000000017</v>
      </c>
      <c r="I72" s="29">
        <v>0.266334075</v>
      </c>
      <c r="J72" s="6">
        <f t="shared" si="12"/>
        <v>4.9646791800000002E-4</v>
      </c>
      <c r="K72" s="6">
        <f t="shared" si="10"/>
        <v>2.6417087787689996E-4</v>
      </c>
      <c r="L72" s="6">
        <f t="shared" si="13"/>
        <v>5.0812603349999999E-4</v>
      </c>
      <c r="M72" s="6">
        <f t="shared" si="14"/>
        <v>2.680953724574164E-4</v>
      </c>
      <c r="N72" s="6">
        <f t="shared" si="6"/>
        <v>4.083736E-4</v>
      </c>
      <c r="O72" s="6">
        <f t="shared" si="7"/>
        <v>2.1729583826552511E-4</v>
      </c>
      <c r="P72" s="6">
        <f t="shared" si="8"/>
        <v>4.1024992999999998E-4</v>
      </c>
      <c r="Q72" s="6">
        <f t="shared" si="9"/>
        <v>2.1648742391923935E-4</v>
      </c>
      <c r="R72" s="6">
        <f t="shared" si="15"/>
        <v>0.27761432870370384</v>
      </c>
      <c r="S72" s="32" t="str">
        <f>IF(SUM(R$3:R72)&lt;=0.9*R$113,"calculate",C72)</f>
        <v>calculate</v>
      </c>
    </row>
    <row r="73" spans="3:19">
      <c r="C73" s="11">
        <v>361</v>
      </c>
      <c r="D73" s="12">
        <v>0.36980000000000002</v>
      </c>
      <c r="E73" s="12">
        <v>4.6773999999999996E-4</v>
      </c>
      <c r="F73" s="11" t="s">
        <v>116</v>
      </c>
      <c r="G73" s="11" t="s">
        <v>117</v>
      </c>
      <c r="H73" s="5">
        <f t="shared" si="11"/>
        <v>0.27546069444444465</v>
      </c>
      <c r="I73" s="29">
        <v>0.26774779500000001</v>
      </c>
      <c r="J73" s="6">
        <f t="shared" si="12"/>
        <v>4.7849801999999992E-4</v>
      </c>
      <c r="K73" s="6">
        <f t="shared" si="10"/>
        <v>2.5375782928873319E-4</v>
      </c>
      <c r="L73" s="6">
        <f t="shared" si="13"/>
        <v>4.8748296899999994E-4</v>
      </c>
      <c r="M73" s="6">
        <f t="shared" si="14"/>
        <v>2.5896435358281655E-4</v>
      </c>
      <c r="N73" s="6">
        <f t="shared" si="6"/>
        <v>4.0596643999999999E-4</v>
      </c>
      <c r="O73" s="6">
        <f t="shared" si="7"/>
        <v>2.152927666837049E-4</v>
      </c>
      <c r="P73" s="6">
        <f t="shared" si="8"/>
        <v>4.0717002000000002E-4</v>
      </c>
      <c r="Q73" s="6">
        <f t="shared" si="9"/>
        <v>2.16294302474615E-4</v>
      </c>
      <c r="R73" s="6">
        <f t="shared" si="15"/>
        <v>0.27473347222222244</v>
      </c>
      <c r="S73" s="32" t="str">
        <f>IF(SUM(R$3:R73)&lt;=0.9*R$113,"calculate",C73)</f>
        <v>calculate</v>
      </c>
    </row>
    <row r="74" spans="3:19">
      <c r="C74" s="11">
        <v>362</v>
      </c>
      <c r="D74" s="12">
        <v>0.36360000000000003</v>
      </c>
      <c r="E74" s="12">
        <v>4.5186E-4</v>
      </c>
      <c r="F74" s="11" t="s">
        <v>118</v>
      </c>
      <c r="G74" s="11" t="s">
        <v>119</v>
      </c>
      <c r="H74" s="5">
        <f t="shared" si="11"/>
        <v>0.27105425925925941</v>
      </c>
      <c r="I74" s="29">
        <v>0.26346473999999998</v>
      </c>
      <c r="J74" s="6">
        <f t="shared" si="12"/>
        <v>4.5918013200000002E-4</v>
      </c>
      <c r="K74" s="6">
        <f t="shared" si="10"/>
        <v>2.4599644405229012E-4</v>
      </c>
      <c r="L74" s="6">
        <f t="shared" si="13"/>
        <v>4.68839076E-4</v>
      </c>
      <c r="M74" s="6">
        <f t="shared" si="14"/>
        <v>2.4987713667051163E-4</v>
      </c>
      <c r="N74" s="6">
        <f t="shared" si="6"/>
        <v>3.9806927999999999E-4</v>
      </c>
      <c r="O74" s="6">
        <f t="shared" si="7"/>
        <v>2.1325754435397784E-4</v>
      </c>
      <c r="P74" s="6">
        <f t="shared" si="8"/>
        <v>4.0201785999999999E-4</v>
      </c>
      <c r="Q74" s="6">
        <f t="shared" si="9"/>
        <v>2.1427515551884137E-4</v>
      </c>
      <c r="R74" s="6">
        <f t="shared" si="15"/>
        <v>0.27325747685185203</v>
      </c>
      <c r="S74" s="32" t="str">
        <f>IF(SUM(R$3:R74)&lt;=0.9*R$113,"calculate",C74)</f>
        <v>calculate</v>
      </c>
    </row>
    <row r="75" spans="3:19">
      <c r="C75" s="11">
        <v>363</v>
      </c>
      <c r="D75" s="12">
        <v>0.3574</v>
      </c>
      <c r="E75" s="12">
        <v>4.3651999999999997E-4</v>
      </c>
      <c r="F75" s="11" t="s">
        <v>120</v>
      </c>
      <c r="G75" s="11" t="s">
        <v>121</v>
      </c>
      <c r="H75" s="5">
        <f t="shared" si="11"/>
        <v>0.25068490740740756</v>
      </c>
      <c r="I75" s="29">
        <v>0.24366573</v>
      </c>
      <c r="J75" s="6">
        <f t="shared" si="12"/>
        <v>4.3582156799999998E-4</v>
      </c>
      <c r="K75" s="6">
        <f t="shared" si="10"/>
        <v>2.4469427667938242E-4</v>
      </c>
      <c r="L75" s="6">
        <f t="shared" si="13"/>
        <v>4.4750085E-4</v>
      </c>
      <c r="M75" s="6">
        <f t="shared" si="14"/>
        <v>2.4534536036583624E-4</v>
      </c>
      <c r="N75" s="6">
        <f t="shared" si="6"/>
        <v>3.9296129999999999E-4</v>
      </c>
      <c r="O75" s="6">
        <f t="shared" si="7"/>
        <v>2.206301572172073E-4</v>
      </c>
      <c r="P75" s="6">
        <f t="shared" si="8"/>
        <v>3.9551528999999996E-4</v>
      </c>
      <c r="Q75" s="6">
        <f t="shared" si="9"/>
        <v>2.1694385078559257E-4</v>
      </c>
      <c r="R75" s="6">
        <f t="shared" si="15"/>
        <v>0.26086958333333349</v>
      </c>
      <c r="S75" s="32" t="str">
        <f>IF(SUM(R$3:R75)&lt;=0.9*R$113,"calculate",C75)</f>
        <v>calculate</v>
      </c>
    </row>
    <row r="76" spans="3:19">
      <c r="C76" s="11">
        <v>364</v>
      </c>
      <c r="D76" s="12">
        <v>0.35120000000000001</v>
      </c>
      <c r="E76" s="12">
        <v>4.2169999999999995E-4</v>
      </c>
      <c r="F76" s="11" t="s">
        <v>122</v>
      </c>
      <c r="G76" s="11" t="s">
        <v>123</v>
      </c>
      <c r="H76" s="5">
        <f t="shared" si="11"/>
        <v>0.25520282407407419</v>
      </c>
      <c r="I76" s="29">
        <v>0.24805714499999998</v>
      </c>
      <c r="J76" s="6">
        <f t="shared" si="12"/>
        <v>4.2002163399999998E-4</v>
      </c>
      <c r="K76" s="6">
        <f t="shared" si="10"/>
        <v>2.3338279467075929E-4</v>
      </c>
      <c r="L76" s="6">
        <f t="shared" si="13"/>
        <v>4.2792160099999998E-4</v>
      </c>
      <c r="M76" s="6">
        <f t="shared" si="14"/>
        <v>2.3903853567507085E-4</v>
      </c>
      <c r="N76" s="6">
        <f t="shared" si="6"/>
        <v>3.8635511999999996E-4</v>
      </c>
      <c r="O76" s="6">
        <f t="shared" si="7"/>
        <v>2.1467617461094052E-4</v>
      </c>
      <c r="P76" s="6">
        <f t="shared" si="8"/>
        <v>3.8965821E-4</v>
      </c>
      <c r="Q76" s="6">
        <f t="shared" si="9"/>
        <v>2.1765316591407393E-4</v>
      </c>
      <c r="R76" s="6">
        <f t="shared" si="15"/>
        <v>0.2529438657407409</v>
      </c>
      <c r="S76" s="32" t="str">
        <f>IF(SUM(R$3:R76)&lt;=0.9*R$113,"calculate",C76)</f>
        <v>calculate</v>
      </c>
    </row>
    <row r="77" spans="3:19">
      <c r="C77" s="11">
        <v>365</v>
      </c>
      <c r="D77" s="12">
        <v>0.34499999999999997</v>
      </c>
      <c r="E77" s="12">
        <v>4.0738000000000005E-4</v>
      </c>
      <c r="F77" s="11" t="s">
        <v>124</v>
      </c>
      <c r="G77" s="11" t="s">
        <v>125</v>
      </c>
      <c r="H77" s="5">
        <f t="shared" si="11"/>
        <v>0.2441732870370372</v>
      </c>
      <c r="I77" s="29">
        <v>0.23733643500000001</v>
      </c>
      <c r="J77" s="6">
        <f t="shared" si="12"/>
        <v>3.9411978100000004E-4</v>
      </c>
      <c r="K77" s="6">
        <f t="shared" si="10"/>
        <v>2.2462337368567379E-4</v>
      </c>
      <c r="L77" s="6">
        <f t="shared" si="13"/>
        <v>4.0707070750000004E-4</v>
      </c>
      <c r="M77" s="6">
        <f t="shared" si="14"/>
        <v>2.2900308417821654E-4</v>
      </c>
      <c r="N77" s="6">
        <f t="shared" si="6"/>
        <v>3.7698149999999998E-4</v>
      </c>
      <c r="O77" s="6">
        <f t="shared" si="7"/>
        <v>2.1485563635560283E-4</v>
      </c>
      <c r="P77" s="6">
        <f t="shared" si="8"/>
        <v>3.8166831E-4</v>
      </c>
      <c r="Q77" s="6">
        <f t="shared" si="9"/>
        <v>2.1476590548327168E-4</v>
      </c>
      <c r="R77" s="6">
        <f t="shared" si="15"/>
        <v>0.24968805555555568</v>
      </c>
      <c r="S77" s="32">
        <f>IF(SUM(R$3:R77)&lt;=0.9*R$113,"calculate",C77)</f>
        <v>365</v>
      </c>
    </row>
    <row r="78" spans="3:19">
      <c r="C78" s="11">
        <v>366</v>
      </c>
      <c r="D78" s="12">
        <v>0.33879999999999999</v>
      </c>
      <c r="E78" s="12">
        <v>3.9355E-4</v>
      </c>
      <c r="F78" s="11" t="s">
        <v>126</v>
      </c>
      <c r="G78" s="11" t="s">
        <v>127</v>
      </c>
      <c r="H78" s="5">
        <f t="shared" si="11"/>
        <v>0.24111597222222234</v>
      </c>
      <c r="I78" s="29">
        <v>0.23436472499999997</v>
      </c>
      <c r="J78" s="6">
        <f t="shared" si="12"/>
        <v>3.7969310450000003E-4</v>
      </c>
      <c r="K78" s="6">
        <f t="shared" si="10"/>
        <v>2.1792985901103804E-4</v>
      </c>
      <c r="L78" s="6">
        <f t="shared" si="13"/>
        <v>3.8690644275000003E-4</v>
      </c>
      <c r="M78" s="6">
        <f t="shared" si="14"/>
        <v>2.2127661634835591E-4</v>
      </c>
      <c r="N78" s="6">
        <f t="shared" si="6"/>
        <v>3.6814007999999999E-4</v>
      </c>
      <c r="O78" s="6">
        <f t="shared" si="7"/>
        <v>2.1129884841169732E-4</v>
      </c>
      <c r="P78" s="6">
        <f t="shared" si="8"/>
        <v>3.7256078999999996E-4</v>
      </c>
      <c r="Q78" s="6">
        <f t="shared" si="9"/>
        <v>2.1307724238365009E-4</v>
      </c>
      <c r="R78" s="6">
        <f t="shared" si="15"/>
        <v>0.24264462962962977</v>
      </c>
      <c r="S78" s="8">
        <f>IF(SUM(R$3:R78)&lt;=0.9*R$113,"calculez",C78)</f>
        <v>366</v>
      </c>
    </row>
    <row r="79" spans="3:19">
      <c r="C79" s="11">
        <v>367</v>
      </c>
      <c r="D79" s="12">
        <v>0.33260000000000001</v>
      </c>
      <c r="E79" s="12">
        <v>3.8018999999999998E-4</v>
      </c>
      <c r="F79" s="11" t="s">
        <v>128</v>
      </c>
      <c r="G79" s="11" t="s">
        <v>129</v>
      </c>
      <c r="H79" s="5">
        <f t="shared" si="11"/>
        <v>0.23905259259259273</v>
      </c>
      <c r="I79" s="29">
        <v>0.23235912</v>
      </c>
      <c r="J79" s="6">
        <f t="shared" si="12"/>
        <v>3.5696799479999994E-4</v>
      </c>
      <c r="K79" s="6">
        <f t="shared" si="10"/>
        <v>2.0586223670100611E-4</v>
      </c>
      <c r="L79" s="6">
        <f t="shared" si="13"/>
        <v>3.6833054964999999E-4</v>
      </c>
      <c r="M79" s="6">
        <f t="shared" si="14"/>
        <v>2.1189604785602209E-4</v>
      </c>
      <c r="N79" s="6">
        <f t="shared" si="6"/>
        <v>3.6000624000000003E-4</v>
      </c>
      <c r="O79" s="6">
        <f t="shared" si="7"/>
        <v>2.076143824441239E-4</v>
      </c>
      <c r="P79" s="6">
        <f t="shared" si="8"/>
        <v>3.6407316000000003E-4</v>
      </c>
      <c r="Q79" s="6">
        <f t="shared" si="9"/>
        <v>2.0945661542791063E-4</v>
      </c>
      <c r="R79" s="6">
        <f t="shared" si="15"/>
        <v>0.24008428240740753</v>
      </c>
      <c r="S79" s="8">
        <f>IF(SUM(R$3:R79)&lt;=0.9*R$113,"calculez",C79)</f>
        <v>367</v>
      </c>
    </row>
    <row r="80" spans="3:19">
      <c r="C80" s="11">
        <v>368</v>
      </c>
      <c r="D80" s="12">
        <v>0.32639999999999997</v>
      </c>
      <c r="E80" s="12">
        <v>3.6727999999999999E-4</v>
      </c>
      <c r="F80" s="11" t="s">
        <v>130</v>
      </c>
      <c r="G80" s="11" t="s">
        <v>131</v>
      </c>
      <c r="H80" s="5">
        <f t="shared" si="11"/>
        <v>0.23111083333333346</v>
      </c>
      <c r="I80" s="29">
        <v>0.22463972999999998</v>
      </c>
      <c r="J80" s="6">
        <f t="shared" si="12"/>
        <v>3.3756704800000001E-4</v>
      </c>
      <c r="K80" s="6">
        <f t="shared" si="10"/>
        <v>1.9826644178128858E-4</v>
      </c>
      <c r="L80" s="6">
        <f t="shared" si="13"/>
        <v>3.4726752139999995E-4</v>
      </c>
      <c r="M80" s="6">
        <f t="shared" si="14"/>
        <v>2.0206433924114734E-4</v>
      </c>
      <c r="N80" s="6">
        <f t="shared" si="6"/>
        <v>3.4963968E-4</v>
      </c>
      <c r="O80" s="6">
        <f t="shared" si="7"/>
        <v>2.0535717472976915E-4</v>
      </c>
      <c r="P80" s="6">
        <f t="shared" si="8"/>
        <v>3.5482296000000004E-4</v>
      </c>
      <c r="Q80" s="6">
        <f t="shared" si="9"/>
        <v>2.0648577858694653E-4</v>
      </c>
      <c r="R80" s="6">
        <f t="shared" si="15"/>
        <v>0.2350817129629631</v>
      </c>
      <c r="S80" s="8">
        <f>IF(SUM(R$3:R80)&lt;=0.9*R$113,"calculez",C80)</f>
        <v>368</v>
      </c>
    </row>
    <row r="81" spans="3:19">
      <c r="C81" s="11">
        <v>369</v>
      </c>
      <c r="D81" s="12">
        <v>0.32019999999999998</v>
      </c>
      <c r="E81" s="12">
        <v>3.5481E-4</v>
      </c>
      <c r="F81" s="11" t="s">
        <v>132</v>
      </c>
      <c r="G81" s="11" t="s">
        <v>133</v>
      </c>
      <c r="H81" s="5">
        <f t="shared" si="11"/>
        <v>0.23859662037037052</v>
      </c>
      <c r="I81" s="29">
        <v>0.231915915</v>
      </c>
      <c r="J81" s="6">
        <f t="shared" si="12"/>
        <v>3.0957882120000001E-4</v>
      </c>
      <c r="K81" s="6">
        <f t="shared" si="10"/>
        <v>1.7872060331943672E-4</v>
      </c>
      <c r="L81" s="6">
        <f t="shared" si="13"/>
        <v>3.2357293459999998E-4</v>
      </c>
      <c r="M81" s="6">
        <f t="shared" si="14"/>
        <v>1.8849352255036265E-4</v>
      </c>
      <c r="N81" s="6">
        <f t="shared" si="6"/>
        <v>3.2862125999999996E-4</v>
      </c>
      <c r="O81" s="6">
        <f t="shared" si="7"/>
        <v>1.8971384936197137E-4</v>
      </c>
      <c r="P81" s="6">
        <f t="shared" si="8"/>
        <v>3.3913046999999995E-4</v>
      </c>
      <c r="Q81" s="6">
        <f t="shared" si="9"/>
        <v>1.9753551204587026E-4</v>
      </c>
      <c r="R81" s="6">
        <f t="shared" si="15"/>
        <v>0.23485372685185199</v>
      </c>
      <c r="S81" s="8">
        <f>IF(SUM(R$3:R81)&lt;=0.9*R$113,"calculez",C81)</f>
        <v>369</v>
      </c>
    </row>
    <row r="82" spans="3:19">
      <c r="C82" s="11">
        <v>370</v>
      </c>
      <c r="D82" s="12">
        <v>0.314</v>
      </c>
      <c r="E82" s="12">
        <v>3.4277E-4</v>
      </c>
      <c r="F82" s="11" t="s">
        <v>134</v>
      </c>
      <c r="G82" s="11" t="s">
        <v>135</v>
      </c>
      <c r="H82" s="5">
        <f t="shared" si="11"/>
        <v>0.22022356481481495</v>
      </c>
      <c r="I82" s="29">
        <v>0.214057305</v>
      </c>
      <c r="J82" s="6">
        <f t="shared" si="12"/>
        <v>2.9043244869999998E-4</v>
      </c>
      <c r="K82" s="6">
        <f t="shared" si="10"/>
        <v>1.7491279180775494E-4</v>
      </c>
      <c r="L82" s="6">
        <f t="shared" si="13"/>
        <v>3.0000563495000002E-4</v>
      </c>
      <c r="M82" s="6">
        <f t="shared" si="14"/>
        <v>1.7681669756359583E-4</v>
      </c>
      <c r="N82" s="6">
        <f t="shared" si="6"/>
        <v>3.1253362E-4</v>
      </c>
      <c r="O82" s="6">
        <f t="shared" si="7"/>
        <v>1.8822321077646169E-4</v>
      </c>
      <c r="P82" s="6">
        <f t="shared" si="8"/>
        <v>3.2057743999999998E-4</v>
      </c>
      <c r="Q82" s="6">
        <f t="shared" si="9"/>
        <v>1.8896853006921652E-4</v>
      </c>
      <c r="R82" s="6">
        <f t="shared" si="15"/>
        <v>0.22941009259259273</v>
      </c>
      <c r="S82" s="8">
        <f>IF(SUM(R$3:R82)&lt;=0.9*R$113,"calculez",C82)</f>
        <v>370</v>
      </c>
    </row>
    <row r="83" spans="3:19">
      <c r="C83" s="11">
        <v>371</v>
      </c>
      <c r="D83" s="12">
        <v>0.30780000000000002</v>
      </c>
      <c r="E83" s="12">
        <v>3.3113000000000001E-4</v>
      </c>
      <c r="F83" s="11" t="s">
        <v>136</v>
      </c>
      <c r="G83" s="11" t="s">
        <v>137</v>
      </c>
      <c r="H83" s="5">
        <f t="shared" si="11"/>
        <v>0.22635925925925937</v>
      </c>
      <c r="I83" s="29">
        <v>0.22002119999999997</v>
      </c>
      <c r="J83" s="6">
        <f t="shared" si="12"/>
        <v>2.6897358769999998E-4</v>
      </c>
      <c r="K83" s="6">
        <f t="shared" si="10"/>
        <v>1.5971671771837072E-4</v>
      </c>
      <c r="L83" s="6">
        <f t="shared" si="13"/>
        <v>2.7970301819999995E-4</v>
      </c>
      <c r="M83" s="6">
        <f t="shared" si="14"/>
        <v>1.6731475476306282E-4</v>
      </c>
      <c r="N83" s="6">
        <f t="shared" si="6"/>
        <v>2.9865218400000002E-4</v>
      </c>
      <c r="O83" s="6">
        <f t="shared" si="7"/>
        <v>1.7733989041743715E-4</v>
      </c>
      <c r="P83" s="6">
        <f t="shared" si="8"/>
        <v>3.0559290200000001E-4</v>
      </c>
      <c r="Q83" s="6">
        <f t="shared" si="9"/>
        <v>1.8278155059694941E-4</v>
      </c>
      <c r="R83" s="6">
        <f t="shared" si="15"/>
        <v>0.22329141203703717</v>
      </c>
      <c r="S83" s="8">
        <f>IF(SUM(R$3:R83)&lt;=0.9*R$113,"calculez",C83)</f>
        <v>371</v>
      </c>
    </row>
    <row r="84" spans="3:19">
      <c r="C84" s="11">
        <v>372</v>
      </c>
      <c r="D84" s="12">
        <v>0.30160000000000003</v>
      </c>
      <c r="E84" s="12">
        <v>3.1989000000000003E-4</v>
      </c>
      <c r="F84" s="11" t="s">
        <v>138</v>
      </c>
      <c r="G84" s="11" t="s">
        <v>139</v>
      </c>
      <c r="H84" s="5">
        <f t="shared" si="11"/>
        <v>0.22385837962962973</v>
      </c>
      <c r="I84" s="29">
        <v>0.21759034499999996</v>
      </c>
      <c r="J84" s="6">
        <f t="shared" si="12"/>
        <v>2.507809644E-4</v>
      </c>
      <c r="K84" s="6">
        <f t="shared" si="10"/>
        <v>1.4977391720701096E-4</v>
      </c>
      <c r="L84" s="6">
        <f t="shared" si="13"/>
        <v>2.5987727604999996E-4</v>
      </c>
      <c r="M84" s="6">
        <f t="shared" si="14"/>
        <v>1.5474531746269084E-4</v>
      </c>
      <c r="N84" s="6">
        <f t="shared" si="6"/>
        <v>2.8252078400000004E-4</v>
      </c>
      <c r="O84" s="6">
        <f t="shared" si="7"/>
        <v>1.6872988989939392E-4</v>
      </c>
      <c r="P84" s="6">
        <f t="shared" si="8"/>
        <v>2.9058648400000003E-4</v>
      </c>
      <c r="Q84" s="6">
        <f t="shared" si="9"/>
        <v>1.7303489015841554E-4</v>
      </c>
      <c r="R84" s="6">
        <f t="shared" si="15"/>
        <v>0.22510881944444455</v>
      </c>
      <c r="S84" s="8">
        <f>IF(SUM(R$3:R84)&lt;=0.9*R$113,"calculez",C84)</f>
        <v>372</v>
      </c>
    </row>
    <row r="85" spans="3:19">
      <c r="C85" s="11">
        <v>373</v>
      </c>
      <c r="D85" s="12">
        <v>0.2954</v>
      </c>
      <c r="E85" s="12">
        <v>3.0903000000000001E-4</v>
      </c>
      <c r="F85" s="11" t="s">
        <v>140</v>
      </c>
      <c r="G85" s="11" t="s">
        <v>141</v>
      </c>
      <c r="H85" s="5">
        <f t="shared" si="11"/>
        <v>0.22103148148148161</v>
      </c>
      <c r="I85" s="29">
        <v>0.21484259999999999</v>
      </c>
      <c r="J85" s="6">
        <f t="shared" si="12"/>
        <v>2.291642868E-4</v>
      </c>
      <c r="K85" s="6">
        <f t="shared" si="10"/>
        <v>1.3775756455214203E-4</v>
      </c>
      <c r="L85" s="6">
        <f t="shared" si="13"/>
        <v>2.399726256E-4</v>
      </c>
      <c r="M85" s="6">
        <f t="shared" si="14"/>
        <v>1.4376574087957651E-4</v>
      </c>
      <c r="N85" s="6">
        <f t="shared" si="6"/>
        <v>2.6754673400000001E-4</v>
      </c>
      <c r="O85" s="6">
        <f t="shared" si="7"/>
        <v>1.6083041120576463E-4</v>
      </c>
      <c r="P85" s="6">
        <f t="shared" si="8"/>
        <v>2.7503375900000005E-4</v>
      </c>
      <c r="Q85" s="6">
        <f t="shared" si="9"/>
        <v>1.6478015055257928E-4</v>
      </c>
      <c r="R85" s="6">
        <f t="shared" si="15"/>
        <v>0.22244493055555567</v>
      </c>
      <c r="S85" s="8">
        <f>IF(SUM(R$3:R85)&lt;=0.9*R$113,"calculez",C85)</f>
        <v>373</v>
      </c>
    </row>
    <row r="86" spans="3:19">
      <c r="C86" s="11">
        <v>374</v>
      </c>
      <c r="D86" s="12">
        <v>0.28920000000000001</v>
      </c>
      <c r="E86" s="12">
        <v>2.9853999999999997E-4</v>
      </c>
      <c r="F86" s="11" t="s">
        <v>142</v>
      </c>
      <c r="G86" s="11" t="s">
        <v>143</v>
      </c>
      <c r="H86" s="5">
        <f t="shared" si="11"/>
        <v>0.21973356481481496</v>
      </c>
      <c r="I86" s="29">
        <v>0.21358102500000001</v>
      </c>
      <c r="J86" s="6">
        <f t="shared" si="12"/>
        <v>2.1341131899999997E-4</v>
      </c>
      <c r="K86" s="6">
        <f t="shared" si="10"/>
        <v>1.286719507456844E-4</v>
      </c>
      <c r="L86" s="6">
        <f t="shared" si="13"/>
        <v>2.2128780289999998E-4</v>
      </c>
      <c r="M86" s="6">
        <f t="shared" si="14"/>
        <v>1.3321475764891321E-4</v>
      </c>
      <c r="N86" s="6">
        <f t="shared" si="6"/>
        <v>2.5326111600000004E-4</v>
      </c>
      <c r="O86" s="6">
        <f t="shared" si="7"/>
        <v>1.526985634897326E-4</v>
      </c>
      <c r="P86" s="6">
        <f t="shared" si="8"/>
        <v>2.6040392500000002E-4</v>
      </c>
      <c r="Q86" s="6">
        <f t="shared" si="9"/>
        <v>1.5676448734774863E-4</v>
      </c>
      <c r="R86" s="6">
        <f t="shared" si="15"/>
        <v>0.22038252314814827</v>
      </c>
      <c r="S86" s="8">
        <f>IF(SUM(R$3:R86)&lt;=0.9*R$113,"calculez",C86)</f>
        <v>374</v>
      </c>
    </row>
    <row r="87" spans="3:19">
      <c r="C87" s="11">
        <v>375</v>
      </c>
      <c r="D87" s="12">
        <v>0.28299999999999997</v>
      </c>
      <c r="E87" s="12">
        <v>2.8839999999999996E-4</v>
      </c>
      <c r="F87" s="11" t="s">
        <v>144</v>
      </c>
      <c r="G87" s="11" t="s">
        <v>145</v>
      </c>
      <c r="H87" s="5">
        <f t="shared" si="11"/>
        <v>0.22001486111111127</v>
      </c>
      <c r="I87" s="29">
        <v>0.213854445</v>
      </c>
      <c r="J87" s="6">
        <f t="shared" si="12"/>
        <v>1.9286461599999998E-4</v>
      </c>
      <c r="K87" s="6">
        <f t="shared" si="10"/>
        <v>1.1620844658362714E-4</v>
      </c>
      <c r="L87" s="6">
        <f t="shared" si="13"/>
        <v>2.0313796749999997E-4</v>
      </c>
      <c r="M87" s="6">
        <f t="shared" si="14"/>
        <v>1.2244019866465577E-4</v>
      </c>
      <c r="N87" s="6">
        <f t="shared" si="6"/>
        <v>2.3850957E-4</v>
      </c>
      <c r="O87" s="6">
        <f t="shared" si="7"/>
        <v>1.4371131003640855E-4</v>
      </c>
      <c r="P87" s="6">
        <f t="shared" si="8"/>
        <v>2.4588534300000003E-4</v>
      </c>
      <c r="Q87" s="6">
        <f t="shared" si="9"/>
        <v>1.4820493676307058E-4</v>
      </c>
      <c r="R87" s="6">
        <f t="shared" si="15"/>
        <v>0.21987421296296311</v>
      </c>
      <c r="S87" s="8">
        <f>IF(SUM(R$3:R87)&lt;=0.9*R$113,"calculez",C87)</f>
        <v>375</v>
      </c>
    </row>
    <row r="88" spans="3:19">
      <c r="C88" s="11">
        <v>376</v>
      </c>
      <c r="D88" s="12">
        <v>0.27679999999999999</v>
      </c>
      <c r="E88" s="12">
        <v>2.7860999999999999E-4</v>
      </c>
      <c r="F88" s="11" t="s">
        <v>146</v>
      </c>
      <c r="G88" s="11" t="s">
        <v>147</v>
      </c>
      <c r="H88" s="5">
        <f t="shared" si="11"/>
        <v>0.21602453703703717</v>
      </c>
      <c r="I88" s="29">
        <v>0.20997584999999999</v>
      </c>
      <c r="J88" s="6">
        <f t="shared" si="12"/>
        <v>1.7495593559999997E-4</v>
      </c>
      <c r="K88" s="6">
        <f t="shared" si="10"/>
        <v>1.0639081701613188E-4</v>
      </c>
      <c r="L88" s="6">
        <f t="shared" si="13"/>
        <v>1.8391027579999999E-4</v>
      </c>
      <c r="M88" s="6">
        <f t="shared" si="14"/>
        <v>1.1129963179987951E-4</v>
      </c>
      <c r="N88" s="6">
        <f t="shared" si="6"/>
        <v>2.2303160000000001E-4</v>
      </c>
      <c r="O88" s="6">
        <f t="shared" si="7"/>
        <v>1.3562565947271082E-4</v>
      </c>
      <c r="P88" s="6">
        <f t="shared" si="8"/>
        <v>2.3077058500000001E-4</v>
      </c>
      <c r="Q88" s="6">
        <f t="shared" si="9"/>
        <v>1.396684847545597E-4</v>
      </c>
      <c r="R88" s="6">
        <f t="shared" si="15"/>
        <v>0.2180196990740742</v>
      </c>
      <c r="S88" s="8">
        <f>IF(SUM(R$3:R88)&lt;=0.9*R$113,"calculez",C88)</f>
        <v>376</v>
      </c>
    </row>
    <row r="89" spans="3:19">
      <c r="C89" s="11">
        <v>377</v>
      </c>
      <c r="D89" s="12">
        <v>0.27060000000000001</v>
      </c>
      <c r="E89" s="12">
        <v>2.6915000000000001E-4</v>
      </c>
      <c r="F89" s="11" t="s">
        <v>148</v>
      </c>
      <c r="G89" s="11" t="s">
        <v>149</v>
      </c>
      <c r="H89" s="5">
        <f t="shared" si="11"/>
        <v>0.20898273148148161</v>
      </c>
      <c r="I89" s="29">
        <v>0.203131215</v>
      </c>
      <c r="J89" s="6">
        <f t="shared" si="12"/>
        <v>1.5781071950000001E-4</v>
      </c>
      <c r="K89" s="6">
        <f t="shared" si="10"/>
        <v>9.7533490840961588E-5</v>
      </c>
      <c r="L89" s="6">
        <f t="shared" si="13"/>
        <v>1.6638332754999999E-4</v>
      </c>
      <c r="M89" s="6">
        <f t="shared" si="14"/>
        <v>1.0196215392854673E-4</v>
      </c>
      <c r="N89" s="6">
        <f t="shared" si="6"/>
        <v>2.0600507399999999E-4</v>
      </c>
      <c r="O89" s="6">
        <f t="shared" si="7"/>
        <v>1.2731957665379387E-4</v>
      </c>
      <c r="P89" s="6">
        <f t="shared" si="8"/>
        <v>2.14518337E-4</v>
      </c>
      <c r="Q89" s="6">
        <f t="shared" si="9"/>
        <v>1.3147261806325234E-4</v>
      </c>
      <c r="R89" s="6">
        <f t="shared" si="15"/>
        <v>0.21250363425925939</v>
      </c>
      <c r="S89" s="8">
        <f>IF(SUM(R$3:R89)&lt;=0.9*R$113,"calculez",C89)</f>
        <v>377</v>
      </c>
    </row>
    <row r="90" spans="3:19">
      <c r="C90" s="11">
        <v>378</v>
      </c>
      <c r="D90" s="12">
        <v>0.26439999999999997</v>
      </c>
      <c r="E90" s="12">
        <v>2.6002000000000002E-4</v>
      </c>
      <c r="F90" s="11" t="s">
        <v>150</v>
      </c>
      <c r="G90" s="11" t="s">
        <v>151</v>
      </c>
      <c r="H90" s="5">
        <f t="shared" si="11"/>
        <v>0.20580615740740754</v>
      </c>
      <c r="I90" s="29">
        <v>0.200043585</v>
      </c>
      <c r="J90" s="6">
        <f t="shared" si="12"/>
        <v>1.3888448260000001E-4</v>
      </c>
      <c r="K90" s="6">
        <f t="shared" si="10"/>
        <v>8.6466437864924706E-5</v>
      </c>
      <c r="L90" s="6">
        <f t="shared" si="13"/>
        <v>1.4834760105000001E-4</v>
      </c>
      <c r="M90" s="6">
        <f t="shared" si="14"/>
        <v>9.1999964352943147E-5</v>
      </c>
      <c r="N90" s="6">
        <f t="shared" si="6"/>
        <v>1.8786413199999998E-4</v>
      </c>
      <c r="O90" s="6">
        <f t="shared" si="7"/>
        <v>1.16960095127474E-4</v>
      </c>
      <c r="P90" s="6">
        <f t="shared" si="8"/>
        <v>1.9693460299999998E-4</v>
      </c>
      <c r="Q90" s="6">
        <f t="shared" si="9"/>
        <v>1.2213983589063395E-4</v>
      </c>
      <c r="R90" s="6">
        <f t="shared" si="15"/>
        <v>0.20739444444444458</v>
      </c>
      <c r="S90" s="8">
        <f>IF(SUM(R$3:R90)&lt;=0.9*R$113,"calculez",C90)</f>
        <v>378</v>
      </c>
    </row>
    <row r="91" spans="3:19">
      <c r="C91" s="11">
        <v>379</v>
      </c>
      <c r="D91" s="12">
        <v>0.25819999999999999</v>
      </c>
      <c r="E91" s="12">
        <v>2.5118999999999999E-4</v>
      </c>
      <c r="F91" s="11" t="s">
        <v>152</v>
      </c>
      <c r="G91" s="11" t="s">
        <v>153</v>
      </c>
      <c r="H91" s="5">
        <f t="shared" si="11"/>
        <v>0.20750398148148161</v>
      </c>
      <c r="I91" s="29">
        <v>0.20169387</v>
      </c>
      <c r="J91" s="6">
        <f t="shared" si="12"/>
        <v>1.2371861069999999E-4</v>
      </c>
      <c r="K91" s="6">
        <f t="shared" si="10"/>
        <v>7.6723967546465504E-5</v>
      </c>
      <c r="L91" s="6">
        <f t="shared" si="13"/>
        <v>1.3130154665000001E-4</v>
      </c>
      <c r="M91" s="6">
        <f t="shared" si="14"/>
        <v>8.1595202705695105E-5</v>
      </c>
      <c r="N91" s="6">
        <f t="shared" si="6"/>
        <v>1.7183468200000001E-4</v>
      </c>
      <c r="O91" s="6">
        <f t="shared" si="7"/>
        <v>1.0656309904008016E-4</v>
      </c>
      <c r="P91" s="6">
        <f t="shared" si="8"/>
        <v>1.7984940699999999E-4</v>
      </c>
      <c r="Q91" s="6">
        <f t="shared" si="9"/>
        <v>1.1176159708377708E-4</v>
      </c>
      <c r="R91" s="6">
        <f t="shared" si="15"/>
        <v>0.20665506944444456</v>
      </c>
      <c r="S91" s="8">
        <f>IF(SUM(R$3:R91)&lt;=0.9*R$113,"calculez",C91)</f>
        <v>379</v>
      </c>
    </row>
    <row r="92" spans="3:19">
      <c r="C92" s="11">
        <v>380</v>
      </c>
      <c r="D92" s="12">
        <v>0.252</v>
      </c>
      <c r="E92" s="12">
        <v>2.4266000000000001E-4</v>
      </c>
      <c r="F92" s="11" t="s">
        <v>154</v>
      </c>
      <c r="G92" s="11" t="s">
        <v>155</v>
      </c>
      <c r="H92" s="5">
        <f t="shared" si="11"/>
        <v>0.20636518518518529</v>
      </c>
      <c r="I92" s="29">
        <v>0.20058695999999998</v>
      </c>
      <c r="J92" s="6">
        <f t="shared" si="12"/>
        <v>1.0876991840000001E-4</v>
      </c>
      <c r="K92" s="6">
        <f t="shared" si="10"/>
        <v>6.7630658732352955E-5</v>
      </c>
      <c r="L92" s="6">
        <f t="shared" si="13"/>
        <v>1.1624426455000001E-4</v>
      </c>
      <c r="M92" s="6">
        <f t="shared" si="14"/>
        <v>7.2177313139409229E-5</v>
      </c>
      <c r="N92" s="6">
        <f t="shared" si="6"/>
        <v>1.5408792E-4</v>
      </c>
      <c r="O92" s="6">
        <f t="shared" si="7"/>
        <v>9.580836030394689E-5</v>
      </c>
      <c r="P92" s="6">
        <f t="shared" si="8"/>
        <v>1.62961301E-4</v>
      </c>
      <c r="Q92" s="6">
        <f t="shared" si="9"/>
        <v>1.0118572967201353E-4</v>
      </c>
      <c r="R92" s="6">
        <f t="shared" si="15"/>
        <v>0.20693458333333345</v>
      </c>
      <c r="S92" s="8">
        <f>IF(SUM(R$3:R92)&lt;=0.9*R$113,"calculez",C92)</f>
        <v>380</v>
      </c>
    </row>
    <row r="93" spans="3:19">
      <c r="C93" s="11">
        <v>381</v>
      </c>
      <c r="D93" s="12">
        <v>0.24580000000000002</v>
      </c>
      <c r="E93" s="12">
        <v>2.3442E-4</v>
      </c>
      <c r="F93" s="11" t="s">
        <v>156</v>
      </c>
      <c r="G93" s="11" t="s">
        <v>157</v>
      </c>
      <c r="H93" s="5">
        <f t="shared" si="11"/>
        <v>0.19931981481481492</v>
      </c>
      <c r="I93" s="29">
        <v>0.19373885999999998</v>
      </c>
      <c r="J93" s="6">
        <f t="shared" si="12"/>
        <v>9.2176288200000004E-5</v>
      </c>
      <c r="K93" s="6">
        <f t="shared" si="10"/>
        <v>5.8250465584541616E-5</v>
      </c>
      <c r="L93" s="6">
        <f t="shared" si="13"/>
        <v>1.0047310330000001E-4</v>
      </c>
      <c r="M93" s="6">
        <f t="shared" si="14"/>
        <v>6.2940562158447279E-5</v>
      </c>
      <c r="N93" s="6">
        <f t="shared" si="6"/>
        <v>1.36691838E-4</v>
      </c>
      <c r="O93" s="6">
        <f t="shared" si="7"/>
        <v>8.6381903205196952E-5</v>
      </c>
      <c r="P93" s="6">
        <f t="shared" si="8"/>
        <v>1.4538987900000001E-4</v>
      </c>
      <c r="Q93" s="6">
        <f t="shared" si="9"/>
        <v>9.1095131754571928E-5</v>
      </c>
      <c r="R93" s="6">
        <f t="shared" si="15"/>
        <v>0.20284250000000009</v>
      </c>
      <c r="S93" s="8">
        <f>IF(SUM(R$3:R93)&lt;=0.9*R$113,"calculez",C93)</f>
        <v>381</v>
      </c>
    </row>
    <row r="94" spans="3:19">
      <c r="C94" s="11">
        <v>382</v>
      </c>
      <c r="D94" s="12">
        <v>0.23960000000000001</v>
      </c>
      <c r="E94" s="12">
        <v>2.2646000000000002E-4</v>
      </c>
      <c r="F94" s="11" t="s">
        <v>158</v>
      </c>
      <c r="G94" s="11" t="s">
        <v>159</v>
      </c>
      <c r="H94" s="5">
        <f t="shared" si="11"/>
        <v>0.19804393518518529</v>
      </c>
      <c r="I94" s="29">
        <v>0.19249870499999999</v>
      </c>
      <c r="J94" s="6">
        <f t="shared" si="12"/>
        <v>7.7637281800000017E-5</v>
      </c>
      <c r="K94" s="6">
        <f t="shared" si="10"/>
        <v>4.9206943149610361E-5</v>
      </c>
      <c r="L94" s="6">
        <f t="shared" si="13"/>
        <v>8.4906785000000011E-5</v>
      </c>
      <c r="M94" s="6">
        <f t="shared" si="14"/>
        <v>5.3728704367075989E-5</v>
      </c>
      <c r="N94" s="6">
        <f t="shared" si="6"/>
        <v>1.1955800400000002E-4</v>
      </c>
      <c r="O94" s="6">
        <f t="shared" si="7"/>
        <v>7.5776531191086696E-5</v>
      </c>
      <c r="P94" s="6">
        <f t="shared" si="8"/>
        <v>1.28124921E-4</v>
      </c>
      <c r="Q94" s="6">
        <f t="shared" si="9"/>
        <v>8.1079217198141824E-5</v>
      </c>
      <c r="R94" s="6">
        <f t="shared" si="15"/>
        <v>0.19868187500000012</v>
      </c>
      <c r="S94" s="8">
        <f>IF(SUM(R$3:R94)&lt;=0.9*R$113,"calculez",C94)</f>
        <v>382</v>
      </c>
    </row>
    <row r="95" spans="3:19">
      <c r="C95" s="11">
        <v>383</v>
      </c>
      <c r="D95" s="12">
        <v>0.2334</v>
      </c>
      <c r="E95" s="12">
        <v>2.1878000000000002E-4</v>
      </c>
      <c r="F95" s="11" t="s">
        <v>160</v>
      </c>
      <c r="G95" s="11" t="s">
        <v>161</v>
      </c>
      <c r="H95" s="5">
        <f t="shared" si="11"/>
        <v>0.19913574074074086</v>
      </c>
      <c r="I95" s="29">
        <v>0.19355993999999999</v>
      </c>
      <c r="J95" s="6">
        <f t="shared" si="12"/>
        <v>6.5312393400000009E-5</v>
      </c>
      <c r="K95" s="6">
        <f t="shared" si="10"/>
        <v>4.1291423786109857E-5</v>
      </c>
      <c r="L95" s="6">
        <f t="shared" si="13"/>
        <v>7.147483760000002E-5</v>
      </c>
      <c r="M95" s="6">
        <f t="shared" si="14"/>
        <v>4.5249183467860113E-5</v>
      </c>
      <c r="N95" s="6">
        <f t="shared" si="6"/>
        <v>1.03482558E-4</v>
      </c>
      <c r="O95" s="6">
        <f t="shared" si="7"/>
        <v>6.5423144588798549E-5</v>
      </c>
      <c r="P95" s="6">
        <f t="shared" si="8"/>
        <v>1.11520281E-4</v>
      </c>
      <c r="Q95" s="6">
        <f t="shared" si="9"/>
        <v>7.0599837889942616E-5</v>
      </c>
      <c r="R95" s="6">
        <f t="shared" si="15"/>
        <v>0.19858983796296309</v>
      </c>
      <c r="S95" s="8">
        <f>IF(SUM(R$3:R95)&lt;=0.9*R$113,"calculez",C95)</f>
        <v>383</v>
      </c>
    </row>
    <row r="96" spans="3:19">
      <c r="C96" s="11">
        <v>384</v>
      </c>
      <c r="D96" s="12">
        <v>0.22719999999999999</v>
      </c>
      <c r="E96" s="12">
        <v>2.1135000000000001E-4</v>
      </c>
      <c r="F96" s="11" t="s">
        <v>162</v>
      </c>
      <c r="G96" s="11" t="s">
        <v>163</v>
      </c>
      <c r="H96" s="5">
        <f t="shared" si="11"/>
        <v>0.19288402777777791</v>
      </c>
      <c r="I96" s="29">
        <v>0.187483275</v>
      </c>
      <c r="J96" s="6">
        <f t="shared" si="12"/>
        <v>5.4245091000000002E-5</v>
      </c>
      <c r="K96" s="6">
        <f t="shared" si="10"/>
        <v>3.4791761241202106E-5</v>
      </c>
      <c r="L96" s="6">
        <f t="shared" si="13"/>
        <v>5.9778742200000009E-5</v>
      </c>
      <c r="M96" s="6">
        <f t="shared" si="14"/>
        <v>3.8041592513655982E-5</v>
      </c>
      <c r="N96" s="6">
        <f t="shared" si="6"/>
        <v>8.8071808000000001E-5</v>
      </c>
      <c r="O96" s="6">
        <f t="shared" si="7"/>
        <v>5.6487568912309382E-5</v>
      </c>
      <c r="P96" s="6">
        <f t="shared" si="8"/>
        <v>9.5777183000000002E-5</v>
      </c>
      <c r="Q96" s="6">
        <f t="shared" si="9"/>
        <v>6.0955356750553966E-5</v>
      </c>
      <c r="R96" s="6">
        <f t="shared" si="15"/>
        <v>0.19600988425925939</v>
      </c>
      <c r="S96" s="8">
        <f>IF(SUM(R$3:R96)&lt;=0.9*R$113,"calculez",C96)</f>
        <v>384</v>
      </c>
    </row>
    <row r="97" spans="3:19">
      <c r="C97" s="11">
        <v>385</v>
      </c>
      <c r="D97" s="12">
        <v>0.221</v>
      </c>
      <c r="E97" s="12">
        <v>2.0417000000000002E-4</v>
      </c>
      <c r="F97" s="11" t="s">
        <v>164</v>
      </c>
      <c r="G97" s="11" t="s">
        <v>165</v>
      </c>
      <c r="H97" s="5">
        <f t="shared" si="11"/>
        <v>0.19447652777777788</v>
      </c>
      <c r="I97" s="29">
        <v>0.18903118499999999</v>
      </c>
      <c r="J97" s="6">
        <f t="shared" si="12"/>
        <v>4.3853674300000007E-5</v>
      </c>
      <c r="K97" s="6">
        <f t="shared" si="10"/>
        <v>2.8023957069747915E-5</v>
      </c>
      <c r="L97" s="6">
        <f t="shared" si="13"/>
        <v>4.9049382650000008E-5</v>
      </c>
      <c r="M97" s="6">
        <f t="shared" si="14"/>
        <v>3.1407859155475014E-5</v>
      </c>
      <c r="N97" s="6">
        <f t="shared" ref="N97:N112" si="16">D97*G97</f>
        <v>7.4322299999999991E-5</v>
      </c>
      <c r="O97" s="6">
        <f t="shared" ref="O97:O112" si="17">N97*10^(-H97)</f>
        <v>4.7494422708496396E-5</v>
      </c>
      <c r="P97" s="6">
        <f t="shared" si="8"/>
        <v>8.1197054000000003E-5</v>
      </c>
      <c r="Q97" s="6">
        <f t="shared" si="9"/>
        <v>5.1990995810402889E-5</v>
      </c>
      <c r="R97" s="6">
        <f t="shared" si="15"/>
        <v>0.19368027777777791</v>
      </c>
      <c r="S97" s="8">
        <f>IF(SUM(R$3:R97)&lt;=0.9*R$113,"calculez",C97)</f>
        <v>385</v>
      </c>
    </row>
    <row r="98" spans="3:19">
      <c r="C98" s="11">
        <v>386</v>
      </c>
      <c r="D98" s="12">
        <v>0.21480000000000002</v>
      </c>
      <c r="E98" s="12">
        <v>1.9724E-4</v>
      </c>
      <c r="F98" s="11" t="s">
        <v>166</v>
      </c>
      <c r="G98" s="11" t="s">
        <v>167</v>
      </c>
      <c r="H98" s="5">
        <f t="shared" si="11"/>
        <v>0.19574592592592605</v>
      </c>
      <c r="I98" s="29">
        <v>0.19026504</v>
      </c>
      <c r="J98" s="6">
        <f t="shared" si="12"/>
        <v>3.5499255200000001E-5</v>
      </c>
      <c r="K98" s="6">
        <f t="shared" si="10"/>
        <v>2.2618995564016273E-5</v>
      </c>
      <c r="L98" s="6">
        <f t="shared" si="13"/>
        <v>3.9676464750000004E-5</v>
      </c>
      <c r="M98" s="6">
        <f t="shared" si="14"/>
        <v>2.5321476316882092E-5</v>
      </c>
      <c r="N98" s="6">
        <f t="shared" si="16"/>
        <v>6.1606788000000002E-5</v>
      </c>
      <c r="O98" s="6">
        <f t="shared" si="17"/>
        <v>3.9253884528971496E-5</v>
      </c>
      <c r="P98" s="6">
        <f t="shared" ref="P98:P112" si="18">(C98-C97)*(N98+N97)/2</f>
        <v>6.7964543999999997E-5</v>
      </c>
      <c r="Q98" s="6">
        <f t="shared" ref="Q98:Q112" si="19">(C98-C97)*(O98+O97)/2</f>
        <v>4.3374153618733946E-5</v>
      </c>
      <c r="R98" s="6">
        <f t="shared" si="15"/>
        <v>0.19511122685185195</v>
      </c>
      <c r="S98" s="8">
        <f>IF(SUM(R$3:R98)&lt;=0.9*R$113,"calculez",C98)</f>
        <v>386</v>
      </c>
    </row>
    <row r="99" spans="3:19">
      <c r="C99" s="11">
        <v>387</v>
      </c>
      <c r="D99" s="12">
        <v>0.20860000000000001</v>
      </c>
      <c r="E99" s="12">
        <v>1.9055E-4</v>
      </c>
      <c r="F99" s="11" t="s">
        <v>168</v>
      </c>
      <c r="G99" s="11" t="s">
        <v>169</v>
      </c>
      <c r="H99" s="5">
        <f t="shared" si="11"/>
        <v>0.18597930555555567</v>
      </c>
      <c r="I99" s="29">
        <v>0.18077188499999999</v>
      </c>
      <c r="J99" s="6">
        <f t="shared" si="12"/>
        <v>2.8315730000000003E-5</v>
      </c>
      <c r="K99" s="6">
        <f t="shared" si="10"/>
        <v>1.8452212906829461E-5</v>
      </c>
      <c r="L99" s="6">
        <f t="shared" si="13"/>
        <v>3.19074926E-5</v>
      </c>
      <c r="M99" s="6">
        <f t="shared" si="14"/>
        <v>2.0535604235422865E-5</v>
      </c>
      <c r="N99" s="6">
        <f t="shared" si="16"/>
        <v>5.0232965999999999E-5</v>
      </c>
      <c r="O99" s="6">
        <f t="shared" si="17"/>
        <v>3.2734786762464729E-5</v>
      </c>
      <c r="P99" s="6">
        <f t="shared" si="18"/>
        <v>5.5919876999999997E-5</v>
      </c>
      <c r="Q99" s="6">
        <f t="shared" si="19"/>
        <v>3.5994335645718109E-5</v>
      </c>
      <c r="R99" s="6">
        <f t="shared" si="15"/>
        <v>0.19086261574074087</v>
      </c>
      <c r="S99" s="8">
        <f>IF(SUM(R$3:R99)&lt;=0.9*R$113,"calculez",C99)</f>
        <v>387</v>
      </c>
    </row>
    <row r="100" spans="3:19">
      <c r="C100" s="11">
        <v>388</v>
      </c>
      <c r="D100" s="12">
        <v>0.2024</v>
      </c>
      <c r="E100" s="12">
        <v>1.8407999999999999E-4</v>
      </c>
      <c r="F100" s="11" t="s">
        <v>170</v>
      </c>
      <c r="G100" s="11" t="s">
        <v>171</v>
      </c>
      <c r="H100" s="5">
        <f t="shared" si="11"/>
        <v>0.18883699074074087</v>
      </c>
      <c r="I100" s="29">
        <v>0.183549555</v>
      </c>
      <c r="J100" s="6">
        <f t="shared" si="12"/>
        <v>2.19552216E-5</v>
      </c>
      <c r="K100" s="6">
        <f t="shared" si="10"/>
        <v>1.421349346535252E-5</v>
      </c>
      <c r="L100" s="6">
        <f t="shared" si="13"/>
        <v>2.5135475800000001E-5</v>
      </c>
      <c r="M100" s="6">
        <f t="shared" si="14"/>
        <v>1.6332853186090989E-5</v>
      </c>
      <c r="N100" s="6">
        <f t="shared" si="16"/>
        <v>4.0712759999999998E-5</v>
      </c>
      <c r="O100" s="6">
        <f t="shared" si="17"/>
        <v>2.6356852996485602E-5</v>
      </c>
      <c r="P100" s="6">
        <f t="shared" si="18"/>
        <v>4.5472862999999995E-5</v>
      </c>
      <c r="Q100" s="6">
        <f t="shared" si="19"/>
        <v>2.9545819879475166E-5</v>
      </c>
      <c r="R100" s="6">
        <f t="shared" si="15"/>
        <v>0.18740814814814827</v>
      </c>
      <c r="S100" s="8">
        <f>IF(SUM(R$3:R100)&lt;=0.9*R$113,"calculez",C100)</f>
        <v>388</v>
      </c>
    </row>
    <row r="101" spans="3:19">
      <c r="C101" s="11">
        <v>389</v>
      </c>
      <c r="D101" s="12">
        <v>0.19619999999999999</v>
      </c>
      <c r="E101" s="12">
        <v>1.7783E-4</v>
      </c>
      <c r="F101" s="11" t="s">
        <v>172</v>
      </c>
      <c r="G101" s="11" t="s">
        <v>173</v>
      </c>
      <c r="H101" s="5">
        <f t="shared" si="11"/>
        <v>0.18511856481481492</v>
      </c>
      <c r="I101" s="29">
        <v>0.17993524499999999</v>
      </c>
      <c r="J101" s="6">
        <f t="shared" si="12"/>
        <v>1.6720643579999998E-5</v>
      </c>
      <c r="K101" s="6">
        <f t="shared" si="10"/>
        <v>1.0917782159729631E-5</v>
      </c>
      <c r="L101" s="6">
        <f t="shared" si="13"/>
        <v>1.9337932589999997E-5</v>
      </c>
      <c r="M101" s="6">
        <f t="shared" si="14"/>
        <v>1.2565637812541076E-5</v>
      </c>
      <c r="N101" s="6">
        <f t="shared" si="16"/>
        <v>3.2174838E-5</v>
      </c>
      <c r="O101" s="6">
        <f t="shared" si="17"/>
        <v>2.1008633467240681E-5</v>
      </c>
      <c r="P101" s="6">
        <f t="shared" si="18"/>
        <v>3.6443798999999995E-5</v>
      </c>
      <c r="Q101" s="6">
        <f t="shared" si="19"/>
        <v>2.368274323186314E-5</v>
      </c>
      <c r="R101" s="6">
        <f t="shared" si="15"/>
        <v>0.18697777777777791</v>
      </c>
      <c r="S101" s="8">
        <f>IF(SUM(R$3:R101)&lt;=0.9*R$113,"calculez",C101)</f>
        <v>389</v>
      </c>
    </row>
    <row r="102" spans="3:19">
      <c r="C102" s="11">
        <v>390</v>
      </c>
      <c r="D102" s="12">
        <v>0.19</v>
      </c>
      <c r="E102" s="12">
        <v>1.7179000000000001E-4</v>
      </c>
      <c r="F102" s="11" t="s">
        <v>174</v>
      </c>
      <c r="G102" s="11" t="s">
        <v>175</v>
      </c>
      <c r="H102" s="5">
        <f t="shared" si="11"/>
        <v>0.18528805555555566</v>
      </c>
      <c r="I102" s="29">
        <v>0.18009998999999999</v>
      </c>
      <c r="J102" s="6">
        <f t="shared" si="12"/>
        <v>1.2494973859999999E-5</v>
      </c>
      <c r="K102" s="6">
        <f t="shared" si="10"/>
        <v>8.1554381109499189E-6</v>
      </c>
      <c r="L102" s="6">
        <f t="shared" si="13"/>
        <v>1.4607808719999999E-5</v>
      </c>
      <c r="M102" s="6">
        <f t="shared" si="14"/>
        <v>9.5366101353397749E-6</v>
      </c>
      <c r="N102" s="6">
        <f t="shared" si="16"/>
        <v>2.4903300000000003E-5</v>
      </c>
      <c r="O102" s="6">
        <f t="shared" si="17"/>
        <v>1.6254321472299515E-5</v>
      </c>
      <c r="P102" s="6">
        <f t="shared" si="18"/>
        <v>2.8539069000000001E-5</v>
      </c>
      <c r="Q102" s="6">
        <f t="shared" si="19"/>
        <v>1.86314774697701E-5</v>
      </c>
      <c r="R102" s="6">
        <f t="shared" si="15"/>
        <v>0.18520331018518529</v>
      </c>
      <c r="S102" s="8">
        <f>IF(SUM(R$3:R102)&lt;=0.9*R$113,"calculez",C102)</f>
        <v>390</v>
      </c>
    </row>
    <row r="103" spans="3:19">
      <c r="C103" s="11">
        <v>391</v>
      </c>
      <c r="D103" s="12">
        <v>0.18380000000000002</v>
      </c>
      <c r="E103" s="12">
        <v>1.6595999999999999E-4</v>
      </c>
      <c r="F103" s="11" t="s">
        <v>176</v>
      </c>
      <c r="G103" s="11" t="s">
        <v>177</v>
      </c>
      <c r="H103" s="5">
        <f t="shared" si="11"/>
        <v>0.18558263888888898</v>
      </c>
      <c r="I103" s="29">
        <v>0.18038632499999999</v>
      </c>
      <c r="J103" s="6">
        <f t="shared" si="12"/>
        <v>9.1804093199999985E-6</v>
      </c>
      <c r="K103" s="6">
        <f t="shared" si="10"/>
        <v>5.9879671109538095E-6</v>
      </c>
      <c r="L103" s="6">
        <f t="shared" si="13"/>
        <v>1.0837691589999998E-5</v>
      </c>
      <c r="M103" s="6">
        <f t="shared" si="14"/>
        <v>7.0717026109518638E-6</v>
      </c>
      <c r="N103" s="6">
        <f t="shared" si="16"/>
        <v>1.8898316000000002E-5</v>
      </c>
      <c r="O103" s="6">
        <f t="shared" si="17"/>
        <v>1.2326519517368554E-5</v>
      </c>
      <c r="P103" s="6">
        <f t="shared" si="18"/>
        <v>2.1900808000000001E-5</v>
      </c>
      <c r="Q103" s="6">
        <f t="shared" si="19"/>
        <v>1.4290420494834035E-5</v>
      </c>
      <c r="R103" s="6">
        <f t="shared" si="15"/>
        <v>0.18543534722222232</v>
      </c>
      <c r="S103" s="8">
        <f>IF(SUM(R$3:R103)&lt;=0.9*R$113,"calculez",C103)</f>
        <v>391</v>
      </c>
    </row>
    <row r="104" spans="3:19">
      <c r="C104" s="11">
        <v>392</v>
      </c>
      <c r="D104" s="12">
        <v>0.17760000000000001</v>
      </c>
      <c r="E104" s="12">
        <v>1.6031999999999998E-4</v>
      </c>
      <c r="F104" s="11" t="s">
        <v>178</v>
      </c>
      <c r="G104" s="11" t="s">
        <v>179</v>
      </c>
      <c r="H104" s="5">
        <f t="shared" si="11"/>
        <v>0.18446425925925938</v>
      </c>
      <c r="I104" s="29">
        <v>0.17929926000000002</v>
      </c>
      <c r="J104" s="6">
        <f t="shared" si="12"/>
        <v>6.4286716799999997E-6</v>
      </c>
      <c r="K104" s="6">
        <f t="shared" si="10"/>
        <v>4.2039446281556154E-6</v>
      </c>
      <c r="L104" s="6">
        <f t="shared" si="13"/>
        <v>7.8045404999999987E-6</v>
      </c>
      <c r="M104" s="6">
        <f t="shared" si="14"/>
        <v>5.0959558695547125E-6</v>
      </c>
      <c r="N104" s="6">
        <f t="shared" si="16"/>
        <v>1.402596E-5</v>
      </c>
      <c r="O104" s="6">
        <f t="shared" si="17"/>
        <v>9.172090617128162E-6</v>
      </c>
      <c r="P104" s="6">
        <f t="shared" si="18"/>
        <v>1.6462138E-5</v>
      </c>
      <c r="Q104" s="6">
        <f t="shared" si="19"/>
        <v>1.0749305067248357E-5</v>
      </c>
      <c r="R104" s="6">
        <f t="shared" si="15"/>
        <v>0.1850234490740742</v>
      </c>
      <c r="S104" s="8">
        <f>IF(SUM(R$3:R104)&lt;=0.9*R$113,"calculez",C104)</f>
        <v>392</v>
      </c>
    </row>
    <row r="105" spans="3:19">
      <c r="C105" s="11">
        <v>393</v>
      </c>
      <c r="D105" s="12">
        <v>0.1714</v>
      </c>
      <c r="E105" s="12">
        <v>1.5488000000000001E-4</v>
      </c>
      <c r="F105" s="11" t="s">
        <v>180</v>
      </c>
      <c r="G105" s="11" t="s">
        <v>181</v>
      </c>
      <c r="H105" s="5">
        <f t="shared" si="11"/>
        <v>0.17844231481481493</v>
      </c>
      <c r="I105" s="29">
        <v>0.17344593</v>
      </c>
      <c r="J105" s="6">
        <f t="shared" si="12"/>
        <v>4.4681331200000003E-6</v>
      </c>
      <c r="K105" s="6">
        <f t="shared" si="10"/>
        <v>2.9626734723146595E-6</v>
      </c>
      <c r="L105" s="6">
        <f t="shared" si="13"/>
        <v>5.4484024000000005E-6</v>
      </c>
      <c r="M105" s="6">
        <f t="shared" si="14"/>
        <v>3.5833090502351377E-6</v>
      </c>
      <c r="N105" s="6">
        <f t="shared" si="16"/>
        <v>1.02416642E-5</v>
      </c>
      <c r="O105" s="6">
        <f t="shared" si="17"/>
        <v>6.7909137939235649E-6</v>
      </c>
      <c r="P105" s="6">
        <f t="shared" si="18"/>
        <v>1.21338121E-5</v>
      </c>
      <c r="Q105" s="6">
        <f t="shared" si="19"/>
        <v>7.9815022055258635E-6</v>
      </c>
      <c r="R105" s="6">
        <f t="shared" si="15"/>
        <v>0.18145328703703717</v>
      </c>
      <c r="S105" s="8">
        <f>IF(SUM(R$3:R105)&lt;=0.9*R$113,"calculez",C105)</f>
        <v>393</v>
      </c>
    </row>
    <row r="106" spans="3:19">
      <c r="C106" s="11">
        <v>394</v>
      </c>
      <c r="D106" s="12">
        <v>0.16519999999999999</v>
      </c>
      <c r="E106" s="12">
        <v>1.4961999999999999E-4</v>
      </c>
      <c r="F106" s="11" t="s">
        <v>182</v>
      </c>
      <c r="G106" s="11" t="s">
        <v>183</v>
      </c>
      <c r="H106" s="5">
        <f t="shared" si="11"/>
        <v>0.17544592592592603</v>
      </c>
      <c r="I106" s="29">
        <v>0.17053344000000001</v>
      </c>
      <c r="J106" s="6">
        <f t="shared" si="12"/>
        <v>3.0938423599999998E-6</v>
      </c>
      <c r="K106" s="6">
        <f t="shared" si="10"/>
        <v>2.0656286828167005E-6</v>
      </c>
      <c r="L106" s="6">
        <f t="shared" si="13"/>
        <v>3.7809877399999999E-6</v>
      </c>
      <c r="M106" s="6">
        <f t="shared" si="14"/>
        <v>2.5141510775656798E-6</v>
      </c>
      <c r="N106" s="6">
        <f t="shared" si="16"/>
        <v>7.358999199999999E-6</v>
      </c>
      <c r="O106" s="6">
        <f t="shared" si="17"/>
        <v>4.9132948791693293E-6</v>
      </c>
      <c r="P106" s="6">
        <f t="shared" si="18"/>
        <v>8.8003317000000005E-6</v>
      </c>
      <c r="Q106" s="6">
        <f t="shared" si="19"/>
        <v>5.8521043365464471E-6</v>
      </c>
      <c r="R106" s="6">
        <f t="shared" si="15"/>
        <v>0.17694412037037049</v>
      </c>
      <c r="S106" s="8">
        <f>IF(SUM(R$3:R106)&lt;=0.9*R$113,"calculez",C106)</f>
        <v>394</v>
      </c>
    </row>
    <row r="107" spans="3:19">
      <c r="C107" s="11">
        <v>395</v>
      </c>
      <c r="D107" s="12">
        <v>0.159</v>
      </c>
      <c r="E107" s="12">
        <v>1.4454E-4</v>
      </c>
      <c r="F107" s="11" t="s">
        <v>184</v>
      </c>
      <c r="G107" s="11" t="s">
        <v>185</v>
      </c>
      <c r="H107" s="5">
        <f t="shared" si="11"/>
        <v>0.17383949074074084</v>
      </c>
      <c r="I107" s="29">
        <v>0.16897198499999999</v>
      </c>
      <c r="J107" s="6">
        <f t="shared" si="12"/>
        <v>2.0232709200000001E-6</v>
      </c>
      <c r="K107" s="6">
        <f t="shared" si="10"/>
        <v>1.3558590642351164E-6</v>
      </c>
      <c r="L107" s="6">
        <f t="shared" si="13"/>
        <v>2.5585566399999998E-6</v>
      </c>
      <c r="M107" s="6">
        <f t="shared" si="14"/>
        <v>1.7107438735259086E-6</v>
      </c>
      <c r="N107" s="6">
        <f t="shared" si="16"/>
        <v>5.1824459999999997E-6</v>
      </c>
      <c r="O107" s="6">
        <f t="shared" si="17"/>
        <v>3.4729241222964949E-6</v>
      </c>
      <c r="P107" s="6">
        <f t="shared" si="18"/>
        <v>6.2707225999999989E-6</v>
      </c>
      <c r="Q107" s="6">
        <f t="shared" si="19"/>
        <v>4.1931095007329121E-6</v>
      </c>
      <c r="R107" s="6">
        <f t="shared" si="15"/>
        <v>0.17464270833333345</v>
      </c>
      <c r="S107" s="8">
        <f>IF(SUM(R$3:R107)&lt;=0.9*R$113,"calculez",C107)</f>
        <v>395</v>
      </c>
    </row>
    <row r="108" spans="3:19">
      <c r="C108" s="11">
        <v>396</v>
      </c>
      <c r="D108" s="12">
        <v>0.15280000000000002</v>
      </c>
      <c r="E108" s="12">
        <v>1.3964000000000001E-4</v>
      </c>
      <c r="F108" s="11" t="s">
        <v>186</v>
      </c>
      <c r="G108" s="11" t="s">
        <v>187</v>
      </c>
      <c r="H108" s="5">
        <f t="shared" si="11"/>
        <v>0.17628138888888897</v>
      </c>
      <c r="I108" s="29">
        <v>0.17134550999999998</v>
      </c>
      <c r="J108" s="6">
        <f t="shared" si="12"/>
        <v>1.3280322560000002E-6</v>
      </c>
      <c r="K108" s="6">
        <f t="shared" si="10"/>
        <v>8.84967322564398E-7</v>
      </c>
      <c r="L108" s="6">
        <f t="shared" si="13"/>
        <v>1.675651588E-6</v>
      </c>
      <c r="M108" s="6">
        <f t="shared" si="14"/>
        <v>1.1204131933997572E-6</v>
      </c>
      <c r="N108" s="6">
        <f t="shared" si="16"/>
        <v>3.5166920000000003E-6</v>
      </c>
      <c r="O108" s="6">
        <f t="shared" si="17"/>
        <v>2.343435175962803E-6</v>
      </c>
      <c r="P108" s="6">
        <f t="shared" si="18"/>
        <v>4.349569E-6</v>
      </c>
      <c r="Q108" s="6">
        <f t="shared" si="19"/>
        <v>2.9081796491296491E-6</v>
      </c>
      <c r="R108" s="6">
        <f t="shared" si="15"/>
        <v>0.17506043981481489</v>
      </c>
      <c r="S108" s="8">
        <f>IF(SUM(R$3:R108)&lt;=0.9*R$113,"calculez",C108)</f>
        <v>396</v>
      </c>
    </row>
    <row r="109" spans="3:19">
      <c r="C109" s="11">
        <v>397</v>
      </c>
      <c r="D109" s="12">
        <v>0.14660000000000001</v>
      </c>
      <c r="E109" s="12">
        <v>1.349E-4</v>
      </c>
      <c r="F109" s="11" t="s">
        <v>188</v>
      </c>
      <c r="G109" s="11" t="s">
        <v>189</v>
      </c>
      <c r="H109" s="5">
        <f t="shared" si="11"/>
        <v>0.172510138888889</v>
      </c>
      <c r="I109" s="29">
        <v>0.16767985499999999</v>
      </c>
      <c r="J109" s="6">
        <f t="shared" si="12"/>
        <v>8.3554362000000003E-7</v>
      </c>
      <c r="K109" s="6">
        <f t="shared" si="10"/>
        <v>5.6164123869211966E-7</v>
      </c>
      <c r="L109" s="6">
        <f t="shared" si="13"/>
        <v>1.081787938E-6</v>
      </c>
      <c r="M109" s="6">
        <f t="shared" si="14"/>
        <v>7.2330428062825883E-7</v>
      </c>
      <c r="N109" s="6">
        <f t="shared" si="16"/>
        <v>2.3171596000000004E-6</v>
      </c>
      <c r="O109" s="6">
        <f t="shared" si="17"/>
        <v>1.5575636709323885E-6</v>
      </c>
      <c r="P109" s="6">
        <f t="shared" si="18"/>
        <v>2.9169258000000004E-6</v>
      </c>
      <c r="Q109" s="6">
        <f t="shared" si="19"/>
        <v>1.9504994234475958E-6</v>
      </c>
      <c r="R109" s="6">
        <f t="shared" si="15"/>
        <v>0.174395763888889</v>
      </c>
      <c r="S109" s="8">
        <f>IF(SUM(R$3:R109)&lt;=0.9*R$113,"calculez",C109)</f>
        <v>397</v>
      </c>
    </row>
    <row r="110" spans="3:19">
      <c r="C110" s="11">
        <v>398</v>
      </c>
      <c r="D110" s="12">
        <v>0.1404</v>
      </c>
      <c r="E110" s="12">
        <v>1.3031999999999999E-4</v>
      </c>
      <c r="F110" s="11" t="s">
        <v>190</v>
      </c>
      <c r="G110" s="11" t="s">
        <v>191</v>
      </c>
      <c r="H110" s="5">
        <f t="shared" si="11"/>
        <v>0.16892652777777789</v>
      </c>
      <c r="I110" s="29">
        <v>0.16419658500000001</v>
      </c>
      <c r="J110" s="6">
        <f t="shared" si="12"/>
        <v>5.4366897599999988E-7</v>
      </c>
      <c r="K110" s="6">
        <f t="shared" si="10"/>
        <v>3.6847499640718524E-7</v>
      </c>
      <c r="L110" s="6">
        <f t="shared" si="13"/>
        <v>6.896062979999999E-7</v>
      </c>
      <c r="M110" s="6">
        <f t="shared" si="14"/>
        <v>4.6505811754965245E-7</v>
      </c>
      <c r="N110" s="6">
        <f t="shared" si="16"/>
        <v>1.4666183999999999E-6</v>
      </c>
      <c r="O110" s="6">
        <f t="shared" si="17"/>
        <v>9.9400965206208836E-7</v>
      </c>
      <c r="P110" s="6">
        <f t="shared" si="18"/>
        <v>1.8918890000000002E-6</v>
      </c>
      <c r="Q110" s="6">
        <f t="shared" si="19"/>
        <v>1.2757866614972383E-6</v>
      </c>
      <c r="R110" s="6">
        <f t="shared" si="15"/>
        <v>0.17071833333333344</v>
      </c>
      <c r="S110" s="8">
        <f>IF(SUM(R$3:R110)&lt;=0.9*R$113,"calculez",C110)</f>
        <v>398</v>
      </c>
    </row>
    <row r="111" spans="3:19">
      <c r="C111" s="11">
        <v>399</v>
      </c>
      <c r="D111" s="12">
        <v>0.13419999999999999</v>
      </c>
      <c r="E111" s="12">
        <v>1.2589E-4</v>
      </c>
      <c r="F111" s="11" t="s">
        <v>3</v>
      </c>
      <c r="G111" s="11" t="s">
        <v>36</v>
      </c>
      <c r="H111" s="5">
        <f t="shared" si="11"/>
        <v>0.1690950462962964</v>
      </c>
      <c r="I111" s="29">
        <v>0.164360385</v>
      </c>
      <c r="J111" s="6">
        <f t="shared" si="12"/>
        <v>1.10040449E-9</v>
      </c>
      <c r="K111" s="6">
        <f t="shared" si="10"/>
        <v>7.4551658179724105E-10</v>
      </c>
      <c r="L111" s="6">
        <f t="shared" si="13"/>
        <v>2.7238469024499997E-7</v>
      </c>
      <c r="M111" s="6">
        <f t="shared" si="14"/>
        <v>1.8461025649449123E-7</v>
      </c>
      <c r="N111" s="6">
        <f t="shared" si="16"/>
        <v>6.4998427999999996E-7</v>
      </c>
      <c r="O111" s="6">
        <f t="shared" si="17"/>
        <v>4.4035994314012732E-7</v>
      </c>
      <c r="P111" s="6">
        <f t="shared" si="18"/>
        <v>1.0583013399999999E-6</v>
      </c>
      <c r="Q111" s="6">
        <f t="shared" si="19"/>
        <v>7.1718479760110784E-7</v>
      </c>
      <c r="R111" s="6">
        <f t="shared" si="15"/>
        <v>0.16901078703703715</v>
      </c>
      <c r="S111" s="8">
        <f>IF(SUM(R$3:R111)&lt;=0.9*R$113,"calculez",C111)</f>
        <v>399</v>
      </c>
    </row>
    <row r="112" spans="3:19">
      <c r="C112" s="11">
        <v>400</v>
      </c>
      <c r="D112" s="12">
        <v>0.128</v>
      </c>
      <c r="E112" s="12">
        <v>1.2161999999999999E-4</v>
      </c>
      <c r="F112" s="11" t="s">
        <v>4</v>
      </c>
      <c r="G112" s="11" t="s">
        <v>38</v>
      </c>
      <c r="H112" s="5">
        <f t="shared" si="11"/>
        <v>0.16453370370370382</v>
      </c>
      <c r="I112" s="29">
        <v>0.15992676</v>
      </c>
      <c r="J112" s="6">
        <f t="shared" si="12"/>
        <v>1.7634899999999999E-9</v>
      </c>
      <c r="K112" s="6">
        <f t="shared" si="10"/>
        <v>1.2073669893056879E-9</v>
      </c>
      <c r="L112" s="6">
        <f t="shared" si="13"/>
        <v>1.4319472449999998E-9</v>
      </c>
      <c r="M112" s="6">
        <f t="shared" si="14"/>
        <v>9.7644178555146454E-10</v>
      </c>
      <c r="N112" s="6">
        <f t="shared" si="16"/>
        <v>1.0836608E-6</v>
      </c>
      <c r="O112" s="6">
        <f t="shared" si="17"/>
        <v>7.4192440984898882E-7</v>
      </c>
      <c r="P112" s="6">
        <f t="shared" si="18"/>
        <v>8.6682253999999993E-7</v>
      </c>
      <c r="Q112" s="6">
        <f t="shared" si="19"/>
        <v>5.9114217649455802E-7</v>
      </c>
      <c r="R112" s="6">
        <f t="shared" si="15"/>
        <v>0.16681437500000013</v>
      </c>
      <c r="S112" s="8">
        <f>IF(SUM(R$3:R112)&lt;=0.9*R$113,"calculez",C112)</f>
        <v>400</v>
      </c>
    </row>
    <row r="113" spans="3:19">
      <c r="C113" s="3"/>
      <c r="D113" s="3"/>
      <c r="E113" s="3"/>
      <c r="F113" s="3"/>
      <c r="G113" s="3"/>
      <c r="H113" s="5"/>
      <c r="I113" s="13"/>
      <c r="J113" s="1"/>
      <c r="K113" s="1"/>
      <c r="L113" s="6">
        <f>SUM(L3:L112)</f>
        <v>0.46308871565924142</v>
      </c>
      <c r="M113" s="6">
        <f>SUM(M3:M112)</f>
        <v>4.4259373567243583E-2</v>
      </c>
      <c r="N113" s="1"/>
      <c r="O113" s="1"/>
      <c r="P113" s="6">
        <f>SUM(P3:P112)</f>
        <v>1.7224508563579995E-2</v>
      </c>
      <c r="Q113" s="6">
        <f>SUM(Q3:Q112)</f>
        <v>8.0050535888220187E-3</v>
      </c>
      <c r="R113" s="5">
        <f>SUM(R3:R112)</f>
        <v>70.846820581275807</v>
      </c>
      <c r="S113" s="1"/>
    </row>
    <row r="114" spans="3:19">
      <c r="C114" s="3"/>
      <c r="D114" s="3"/>
      <c r="E114" s="3"/>
      <c r="F114" s="3"/>
      <c r="G114" s="3"/>
      <c r="H114" s="5"/>
      <c r="I114" s="13"/>
      <c r="J114" s="1"/>
      <c r="K114" s="1"/>
      <c r="L114" s="1"/>
      <c r="M114" s="1"/>
      <c r="N114" s="1"/>
      <c r="O114" s="1"/>
      <c r="P114" s="1"/>
      <c r="Q114" s="1"/>
      <c r="R114" s="1"/>
      <c r="S114" s="1"/>
    </row>
    <row r="115" spans="3:19">
      <c r="C115" s="3"/>
      <c r="D115" s="3"/>
      <c r="E115" s="3"/>
      <c r="F115" s="3"/>
      <c r="G115" s="3"/>
      <c r="H115" s="5"/>
      <c r="I115" s="13"/>
      <c r="J115" s="1"/>
      <c r="K115" s="1"/>
      <c r="L115" s="14" t="s">
        <v>192</v>
      </c>
      <c r="M115" s="15">
        <f>L113/M113</f>
        <v>10.463065297471221</v>
      </c>
      <c r="N115" s="1"/>
      <c r="O115" s="1"/>
      <c r="P115" s="14" t="s">
        <v>13</v>
      </c>
      <c r="Q115" s="15">
        <f>P113/Q113</f>
        <v>2.1517043418212345</v>
      </c>
      <c r="R115" s="1"/>
      <c r="S115" s="1"/>
    </row>
  </sheetData>
  <pageMargins left="0.7" right="0.7" top="0.75" bottom="0.75" header="0.3" footer="0.3"/>
  <pageSetup orientation="portrait" horizontalDpi="4294967295" verticalDpi="4294967295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C6F1FD-8527-4D2C-B08B-F04E12C3D62B}">
  <dimension ref="A1:AB115"/>
  <sheetViews>
    <sheetView topLeftCell="A86" zoomScale="70" zoomScaleNormal="70" workbookViewId="0">
      <selection activeCell="P115" sqref="P115"/>
    </sheetView>
  </sheetViews>
  <sheetFormatPr defaultRowHeight="14.5"/>
  <cols>
    <col min="1" max="2" width="31.7265625" customWidth="1"/>
    <col min="3" max="3" width="8.7265625" style="16"/>
    <col min="4" max="4" width="11" style="16" customWidth="1"/>
    <col min="5" max="5" width="13.54296875" style="16" customWidth="1"/>
    <col min="6" max="6" width="17.26953125" style="16" customWidth="1"/>
    <col min="7" max="7" width="14.453125" style="16" customWidth="1"/>
    <col min="8" max="8" width="19.7265625" style="17" customWidth="1"/>
    <col min="9" max="9" width="19.7265625" style="18" customWidth="1"/>
    <col min="10" max="10" width="17.08984375" customWidth="1"/>
    <col min="11" max="11" width="18.6328125" customWidth="1"/>
    <col min="12" max="12" width="15.6328125" customWidth="1"/>
    <col min="13" max="13" width="14.81640625" customWidth="1"/>
    <col min="14" max="14" width="16.1796875" customWidth="1"/>
    <col min="15" max="15" width="13.6328125" customWidth="1"/>
    <col min="16" max="16" width="15.1796875" customWidth="1"/>
    <col min="17" max="17" width="20.6328125" customWidth="1"/>
    <col min="18" max="18" width="14.7265625" customWidth="1"/>
    <col min="19" max="19" width="16.6328125" customWidth="1"/>
  </cols>
  <sheetData>
    <row r="1" spans="1:28" s="24" customFormat="1" ht="58">
      <c r="A1" s="23"/>
      <c r="C1" s="25" t="s">
        <v>0</v>
      </c>
      <c r="D1" s="25" t="s">
        <v>1</v>
      </c>
      <c r="E1" s="25" t="s">
        <v>2</v>
      </c>
      <c r="F1" s="25" t="s">
        <v>201</v>
      </c>
      <c r="G1" s="25" t="s">
        <v>202</v>
      </c>
      <c r="H1" s="26" t="s">
        <v>200</v>
      </c>
      <c r="I1" s="27" t="s">
        <v>203</v>
      </c>
      <c r="J1" s="25" t="s">
        <v>205</v>
      </c>
      <c r="K1" s="25" t="s">
        <v>204</v>
      </c>
      <c r="L1" s="25" t="s">
        <v>206</v>
      </c>
      <c r="M1" s="25" t="s">
        <v>207</v>
      </c>
      <c r="N1" s="25" t="s">
        <v>208</v>
      </c>
      <c r="O1" s="25" t="s">
        <v>209</v>
      </c>
      <c r="P1" s="25" t="s">
        <v>210</v>
      </c>
      <c r="Q1" s="25" t="s">
        <v>211</v>
      </c>
      <c r="R1" s="25" t="s">
        <v>212</v>
      </c>
      <c r="S1" s="28" t="s">
        <v>213</v>
      </c>
    </row>
    <row r="2" spans="1:28" ht="21">
      <c r="A2" s="7" t="s">
        <v>193</v>
      </c>
      <c r="B2" s="2">
        <v>2.3456999999999999</v>
      </c>
      <c r="C2" s="3">
        <v>290</v>
      </c>
      <c r="D2" s="3"/>
      <c r="E2" s="4">
        <v>1</v>
      </c>
      <c r="F2" s="3" t="s">
        <v>3</v>
      </c>
      <c r="G2" s="3"/>
      <c r="H2" s="5">
        <f>B$6*I2</f>
        <v>2.8877917525773076</v>
      </c>
      <c r="I2" s="29">
        <v>2.801158</v>
      </c>
      <c r="J2" s="6">
        <f>E2*F2</f>
        <v>8.7409999999999998E-6</v>
      </c>
      <c r="K2" s="6">
        <f t="shared" ref="K2:K65" si="0">J2*10^(-H2)</f>
        <v>1.1317991610020606E-8</v>
      </c>
      <c r="L2" s="1"/>
      <c r="M2" s="1"/>
      <c r="N2" s="1"/>
      <c r="O2" s="1"/>
      <c r="P2" s="1"/>
      <c r="Q2" s="1"/>
      <c r="R2" s="1"/>
      <c r="S2" s="1"/>
    </row>
    <row r="3" spans="1:28" ht="42">
      <c r="A3" s="7" t="s">
        <v>194</v>
      </c>
      <c r="B3" s="2">
        <v>2.4079000000000002</v>
      </c>
      <c r="C3" s="3">
        <v>291</v>
      </c>
      <c r="D3" s="3"/>
      <c r="E3" s="4">
        <v>1</v>
      </c>
      <c r="F3" s="3" t="s">
        <v>4</v>
      </c>
      <c r="G3" s="3"/>
      <c r="H3" s="5">
        <f t="shared" ref="H3:H66" si="1">B$6*I3</f>
        <v>2.684716237113391</v>
      </c>
      <c r="I3" s="29">
        <v>2.6041747500000003</v>
      </c>
      <c r="J3" s="6">
        <f t="shared" ref="J3:J66" si="2">E3*F3</f>
        <v>1.45E-5</v>
      </c>
      <c r="K3" s="6">
        <f t="shared" si="0"/>
        <v>2.9967586330893482E-8</v>
      </c>
      <c r="L3" s="6">
        <f>(C3-C2)*(J3+J2)/2</f>
        <v>1.16205E-5</v>
      </c>
      <c r="M3" s="6">
        <f>(C3-C2)*(K3+K2)/2</f>
        <v>2.0642788970457043E-8</v>
      </c>
      <c r="N3" s="1"/>
      <c r="O3" s="1"/>
      <c r="P3" s="1"/>
      <c r="Q3" s="1"/>
      <c r="R3" s="6">
        <f>(C3-C2)*(H2+H3)/2</f>
        <v>2.7862539948453495</v>
      </c>
      <c r="S3" s="1"/>
    </row>
    <row r="4" spans="1:28" ht="42">
      <c r="A4" s="7" t="s">
        <v>195</v>
      </c>
      <c r="B4" s="2">
        <v>2.3942000000000001</v>
      </c>
      <c r="C4" s="3">
        <v>292</v>
      </c>
      <c r="D4" s="3"/>
      <c r="E4" s="4">
        <v>1</v>
      </c>
      <c r="F4" s="3" t="s">
        <v>5</v>
      </c>
      <c r="G4" s="3"/>
      <c r="H4" s="5">
        <f t="shared" si="1"/>
        <v>2.4923971649484438</v>
      </c>
      <c r="I4" s="29">
        <v>2.4176252500000004</v>
      </c>
      <c r="J4" s="6">
        <f t="shared" si="2"/>
        <v>2.6588999999999999E-5</v>
      </c>
      <c r="K4" s="6">
        <f t="shared" si="0"/>
        <v>8.5566711021581432E-8</v>
      </c>
      <c r="L4" s="6">
        <f t="shared" ref="L4:L67" si="3">(C4-C3)*(J4+J3)/2</f>
        <v>2.05445E-5</v>
      </c>
      <c r="M4" s="6">
        <f t="shared" ref="M4:M67" si="4">(C4-C3)*(K4+K3)/2</f>
        <v>5.776714867623746E-8</v>
      </c>
      <c r="N4" s="1"/>
      <c r="O4" s="1"/>
      <c r="P4" s="1"/>
      <c r="Q4" s="1"/>
      <c r="R4" s="6">
        <f t="shared" ref="R4:R67" si="5">(C4-C3)*(H3+H4)/2</f>
        <v>2.5885567010309174</v>
      </c>
      <c r="S4" s="8" t="str">
        <f>IF(SUM(R$3:R4)&lt;=0.9*R$113,"calculez",C4)</f>
        <v>calculez</v>
      </c>
    </row>
    <row r="5" spans="1:28" ht="21">
      <c r="A5" s="7" t="s">
        <v>196</v>
      </c>
      <c r="B5" s="2">
        <f>B4-B2</f>
        <v>4.850000000000021E-2</v>
      </c>
      <c r="C5" s="3">
        <v>293</v>
      </c>
      <c r="D5" s="3"/>
      <c r="E5" s="4">
        <v>1</v>
      </c>
      <c r="F5" s="3" t="s">
        <v>6</v>
      </c>
      <c r="G5" s="3"/>
      <c r="H5" s="5">
        <f t="shared" si="1"/>
        <v>2.3073293814432896</v>
      </c>
      <c r="I5" s="29">
        <v>2.2381095000000002</v>
      </c>
      <c r="J5" s="6">
        <f t="shared" si="2"/>
        <v>4.5745000000000003E-5</v>
      </c>
      <c r="K5" s="6">
        <f t="shared" si="0"/>
        <v>2.2543131816274488E-7</v>
      </c>
      <c r="L5" s="6">
        <f t="shared" si="3"/>
        <v>3.6167000000000001E-5</v>
      </c>
      <c r="M5" s="6">
        <f t="shared" si="4"/>
        <v>1.5549901459216315E-7</v>
      </c>
      <c r="N5" s="1"/>
      <c r="O5" s="1"/>
      <c r="P5" s="1"/>
      <c r="Q5" s="1"/>
      <c r="R5" s="6">
        <f t="shared" si="5"/>
        <v>2.3998632731958667</v>
      </c>
      <c r="S5" s="8" t="str">
        <f>IF(SUM(R$3:R5)&lt;=0.9*R$113,"calculez",C5)</f>
        <v>calculez</v>
      </c>
      <c r="Y5" s="19"/>
      <c r="Z5" s="19"/>
      <c r="AA5" s="19"/>
      <c r="AB5" s="19"/>
    </row>
    <row r="6" spans="1:28" ht="21">
      <c r="A6" s="7" t="s">
        <v>197</v>
      </c>
      <c r="B6" s="9">
        <f>0.05/B5</f>
        <v>1.0309278350515421</v>
      </c>
      <c r="C6" s="3">
        <v>294</v>
      </c>
      <c r="D6" s="3"/>
      <c r="E6" s="4">
        <v>1</v>
      </c>
      <c r="F6" s="3" t="s">
        <v>7</v>
      </c>
      <c r="G6" s="3"/>
      <c r="H6" s="5">
        <f t="shared" si="1"/>
        <v>2.1604195876288572</v>
      </c>
      <c r="I6" s="29">
        <v>2.0956070000000002</v>
      </c>
      <c r="J6" s="6">
        <f t="shared" si="2"/>
        <v>1.0056999999999999E-4</v>
      </c>
      <c r="K6" s="6">
        <f t="shared" si="0"/>
        <v>6.9510251921763691E-7</v>
      </c>
      <c r="L6" s="6">
        <f t="shared" si="3"/>
        <v>7.3157499999999999E-5</v>
      </c>
      <c r="M6" s="6">
        <f t="shared" si="4"/>
        <v>4.602669186901909E-7</v>
      </c>
      <c r="N6" s="1"/>
      <c r="O6" s="1"/>
      <c r="P6" s="1"/>
      <c r="Q6" s="1"/>
      <c r="R6" s="6">
        <f t="shared" si="5"/>
        <v>2.2338744845360736</v>
      </c>
      <c r="S6" s="8" t="str">
        <f>IF(SUM(R$3:R6)&lt;=0.9*R$113,"calculez",C6)</f>
        <v>calculez</v>
      </c>
      <c r="Y6" s="19"/>
      <c r="Z6" s="19"/>
      <c r="AA6" s="19"/>
      <c r="AB6" s="19"/>
    </row>
    <row r="7" spans="1:28">
      <c r="A7" s="20"/>
      <c r="C7" s="3">
        <v>295</v>
      </c>
      <c r="D7" s="3"/>
      <c r="E7" s="4">
        <v>1</v>
      </c>
      <c r="F7" s="3" t="s">
        <v>8</v>
      </c>
      <c r="G7" s="3"/>
      <c r="H7" s="5">
        <f t="shared" si="1"/>
        <v>2.0487365979381358</v>
      </c>
      <c r="I7" s="29">
        <v>1.9872745000000001</v>
      </c>
      <c r="J7" s="6">
        <f t="shared" si="2"/>
        <v>2.5893999999999998E-4</v>
      </c>
      <c r="K7" s="6">
        <f t="shared" si="0"/>
        <v>2.3145285686460891E-6</v>
      </c>
      <c r="L7" s="6">
        <f t="shared" si="3"/>
        <v>1.7975499999999998E-4</v>
      </c>
      <c r="M7" s="6">
        <f t="shared" si="4"/>
        <v>1.504815543931863E-6</v>
      </c>
      <c r="N7" s="1"/>
      <c r="O7" s="1"/>
      <c r="P7" s="1"/>
      <c r="Q7" s="1"/>
      <c r="R7" s="6">
        <f t="shared" si="5"/>
        <v>2.1045780927834965</v>
      </c>
      <c r="S7" s="8" t="str">
        <f>IF(SUM(R$3:R7)&lt;=0.9*R$113,"calculez",C7)</f>
        <v>calculez</v>
      </c>
      <c r="Y7" s="19"/>
      <c r="Z7" s="19"/>
      <c r="AA7" s="19"/>
      <c r="AB7" s="19"/>
    </row>
    <row r="8" spans="1:28">
      <c r="A8" s="20"/>
      <c r="C8" s="3">
        <v>296</v>
      </c>
      <c r="D8" s="3"/>
      <c r="E8" s="4">
        <v>1</v>
      </c>
      <c r="F8" s="3" t="s">
        <v>9</v>
      </c>
      <c r="G8" s="3"/>
      <c r="H8" s="5">
        <f t="shared" si="1"/>
        <v>1.9395466494845279</v>
      </c>
      <c r="I8" s="29">
        <v>1.88136025</v>
      </c>
      <c r="J8" s="6">
        <f t="shared" si="2"/>
        <v>7.0348999999999997E-4</v>
      </c>
      <c r="K8" s="6">
        <f t="shared" si="0"/>
        <v>8.0855818702001308E-6</v>
      </c>
      <c r="L8" s="6">
        <f t="shared" si="3"/>
        <v>4.8121500000000001E-4</v>
      </c>
      <c r="M8" s="6">
        <f t="shared" si="4"/>
        <v>5.2000552194231098E-6</v>
      </c>
      <c r="N8" s="1"/>
      <c r="O8" s="1"/>
      <c r="P8" s="1"/>
      <c r="Q8" s="1"/>
      <c r="R8" s="6">
        <f t="shared" si="5"/>
        <v>1.9941416237113319</v>
      </c>
      <c r="S8" s="8" t="str">
        <f>IF(SUM(R$3:R8)&lt;=0.9*R$113,"calculez",C8)</f>
        <v>calculez</v>
      </c>
      <c r="Y8" s="19"/>
      <c r="Z8" s="19"/>
      <c r="AA8" s="19"/>
      <c r="AB8" s="19"/>
    </row>
    <row r="9" spans="1:28" ht="21">
      <c r="A9" s="10" t="s">
        <v>198</v>
      </c>
      <c r="C9" s="3">
        <v>297</v>
      </c>
      <c r="D9" s="3"/>
      <c r="E9" s="4">
        <v>1</v>
      </c>
      <c r="F9" s="3" t="s">
        <v>10</v>
      </c>
      <c r="G9" s="3"/>
      <c r="H9" s="5">
        <f t="shared" si="1"/>
        <v>1.868045876288652</v>
      </c>
      <c r="I9" s="29">
        <v>1.8120045</v>
      </c>
      <c r="J9" s="6">
        <f t="shared" si="2"/>
        <v>1.6776E-3</v>
      </c>
      <c r="K9" s="6">
        <f t="shared" si="0"/>
        <v>2.2732256154293413E-5</v>
      </c>
      <c r="L9" s="6">
        <f t="shared" si="3"/>
        <v>1.1905449999999999E-3</v>
      </c>
      <c r="M9" s="6">
        <f t="shared" si="4"/>
        <v>1.5408919012246771E-5</v>
      </c>
      <c r="N9" s="1"/>
      <c r="O9" s="1"/>
      <c r="P9" s="1"/>
      <c r="Q9" s="1"/>
      <c r="R9" s="6">
        <f t="shared" si="5"/>
        <v>1.9037962628865901</v>
      </c>
      <c r="S9" s="8" t="str">
        <f>IF(SUM(R$3:R9)&lt;=0.9*R$113,"calculez",C9)</f>
        <v>calculez</v>
      </c>
      <c r="Y9" s="19"/>
      <c r="Z9" s="19"/>
      <c r="AA9" s="19"/>
      <c r="AB9" s="19"/>
    </row>
    <row r="10" spans="1:28" ht="21">
      <c r="A10" s="7" t="s">
        <v>11</v>
      </c>
      <c r="B10" s="21">
        <f>M115</f>
        <v>14.066017396874408</v>
      </c>
      <c r="C10" s="3">
        <v>298</v>
      </c>
      <c r="D10" s="3"/>
      <c r="E10" s="4">
        <v>1</v>
      </c>
      <c r="F10" s="3" t="s">
        <v>12</v>
      </c>
      <c r="G10" s="3"/>
      <c r="H10" s="5">
        <f t="shared" si="1"/>
        <v>1.7741778350515391</v>
      </c>
      <c r="I10" s="29">
        <v>1.7209525000000001</v>
      </c>
      <c r="J10" s="6">
        <f t="shared" si="2"/>
        <v>3.7268000000000002E-3</v>
      </c>
      <c r="K10" s="6">
        <f t="shared" si="0"/>
        <v>6.2684223694846038E-5</v>
      </c>
      <c r="L10" s="6">
        <f t="shared" si="3"/>
        <v>2.7022000000000001E-3</v>
      </c>
      <c r="M10" s="6">
        <f t="shared" si="4"/>
        <v>4.2708239924569725E-5</v>
      </c>
      <c r="N10" s="1"/>
      <c r="O10" s="1"/>
      <c r="P10" s="1"/>
      <c r="Q10" s="1"/>
      <c r="R10" s="6">
        <f t="shared" si="5"/>
        <v>1.8211118556700956</v>
      </c>
      <c r="S10" s="8" t="str">
        <f>IF(SUM(R$3:R10)&lt;=0.9*R$113,"calculez",C10)</f>
        <v>calculez</v>
      </c>
      <c r="Y10" s="19"/>
      <c r="Z10" s="19"/>
      <c r="AA10" s="19"/>
      <c r="AB10" s="19"/>
    </row>
    <row r="11" spans="1:28" ht="21">
      <c r="A11" s="7" t="s">
        <v>13</v>
      </c>
      <c r="B11" s="21">
        <f>Q115</f>
        <v>2.1466952831454211</v>
      </c>
      <c r="C11" s="3">
        <v>299</v>
      </c>
      <c r="D11" s="3"/>
      <c r="E11" s="4">
        <v>0.80537999999999998</v>
      </c>
      <c r="F11" s="3" t="s">
        <v>14</v>
      </c>
      <c r="G11" s="3"/>
      <c r="H11" s="5">
        <f t="shared" si="1"/>
        <v>1.7229018041237039</v>
      </c>
      <c r="I11" s="29">
        <v>1.6712147499999999</v>
      </c>
      <c r="J11" s="6">
        <f t="shared" si="2"/>
        <v>6.3931869779999999E-3</v>
      </c>
      <c r="K11" s="6">
        <f t="shared" si="0"/>
        <v>1.2100842324549764E-4</v>
      </c>
      <c r="L11" s="6">
        <f t="shared" si="3"/>
        <v>5.0599934889999998E-3</v>
      </c>
      <c r="M11" s="6">
        <f t="shared" si="4"/>
        <v>9.1846323470171846E-5</v>
      </c>
      <c r="N11" s="1"/>
      <c r="O11" s="1"/>
      <c r="P11" s="1"/>
      <c r="Q11" s="1"/>
      <c r="R11" s="6">
        <f t="shared" si="5"/>
        <v>1.7485398195876214</v>
      </c>
      <c r="S11" s="8" t="str">
        <f>IF(SUM(R$3:R11)&lt;=0.9*R$113,"calculez",C11)</f>
        <v>calculez</v>
      </c>
      <c r="Y11" s="19"/>
      <c r="Z11" s="19"/>
      <c r="AA11" s="19"/>
      <c r="AB11" s="19"/>
    </row>
    <row r="12" spans="1:28" ht="39.5" customHeight="1">
      <c r="A12" s="10" t="s">
        <v>199</v>
      </c>
      <c r="B12" s="22">
        <v>366</v>
      </c>
      <c r="C12" s="3">
        <v>300</v>
      </c>
      <c r="D12" s="3"/>
      <c r="E12" s="4">
        <v>0.64863000000000004</v>
      </c>
      <c r="F12" s="3" t="s">
        <v>15</v>
      </c>
      <c r="G12" s="3"/>
      <c r="H12" s="5">
        <f t="shared" si="1"/>
        <v>1.6660920103092713</v>
      </c>
      <c r="I12" s="29">
        <v>1.6161092500000001</v>
      </c>
      <c r="J12" s="6">
        <f t="shared" si="2"/>
        <v>9.5880486600000009E-3</v>
      </c>
      <c r="K12" s="6">
        <f t="shared" si="0"/>
        <v>2.0684175744682321E-4</v>
      </c>
      <c r="L12" s="6">
        <f t="shared" si="3"/>
        <v>7.990617819E-3</v>
      </c>
      <c r="M12" s="6">
        <f t="shared" si="4"/>
        <v>1.6392509034616042E-4</v>
      </c>
      <c r="N12" s="1"/>
      <c r="O12" s="1"/>
      <c r="P12" s="1"/>
      <c r="Q12" s="1"/>
      <c r="R12" s="6">
        <f t="shared" si="5"/>
        <v>1.6944969072164877</v>
      </c>
      <c r="S12" s="8" t="str">
        <f>IF(SUM(R$3:R12)&lt;=0.9*R$113,"calculez",C12)</f>
        <v>calculez</v>
      </c>
    </row>
    <row r="13" spans="1:28">
      <c r="C13" s="3">
        <v>301</v>
      </c>
      <c r="D13" s="3"/>
      <c r="E13" s="4">
        <v>0.52239999999999998</v>
      </c>
      <c r="F13" s="3" t="s">
        <v>16</v>
      </c>
      <c r="G13" s="3"/>
      <c r="H13" s="5">
        <f t="shared" si="1"/>
        <v>1.6236445876288592</v>
      </c>
      <c r="I13" s="29">
        <v>1.57493525</v>
      </c>
      <c r="J13" s="6">
        <f t="shared" si="2"/>
        <v>1.3131046399999999E-2</v>
      </c>
      <c r="K13" s="6">
        <f t="shared" si="0"/>
        <v>3.1235952111698302E-4</v>
      </c>
      <c r="L13" s="6">
        <f t="shared" si="3"/>
        <v>1.135954753E-2</v>
      </c>
      <c r="M13" s="6">
        <f t="shared" si="4"/>
        <v>2.596006392819031E-4</v>
      </c>
      <c r="N13" s="1"/>
      <c r="O13" s="1"/>
      <c r="P13" s="1"/>
      <c r="Q13" s="1"/>
      <c r="R13" s="6">
        <f t="shared" si="5"/>
        <v>1.6448682989690653</v>
      </c>
      <c r="S13" s="8" t="str">
        <f>IF(SUM(R$3:R13)&lt;=0.9*R$113,"calculez",C13)</f>
        <v>calculez</v>
      </c>
    </row>
    <row r="14" spans="1:28">
      <c r="C14" s="3">
        <v>302</v>
      </c>
      <c r="D14" s="3"/>
      <c r="E14" s="4">
        <v>0.42072999999999999</v>
      </c>
      <c r="F14" s="3" t="s">
        <v>17</v>
      </c>
      <c r="G14" s="3"/>
      <c r="H14" s="5">
        <f t="shared" si="1"/>
        <v>1.5831819587628799</v>
      </c>
      <c r="I14" s="29">
        <v>1.5356865</v>
      </c>
      <c r="J14" s="6">
        <f t="shared" si="2"/>
        <v>1.7567581150000001E-2</v>
      </c>
      <c r="K14" s="6">
        <f t="shared" si="0"/>
        <v>4.587013407974237E-4</v>
      </c>
      <c r="L14" s="6">
        <f t="shared" si="3"/>
        <v>1.5349313775E-2</v>
      </c>
      <c r="M14" s="6">
        <f t="shared" si="4"/>
        <v>3.8553043095720333E-4</v>
      </c>
      <c r="N14" s="1"/>
      <c r="O14" s="1"/>
      <c r="P14" s="1"/>
      <c r="Q14" s="1"/>
      <c r="R14" s="6">
        <f t="shared" si="5"/>
        <v>1.6034132731958697</v>
      </c>
      <c r="S14" s="8" t="str">
        <f>IF(SUM(R$3:R14)&lt;=0.9*R$113,"calculez",C14)</f>
        <v>calculez</v>
      </c>
    </row>
    <row r="15" spans="1:28">
      <c r="C15" s="3">
        <v>303</v>
      </c>
      <c r="D15" s="3"/>
      <c r="E15" s="4">
        <v>0.33884000000000003</v>
      </c>
      <c r="F15" s="3" t="s">
        <v>18</v>
      </c>
      <c r="G15" s="3"/>
      <c r="H15" s="5">
        <f t="shared" si="1"/>
        <v>1.5568275773195812</v>
      </c>
      <c r="I15" s="29">
        <v>1.5101227500000001</v>
      </c>
      <c r="J15" s="6">
        <f t="shared" si="2"/>
        <v>2.1086352040000002E-2</v>
      </c>
      <c r="K15" s="6">
        <f t="shared" si="0"/>
        <v>5.8502425946159616E-4</v>
      </c>
      <c r="L15" s="6">
        <f t="shared" si="3"/>
        <v>1.9326966595000002E-2</v>
      </c>
      <c r="M15" s="6">
        <f t="shared" si="4"/>
        <v>5.2186280012950996E-4</v>
      </c>
      <c r="N15" s="1"/>
      <c r="O15" s="1"/>
      <c r="P15" s="1"/>
      <c r="Q15" s="1"/>
      <c r="R15" s="6">
        <f t="shared" si="5"/>
        <v>1.5700047680412306</v>
      </c>
      <c r="S15" s="8" t="str">
        <f>IF(SUM(R$3:R15)&lt;=0.9*R$113,"calculez",C15)</f>
        <v>calculez</v>
      </c>
    </row>
    <row r="16" spans="1:28">
      <c r="C16" s="3">
        <v>304</v>
      </c>
      <c r="D16" s="3"/>
      <c r="E16" s="4">
        <v>0.27289999999999998</v>
      </c>
      <c r="F16" s="3" t="s">
        <v>19</v>
      </c>
      <c r="G16" s="3"/>
      <c r="H16" s="5">
        <f t="shared" si="1"/>
        <v>1.5002499999999936</v>
      </c>
      <c r="I16" s="29">
        <v>1.4552425</v>
      </c>
      <c r="J16" s="6">
        <f t="shared" si="2"/>
        <v>2.3715828699999997E-2</v>
      </c>
      <c r="K16" s="6">
        <f t="shared" si="0"/>
        <v>7.4952876525450707E-4</v>
      </c>
      <c r="L16" s="6">
        <f t="shared" si="3"/>
        <v>2.2401090370000001E-2</v>
      </c>
      <c r="M16" s="6">
        <f t="shared" si="4"/>
        <v>6.6727651235805167E-4</v>
      </c>
      <c r="N16" s="1"/>
      <c r="O16" s="1"/>
      <c r="P16" s="1"/>
      <c r="Q16" s="1"/>
      <c r="R16" s="6">
        <f t="shared" si="5"/>
        <v>1.5285387886597874</v>
      </c>
      <c r="S16" s="8" t="str">
        <f>IF(SUM(R$3:R16)&lt;=0.9*R$113,"calculez",C16)</f>
        <v>calculez</v>
      </c>
    </row>
    <row r="17" spans="3:19">
      <c r="C17" s="3">
        <v>305</v>
      </c>
      <c r="D17" s="3"/>
      <c r="E17" s="4">
        <v>0.27289999999999998</v>
      </c>
      <c r="F17" s="3" t="s">
        <v>20</v>
      </c>
      <c r="G17" s="3"/>
      <c r="H17" s="5">
        <f t="shared" si="1"/>
        <v>1.4534079896907155</v>
      </c>
      <c r="I17" s="29">
        <v>1.4098057499999999</v>
      </c>
      <c r="J17" s="6">
        <f t="shared" si="2"/>
        <v>3.3184639999999994E-2</v>
      </c>
      <c r="K17" s="6">
        <f t="shared" si="0"/>
        <v>1.1682320611514198E-3</v>
      </c>
      <c r="L17" s="6">
        <f t="shared" si="3"/>
        <v>2.8450234349999996E-2</v>
      </c>
      <c r="M17" s="6">
        <f t="shared" si="4"/>
        <v>9.5888041320296344E-4</v>
      </c>
      <c r="N17" s="1"/>
      <c r="O17" s="1"/>
      <c r="P17" s="1"/>
      <c r="Q17" s="1"/>
      <c r="R17" s="6">
        <f t="shared" si="5"/>
        <v>1.4768289948453546</v>
      </c>
      <c r="S17" s="8" t="str">
        <f>IF(SUM(R$3:R17)&lt;=0.9*R$113,"calculez",C17)</f>
        <v>calculez</v>
      </c>
    </row>
    <row r="18" spans="3:19">
      <c r="C18" s="3">
        <v>306</v>
      </c>
      <c r="D18" s="3"/>
      <c r="E18" s="4">
        <v>0.17701</v>
      </c>
      <c r="F18" s="3" t="s">
        <v>21</v>
      </c>
      <c r="G18" s="3"/>
      <c r="H18" s="5">
        <f t="shared" si="1"/>
        <v>1.4092737113402003</v>
      </c>
      <c r="I18" s="29">
        <v>1.3669955</v>
      </c>
      <c r="J18" s="6">
        <f t="shared" si="2"/>
        <v>2.8583574800000001E-2</v>
      </c>
      <c r="K18" s="6">
        <f t="shared" si="0"/>
        <v>1.1138913501615667E-3</v>
      </c>
      <c r="L18" s="6">
        <f t="shared" si="3"/>
        <v>3.0884107399999999E-2</v>
      </c>
      <c r="M18" s="6">
        <f t="shared" si="4"/>
        <v>1.1410617056564934E-3</v>
      </c>
      <c r="N18" s="1"/>
      <c r="O18" s="1"/>
      <c r="P18" s="1"/>
      <c r="Q18" s="1"/>
      <c r="R18" s="6">
        <f t="shared" si="5"/>
        <v>1.4313408505154579</v>
      </c>
      <c r="S18" s="8" t="str">
        <f>IF(SUM(R$3:R18)&lt;=0.9*R$113,"calculez",C18)</f>
        <v>calculez</v>
      </c>
    </row>
    <row r="19" spans="3:19">
      <c r="C19" s="3">
        <v>307</v>
      </c>
      <c r="D19" s="3"/>
      <c r="E19" s="4">
        <v>0.14255999999999999</v>
      </c>
      <c r="F19" s="3" t="s">
        <v>22</v>
      </c>
      <c r="G19" s="3"/>
      <c r="H19" s="5">
        <f t="shared" si="1"/>
        <v>1.3642587628865923</v>
      </c>
      <c r="I19" s="29">
        <v>1.323331</v>
      </c>
      <c r="J19" s="6">
        <f t="shared" si="2"/>
        <v>2.8358035199999999E-2</v>
      </c>
      <c r="K19" s="6">
        <f t="shared" si="0"/>
        <v>1.2257936701178234E-3</v>
      </c>
      <c r="L19" s="6">
        <f t="shared" si="3"/>
        <v>2.8470805000000002E-2</v>
      </c>
      <c r="M19" s="6">
        <f t="shared" si="4"/>
        <v>1.1698425101396952E-3</v>
      </c>
      <c r="N19" s="1"/>
      <c r="O19" s="1"/>
      <c r="P19" s="1"/>
      <c r="Q19" s="1"/>
      <c r="R19" s="6">
        <f t="shared" si="5"/>
        <v>1.3867662371133962</v>
      </c>
      <c r="S19" s="8" t="str">
        <f>IF(SUM(R$3:R19)&lt;=0.9*R$113,"calculez",C19)</f>
        <v>calculez</v>
      </c>
    </row>
    <row r="20" spans="3:19">
      <c r="C20" s="3">
        <v>308</v>
      </c>
      <c r="D20" s="3"/>
      <c r="E20" s="4">
        <v>0.11482000000000001</v>
      </c>
      <c r="F20" s="3" t="s">
        <v>23</v>
      </c>
      <c r="G20" s="3"/>
      <c r="H20" s="5">
        <f t="shared" si="1"/>
        <v>1.3494494845360767</v>
      </c>
      <c r="I20" s="29">
        <v>1.3089659999999999</v>
      </c>
      <c r="J20" s="6">
        <f t="shared" si="2"/>
        <v>2.8506361399999999E-2</v>
      </c>
      <c r="K20" s="6">
        <f t="shared" si="0"/>
        <v>1.2749475015960709E-3</v>
      </c>
      <c r="L20" s="6">
        <f t="shared" si="3"/>
        <v>2.8432198299999999E-2</v>
      </c>
      <c r="M20" s="6">
        <f t="shared" si="4"/>
        <v>1.2503705858569472E-3</v>
      </c>
      <c r="N20" s="1"/>
      <c r="O20" s="1"/>
      <c r="P20" s="1"/>
      <c r="Q20" s="1"/>
      <c r="R20" s="6">
        <f t="shared" si="5"/>
        <v>1.3568541237113345</v>
      </c>
      <c r="S20" s="8" t="str">
        <f>IF(SUM(R$3:R20)&lt;=0.9*R$113,"calculez",C20)</f>
        <v>calculez</v>
      </c>
    </row>
    <row r="21" spans="3:19">
      <c r="C21" s="3">
        <v>309</v>
      </c>
      <c r="D21" s="3"/>
      <c r="E21" s="4">
        <v>9.2470000000000011E-2</v>
      </c>
      <c r="F21" s="3" t="s">
        <v>24</v>
      </c>
      <c r="G21" s="3"/>
      <c r="H21" s="5">
        <f t="shared" si="1"/>
        <v>1.3174298969072111</v>
      </c>
      <c r="I21" s="29">
        <v>1.2779070000000001</v>
      </c>
      <c r="J21" s="6">
        <f t="shared" si="2"/>
        <v>2.6758043900000004E-2</v>
      </c>
      <c r="K21" s="6">
        <f t="shared" si="0"/>
        <v>1.2883221244007969E-3</v>
      </c>
      <c r="L21" s="6">
        <f t="shared" si="3"/>
        <v>2.763220265E-2</v>
      </c>
      <c r="M21" s="6">
        <f t="shared" si="4"/>
        <v>1.281634812998434E-3</v>
      </c>
      <c r="N21" s="1"/>
      <c r="O21" s="1"/>
      <c r="P21" s="1"/>
      <c r="Q21" s="1"/>
      <c r="R21" s="6">
        <f t="shared" si="5"/>
        <v>1.3334396907216439</v>
      </c>
      <c r="S21" s="8" t="str">
        <f>IF(SUM(R$3:R21)&lt;=0.9*R$113,"calculez",C21)</f>
        <v>calculez</v>
      </c>
    </row>
    <row r="22" spans="3:19">
      <c r="C22" s="3">
        <v>310</v>
      </c>
      <c r="D22" s="3"/>
      <c r="E22" s="4">
        <v>7.4472999999999998E-2</v>
      </c>
      <c r="F22" s="3" t="s">
        <v>25</v>
      </c>
      <c r="G22" s="3"/>
      <c r="H22" s="5">
        <f t="shared" si="1"/>
        <v>1.2933494845360769</v>
      </c>
      <c r="I22" s="29">
        <v>1.2545489999999999</v>
      </c>
      <c r="J22" s="6">
        <f t="shared" si="2"/>
        <v>2.5008033399999997E-2</v>
      </c>
      <c r="K22" s="6">
        <f t="shared" si="0"/>
        <v>1.2727117573977668E-3</v>
      </c>
      <c r="L22" s="6">
        <f t="shared" si="3"/>
        <v>2.5883038650000002E-2</v>
      </c>
      <c r="M22" s="6">
        <f t="shared" si="4"/>
        <v>1.2805169408992819E-3</v>
      </c>
      <c r="N22" s="1"/>
      <c r="O22" s="1"/>
      <c r="P22" s="1"/>
      <c r="Q22" s="1"/>
      <c r="R22" s="6">
        <f t="shared" si="5"/>
        <v>1.305389690721644</v>
      </c>
      <c r="S22" s="8" t="str">
        <f>IF(SUM(R$3:R22)&lt;=0.9*R$113,"calculez",C22)</f>
        <v>calculez</v>
      </c>
    </row>
    <row r="23" spans="3:19">
      <c r="C23" s="3">
        <v>311</v>
      </c>
      <c r="D23" s="3"/>
      <c r="E23" s="4">
        <v>5.9978999999999998E-2</v>
      </c>
      <c r="F23" s="3" t="s">
        <v>26</v>
      </c>
      <c r="G23" s="3"/>
      <c r="H23" s="5">
        <f t="shared" si="1"/>
        <v>1.2683095360824688</v>
      </c>
      <c r="I23" s="29">
        <v>1.2302602499999999</v>
      </c>
      <c r="J23" s="6">
        <f t="shared" si="2"/>
        <v>2.3220869849999999E-2</v>
      </c>
      <c r="K23" s="6">
        <f t="shared" si="0"/>
        <v>1.2518980075266633E-3</v>
      </c>
      <c r="L23" s="6">
        <f t="shared" si="3"/>
        <v>2.4114451624999998E-2</v>
      </c>
      <c r="M23" s="6">
        <f t="shared" si="4"/>
        <v>1.262304882462215E-3</v>
      </c>
      <c r="N23" s="1"/>
      <c r="O23" s="1"/>
      <c r="P23" s="1"/>
      <c r="Q23" s="1"/>
      <c r="R23" s="6">
        <f t="shared" si="5"/>
        <v>1.2808295103092728</v>
      </c>
      <c r="S23" s="8" t="str">
        <f>IF(SUM(R$3:R23)&lt;=0.9*R$113,"calculez",C23)</f>
        <v>calculez</v>
      </c>
    </row>
    <row r="24" spans="3:19">
      <c r="C24" s="3">
        <v>312</v>
      </c>
      <c r="D24" s="3"/>
      <c r="E24" s="4">
        <v>4.8306000000000002E-2</v>
      </c>
      <c r="F24" s="3" t="s">
        <v>27</v>
      </c>
      <c r="G24" s="3"/>
      <c r="H24" s="5">
        <f t="shared" si="1"/>
        <v>1.2617154639175205</v>
      </c>
      <c r="I24" s="29">
        <v>1.2238640000000001</v>
      </c>
      <c r="J24" s="6">
        <f t="shared" si="2"/>
        <v>2.0822301300000002E-2</v>
      </c>
      <c r="K24" s="6">
        <f t="shared" si="0"/>
        <v>1.1397596096052627E-3</v>
      </c>
      <c r="L24" s="6">
        <f t="shared" si="3"/>
        <v>2.2021585575000002E-2</v>
      </c>
      <c r="M24" s="6">
        <f t="shared" si="4"/>
        <v>1.195828808565963E-3</v>
      </c>
      <c r="N24" s="1"/>
      <c r="O24" s="1"/>
      <c r="P24" s="1"/>
      <c r="Q24" s="1"/>
      <c r="R24" s="6">
        <f t="shared" si="5"/>
        <v>1.2650124999999948</v>
      </c>
      <c r="S24" s="8" t="str">
        <f>IF(SUM(R$3:R24)&lt;=0.9*R$113,"calculez",C24)</f>
        <v>calculez</v>
      </c>
    </row>
    <row r="25" spans="3:19">
      <c r="C25" s="3">
        <v>313</v>
      </c>
      <c r="D25" s="3"/>
      <c r="E25" s="4">
        <v>3.8905000000000002E-2</v>
      </c>
      <c r="F25" s="3" t="s">
        <v>28</v>
      </c>
      <c r="G25" s="3"/>
      <c r="H25" s="5">
        <f t="shared" si="1"/>
        <v>1.2248018041237063</v>
      </c>
      <c r="I25" s="29">
        <v>1.18805775</v>
      </c>
      <c r="J25" s="6">
        <f t="shared" si="2"/>
        <v>1.9001980100000003E-2</v>
      </c>
      <c r="K25" s="6">
        <f t="shared" si="0"/>
        <v>1.1323926838394862E-3</v>
      </c>
      <c r="L25" s="6">
        <f t="shared" si="3"/>
        <v>1.9912140700000004E-2</v>
      </c>
      <c r="M25" s="6">
        <f t="shared" si="4"/>
        <v>1.1360761467223745E-3</v>
      </c>
      <c r="N25" s="1"/>
      <c r="O25" s="1"/>
      <c r="P25" s="1"/>
      <c r="Q25" s="1"/>
      <c r="R25" s="6">
        <f t="shared" si="5"/>
        <v>1.2432586340206133</v>
      </c>
      <c r="S25" s="8" t="str">
        <f>IF(SUM(R$3:R25)&lt;=0.9*R$113,"calculez",C25)</f>
        <v>calculez</v>
      </c>
    </row>
    <row r="26" spans="3:19">
      <c r="C26" s="3">
        <v>314</v>
      </c>
      <c r="D26" s="3"/>
      <c r="E26" s="4">
        <v>3.1333E-2</v>
      </c>
      <c r="F26" s="3" t="s">
        <v>29</v>
      </c>
      <c r="G26" s="3"/>
      <c r="H26" s="5">
        <f t="shared" si="1"/>
        <v>1.2124198453608195</v>
      </c>
      <c r="I26" s="29">
        <v>1.1760472499999999</v>
      </c>
      <c r="J26" s="6">
        <f t="shared" si="2"/>
        <v>1.6047195949999999E-2</v>
      </c>
      <c r="K26" s="6">
        <f t="shared" si="0"/>
        <v>9.8396422900276005E-4</v>
      </c>
      <c r="L26" s="6">
        <f t="shared" si="3"/>
        <v>1.7524588025000003E-2</v>
      </c>
      <c r="M26" s="6">
        <f t="shared" si="4"/>
        <v>1.058178456421123E-3</v>
      </c>
      <c r="N26" s="1"/>
      <c r="O26" s="1"/>
      <c r="P26" s="1"/>
      <c r="Q26" s="1"/>
      <c r="R26" s="6">
        <f t="shared" si="5"/>
        <v>1.2186108247422629</v>
      </c>
      <c r="S26" s="8" t="str">
        <f>IF(SUM(R$3:R26)&lt;=0.9*R$113,"calculez",C26)</f>
        <v>calculez</v>
      </c>
    </row>
    <row r="27" spans="3:19">
      <c r="C27" s="3">
        <v>315</v>
      </c>
      <c r="D27" s="3"/>
      <c r="E27" s="4">
        <v>2.5235E-2</v>
      </c>
      <c r="F27" s="3" t="s">
        <v>30</v>
      </c>
      <c r="G27" s="3"/>
      <c r="H27" s="5">
        <f t="shared" si="1"/>
        <v>1.1835154639175209</v>
      </c>
      <c r="I27" s="29">
        <v>1.1480100000000002</v>
      </c>
      <c r="J27" s="6">
        <f t="shared" si="2"/>
        <v>1.40478198E-2</v>
      </c>
      <c r="K27" s="6">
        <f t="shared" si="0"/>
        <v>9.2064768133322001E-4</v>
      </c>
      <c r="L27" s="6">
        <f t="shared" si="3"/>
        <v>1.5047507874999999E-2</v>
      </c>
      <c r="M27" s="6">
        <f t="shared" si="4"/>
        <v>9.5230595516799003E-4</v>
      </c>
      <c r="N27" s="1"/>
      <c r="O27" s="1"/>
      <c r="P27" s="1"/>
      <c r="Q27" s="1"/>
      <c r="R27" s="6">
        <f t="shared" si="5"/>
        <v>1.1979676546391702</v>
      </c>
      <c r="S27" s="8" t="str">
        <f>IF(SUM(R$3:R27)&lt;=0.9*R$113,"calculez",C27)</f>
        <v>calculez</v>
      </c>
    </row>
    <row r="28" spans="3:19">
      <c r="C28" s="3">
        <v>316</v>
      </c>
      <c r="D28" s="3"/>
      <c r="E28" s="4">
        <v>2.0324000000000002E-2</v>
      </c>
      <c r="F28" s="3" t="s">
        <v>31</v>
      </c>
      <c r="G28" s="3"/>
      <c r="H28" s="5">
        <f t="shared" si="1"/>
        <v>1.1754273195876239</v>
      </c>
      <c r="I28" s="29">
        <v>1.1401645</v>
      </c>
      <c r="J28" s="6">
        <f t="shared" si="2"/>
        <v>1.2106600320000001E-2</v>
      </c>
      <c r="K28" s="6">
        <f t="shared" si="0"/>
        <v>8.0834151788880743E-4</v>
      </c>
      <c r="L28" s="6">
        <f t="shared" si="3"/>
        <v>1.307721006E-2</v>
      </c>
      <c r="M28" s="6">
        <f t="shared" si="4"/>
        <v>8.6449459961101378E-4</v>
      </c>
      <c r="N28" s="1"/>
      <c r="O28" s="1"/>
      <c r="P28" s="1"/>
      <c r="Q28" s="1"/>
      <c r="R28" s="6">
        <f t="shared" si="5"/>
        <v>1.1794713917525725</v>
      </c>
      <c r="S28" s="8" t="str">
        <f>IF(SUM(R$3:R28)&lt;=0.9*R$113,"calculez",C28)</f>
        <v>calculez</v>
      </c>
    </row>
    <row r="29" spans="3:19">
      <c r="C29" s="3">
        <v>317</v>
      </c>
      <c r="D29" s="3"/>
      <c r="E29" s="4">
        <v>1.6368000000000001E-2</v>
      </c>
      <c r="F29" s="3" t="s">
        <v>32</v>
      </c>
      <c r="G29" s="3"/>
      <c r="H29" s="5">
        <f t="shared" si="1"/>
        <v>1.1722420103092734</v>
      </c>
      <c r="I29" s="29">
        <v>1.13707475</v>
      </c>
      <c r="J29" s="6">
        <f t="shared" si="2"/>
        <v>1.024014816E-2</v>
      </c>
      <c r="K29" s="6">
        <f t="shared" si="0"/>
        <v>6.8875415210896656E-4</v>
      </c>
      <c r="L29" s="6">
        <f t="shared" si="3"/>
        <v>1.1173374240000001E-2</v>
      </c>
      <c r="M29" s="6">
        <f t="shared" si="4"/>
        <v>7.48547834998887E-4</v>
      </c>
      <c r="N29" s="1"/>
      <c r="O29" s="1"/>
      <c r="P29" s="1"/>
      <c r="Q29" s="1"/>
      <c r="R29" s="6">
        <f t="shared" si="5"/>
        <v>1.1738346649484486</v>
      </c>
      <c r="S29" s="8" t="str">
        <f>IF(SUM(R$3:R29)&lt;=0.9*R$113,"calculez",C29)</f>
        <v>calculez</v>
      </c>
    </row>
    <row r="30" spans="3:19">
      <c r="C30" s="3">
        <v>318</v>
      </c>
      <c r="D30" s="3"/>
      <c r="E30" s="4">
        <v>1.3183000000000002E-2</v>
      </c>
      <c r="F30" s="3" t="s">
        <v>33</v>
      </c>
      <c r="G30" s="3"/>
      <c r="H30" s="5">
        <f t="shared" si="1"/>
        <v>1.1320510309278302</v>
      </c>
      <c r="I30" s="29">
        <v>1.0980894999999999</v>
      </c>
      <c r="J30" s="6">
        <f t="shared" si="2"/>
        <v>8.6550349900000011E-3</v>
      </c>
      <c r="K30" s="6">
        <f t="shared" si="0"/>
        <v>6.3858365316572124E-4</v>
      </c>
      <c r="L30" s="6">
        <f t="shared" si="3"/>
        <v>9.4475915750000007E-3</v>
      </c>
      <c r="M30" s="6">
        <f t="shared" si="4"/>
        <v>6.6366890263734385E-4</v>
      </c>
      <c r="N30" s="1"/>
      <c r="O30" s="1"/>
      <c r="P30" s="1"/>
      <c r="Q30" s="1"/>
      <c r="R30" s="6">
        <f t="shared" si="5"/>
        <v>1.1521465206185519</v>
      </c>
      <c r="S30" s="8" t="str">
        <f>IF(SUM(R$3:R30)&lt;=0.9*R$113,"calculez",C30)</f>
        <v>calculez</v>
      </c>
    </row>
    <row r="31" spans="3:19">
      <c r="C31" s="3">
        <v>319</v>
      </c>
      <c r="D31" s="3"/>
      <c r="E31" s="4">
        <v>1.0617E-2</v>
      </c>
      <c r="F31" s="3" t="s">
        <v>34</v>
      </c>
      <c r="G31" s="3"/>
      <c r="H31" s="5">
        <f t="shared" si="1"/>
        <v>1.1099422680412323</v>
      </c>
      <c r="I31" s="29">
        <v>1.0766439999999999</v>
      </c>
      <c r="J31" s="6">
        <f t="shared" si="2"/>
        <v>7.3031157899999992E-3</v>
      </c>
      <c r="K31" s="6">
        <f t="shared" si="0"/>
        <v>5.6697762232314568E-4</v>
      </c>
      <c r="L31" s="6">
        <f t="shared" si="3"/>
        <v>7.9790753899999997E-3</v>
      </c>
      <c r="M31" s="6">
        <f t="shared" si="4"/>
        <v>6.0278063774443346E-4</v>
      </c>
      <c r="N31" s="1"/>
      <c r="O31" s="1"/>
      <c r="P31" s="1"/>
      <c r="Q31" s="1"/>
      <c r="R31" s="6">
        <f t="shared" si="5"/>
        <v>1.1209966494845314</v>
      </c>
      <c r="S31" s="8" t="str">
        <f>IF(SUM(R$3:R31)&lt;=0.9*R$113,"calculez",C31)</f>
        <v>calculez</v>
      </c>
    </row>
    <row r="32" spans="3:19">
      <c r="C32" s="3">
        <v>320</v>
      </c>
      <c r="D32" s="4">
        <v>1</v>
      </c>
      <c r="E32" s="4">
        <v>8.5507000000000014E-3</v>
      </c>
      <c r="F32" s="3" t="s">
        <v>35</v>
      </c>
      <c r="G32" s="3" t="s">
        <v>36</v>
      </c>
      <c r="H32" s="5">
        <f t="shared" si="1"/>
        <v>1.1031258865979334</v>
      </c>
      <c r="I32" s="29">
        <v>1.0700321099999999</v>
      </c>
      <c r="J32" s="6">
        <f t="shared" si="2"/>
        <v>6.1874575340000017E-3</v>
      </c>
      <c r="K32" s="6">
        <f t="shared" si="0"/>
        <v>4.8796238427826864E-4</v>
      </c>
      <c r="L32" s="6">
        <f t="shared" si="3"/>
        <v>6.7452866620000005E-3</v>
      </c>
      <c r="M32" s="6">
        <f t="shared" si="4"/>
        <v>5.2747000330070719E-4</v>
      </c>
      <c r="N32" s="6">
        <f>D32*G32</f>
        <v>4.8434000000000001E-6</v>
      </c>
      <c r="O32" s="6">
        <f>N32*10^(-H32)</f>
        <v>3.8196577496112569E-7</v>
      </c>
      <c r="P32" s="1"/>
      <c r="Q32" s="1"/>
      <c r="R32" s="6">
        <f t="shared" si="5"/>
        <v>1.1065340773195829</v>
      </c>
      <c r="S32" s="8" t="str">
        <f>IF(SUM(R$3:R32)&lt;=0.9*R$113,"calculez",C32)</f>
        <v>calculez</v>
      </c>
    </row>
    <row r="33" spans="3:19">
      <c r="C33" s="3">
        <v>321</v>
      </c>
      <c r="D33" s="4">
        <v>0.97499999999999998</v>
      </c>
      <c r="E33" s="4">
        <v>6.8864999999999994E-3</v>
      </c>
      <c r="F33" s="3" t="s">
        <v>37</v>
      </c>
      <c r="G33" s="3" t="s">
        <v>38</v>
      </c>
      <c r="H33" s="5">
        <f t="shared" si="1"/>
        <v>1.0861911546391705</v>
      </c>
      <c r="I33" s="29">
        <v>1.0536054199999998</v>
      </c>
      <c r="J33" s="6">
        <f t="shared" si="2"/>
        <v>5.0757636899999995E-3</v>
      </c>
      <c r="K33" s="6">
        <f t="shared" si="0"/>
        <v>4.1620782405227085E-4</v>
      </c>
      <c r="L33" s="6">
        <f t="shared" si="3"/>
        <v>5.6316106120000006E-3</v>
      </c>
      <c r="M33" s="6">
        <f t="shared" si="4"/>
        <v>4.5208510416526975E-4</v>
      </c>
      <c r="N33" s="6">
        <f t="shared" ref="N33:N96" si="6">D33*G33</f>
        <v>8.2544475000000001E-6</v>
      </c>
      <c r="O33" s="6">
        <f t="shared" ref="O33:O96" si="7">N33*10^(-H33)</f>
        <v>6.768568914067604E-7</v>
      </c>
      <c r="P33" s="6">
        <f>(C33-C32)*(N33+N32)/2</f>
        <v>6.5489237500000001E-6</v>
      </c>
      <c r="Q33" s="6">
        <f>(C33-C32)*(O33+O32)/2</f>
        <v>5.2941133318394304E-7</v>
      </c>
      <c r="R33" s="6">
        <f t="shared" si="5"/>
        <v>1.094658520618552</v>
      </c>
      <c r="S33" s="8" t="str">
        <f>IF(SUM(R$3:R33)&lt;=0.9*R$113,"calculez",C33)</f>
        <v>calculez</v>
      </c>
    </row>
    <row r="34" spans="3:19">
      <c r="C34" s="3">
        <v>322</v>
      </c>
      <c r="D34" s="4">
        <v>0.95</v>
      </c>
      <c r="E34" s="4">
        <v>5.5462999999999997E-3</v>
      </c>
      <c r="F34" s="3" t="s">
        <v>39</v>
      </c>
      <c r="G34" s="3" t="s">
        <v>40</v>
      </c>
      <c r="H34" s="5">
        <f t="shared" si="1"/>
        <v>1.057767041237109</v>
      </c>
      <c r="I34" s="29">
        <v>1.0260340299999999</v>
      </c>
      <c r="J34" s="6">
        <f t="shared" si="2"/>
        <v>4.2579499729999996E-3</v>
      </c>
      <c r="K34" s="6">
        <f t="shared" si="0"/>
        <v>3.7276361374336242E-4</v>
      </c>
      <c r="L34" s="6">
        <f t="shared" si="3"/>
        <v>4.6668568314999995E-3</v>
      </c>
      <c r="M34" s="6">
        <f t="shared" si="4"/>
        <v>3.9448571889781663E-4</v>
      </c>
      <c r="N34" s="6">
        <f t="shared" si="6"/>
        <v>1.2880099999999999E-5</v>
      </c>
      <c r="O34" s="6">
        <f t="shared" si="7"/>
        <v>1.1275925390906143E-6</v>
      </c>
      <c r="P34" s="6">
        <f t="shared" ref="P34:P97" si="8">(C34-C33)*(N34+N33)/2</f>
        <v>1.0567273749999999E-5</v>
      </c>
      <c r="Q34" s="6">
        <f t="shared" ref="Q34:Q97" si="9">(C34-C33)*(O34+O33)/2</f>
        <v>9.0222471524868738E-7</v>
      </c>
      <c r="R34" s="6">
        <f t="shared" si="5"/>
        <v>1.0719790979381396</v>
      </c>
      <c r="S34" s="8" t="str">
        <f>IF(SUM(R$3:R34)&lt;=0.9*R$113,"calculez",C34)</f>
        <v>calculez</v>
      </c>
    </row>
    <row r="35" spans="3:19">
      <c r="C35" s="3">
        <v>323</v>
      </c>
      <c r="D35" s="4">
        <v>0.92500000000000004</v>
      </c>
      <c r="E35" s="4">
        <v>4.4667999999999999E-3</v>
      </c>
      <c r="F35" s="3" t="s">
        <v>41</v>
      </c>
      <c r="G35" s="3" t="s">
        <v>42</v>
      </c>
      <c r="H35" s="5">
        <f t="shared" si="1"/>
        <v>1.0516789896907173</v>
      </c>
      <c r="I35" s="29">
        <v>1.0201286199999999</v>
      </c>
      <c r="J35" s="6">
        <f t="shared" si="2"/>
        <v>3.5531607279999998E-3</v>
      </c>
      <c r="K35" s="6">
        <f t="shared" si="0"/>
        <v>3.1545387285655623E-4</v>
      </c>
      <c r="L35" s="6">
        <f t="shared" si="3"/>
        <v>3.9055553504999995E-3</v>
      </c>
      <c r="M35" s="6">
        <f t="shared" si="4"/>
        <v>3.4410874329995932E-4</v>
      </c>
      <c r="N35" s="6">
        <f t="shared" si="6"/>
        <v>1.918635E-5</v>
      </c>
      <c r="O35" s="6">
        <f t="shared" si="7"/>
        <v>1.7033871746320246E-6</v>
      </c>
      <c r="P35" s="6">
        <f t="shared" si="8"/>
        <v>1.6033224999999999E-5</v>
      </c>
      <c r="Q35" s="6">
        <f t="shared" si="9"/>
        <v>1.4154898568613193E-6</v>
      </c>
      <c r="R35" s="6">
        <f t="shared" si="5"/>
        <v>1.0547230154639131</v>
      </c>
      <c r="S35" s="8" t="str">
        <f>IF(SUM(R$3:R35)&lt;=0.9*R$113,"calculez",C35)</f>
        <v>calculez</v>
      </c>
    </row>
    <row r="36" spans="3:19">
      <c r="C36" s="3">
        <v>324</v>
      </c>
      <c r="D36" s="4">
        <v>0.9</v>
      </c>
      <c r="E36" s="4">
        <v>3.5975E-3</v>
      </c>
      <c r="F36" s="3" t="s">
        <v>43</v>
      </c>
      <c r="G36" s="3" t="s">
        <v>44</v>
      </c>
      <c r="H36" s="5">
        <f t="shared" si="1"/>
        <v>1.0150758453608204</v>
      </c>
      <c r="I36" s="29">
        <v>0.98462356999999989</v>
      </c>
      <c r="J36" s="6">
        <f t="shared" si="2"/>
        <v>2.8732153250000001E-3</v>
      </c>
      <c r="K36" s="6">
        <f t="shared" si="0"/>
        <v>2.7751874880749787E-4</v>
      </c>
      <c r="L36" s="6">
        <f t="shared" si="3"/>
        <v>3.2131880264999997E-3</v>
      </c>
      <c r="M36" s="6">
        <f t="shared" si="4"/>
        <v>2.9648631083202705E-4</v>
      </c>
      <c r="N36" s="6">
        <f t="shared" si="6"/>
        <v>2.7288899999999999E-5</v>
      </c>
      <c r="O36" s="6">
        <f t="shared" si="7"/>
        <v>2.6357862282155714E-6</v>
      </c>
      <c r="P36" s="6">
        <f t="shared" si="8"/>
        <v>2.3237624999999998E-5</v>
      </c>
      <c r="Q36" s="6">
        <f t="shared" si="9"/>
        <v>2.169586701423798E-6</v>
      </c>
      <c r="R36" s="6">
        <f t="shared" si="5"/>
        <v>1.0333774175257688</v>
      </c>
      <c r="S36" s="8" t="str">
        <f>IF(SUM(R$3:R36)&lt;=0.9*R$113,"calculez",C36)</f>
        <v>calculez</v>
      </c>
    </row>
    <row r="37" spans="3:19">
      <c r="C37" s="3">
        <v>325</v>
      </c>
      <c r="D37" s="4">
        <v>0.875</v>
      </c>
      <c r="E37" s="4">
        <v>2.8972999999999998E-3</v>
      </c>
      <c r="F37" s="3" t="s">
        <v>45</v>
      </c>
      <c r="G37" s="3" t="s">
        <v>46</v>
      </c>
      <c r="H37" s="5">
        <f t="shared" si="1"/>
        <v>1.0147500927835007</v>
      </c>
      <c r="I37" s="29">
        <v>0.9843075899999999</v>
      </c>
      <c r="J37" s="6">
        <f t="shared" si="2"/>
        <v>2.4018616999999997E-3</v>
      </c>
      <c r="K37" s="6">
        <f t="shared" si="0"/>
        <v>2.3216561789182456E-4</v>
      </c>
      <c r="L37" s="6">
        <f t="shared" si="3"/>
        <v>2.6375385124999999E-3</v>
      </c>
      <c r="M37" s="6">
        <f t="shared" si="4"/>
        <v>2.5484218334966122E-4</v>
      </c>
      <c r="N37" s="6">
        <f t="shared" si="6"/>
        <v>3.75725E-5</v>
      </c>
      <c r="O37" s="6">
        <f t="shared" si="7"/>
        <v>3.6317839108890322E-6</v>
      </c>
      <c r="P37" s="6">
        <f t="shared" si="8"/>
        <v>3.2430700000000001E-5</v>
      </c>
      <c r="Q37" s="6">
        <f t="shared" si="9"/>
        <v>3.1337850695523018E-6</v>
      </c>
      <c r="R37" s="6">
        <f t="shared" si="5"/>
        <v>1.0149129690721606</v>
      </c>
      <c r="S37" s="8" t="str">
        <f>IF(SUM(R$3:R37)&lt;=0.9*R$113,"calculez",C37)</f>
        <v>calculez</v>
      </c>
    </row>
    <row r="38" spans="3:19">
      <c r="C38" s="3">
        <v>326</v>
      </c>
      <c r="D38" s="4">
        <v>0.85</v>
      </c>
      <c r="E38" s="4">
        <v>2.3335000000000001E-3</v>
      </c>
      <c r="F38" s="3" t="s">
        <v>47</v>
      </c>
      <c r="G38" s="3" t="s">
        <v>48</v>
      </c>
      <c r="H38" s="5">
        <f t="shared" si="1"/>
        <v>0.96062234020618142</v>
      </c>
      <c r="I38" s="29">
        <v>0.93180366999999986</v>
      </c>
      <c r="J38" s="6">
        <f t="shared" si="2"/>
        <v>1.9973126550000002E-3</v>
      </c>
      <c r="K38" s="6">
        <f t="shared" si="0"/>
        <v>2.1868737596507999E-4</v>
      </c>
      <c r="L38" s="6">
        <f t="shared" si="3"/>
        <v>2.1995871775000002E-3</v>
      </c>
      <c r="M38" s="6">
        <f t="shared" si="4"/>
        <v>2.2542649692845228E-4</v>
      </c>
      <c r="N38" s="6">
        <f t="shared" si="6"/>
        <v>6.4609350000000002E-5</v>
      </c>
      <c r="O38" s="6">
        <f t="shared" si="7"/>
        <v>7.0741299209909827E-6</v>
      </c>
      <c r="P38" s="6">
        <f t="shared" si="8"/>
        <v>5.1090925000000004E-5</v>
      </c>
      <c r="Q38" s="6">
        <f t="shared" si="9"/>
        <v>5.3529569159400074E-6</v>
      </c>
      <c r="R38" s="6">
        <f t="shared" si="5"/>
        <v>0.98768621649484101</v>
      </c>
      <c r="S38" s="8" t="str">
        <f>IF(SUM(R$3:R38)&lt;=0.9*R$113,"calculez",C38)</f>
        <v>calculez</v>
      </c>
    </row>
    <row r="39" spans="3:19">
      <c r="C39" s="11">
        <v>327</v>
      </c>
      <c r="D39" s="12">
        <v>0.82499999999999996</v>
      </c>
      <c r="E39" s="12">
        <v>1.8793E-3</v>
      </c>
      <c r="F39" s="11" t="s">
        <v>49</v>
      </c>
      <c r="G39" s="11" t="s">
        <v>50</v>
      </c>
      <c r="H39" s="5">
        <f t="shared" si="1"/>
        <v>0.95228043298968656</v>
      </c>
      <c r="I39" s="29">
        <v>0.92371201999999986</v>
      </c>
      <c r="J39" s="6">
        <f t="shared" si="2"/>
        <v>1.6521302159999999E-3</v>
      </c>
      <c r="K39" s="6">
        <f t="shared" si="0"/>
        <v>1.8440124170668966E-4</v>
      </c>
      <c r="L39" s="6">
        <f t="shared" si="3"/>
        <v>1.8247214355000001E-3</v>
      </c>
      <c r="M39" s="6">
        <f t="shared" si="4"/>
        <v>2.0154430883588482E-4</v>
      </c>
      <c r="N39" s="6">
        <f t="shared" si="6"/>
        <v>8.1221249999999991E-5</v>
      </c>
      <c r="O39" s="6">
        <f t="shared" si="7"/>
        <v>9.0654472679709565E-6</v>
      </c>
      <c r="P39" s="6">
        <f t="shared" si="8"/>
        <v>7.2915299999999996E-5</v>
      </c>
      <c r="Q39" s="6">
        <f t="shared" si="9"/>
        <v>8.0697885944809692E-6</v>
      </c>
      <c r="R39" s="6">
        <f t="shared" si="5"/>
        <v>0.95645138659793405</v>
      </c>
      <c r="S39" s="8" t="str">
        <f>IF(SUM(R$3:R39)&lt;=0.9*R$113,"calculez",C39)</f>
        <v>calculez</v>
      </c>
    </row>
    <row r="40" spans="3:19">
      <c r="C40" s="11">
        <v>328</v>
      </c>
      <c r="D40" s="12">
        <v>0.8</v>
      </c>
      <c r="E40" s="12">
        <v>1.5135999999999999E-3</v>
      </c>
      <c r="F40" s="11" t="s">
        <v>51</v>
      </c>
      <c r="G40" s="11" t="s">
        <v>52</v>
      </c>
      <c r="H40" s="5">
        <f t="shared" si="1"/>
        <v>0.92802507216494445</v>
      </c>
      <c r="I40" s="29">
        <v>0.90018431999999993</v>
      </c>
      <c r="J40" s="6">
        <f t="shared" si="2"/>
        <v>1.3547628159999998E-3</v>
      </c>
      <c r="K40" s="6">
        <f t="shared" si="0"/>
        <v>1.5989621961178904E-4</v>
      </c>
      <c r="L40" s="6">
        <f t="shared" si="3"/>
        <v>1.503446516E-3</v>
      </c>
      <c r="M40" s="6">
        <f t="shared" si="4"/>
        <v>1.7214873065923934E-4</v>
      </c>
      <c r="N40" s="6">
        <f t="shared" si="6"/>
        <v>9.7224000000000003E-5</v>
      </c>
      <c r="O40" s="6">
        <f t="shared" si="7"/>
        <v>1.1474886874616273E-5</v>
      </c>
      <c r="P40" s="6">
        <f t="shared" si="8"/>
        <v>8.922262499999999E-5</v>
      </c>
      <c r="Q40" s="6">
        <f t="shared" si="9"/>
        <v>1.0270167071293615E-5</v>
      </c>
      <c r="R40" s="6">
        <f t="shared" si="5"/>
        <v>0.94015275257731545</v>
      </c>
      <c r="S40" s="8" t="str">
        <f>IF(SUM(R$3:R40)&lt;=0.9*R$113,"calculez",C40)</f>
        <v>calculez</v>
      </c>
    </row>
    <row r="41" spans="3:19">
      <c r="C41" s="11">
        <v>329</v>
      </c>
      <c r="D41" s="12">
        <v>0.77500000000000002</v>
      </c>
      <c r="E41" s="12">
        <v>1.4124999999999999E-3</v>
      </c>
      <c r="F41" s="11" t="s">
        <v>53</v>
      </c>
      <c r="G41" s="11" t="s">
        <v>54</v>
      </c>
      <c r="H41" s="5">
        <f t="shared" si="1"/>
        <v>0.89832876288659413</v>
      </c>
      <c r="I41" s="29">
        <v>0.87137889999999996</v>
      </c>
      <c r="J41" s="6">
        <f t="shared" si="2"/>
        <v>1.2726201250000001E-3</v>
      </c>
      <c r="K41" s="6">
        <f t="shared" si="0"/>
        <v>1.608310968992484E-4</v>
      </c>
      <c r="L41" s="6">
        <f t="shared" si="3"/>
        <v>1.3136914704999999E-3</v>
      </c>
      <c r="M41" s="6">
        <f t="shared" si="4"/>
        <v>1.6036365825551873E-4</v>
      </c>
      <c r="N41" s="6">
        <f t="shared" si="6"/>
        <v>1.1667625000000001E-4</v>
      </c>
      <c r="O41" s="6">
        <f t="shared" si="7"/>
        <v>1.4745302939155495E-5</v>
      </c>
      <c r="P41" s="6">
        <f t="shared" si="8"/>
        <v>1.0695012500000001E-4</v>
      </c>
      <c r="Q41" s="6">
        <f t="shared" si="9"/>
        <v>1.3110094906885883E-5</v>
      </c>
      <c r="R41" s="6">
        <f t="shared" si="5"/>
        <v>0.91317691752576935</v>
      </c>
      <c r="S41" s="8" t="str">
        <f>IF(SUM(R$3:R41)&lt;=0.9*R$113,"calculez",C41)</f>
        <v>calculez</v>
      </c>
    </row>
    <row r="42" spans="3:19">
      <c r="C42" s="11">
        <v>330</v>
      </c>
      <c r="D42" s="12">
        <v>0.75</v>
      </c>
      <c r="E42" s="12">
        <v>1.3646000000000001E-3</v>
      </c>
      <c r="F42" s="11" t="s">
        <v>55</v>
      </c>
      <c r="G42" s="11" t="s">
        <v>56</v>
      </c>
      <c r="H42" s="5">
        <f t="shared" si="1"/>
        <v>0.86529128865978999</v>
      </c>
      <c r="I42" s="29">
        <v>0.83933254999999984</v>
      </c>
      <c r="J42" s="6">
        <f t="shared" si="2"/>
        <v>1.2500964140000001E-3</v>
      </c>
      <c r="K42" s="6">
        <f t="shared" si="0"/>
        <v>1.7047167197683681E-4</v>
      </c>
      <c r="L42" s="6">
        <f t="shared" si="3"/>
        <v>1.2613582695000002E-3</v>
      </c>
      <c r="M42" s="6">
        <f t="shared" si="4"/>
        <v>1.656513844380426E-4</v>
      </c>
      <c r="N42" s="6">
        <f t="shared" si="6"/>
        <v>1.3583250000000002E-4</v>
      </c>
      <c r="O42" s="6">
        <f t="shared" si="7"/>
        <v>1.8523046002269138E-5</v>
      </c>
      <c r="P42" s="6">
        <f t="shared" si="8"/>
        <v>1.2625437500000001E-4</v>
      </c>
      <c r="Q42" s="6">
        <f t="shared" si="9"/>
        <v>1.6634174470712316E-5</v>
      </c>
      <c r="R42" s="6">
        <f t="shared" si="5"/>
        <v>0.88181002577319201</v>
      </c>
      <c r="S42" s="8" t="str">
        <f>IF(SUM(R$3:R42)&lt;=0.9*R$113,"calculez",C42)</f>
        <v>calculez</v>
      </c>
    </row>
    <row r="43" spans="3:19">
      <c r="C43" s="11">
        <v>331</v>
      </c>
      <c r="D43" s="12">
        <v>0.72499999999999998</v>
      </c>
      <c r="E43" s="12">
        <v>1.3182999999999999E-3</v>
      </c>
      <c r="F43" s="11" t="s">
        <v>57</v>
      </c>
      <c r="G43" s="11" t="s">
        <v>58</v>
      </c>
      <c r="H43" s="5">
        <f t="shared" si="1"/>
        <v>0.84390607216494484</v>
      </c>
      <c r="I43" s="29">
        <v>0.8185888899999999</v>
      </c>
      <c r="J43" s="6">
        <f t="shared" si="2"/>
        <v>1.2437105859999999E-3</v>
      </c>
      <c r="K43" s="6">
        <f t="shared" si="0"/>
        <v>1.7816125313181296E-4</v>
      </c>
      <c r="L43" s="6">
        <f t="shared" si="3"/>
        <v>1.2469034999999999E-3</v>
      </c>
      <c r="M43" s="6">
        <f t="shared" si="4"/>
        <v>1.7431646255432488E-4</v>
      </c>
      <c r="N43" s="6">
        <f t="shared" si="6"/>
        <v>1.5459175E-4</v>
      </c>
      <c r="O43" s="6">
        <f t="shared" si="7"/>
        <v>2.2145232350575126E-5</v>
      </c>
      <c r="P43" s="6">
        <f t="shared" si="8"/>
        <v>1.4521212500000002E-4</v>
      </c>
      <c r="Q43" s="6">
        <f t="shared" si="9"/>
        <v>2.0334139176422132E-5</v>
      </c>
      <c r="R43" s="6">
        <f t="shared" si="5"/>
        <v>0.85459868041236742</v>
      </c>
      <c r="S43" s="8" t="str">
        <f>IF(SUM(R$3:R43)&lt;=0.9*R$113,"calculez",C43)</f>
        <v>calculez</v>
      </c>
    </row>
    <row r="44" spans="3:19">
      <c r="C44" s="11">
        <v>332</v>
      </c>
      <c r="D44" s="12">
        <v>0.7</v>
      </c>
      <c r="E44" s="12">
        <v>1.2734999999999999E-3</v>
      </c>
      <c r="F44" s="11" t="s">
        <v>59</v>
      </c>
      <c r="G44" s="11" t="s">
        <v>60</v>
      </c>
      <c r="H44" s="5">
        <f t="shared" si="1"/>
        <v>0.81529267010308926</v>
      </c>
      <c r="I44" s="29">
        <v>0.79083388999999993</v>
      </c>
      <c r="J44" s="6">
        <f t="shared" si="2"/>
        <v>1.20271887E-3</v>
      </c>
      <c r="K44" s="6">
        <f t="shared" si="0"/>
        <v>1.8402272387145897E-4</v>
      </c>
      <c r="L44" s="6">
        <f t="shared" si="3"/>
        <v>1.2232147279999999E-3</v>
      </c>
      <c r="M44" s="6">
        <f t="shared" si="4"/>
        <v>1.8109198850163596E-4</v>
      </c>
      <c r="N44" s="6">
        <f t="shared" si="6"/>
        <v>1.7104499999999999E-4</v>
      </c>
      <c r="O44" s="6">
        <f t="shared" si="7"/>
        <v>2.6170843070412369E-5</v>
      </c>
      <c r="P44" s="6">
        <f t="shared" si="8"/>
        <v>1.6281837499999998E-4</v>
      </c>
      <c r="Q44" s="6">
        <f t="shared" si="9"/>
        <v>2.4158037710493746E-5</v>
      </c>
      <c r="R44" s="6">
        <f t="shared" si="5"/>
        <v>0.82959937113401705</v>
      </c>
      <c r="S44" s="8" t="str">
        <f>IF(SUM(R$3:R44)&lt;=0.9*R$113,"calculez",C44)</f>
        <v>calculez</v>
      </c>
    </row>
    <row r="45" spans="3:19">
      <c r="C45" s="11">
        <v>333</v>
      </c>
      <c r="D45" s="12">
        <v>0.67500000000000004</v>
      </c>
      <c r="E45" s="12">
        <v>1.2303000000000001E-3</v>
      </c>
      <c r="F45" s="11" t="s">
        <v>61</v>
      </c>
      <c r="G45" s="11" t="s">
        <v>62</v>
      </c>
      <c r="H45" s="5">
        <f t="shared" si="1"/>
        <v>0.77945548453607916</v>
      </c>
      <c r="I45" s="29">
        <v>0.75607181999999995</v>
      </c>
      <c r="J45" s="6">
        <f t="shared" si="2"/>
        <v>1.1603574450000003E-3</v>
      </c>
      <c r="K45" s="6">
        <f t="shared" si="0"/>
        <v>1.9281299850401788E-4</v>
      </c>
      <c r="L45" s="6">
        <f t="shared" si="3"/>
        <v>1.1815381575000002E-3</v>
      </c>
      <c r="M45" s="6">
        <f t="shared" si="4"/>
        <v>1.8841786118773844E-4</v>
      </c>
      <c r="N45" s="6">
        <f t="shared" si="6"/>
        <v>1.9124100000000001E-4</v>
      </c>
      <c r="O45" s="6">
        <f t="shared" si="7"/>
        <v>3.177792395420609E-5</v>
      </c>
      <c r="P45" s="6">
        <f t="shared" si="8"/>
        <v>1.8114299999999998E-4</v>
      </c>
      <c r="Q45" s="6">
        <f t="shared" si="9"/>
        <v>2.8974383512309228E-5</v>
      </c>
      <c r="R45" s="6">
        <f t="shared" si="5"/>
        <v>0.79737407731958421</v>
      </c>
      <c r="S45" s="8" t="str">
        <f>IF(SUM(R$3:R45)&lt;=0.9*R$113,"calculez",C45)</f>
        <v>calculez</v>
      </c>
    </row>
    <row r="46" spans="3:19">
      <c r="C46" s="11">
        <v>334</v>
      </c>
      <c r="D46" s="12">
        <v>0.65</v>
      </c>
      <c r="E46" s="12">
        <v>1.1884999999999999E-3</v>
      </c>
      <c r="F46" s="11" t="s">
        <v>63</v>
      </c>
      <c r="G46" s="11" t="s">
        <v>64</v>
      </c>
      <c r="H46" s="5">
        <f t="shared" si="1"/>
        <v>0.74344661855669791</v>
      </c>
      <c r="I46" s="29">
        <v>0.72114321999999997</v>
      </c>
      <c r="J46" s="6">
        <f t="shared" si="2"/>
        <v>1.1374658099999998E-3</v>
      </c>
      <c r="K46" s="6">
        <f t="shared" si="0"/>
        <v>2.0534859366584833E-4</v>
      </c>
      <c r="L46" s="6">
        <f t="shared" si="3"/>
        <v>1.1489116275000002E-3</v>
      </c>
      <c r="M46" s="6">
        <f t="shared" si="4"/>
        <v>1.9908079608493311E-4</v>
      </c>
      <c r="N46" s="6">
        <f t="shared" si="6"/>
        <v>2.0710949999999998E-4</v>
      </c>
      <c r="O46" s="6">
        <f t="shared" si="7"/>
        <v>3.7389822345374072E-5</v>
      </c>
      <c r="P46" s="6">
        <f t="shared" si="8"/>
        <v>1.9917524999999998E-4</v>
      </c>
      <c r="Q46" s="6">
        <f t="shared" si="9"/>
        <v>3.4583873149790078E-5</v>
      </c>
      <c r="R46" s="6">
        <f t="shared" si="5"/>
        <v>0.76145105154638859</v>
      </c>
      <c r="S46" s="8" t="str">
        <f>IF(SUM(R$3:R46)&lt;=0.9*R$113,"calculez",C46)</f>
        <v>calculez</v>
      </c>
    </row>
    <row r="47" spans="3:19">
      <c r="C47" s="11">
        <v>335</v>
      </c>
      <c r="D47" s="12">
        <v>0.625</v>
      </c>
      <c r="E47" s="12">
        <v>1.1481999999999998E-3</v>
      </c>
      <c r="F47" s="11" t="s">
        <v>65</v>
      </c>
      <c r="G47" s="11" t="s">
        <v>66</v>
      </c>
      <c r="H47" s="5">
        <f t="shared" si="1"/>
        <v>0.7246366082474196</v>
      </c>
      <c r="I47" s="29">
        <v>0.70289751</v>
      </c>
      <c r="J47" s="6">
        <f t="shared" si="2"/>
        <v>1.1094712139999997E-3</v>
      </c>
      <c r="K47" s="6">
        <f t="shared" si="0"/>
        <v>2.091603839569512E-4</v>
      </c>
      <c r="L47" s="6">
        <f t="shared" si="3"/>
        <v>1.1234685119999998E-3</v>
      </c>
      <c r="M47" s="6">
        <f t="shared" si="4"/>
        <v>2.0725448881139975E-4</v>
      </c>
      <c r="N47" s="6">
        <f t="shared" si="6"/>
        <v>2.2432499999999999E-4</v>
      </c>
      <c r="O47" s="6">
        <f t="shared" si="7"/>
        <v>4.2290329428180274E-5</v>
      </c>
      <c r="P47" s="6">
        <f t="shared" si="8"/>
        <v>2.1571724999999999E-4</v>
      </c>
      <c r="Q47" s="6">
        <f t="shared" si="9"/>
        <v>3.9840075886777173E-5</v>
      </c>
      <c r="R47" s="6">
        <f t="shared" si="5"/>
        <v>0.73404161340205876</v>
      </c>
      <c r="S47" s="8" t="str">
        <f>IF(SUM(R$3:R47)&lt;=0.9*R$113,"calculez",C47)</f>
        <v>calculez</v>
      </c>
    </row>
    <row r="48" spans="3:19">
      <c r="C48" s="11">
        <v>336</v>
      </c>
      <c r="D48" s="12">
        <v>0.6</v>
      </c>
      <c r="E48" s="12">
        <v>1.1092000000000001E-3</v>
      </c>
      <c r="F48" s="11" t="s">
        <v>67</v>
      </c>
      <c r="G48" s="11" t="s">
        <v>68</v>
      </c>
      <c r="H48" s="5">
        <f t="shared" si="1"/>
        <v>0.69907823711339911</v>
      </c>
      <c r="I48" s="29">
        <v>0.67810588999999999</v>
      </c>
      <c r="J48" s="6">
        <f t="shared" si="2"/>
        <v>1.0838325960000001E-3</v>
      </c>
      <c r="K48" s="6">
        <f t="shared" si="0"/>
        <v>2.1671250442388025E-4</v>
      </c>
      <c r="L48" s="6">
        <f t="shared" si="3"/>
        <v>1.096651905E-3</v>
      </c>
      <c r="M48" s="6">
        <f t="shared" si="4"/>
        <v>2.1293644419041573E-4</v>
      </c>
      <c r="N48" s="6">
        <f t="shared" si="6"/>
        <v>2.3876999999999999E-4</v>
      </c>
      <c r="O48" s="6">
        <f t="shared" si="7"/>
        <v>4.7742100461139737E-5</v>
      </c>
      <c r="P48" s="6">
        <f t="shared" si="8"/>
        <v>2.3154749999999998E-4</v>
      </c>
      <c r="Q48" s="6">
        <f t="shared" si="9"/>
        <v>4.5016214944660002E-5</v>
      </c>
      <c r="R48" s="6">
        <f t="shared" si="5"/>
        <v>0.7118574226804093</v>
      </c>
      <c r="S48" s="8" t="str">
        <f>IF(SUM(R$3:R48)&lt;=0.9*R$113,"calculez",C48)</f>
        <v>calculez</v>
      </c>
    </row>
    <row r="49" spans="3:19">
      <c r="C49" s="11">
        <v>337</v>
      </c>
      <c r="D49" s="12">
        <v>0.57499999999999996</v>
      </c>
      <c r="E49" s="12">
        <v>1.0715E-3</v>
      </c>
      <c r="F49" s="11" t="s">
        <v>69</v>
      </c>
      <c r="G49" s="11" t="s">
        <v>70</v>
      </c>
      <c r="H49" s="5">
        <f t="shared" si="1"/>
        <v>0.66172674226803851</v>
      </c>
      <c r="I49" s="29">
        <v>0.64187494</v>
      </c>
      <c r="J49" s="6">
        <f t="shared" si="2"/>
        <v>1.0468340699999999E-3</v>
      </c>
      <c r="K49" s="6">
        <f t="shared" si="0"/>
        <v>2.2811356214875666E-4</v>
      </c>
      <c r="L49" s="6">
        <f t="shared" si="3"/>
        <v>1.0653333329999999E-3</v>
      </c>
      <c r="M49" s="6">
        <f t="shared" si="4"/>
        <v>2.2241303328631844E-4</v>
      </c>
      <c r="N49" s="6">
        <f t="shared" si="6"/>
        <v>2.5224674999999995E-4</v>
      </c>
      <c r="O49" s="6">
        <f t="shared" si="7"/>
        <v>5.4966595310512659E-5</v>
      </c>
      <c r="P49" s="6">
        <f t="shared" si="8"/>
        <v>2.4550837499999999E-4</v>
      </c>
      <c r="Q49" s="6">
        <f t="shared" si="9"/>
        <v>5.1354347885826195E-5</v>
      </c>
      <c r="R49" s="6">
        <f t="shared" si="5"/>
        <v>0.68040248969071881</v>
      </c>
      <c r="S49" s="8" t="str">
        <f>IF(SUM(R$3:R49)&lt;=0.9*R$113,"calculez",C49)</f>
        <v>calculez</v>
      </c>
    </row>
    <row r="50" spans="3:19">
      <c r="C50" s="11">
        <v>338</v>
      </c>
      <c r="D50" s="12">
        <v>0.55000000000000004</v>
      </c>
      <c r="E50" s="12">
        <v>1.0351000000000002E-3</v>
      </c>
      <c r="F50" s="11" t="s">
        <v>71</v>
      </c>
      <c r="G50" s="11" t="s">
        <v>72</v>
      </c>
      <c r="H50" s="5">
        <f t="shared" si="1"/>
        <v>0.61060559793814173</v>
      </c>
      <c r="I50" s="29">
        <v>0.59228742999999995</v>
      </c>
      <c r="J50" s="6">
        <f t="shared" si="2"/>
        <v>1.0316531170000002E-3</v>
      </c>
      <c r="K50" s="6">
        <f t="shared" si="0"/>
        <v>2.528879271995703E-4</v>
      </c>
      <c r="L50" s="6">
        <f t="shared" si="3"/>
        <v>1.0392435935E-3</v>
      </c>
      <c r="M50" s="6">
        <f t="shared" si="4"/>
        <v>2.4050074467416347E-4</v>
      </c>
      <c r="N50" s="6">
        <f t="shared" si="6"/>
        <v>2.6279550000000003E-4</v>
      </c>
      <c r="O50" s="6">
        <f t="shared" si="7"/>
        <v>6.4418754886943921E-5</v>
      </c>
      <c r="P50" s="6">
        <f t="shared" si="8"/>
        <v>2.5752112499999996E-4</v>
      </c>
      <c r="Q50" s="6">
        <f t="shared" si="9"/>
        <v>5.9692675098728287E-5</v>
      </c>
      <c r="R50" s="6">
        <f t="shared" si="5"/>
        <v>0.63616617010309007</v>
      </c>
      <c r="S50" s="8" t="str">
        <f>IF(SUM(R$3:R50)&lt;=0.9*R$113,"calculez",C50)</f>
        <v>calculez</v>
      </c>
    </row>
    <row r="51" spans="3:19">
      <c r="C51" s="11">
        <v>339</v>
      </c>
      <c r="D51" s="12">
        <v>0.52500000000000002</v>
      </c>
      <c r="E51" s="12">
        <v>1E-3</v>
      </c>
      <c r="F51" s="11" t="s">
        <v>73</v>
      </c>
      <c r="G51" s="11" t="s">
        <v>74</v>
      </c>
      <c r="H51" s="5">
        <f t="shared" si="1"/>
        <v>0.58766205154638917</v>
      </c>
      <c r="I51" s="29">
        <v>0.57003218999999994</v>
      </c>
      <c r="J51" s="6">
        <f t="shared" si="2"/>
        <v>9.9387E-4</v>
      </c>
      <c r="K51" s="6">
        <f t="shared" si="0"/>
        <v>2.5684287941352466E-4</v>
      </c>
      <c r="L51" s="6">
        <f t="shared" si="3"/>
        <v>1.0127615585000002E-3</v>
      </c>
      <c r="M51" s="6">
        <f t="shared" si="4"/>
        <v>2.5486540330654751E-4</v>
      </c>
      <c r="N51" s="6">
        <f t="shared" si="6"/>
        <v>2.7287925000000005E-4</v>
      </c>
      <c r="O51" s="6">
        <f t="shared" si="7"/>
        <v>7.0519376077558506E-5</v>
      </c>
      <c r="P51" s="6">
        <f t="shared" si="8"/>
        <v>2.6783737500000006E-4</v>
      </c>
      <c r="Q51" s="6">
        <f t="shared" si="9"/>
        <v>6.7469065482251214E-5</v>
      </c>
      <c r="R51" s="6">
        <f t="shared" si="5"/>
        <v>0.59913382474226551</v>
      </c>
      <c r="S51" s="8" t="str">
        <f>IF(SUM(R$3:R51)&lt;=0.9*R$113,"calculez",C51)</f>
        <v>calculez</v>
      </c>
    </row>
    <row r="52" spans="3:19">
      <c r="C52" s="11">
        <v>340</v>
      </c>
      <c r="D52" s="12">
        <v>0.5</v>
      </c>
      <c r="E52" s="12">
        <v>9.6605000000000009E-4</v>
      </c>
      <c r="F52" s="11" t="s">
        <v>75</v>
      </c>
      <c r="G52" s="11" t="s">
        <v>76</v>
      </c>
      <c r="H52" s="5">
        <f t="shared" si="1"/>
        <v>0.57570605154638932</v>
      </c>
      <c r="I52" s="29">
        <v>0.55843487000000003</v>
      </c>
      <c r="J52" s="6">
        <f t="shared" si="2"/>
        <v>9.7271574500000003E-4</v>
      </c>
      <c r="K52" s="6">
        <f t="shared" si="0"/>
        <v>2.5839249423532246E-4</v>
      </c>
      <c r="L52" s="6">
        <f t="shared" si="3"/>
        <v>9.8329287249999996E-4</v>
      </c>
      <c r="M52" s="6">
        <f t="shared" si="4"/>
        <v>2.5761768682442353E-4</v>
      </c>
      <c r="N52" s="6">
        <f t="shared" si="6"/>
        <v>2.8041999999999997E-4</v>
      </c>
      <c r="O52" s="6">
        <f t="shared" si="7"/>
        <v>7.4490850596305616E-5</v>
      </c>
      <c r="P52" s="6">
        <f t="shared" si="8"/>
        <v>2.7664962500000001E-4</v>
      </c>
      <c r="Q52" s="6">
        <f t="shared" si="9"/>
        <v>7.2505113336932068E-5</v>
      </c>
      <c r="R52" s="6">
        <f t="shared" si="5"/>
        <v>0.58168405154638925</v>
      </c>
      <c r="S52" s="8" t="str">
        <f>IF(SUM(R$3:R52)&lt;=0.9*R$113,"calculez",C52)</f>
        <v>calculez</v>
      </c>
    </row>
    <row r="53" spans="3:19">
      <c r="C53" s="11">
        <v>341</v>
      </c>
      <c r="D53" s="12">
        <v>0.49380000000000002</v>
      </c>
      <c r="E53" s="12">
        <v>9.3324999999999994E-4</v>
      </c>
      <c r="F53" s="11" t="s">
        <v>77</v>
      </c>
      <c r="G53" s="11" t="s">
        <v>78</v>
      </c>
      <c r="H53" s="5">
        <f t="shared" si="1"/>
        <v>0.52374851546391521</v>
      </c>
      <c r="I53" s="29">
        <v>0.5080360599999999</v>
      </c>
      <c r="J53" s="6">
        <f t="shared" si="2"/>
        <v>9.4426234999999998E-4</v>
      </c>
      <c r="K53" s="6">
        <f t="shared" si="0"/>
        <v>2.8271194483221013E-4</v>
      </c>
      <c r="L53" s="6">
        <f t="shared" si="3"/>
        <v>9.584890475E-4</v>
      </c>
      <c r="M53" s="6">
        <f t="shared" si="4"/>
        <v>2.705522195337663E-4</v>
      </c>
      <c r="N53" s="6">
        <f t="shared" si="6"/>
        <v>2.9620592999999998E-4</v>
      </c>
      <c r="O53" s="6">
        <f t="shared" si="7"/>
        <v>8.8683991838850191E-5</v>
      </c>
      <c r="P53" s="6">
        <f t="shared" si="8"/>
        <v>2.8831296499999998E-4</v>
      </c>
      <c r="Q53" s="6">
        <f t="shared" si="9"/>
        <v>8.1587421217577897E-5</v>
      </c>
      <c r="R53" s="6">
        <f t="shared" si="5"/>
        <v>0.54972728350515232</v>
      </c>
      <c r="S53" s="8" t="str">
        <f>IF(SUM(R$3:R53)&lt;=0.9*R$113,"calculez",C53)</f>
        <v>calculez</v>
      </c>
    </row>
    <row r="54" spans="3:19">
      <c r="C54" s="11">
        <v>342</v>
      </c>
      <c r="D54" s="12">
        <v>0.48760000000000003</v>
      </c>
      <c r="E54" s="12">
        <v>9.0157000000000008E-4</v>
      </c>
      <c r="F54" s="11" t="s">
        <v>79</v>
      </c>
      <c r="G54" s="11" t="s">
        <v>80</v>
      </c>
      <c r="H54" s="5">
        <f t="shared" si="1"/>
        <v>0.50846015463917305</v>
      </c>
      <c r="I54" s="29">
        <v>0.49320634999999996</v>
      </c>
      <c r="J54" s="6">
        <f t="shared" si="2"/>
        <v>9.1184789800000012E-4</v>
      </c>
      <c r="K54" s="6">
        <f t="shared" si="0"/>
        <v>2.8278882712654701E-4</v>
      </c>
      <c r="L54" s="6">
        <f t="shared" si="3"/>
        <v>9.2805512400000005E-4</v>
      </c>
      <c r="M54" s="6">
        <f t="shared" si="4"/>
        <v>2.8275038597937857E-4</v>
      </c>
      <c r="N54" s="6">
        <f t="shared" si="6"/>
        <v>3.1130334400000001E-4</v>
      </c>
      <c r="O54" s="6">
        <f t="shared" si="7"/>
        <v>9.6543631589675471E-5</v>
      </c>
      <c r="P54" s="6">
        <f t="shared" si="8"/>
        <v>3.0375463699999999E-4</v>
      </c>
      <c r="Q54" s="6">
        <f t="shared" si="9"/>
        <v>9.2613811714262824E-5</v>
      </c>
      <c r="R54" s="6">
        <f t="shared" si="5"/>
        <v>0.51610433505154418</v>
      </c>
      <c r="S54" s="8" t="str">
        <f>IF(SUM(R$3:R54)&lt;=0.9*R$113,"calculez",C54)</f>
        <v>calculez</v>
      </c>
    </row>
    <row r="55" spans="3:19">
      <c r="C55" s="11">
        <v>343</v>
      </c>
      <c r="D55" s="12">
        <v>0.48139999999999999</v>
      </c>
      <c r="E55" s="12">
        <v>8.7096000000000005E-4</v>
      </c>
      <c r="F55" s="11" t="s">
        <v>81</v>
      </c>
      <c r="G55" s="11" t="s">
        <v>82</v>
      </c>
      <c r="H55" s="5">
        <f t="shared" si="1"/>
        <v>0.48733465979381235</v>
      </c>
      <c r="I55" s="29">
        <v>0.47271461999999997</v>
      </c>
      <c r="J55" s="6">
        <f t="shared" si="2"/>
        <v>8.8959854400000012E-4</v>
      </c>
      <c r="K55" s="6">
        <f t="shared" si="0"/>
        <v>2.8964057677320534E-4</v>
      </c>
      <c r="L55" s="6">
        <f t="shared" si="3"/>
        <v>9.0072322100000018E-4</v>
      </c>
      <c r="M55" s="6">
        <f t="shared" si="4"/>
        <v>2.8621470194987618E-4</v>
      </c>
      <c r="N55" s="6">
        <f t="shared" si="6"/>
        <v>3.2443952999999998E-4</v>
      </c>
      <c r="O55" s="6">
        <f t="shared" si="7"/>
        <v>1.0563287589781357E-4</v>
      </c>
      <c r="P55" s="6">
        <f t="shared" si="8"/>
        <v>3.1787143699999999E-4</v>
      </c>
      <c r="Q55" s="6">
        <f t="shared" si="9"/>
        <v>1.0108825374374451E-4</v>
      </c>
      <c r="R55" s="6">
        <f t="shared" si="5"/>
        <v>0.49789740721649267</v>
      </c>
      <c r="S55" s="8" t="str">
        <f>IF(SUM(R$3:R55)&lt;=0.9*R$113,"calculez",C55)</f>
        <v>calculez</v>
      </c>
    </row>
    <row r="56" spans="3:19">
      <c r="C56" s="11">
        <v>344</v>
      </c>
      <c r="D56" s="12">
        <v>0.47520000000000001</v>
      </c>
      <c r="E56" s="12">
        <v>8.4139999999999996E-4</v>
      </c>
      <c r="F56" s="11" t="s">
        <v>83</v>
      </c>
      <c r="G56" s="11" t="s">
        <v>84</v>
      </c>
      <c r="H56" s="5">
        <f t="shared" si="1"/>
        <v>0.46376602061855471</v>
      </c>
      <c r="I56" s="29">
        <v>0.44985303999999998</v>
      </c>
      <c r="J56" s="6">
        <f t="shared" si="2"/>
        <v>8.6251913999999983E-4</v>
      </c>
      <c r="K56" s="6">
        <f t="shared" si="0"/>
        <v>2.9648499623800807E-4</v>
      </c>
      <c r="L56" s="6">
        <f t="shared" si="3"/>
        <v>8.7605884199999998E-4</v>
      </c>
      <c r="M56" s="6">
        <f t="shared" si="4"/>
        <v>2.930627865056067E-4</v>
      </c>
      <c r="N56" s="6">
        <f t="shared" si="6"/>
        <v>3.3849446399999999E-4</v>
      </c>
      <c r="O56" s="6">
        <f t="shared" si="7"/>
        <v>1.1635513373723692E-4</v>
      </c>
      <c r="P56" s="6">
        <f t="shared" si="8"/>
        <v>3.3146699700000001E-4</v>
      </c>
      <c r="Q56" s="6">
        <f t="shared" si="9"/>
        <v>1.1099400481752525E-4</v>
      </c>
      <c r="R56" s="6">
        <f t="shared" si="5"/>
        <v>0.47555034020618353</v>
      </c>
      <c r="S56" s="8" t="str">
        <f>IF(SUM(R$3:R56)&lt;=0.9*R$113,"calculez",C56)</f>
        <v>calculez</v>
      </c>
    </row>
    <row r="57" spans="3:19">
      <c r="C57" s="11">
        <v>345</v>
      </c>
      <c r="D57" s="12">
        <v>0.46899999999999997</v>
      </c>
      <c r="E57" s="12">
        <v>8.1282999999999995E-4</v>
      </c>
      <c r="F57" s="11" t="s">
        <v>85</v>
      </c>
      <c r="G57" s="11" t="s">
        <v>86</v>
      </c>
      <c r="H57" s="5">
        <f t="shared" si="1"/>
        <v>0.44154441237113212</v>
      </c>
      <c r="I57" s="29">
        <v>0.42829807999999997</v>
      </c>
      <c r="J57" s="6">
        <f t="shared" si="2"/>
        <v>8.3949082399999988E-4</v>
      </c>
      <c r="K57" s="6">
        <f t="shared" si="0"/>
        <v>3.0371870614844199E-4</v>
      </c>
      <c r="L57" s="6">
        <f t="shared" si="3"/>
        <v>8.510049819999998E-4</v>
      </c>
      <c r="M57" s="6">
        <f t="shared" si="4"/>
        <v>3.0010185119322505E-4</v>
      </c>
      <c r="N57" s="6">
        <f t="shared" si="6"/>
        <v>3.5024450999999996E-4</v>
      </c>
      <c r="O57" s="6">
        <f t="shared" si="7"/>
        <v>1.2671467795911853E-4</v>
      </c>
      <c r="P57" s="6">
        <f t="shared" si="8"/>
        <v>3.4436948699999997E-4</v>
      </c>
      <c r="Q57" s="6">
        <f t="shared" si="9"/>
        <v>1.2153490584817772E-4</v>
      </c>
      <c r="R57" s="6">
        <f t="shared" si="5"/>
        <v>0.45265521649484342</v>
      </c>
      <c r="S57" s="8" t="str">
        <f>IF(SUM(R$3:R57)&lt;=0.9*R$113,"calculez",C57)</f>
        <v>calculez</v>
      </c>
    </row>
    <row r="58" spans="3:19">
      <c r="C58" s="11">
        <v>346</v>
      </c>
      <c r="D58" s="12">
        <v>0.46279999999999999</v>
      </c>
      <c r="E58" s="12">
        <v>7.8523999999999998E-4</v>
      </c>
      <c r="F58" s="11" t="s">
        <v>87</v>
      </c>
      <c r="G58" s="11" t="s">
        <v>88</v>
      </c>
      <c r="H58" s="5">
        <f t="shared" si="1"/>
        <v>0.40986409381443123</v>
      </c>
      <c r="I58" s="29">
        <v>0.39756817099999997</v>
      </c>
      <c r="J58" s="6">
        <f t="shared" si="2"/>
        <v>8.1225225600000002E-4</v>
      </c>
      <c r="K58" s="6">
        <f t="shared" si="0"/>
        <v>3.1610170069311237E-4</v>
      </c>
      <c r="L58" s="6">
        <f t="shared" si="3"/>
        <v>8.2587153999999995E-4</v>
      </c>
      <c r="M58" s="6">
        <f t="shared" si="4"/>
        <v>3.0991020342077718E-4</v>
      </c>
      <c r="N58" s="6">
        <f t="shared" si="6"/>
        <v>3.6022500799999996E-4</v>
      </c>
      <c r="O58" s="6">
        <f t="shared" si="7"/>
        <v>1.4018765330580995E-4</v>
      </c>
      <c r="P58" s="6">
        <f t="shared" si="8"/>
        <v>3.5523475899999996E-4</v>
      </c>
      <c r="Q58" s="6">
        <f t="shared" si="9"/>
        <v>1.3345116563246424E-4</v>
      </c>
      <c r="R58" s="6">
        <f t="shared" si="5"/>
        <v>0.4257042530927817</v>
      </c>
      <c r="S58" s="8" t="str">
        <f>IF(SUM(R$3:R58)&lt;=0.9*R$113,"calculez",C58)</f>
        <v>calculez</v>
      </c>
    </row>
    <row r="59" spans="3:19">
      <c r="C59" s="11">
        <v>347</v>
      </c>
      <c r="D59" s="12">
        <v>0.45660000000000001</v>
      </c>
      <c r="E59" s="12">
        <v>7.5858000000000002E-4</v>
      </c>
      <c r="F59" s="11" t="s">
        <v>89</v>
      </c>
      <c r="G59" s="11" t="s">
        <v>90</v>
      </c>
      <c r="H59" s="5">
        <f t="shared" si="1"/>
        <v>0.38902913505154474</v>
      </c>
      <c r="I59" s="29">
        <v>0.37735826099999997</v>
      </c>
      <c r="J59" s="6">
        <f t="shared" si="2"/>
        <v>7.8854391000000011E-4</v>
      </c>
      <c r="K59" s="6">
        <f t="shared" si="0"/>
        <v>3.2195616597253729E-4</v>
      </c>
      <c r="L59" s="6">
        <f t="shared" si="3"/>
        <v>8.0039808300000001E-4</v>
      </c>
      <c r="M59" s="6">
        <f t="shared" si="4"/>
        <v>3.1902893333282483E-4</v>
      </c>
      <c r="N59" s="6">
        <f t="shared" si="6"/>
        <v>3.7348510200000003E-4</v>
      </c>
      <c r="O59" s="6">
        <f t="shared" si="7"/>
        <v>1.5249097731004227E-4</v>
      </c>
      <c r="P59" s="6">
        <f t="shared" si="8"/>
        <v>3.6685505500000002E-4</v>
      </c>
      <c r="Q59" s="6">
        <f t="shared" si="9"/>
        <v>1.4633931530792611E-4</v>
      </c>
      <c r="R59" s="6">
        <f t="shared" si="5"/>
        <v>0.39944661443298801</v>
      </c>
      <c r="S59" s="8" t="str">
        <f>IF(SUM(R$3:R59)&lt;=0.9*R$113,"calculez",C59)</f>
        <v>calculez</v>
      </c>
    </row>
    <row r="60" spans="3:19">
      <c r="C60" s="11">
        <v>348</v>
      </c>
      <c r="D60" s="12">
        <v>0.45039999999999997</v>
      </c>
      <c r="E60" s="12">
        <v>7.3282000000000002E-4</v>
      </c>
      <c r="F60" s="11" t="s">
        <v>91</v>
      </c>
      <c r="G60" s="11" t="s">
        <v>92</v>
      </c>
      <c r="H60" s="5">
        <f t="shared" si="1"/>
        <v>0.37550027835051381</v>
      </c>
      <c r="I60" s="29">
        <v>0.36423526999999994</v>
      </c>
      <c r="J60" s="6">
        <f t="shared" si="2"/>
        <v>7.5253285799999992E-4</v>
      </c>
      <c r="K60" s="6">
        <f t="shared" si="0"/>
        <v>3.1697513028530906E-4</v>
      </c>
      <c r="L60" s="6">
        <f t="shared" si="3"/>
        <v>7.7053838400000007E-4</v>
      </c>
      <c r="M60" s="6">
        <f t="shared" si="4"/>
        <v>3.1946564812892315E-4</v>
      </c>
      <c r="N60" s="6">
        <f t="shared" si="6"/>
        <v>3.7954757599999997E-4</v>
      </c>
      <c r="O60" s="6">
        <f t="shared" si="7"/>
        <v>1.5986962040675869E-4</v>
      </c>
      <c r="P60" s="6">
        <f t="shared" si="8"/>
        <v>3.7651633899999997E-4</v>
      </c>
      <c r="Q60" s="6">
        <f t="shared" si="9"/>
        <v>1.561802988584005E-4</v>
      </c>
      <c r="R60" s="6">
        <f t="shared" si="5"/>
        <v>0.3822647067010293</v>
      </c>
      <c r="S60" s="8" t="str">
        <f>IF(SUM(R$3:R60)&lt;=0.9*R$113,"calculez",C60)</f>
        <v>calculez</v>
      </c>
    </row>
    <row r="61" spans="3:19">
      <c r="C61" s="11">
        <v>349</v>
      </c>
      <c r="D61" s="12">
        <v>0.44419999999999998</v>
      </c>
      <c r="E61" s="12">
        <v>7.0795000000000005E-4</v>
      </c>
      <c r="F61" s="11" t="s">
        <v>93</v>
      </c>
      <c r="G61" s="11" t="s">
        <v>94</v>
      </c>
      <c r="H61" s="5">
        <f t="shared" si="1"/>
        <v>0.36508411958762732</v>
      </c>
      <c r="I61" s="29">
        <v>0.35413159599999999</v>
      </c>
      <c r="J61" s="6">
        <f t="shared" si="2"/>
        <v>7.4009093000000008E-4</v>
      </c>
      <c r="K61" s="6">
        <f t="shared" si="0"/>
        <v>3.1930150258322913E-4</v>
      </c>
      <c r="L61" s="6">
        <f t="shared" si="3"/>
        <v>7.4631189400000005E-4</v>
      </c>
      <c r="M61" s="6">
        <f t="shared" si="4"/>
        <v>3.1813831643426912E-4</v>
      </c>
      <c r="N61" s="6">
        <f t="shared" si="6"/>
        <v>3.8883046999999997E-4</v>
      </c>
      <c r="O61" s="6">
        <f t="shared" si="7"/>
        <v>1.6775526937094497E-4</v>
      </c>
      <c r="P61" s="6">
        <f t="shared" si="8"/>
        <v>3.8418902299999997E-4</v>
      </c>
      <c r="Q61" s="6">
        <f t="shared" si="9"/>
        <v>1.6381244488885183E-4</v>
      </c>
      <c r="R61" s="6">
        <f t="shared" si="5"/>
        <v>0.37029219896907056</v>
      </c>
      <c r="S61" s="8" t="str">
        <f>IF(SUM(R$3:R61)&lt;=0.9*R$113,"calculez",C61)</f>
        <v>calculez</v>
      </c>
    </row>
    <row r="62" spans="3:19">
      <c r="C62" s="11">
        <v>350</v>
      </c>
      <c r="D62" s="12">
        <v>0.438</v>
      </c>
      <c r="E62" s="12">
        <v>6.8391000000000003E-4</v>
      </c>
      <c r="F62" s="11" t="s">
        <v>95</v>
      </c>
      <c r="G62" s="11" t="s">
        <v>96</v>
      </c>
      <c r="H62" s="5">
        <f t="shared" si="1"/>
        <v>0.34009405463917386</v>
      </c>
      <c r="I62" s="29">
        <v>0.32989123300000001</v>
      </c>
      <c r="J62" s="6">
        <f t="shared" si="2"/>
        <v>7.1256582900000001E-4</v>
      </c>
      <c r="K62" s="6">
        <f t="shared" si="0"/>
        <v>3.2563489476032773E-4</v>
      </c>
      <c r="L62" s="6">
        <f t="shared" si="3"/>
        <v>7.2632837950000004E-4</v>
      </c>
      <c r="M62" s="6">
        <f t="shared" si="4"/>
        <v>3.2246819867177843E-4</v>
      </c>
      <c r="N62" s="6">
        <f t="shared" si="6"/>
        <v>3.9614471999999996E-4</v>
      </c>
      <c r="O62" s="6">
        <f t="shared" si="7"/>
        <v>1.8103386235639917E-4</v>
      </c>
      <c r="P62" s="6">
        <f t="shared" si="8"/>
        <v>3.9248759499999997E-4</v>
      </c>
      <c r="Q62" s="6">
        <f t="shared" si="9"/>
        <v>1.7439456586367208E-4</v>
      </c>
      <c r="R62" s="6">
        <f t="shared" si="5"/>
        <v>0.35258908711340059</v>
      </c>
      <c r="S62" s="8" t="str">
        <f>IF(SUM(R$3:R62)&lt;=0.9*R$113,"calculez",C62)</f>
        <v>calculez</v>
      </c>
    </row>
    <row r="63" spans="3:19">
      <c r="C63" s="11">
        <v>351</v>
      </c>
      <c r="D63" s="12">
        <v>0.43180000000000002</v>
      </c>
      <c r="E63" s="12">
        <v>6.6069000000000002E-4</v>
      </c>
      <c r="F63" s="11" t="s">
        <v>97</v>
      </c>
      <c r="G63" s="11" t="s">
        <v>98</v>
      </c>
      <c r="H63" s="5">
        <f t="shared" si="1"/>
        <v>0.34387058350515315</v>
      </c>
      <c r="I63" s="29">
        <v>0.33355446599999994</v>
      </c>
      <c r="J63" s="6">
        <f t="shared" si="2"/>
        <v>6.8698546200000009E-4</v>
      </c>
      <c r="K63" s="6">
        <f t="shared" si="0"/>
        <v>3.1122678259621565E-4</v>
      </c>
      <c r="L63" s="6">
        <f t="shared" si="3"/>
        <v>6.9977564550000005E-4</v>
      </c>
      <c r="M63" s="6">
        <f t="shared" si="4"/>
        <v>3.1843083867827166E-4</v>
      </c>
      <c r="N63" s="6">
        <f t="shared" si="6"/>
        <v>4.0103856800000005E-4</v>
      </c>
      <c r="O63" s="6">
        <f t="shared" si="7"/>
        <v>1.8168352915688576E-4</v>
      </c>
      <c r="P63" s="6">
        <f t="shared" si="8"/>
        <v>3.9859164400000003E-4</v>
      </c>
      <c r="Q63" s="6">
        <f t="shared" si="9"/>
        <v>1.8135869575664247E-4</v>
      </c>
      <c r="R63" s="6">
        <f t="shared" si="5"/>
        <v>0.34198231907216348</v>
      </c>
      <c r="S63" s="8" t="str">
        <f>IF(SUM(R$3:R63)&lt;=0.9*R$113,"calculez",C63)</f>
        <v>calculez</v>
      </c>
    </row>
    <row r="64" spans="3:19">
      <c r="C64" s="11">
        <v>352</v>
      </c>
      <c r="D64" s="12">
        <v>0.42560000000000003</v>
      </c>
      <c r="E64" s="12">
        <v>6.3825999999999998E-4</v>
      </c>
      <c r="F64" s="11" t="s">
        <v>99</v>
      </c>
      <c r="G64" s="11" t="s">
        <v>100</v>
      </c>
      <c r="H64" s="5">
        <f t="shared" si="1"/>
        <v>0.31700347938144191</v>
      </c>
      <c r="I64" s="29">
        <v>0.30749337499999996</v>
      </c>
      <c r="J64" s="6">
        <f t="shared" si="2"/>
        <v>6.6327979199999989E-4</v>
      </c>
      <c r="K64" s="6">
        <f t="shared" si="0"/>
        <v>3.196636739449048E-4</v>
      </c>
      <c r="L64" s="6">
        <f t="shared" si="3"/>
        <v>6.7513262700000004E-4</v>
      </c>
      <c r="M64" s="6">
        <f t="shared" si="4"/>
        <v>3.1544522827056025E-4</v>
      </c>
      <c r="N64" s="6">
        <f t="shared" si="6"/>
        <v>4.0372841600000003E-4</v>
      </c>
      <c r="O64" s="6">
        <f t="shared" si="7"/>
        <v>1.9457446207635543E-4</v>
      </c>
      <c r="P64" s="6">
        <f t="shared" si="8"/>
        <v>4.0238349200000007E-4</v>
      </c>
      <c r="Q64" s="6">
        <f t="shared" si="9"/>
        <v>1.8812899561662059E-4</v>
      </c>
      <c r="R64" s="6">
        <f t="shared" si="5"/>
        <v>0.3304370314432975</v>
      </c>
      <c r="S64" s="8" t="str">
        <f>IF(SUM(R$3:R64)&lt;=0.9*R$113,"calculez",C64)</f>
        <v>calculez</v>
      </c>
    </row>
    <row r="65" spans="3:19">
      <c r="C65" s="11">
        <v>353</v>
      </c>
      <c r="D65" s="12">
        <v>0.4194</v>
      </c>
      <c r="E65" s="12">
        <v>6.1660000000000003E-4</v>
      </c>
      <c r="F65" s="11" t="s">
        <v>101</v>
      </c>
      <c r="G65" s="11" t="s">
        <v>102</v>
      </c>
      <c r="H65" s="5">
        <f t="shared" si="1"/>
        <v>0.31435035670102957</v>
      </c>
      <c r="I65" s="29">
        <v>0.30491984599999994</v>
      </c>
      <c r="J65" s="6">
        <f t="shared" si="2"/>
        <v>6.4299048E-4</v>
      </c>
      <c r="K65" s="6">
        <f t="shared" si="0"/>
        <v>3.1178425966958917E-4</v>
      </c>
      <c r="L65" s="6">
        <f t="shared" si="3"/>
        <v>6.5313513599999989E-4</v>
      </c>
      <c r="M65" s="6">
        <f t="shared" si="4"/>
        <v>3.1572396680724696E-4</v>
      </c>
      <c r="N65" s="6">
        <f t="shared" si="6"/>
        <v>4.0821460199999999E-4</v>
      </c>
      <c r="O65" s="6">
        <f t="shared" si="7"/>
        <v>1.9794210245676732E-4</v>
      </c>
      <c r="P65" s="6">
        <f t="shared" si="8"/>
        <v>4.0597150900000001E-4</v>
      </c>
      <c r="Q65" s="6">
        <f t="shared" si="9"/>
        <v>1.9625828226656138E-4</v>
      </c>
      <c r="R65" s="6">
        <f t="shared" si="5"/>
        <v>0.31567691804123577</v>
      </c>
      <c r="S65" s="8" t="str">
        <f>IF(SUM(R$3:R65)&lt;=0.9*R$113,"calculez",C65)</f>
        <v>calculez</v>
      </c>
    </row>
    <row r="66" spans="3:19">
      <c r="C66" s="11">
        <v>354</v>
      </c>
      <c r="D66" s="12">
        <v>0.41320000000000001</v>
      </c>
      <c r="E66" s="12">
        <v>5.9566000000000003E-4</v>
      </c>
      <c r="F66" s="11" t="s">
        <v>103</v>
      </c>
      <c r="G66" s="11" t="s">
        <v>104</v>
      </c>
      <c r="H66" s="5">
        <f t="shared" si="1"/>
        <v>0.30124453814432856</v>
      </c>
      <c r="I66" s="29">
        <v>0.29220720199999994</v>
      </c>
      <c r="J66" s="6">
        <f t="shared" si="2"/>
        <v>6.2288166200000011E-4</v>
      </c>
      <c r="K66" s="6">
        <f t="shared" ref="K66:K112" si="10">J66*10^(-H66)</f>
        <v>3.1128701650334534E-4</v>
      </c>
      <c r="L66" s="6">
        <f t="shared" si="3"/>
        <v>6.3293607100000011E-4</v>
      </c>
      <c r="M66" s="6">
        <f t="shared" si="4"/>
        <v>3.1153563808646728E-4</v>
      </c>
      <c r="N66" s="6">
        <f t="shared" si="6"/>
        <v>4.075185E-4</v>
      </c>
      <c r="O66" s="6">
        <f t="shared" si="7"/>
        <v>2.036586173168131E-4</v>
      </c>
      <c r="P66" s="6">
        <f t="shared" si="8"/>
        <v>4.0786655099999997E-4</v>
      </c>
      <c r="Q66" s="6">
        <f t="shared" si="9"/>
        <v>2.0080035988679021E-4</v>
      </c>
      <c r="R66" s="6">
        <f t="shared" si="5"/>
        <v>0.30779744742267906</v>
      </c>
      <c r="S66" s="8" t="str">
        <f>IF(SUM(R$3:R66)&lt;=0.9*R$113,"calculez",C66)</f>
        <v>calculez</v>
      </c>
    </row>
    <row r="67" spans="3:19">
      <c r="C67" s="11">
        <v>355</v>
      </c>
      <c r="D67" s="12">
        <v>0.40699999999999997</v>
      </c>
      <c r="E67" s="12">
        <v>5.7544000000000009E-4</v>
      </c>
      <c r="F67" s="11" t="s">
        <v>105</v>
      </c>
      <c r="G67" s="11" t="s">
        <v>106</v>
      </c>
      <c r="H67" s="5">
        <f t="shared" ref="H67:H112" si="11">B$6*I67</f>
        <v>0.29442882577319457</v>
      </c>
      <c r="I67" s="29">
        <v>0.28559596099999995</v>
      </c>
      <c r="J67" s="6">
        <f t="shared" ref="J67:J112" si="12">E67*F67</f>
        <v>5.9575303200000017E-4</v>
      </c>
      <c r="K67" s="6">
        <f t="shared" si="10"/>
        <v>3.024387507698845E-4</v>
      </c>
      <c r="L67" s="6">
        <f t="shared" si="3"/>
        <v>6.0931734700000019E-4</v>
      </c>
      <c r="M67" s="6">
        <f t="shared" si="4"/>
        <v>3.0686288363661492E-4</v>
      </c>
      <c r="N67" s="6">
        <f t="shared" si="6"/>
        <v>4.1082579999999992E-4</v>
      </c>
      <c r="O67" s="6">
        <f t="shared" si="7"/>
        <v>2.0855897504863785E-4</v>
      </c>
      <c r="P67" s="6">
        <f t="shared" si="8"/>
        <v>4.0917214999999996E-4</v>
      </c>
      <c r="Q67" s="6">
        <f t="shared" si="9"/>
        <v>2.0610879618272547E-4</v>
      </c>
      <c r="R67" s="6">
        <f t="shared" si="5"/>
        <v>0.29783668195876156</v>
      </c>
      <c r="S67" s="8" t="str">
        <f>IF(SUM(R$3:R67)&lt;=0.9*R$113,"calculez",C67)</f>
        <v>calculez</v>
      </c>
    </row>
    <row r="68" spans="3:19">
      <c r="C68" s="11">
        <v>356</v>
      </c>
      <c r="D68" s="12">
        <v>0.40079999999999999</v>
      </c>
      <c r="E68" s="12">
        <v>5.5590000000000001E-4</v>
      </c>
      <c r="F68" s="11" t="s">
        <v>107</v>
      </c>
      <c r="G68" s="11" t="s">
        <v>108</v>
      </c>
      <c r="H68" s="5">
        <f t="shared" si="11"/>
        <v>0.27520590206185447</v>
      </c>
      <c r="I68" s="29">
        <v>0.26694972499999997</v>
      </c>
      <c r="J68" s="6">
        <f t="shared" si="12"/>
        <v>5.7774686999999996E-4</v>
      </c>
      <c r="K68" s="6">
        <f t="shared" si="10"/>
        <v>3.0657144385239803E-4</v>
      </c>
      <c r="L68" s="6">
        <f t="shared" ref="L68:L112" si="13">(C68-C67)*(J68+J67)/2</f>
        <v>5.8674995100000001E-4</v>
      </c>
      <c r="M68" s="6">
        <f t="shared" ref="M68:M112" si="14">(C68-C67)*(K68+K67)/2</f>
        <v>3.0450509731114129E-4</v>
      </c>
      <c r="N68" s="6">
        <f t="shared" si="6"/>
        <v>4.1206248000000002E-4</v>
      </c>
      <c r="O68" s="6">
        <f t="shared" si="7"/>
        <v>2.1865387077042909E-4</v>
      </c>
      <c r="P68" s="6">
        <f t="shared" si="8"/>
        <v>4.1144413999999994E-4</v>
      </c>
      <c r="Q68" s="6">
        <f t="shared" si="9"/>
        <v>2.1360642290953348E-4</v>
      </c>
      <c r="R68" s="6">
        <f t="shared" ref="R68:R112" si="15">(C68-C67)*(H67+H68)/2</f>
        <v>0.28481736391752455</v>
      </c>
      <c r="S68" s="8" t="str">
        <f>IF(SUM(R$3:R68)&lt;=0.9*R$113,"calculez",C68)</f>
        <v>calculez</v>
      </c>
    </row>
    <row r="69" spans="3:19">
      <c r="C69" s="11">
        <v>357</v>
      </c>
      <c r="D69" s="12">
        <v>0.39460000000000001</v>
      </c>
      <c r="E69" s="12">
        <v>5.3703000000000008E-4</v>
      </c>
      <c r="F69" s="11" t="s">
        <v>109</v>
      </c>
      <c r="G69" s="11" t="s">
        <v>110</v>
      </c>
      <c r="H69" s="5">
        <f t="shared" si="11"/>
        <v>0.27575659999999885</v>
      </c>
      <c r="I69" s="29">
        <v>0.267483902</v>
      </c>
      <c r="J69" s="6">
        <f t="shared" si="12"/>
        <v>5.5131499800000004E-4</v>
      </c>
      <c r="K69" s="6">
        <f t="shared" si="10"/>
        <v>2.9217510393845109E-4</v>
      </c>
      <c r="L69" s="6">
        <f t="shared" si="13"/>
        <v>5.64530934E-4</v>
      </c>
      <c r="M69" s="6">
        <f t="shared" si="14"/>
        <v>2.9937327389542459E-4</v>
      </c>
      <c r="N69" s="6">
        <f t="shared" si="6"/>
        <v>4.1219915999999999E-4</v>
      </c>
      <c r="O69" s="6">
        <f t="shared" si="7"/>
        <v>2.1844922204772348E-4</v>
      </c>
      <c r="P69" s="6">
        <f t="shared" si="8"/>
        <v>4.1213082E-4</v>
      </c>
      <c r="Q69" s="6">
        <f t="shared" si="9"/>
        <v>2.1855154640907629E-4</v>
      </c>
      <c r="R69" s="6">
        <f t="shared" si="15"/>
        <v>0.27548125103092669</v>
      </c>
      <c r="S69" s="8" t="str">
        <f>IF(SUM(R$3:R69)&lt;=0.9*R$113,"calculez",C69)</f>
        <v>calculez</v>
      </c>
    </row>
    <row r="70" spans="3:19">
      <c r="C70" s="11">
        <v>358</v>
      </c>
      <c r="D70" s="12">
        <v>0.38839999999999997</v>
      </c>
      <c r="E70" s="12">
        <v>5.1879999999999993E-4</v>
      </c>
      <c r="F70" s="11" t="s">
        <v>105</v>
      </c>
      <c r="G70" s="11" t="s">
        <v>111</v>
      </c>
      <c r="H70" s="5">
        <f t="shared" si="11"/>
        <v>0.27289569999999885</v>
      </c>
      <c r="I70" s="29">
        <v>0.26470882899999998</v>
      </c>
      <c r="J70" s="6">
        <f t="shared" si="12"/>
        <v>5.3711364000000002E-4</v>
      </c>
      <c r="K70" s="6">
        <f t="shared" si="10"/>
        <v>2.8653025178986409E-4</v>
      </c>
      <c r="L70" s="6">
        <f t="shared" si="13"/>
        <v>5.4421431900000003E-4</v>
      </c>
      <c r="M70" s="6">
        <f t="shared" si="14"/>
        <v>2.8935267786415759E-4</v>
      </c>
      <c r="N70" s="6">
        <f t="shared" si="6"/>
        <v>4.1236427999999999E-4</v>
      </c>
      <c r="O70" s="6">
        <f t="shared" si="7"/>
        <v>2.199810844080333E-4</v>
      </c>
      <c r="P70" s="6">
        <f t="shared" si="8"/>
        <v>4.1228171999999996E-4</v>
      </c>
      <c r="Q70" s="6">
        <f t="shared" si="9"/>
        <v>2.1921515322787839E-4</v>
      </c>
      <c r="R70" s="6">
        <f t="shared" si="15"/>
        <v>0.27432614999999883</v>
      </c>
      <c r="S70" s="8" t="str">
        <f>IF(SUM(R$3:R70)&lt;=0.9*R$113,"calculez",C70)</f>
        <v>calculez</v>
      </c>
    </row>
    <row r="71" spans="3:19">
      <c r="C71" s="11">
        <v>359</v>
      </c>
      <c r="D71" s="12">
        <v>0.38219999999999998</v>
      </c>
      <c r="E71" s="12">
        <v>5.0118999999999999E-4</v>
      </c>
      <c r="F71" s="11" t="s">
        <v>112</v>
      </c>
      <c r="G71" s="11" t="s">
        <v>113</v>
      </c>
      <c r="H71" s="5">
        <f t="shared" si="11"/>
        <v>0.26240426597938032</v>
      </c>
      <c r="I71" s="29">
        <v>0.25453213799999996</v>
      </c>
      <c r="J71" s="6">
        <f t="shared" si="12"/>
        <v>5.1978414899999997E-4</v>
      </c>
      <c r="K71" s="6">
        <f t="shared" si="10"/>
        <v>2.8406567917925446E-4</v>
      </c>
      <c r="L71" s="6">
        <f t="shared" si="13"/>
        <v>5.2844889450000005E-4</v>
      </c>
      <c r="M71" s="6">
        <f t="shared" si="14"/>
        <v>2.8529796548455927E-4</v>
      </c>
      <c r="N71" s="6">
        <f t="shared" si="6"/>
        <v>4.1212625999999995E-4</v>
      </c>
      <c r="O71" s="6">
        <f t="shared" si="7"/>
        <v>2.2522988855996453E-4</v>
      </c>
      <c r="P71" s="6">
        <f t="shared" si="8"/>
        <v>4.1224527E-4</v>
      </c>
      <c r="Q71" s="6">
        <f t="shared" si="9"/>
        <v>2.2260548648399893E-4</v>
      </c>
      <c r="R71" s="6">
        <f t="shared" si="15"/>
        <v>0.26764998298968956</v>
      </c>
      <c r="S71" s="8" t="str">
        <f>IF(SUM(R$3:R71)&lt;=0.9*R$113,"calculez",C71)</f>
        <v>calculez</v>
      </c>
    </row>
    <row r="72" spans="3:19">
      <c r="C72" s="11">
        <v>360</v>
      </c>
      <c r="D72" s="12">
        <v>0.376</v>
      </c>
      <c r="E72" s="12">
        <v>4.8417000000000002E-4</v>
      </c>
      <c r="F72" s="11" t="s">
        <v>114</v>
      </c>
      <c r="G72" s="11" t="s">
        <v>115</v>
      </c>
      <c r="H72" s="5">
        <f t="shared" si="11"/>
        <v>0.25850844123711225</v>
      </c>
      <c r="I72" s="29">
        <v>0.25075318799999996</v>
      </c>
      <c r="J72" s="6">
        <f t="shared" si="12"/>
        <v>4.9646791800000002E-4</v>
      </c>
      <c r="K72" s="6">
        <f t="shared" si="10"/>
        <v>2.7376804092391023E-4</v>
      </c>
      <c r="L72" s="6">
        <f t="shared" si="13"/>
        <v>5.0812603349999999E-4</v>
      </c>
      <c r="M72" s="6">
        <f t="shared" si="14"/>
        <v>2.7891686005158234E-4</v>
      </c>
      <c r="N72" s="6">
        <f t="shared" si="6"/>
        <v>4.083736E-4</v>
      </c>
      <c r="O72" s="6">
        <f t="shared" si="7"/>
        <v>2.2519006039186713E-4</v>
      </c>
      <c r="P72" s="6">
        <f t="shared" si="8"/>
        <v>4.1024992999999998E-4</v>
      </c>
      <c r="Q72" s="6">
        <f t="shared" si="9"/>
        <v>2.2520997447591585E-4</v>
      </c>
      <c r="R72" s="6">
        <f t="shared" si="15"/>
        <v>0.26045635360824626</v>
      </c>
      <c r="S72" s="8" t="str">
        <f>IF(SUM(R$3:R72)&lt;=0.9*R$113,"calculez",C72)</f>
        <v>calculez</v>
      </c>
    </row>
    <row r="73" spans="3:19">
      <c r="C73" s="11">
        <v>361</v>
      </c>
      <c r="D73" s="12">
        <v>0.36980000000000002</v>
      </c>
      <c r="E73" s="12">
        <v>4.6773999999999996E-4</v>
      </c>
      <c r="F73" s="11" t="s">
        <v>116</v>
      </c>
      <c r="G73" s="11" t="s">
        <v>117</v>
      </c>
      <c r="H73" s="5">
        <f t="shared" si="11"/>
        <v>0.26947309690721533</v>
      </c>
      <c r="I73" s="29">
        <v>0.26138890399999998</v>
      </c>
      <c r="J73" s="6">
        <f t="shared" si="12"/>
        <v>4.7849801999999992E-4</v>
      </c>
      <c r="K73" s="6">
        <f t="shared" si="10"/>
        <v>2.5728060488176688E-4</v>
      </c>
      <c r="L73" s="6">
        <f t="shared" si="13"/>
        <v>4.8748296899999994E-4</v>
      </c>
      <c r="M73" s="6">
        <f t="shared" si="14"/>
        <v>2.6552432290283853E-4</v>
      </c>
      <c r="N73" s="6">
        <f t="shared" si="6"/>
        <v>4.0596643999999999E-4</v>
      </c>
      <c r="O73" s="6">
        <f t="shared" si="7"/>
        <v>2.1828155369357124E-4</v>
      </c>
      <c r="P73" s="6">
        <f t="shared" si="8"/>
        <v>4.0717002000000002E-4</v>
      </c>
      <c r="Q73" s="6">
        <f t="shared" si="9"/>
        <v>2.217358070427192E-4</v>
      </c>
      <c r="R73" s="6">
        <f t="shared" si="15"/>
        <v>0.26399076907216379</v>
      </c>
      <c r="S73" s="8">
        <f>IF(SUM(R$3:R73)&lt;=0.9*R$113,"calculez",C73)</f>
        <v>361</v>
      </c>
    </row>
    <row r="74" spans="3:19">
      <c r="C74" s="11">
        <v>362</v>
      </c>
      <c r="D74" s="12">
        <v>0.36360000000000003</v>
      </c>
      <c r="E74" s="12">
        <v>4.5186E-4</v>
      </c>
      <c r="F74" s="11" t="s">
        <v>118</v>
      </c>
      <c r="G74" s="11" t="s">
        <v>119</v>
      </c>
      <c r="H74" s="5">
        <f t="shared" si="11"/>
        <v>0.25435245463917416</v>
      </c>
      <c r="I74" s="29">
        <v>0.24672188099999998</v>
      </c>
      <c r="J74" s="6">
        <f t="shared" si="12"/>
        <v>4.5918013200000002E-4</v>
      </c>
      <c r="K74" s="6">
        <f t="shared" si="10"/>
        <v>2.5564107428286201E-4</v>
      </c>
      <c r="L74" s="6">
        <f t="shared" si="13"/>
        <v>4.68839076E-4</v>
      </c>
      <c r="M74" s="6">
        <f t="shared" si="14"/>
        <v>2.5646083958231445E-4</v>
      </c>
      <c r="N74" s="6">
        <f t="shared" si="6"/>
        <v>3.9806927999999999E-4</v>
      </c>
      <c r="O74" s="6">
        <f t="shared" si="7"/>
        <v>2.2161860082004896E-4</v>
      </c>
      <c r="P74" s="6">
        <f t="shared" si="8"/>
        <v>4.0201785999999999E-4</v>
      </c>
      <c r="Q74" s="6">
        <f t="shared" si="9"/>
        <v>2.1995007725681011E-4</v>
      </c>
      <c r="R74" s="6">
        <f t="shared" si="15"/>
        <v>0.26191277577319472</v>
      </c>
      <c r="S74" s="8">
        <f>IF(SUM(R$3:R74)&lt;=0.9*R$113,"calculez",C74)</f>
        <v>362</v>
      </c>
    </row>
    <row r="75" spans="3:19">
      <c r="C75" s="11">
        <v>363</v>
      </c>
      <c r="D75" s="12">
        <v>0.3574</v>
      </c>
      <c r="E75" s="12">
        <v>4.3651999999999997E-4</v>
      </c>
      <c r="F75" s="11" t="s">
        <v>120</v>
      </c>
      <c r="G75" s="11" t="s">
        <v>121</v>
      </c>
      <c r="H75" s="5">
        <f t="shared" si="11"/>
        <v>0.23380274948453511</v>
      </c>
      <c r="I75" s="29">
        <v>0.226788667</v>
      </c>
      <c r="J75" s="6">
        <f t="shared" si="12"/>
        <v>4.3582156799999998E-4</v>
      </c>
      <c r="K75" s="6">
        <f t="shared" si="10"/>
        <v>2.5439347593150558E-4</v>
      </c>
      <c r="L75" s="6">
        <f t="shared" si="13"/>
        <v>4.4750085E-4</v>
      </c>
      <c r="M75" s="6">
        <f t="shared" si="14"/>
        <v>2.5501727510718379E-4</v>
      </c>
      <c r="N75" s="6">
        <f t="shared" si="6"/>
        <v>3.9296129999999999E-4</v>
      </c>
      <c r="O75" s="6">
        <f t="shared" si="7"/>
        <v>2.2937550216322277E-4</v>
      </c>
      <c r="P75" s="6">
        <f t="shared" si="8"/>
        <v>3.9551528999999996E-4</v>
      </c>
      <c r="Q75" s="6">
        <f t="shared" si="9"/>
        <v>2.2549705149163587E-4</v>
      </c>
      <c r="R75" s="6">
        <f t="shared" si="15"/>
        <v>0.24407760206185464</v>
      </c>
      <c r="S75" s="8">
        <f>IF(SUM(R$3:R75)&lt;=0.9*R$113,"calculez",C75)</f>
        <v>363</v>
      </c>
    </row>
    <row r="76" spans="3:19">
      <c r="C76" s="11">
        <v>364</v>
      </c>
      <c r="D76" s="12">
        <v>0.35120000000000001</v>
      </c>
      <c r="E76" s="12">
        <v>4.2169999999999995E-4</v>
      </c>
      <c r="F76" s="11" t="s">
        <v>122</v>
      </c>
      <c r="G76" s="11" t="s">
        <v>123</v>
      </c>
      <c r="H76" s="5">
        <f t="shared" si="11"/>
        <v>0.23982168865979275</v>
      </c>
      <c r="I76" s="29">
        <v>0.23262703799999995</v>
      </c>
      <c r="J76" s="6">
        <f t="shared" si="12"/>
        <v>4.2002163399999998E-4</v>
      </c>
      <c r="K76" s="6">
        <f t="shared" si="10"/>
        <v>2.4179647845268379E-4</v>
      </c>
      <c r="L76" s="6">
        <f t="shared" si="13"/>
        <v>4.2792160099999998E-4</v>
      </c>
      <c r="M76" s="6">
        <f t="shared" si="14"/>
        <v>2.4809497719209468E-4</v>
      </c>
      <c r="N76" s="6">
        <f t="shared" si="6"/>
        <v>3.8635511999999996E-4</v>
      </c>
      <c r="O76" s="6">
        <f t="shared" si="7"/>
        <v>2.2241546598088816E-4</v>
      </c>
      <c r="P76" s="6">
        <f t="shared" si="8"/>
        <v>3.8965821E-4</v>
      </c>
      <c r="Q76" s="6">
        <f t="shared" si="9"/>
        <v>2.2589548407205546E-4</v>
      </c>
      <c r="R76" s="6">
        <f t="shared" si="15"/>
        <v>0.23681221907216393</v>
      </c>
      <c r="S76" s="8">
        <f>IF(SUM(R$3:R76)&lt;=0.9*R$113,"calculez",C76)</f>
        <v>364</v>
      </c>
    </row>
    <row r="77" spans="3:19">
      <c r="C77" s="11">
        <v>365</v>
      </c>
      <c r="D77" s="12">
        <v>0.34499999999999997</v>
      </c>
      <c r="E77" s="12">
        <v>4.0738000000000005E-4</v>
      </c>
      <c r="F77" s="11" t="s">
        <v>124</v>
      </c>
      <c r="G77" s="11" t="s">
        <v>125</v>
      </c>
      <c r="H77" s="5">
        <f t="shared" si="11"/>
        <v>0.23917590618556597</v>
      </c>
      <c r="I77" s="29">
        <v>0.23200062899999996</v>
      </c>
      <c r="J77" s="6">
        <f t="shared" si="12"/>
        <v>3.9411978100000004E-4</v>
      </c>
      <c r="K77" s="6">
        <f t="shared" si="10"/>
        <v>2.272230194234453E-4</v>
      </c>
      <c r="L77" s="6">
        <f t="shared" si="13"/>
        <v>4.0707070750000004E-4</v>
      </c>
      <c r="M77" s="6">
        <f t="shared" si="14"/>
        <v>2.3450974893806455E-4</v>
      </c>
      <c r="N77" s="6">
        <f t="shared" si="6"/>
        <v>3.7698149999999998E-4</v>
      </c>
      <c r="O77" s="6">
        <f t="shared" si="7"/>
        <v>2.1734223661506484E-4</v>
      </c>
      <c r="P77" s="6">
        <f t="shared" si="8"/>
        <v>3.8166831E-4</v>
      </c>
      <c r="Q77" s="6">
        <f t="shared" si="9"/>
        <v>2.1987885129797651E-4</v>
      </c>
      <c r="R77" s="6">
        <f t="shared" si="15"/>
        <v>0.23949879742267938</v>
      </c>
      <c r="S77" s="8">
        <f>IF(SUM(R$3:R77)&lt;=0.9*R$113,"calculez",C77)</f>
        <v>365</v>
      </c>
    </row>
    <row r="78" spans="3:19">
      <c r="C78" s="11">
        <v>366</v>
      </c>
      <c r="D78" s="12">
        <v>0.33879999999999999</v>
      </c>
      <c r="E78" s="12">
        <v>3.9355E-4</v>
      </c>
      <c r="F78" s="11" t="s">
        <v>126</v>
      </c>
      <c r="G78" s="11" t="s">
        <v>127</v>
      </c>
      <c r="H78" s="5">
        <f t="shared" si="11"/>
        <v>0.23708272577319486</v>
      </c>
      <c r="I78" s="29">
        <v>0.22997024399999999</v>
      </c>
      <c r="J78" s="6">
        <f t="shared" si="12"/>
        <v>3.7969310450000003E-4</v>
      </c>
      <c r="K78" s="6">
        <f t="shared" si="10"/>
        <v>2.1996317731692831E-4</v>
      </c>
      <c r="L78" s="6">
        <f t="shared" si="13"/>
        <v>3.8690644275000003E-4</v>
      </c>
      <c r="M78" s="6">
        <f t="shared" si="14"/>
        <v>2.2359309837018679E-4</v>
      </c>
      <c r="N78" s="6">
        <f t="shared" si="6"/>
        <v>3.6814007999999999E-4</v>
      </c>
      <c r="O78" s="6">
        <f t="shared" si="7"/>
        <v>2.1327029839307541E-4</v>
      </c>
      <c r="P78" s="6">
        <f t="shared" si="8"/>
        <v>3.7256078999999996E-4</v>
      </c>
      <c r="Q78" s="6">
        <f t="shared" si="9"/>
        <v>2.1530626750407013E-4</v>
      </c>
      <c r="R78" s="6">
        <f t="shared" si="15"/>
        <v>0.23812931597938042</v>
      </c>
      <c r="S78" s="8">
        <f>IF(SUM(R$3:R78)&lt;=0.9*R$113,"calculez",C78)</f>
        <v>366</v>
      </c>
    </row>
    <row r="79" spans="3:19">
      <c r="C79" s="11">
        <v>367</v>
      </c>
      <c r="D79" s="12">
        <v>0.33260000000000001</v>
      </c>
      <c r="E79" s="12">
        <v>3.8018999999999998E-4</v>
      </c>
      <c r="F79" s="11" t="s">
        <v>128</v>
      </c>
      <c r="G79" s="11" t="s">
        <v>129</v>
      </c>
      <c r="H79" s="5">
        <f t="shared" si="11"/>
        <v>0.22301901855670006</v>
      </c>
      <c r="I79" s="29">
        <v>0.21632844799999998</v>
      </c>
      <c r="J79" s="6">
        <f t="shared" si="12"/>
        <v>3.5696799479999994E-4</v>
      </c>
      <c r="K79" s="6">
        <f t="shared" si="10"/>
        <v>2.1360443281668673E-4</v>
      </c>
      <c r="L79" s="6">
        <f t="shared" si="13"/>
        <v>3.6833054964999999E-4</v>
      </c>
      <c r="M79" s="6">
        <f t="shared" si="14"/>
        <v>2.167838050668075E-4</v>
      </c>
      <c r="N79" s="6">
        <f t="shared" si="6"/>
        <v>3.6000624000000003E-4</v>
      </c>
      <c r="O79" s="6">
        <f t="shared" si="7"/>
        <v>2.154224743558663E-4</v>
      </c>
      <c r="P79" s="6">
        <f t="shared" si="8"/>
        <v>3.6407316000000003E-4</v>
      </c>
      <c r="Q79" s="6">
        <f t="shared" si="9"/>
        <v>2.1434638637447085E-4</v>
      </c>
      <c r="R79" s="6">
        <f t="shared" si="15"/>
        <v>0.23005087216494746</v>
      </c>
      <c r="S79" s="8">
        <f>IF(SUM(R$3:R79)&lt;=0.9*R$113,"calculez",C79)</f>
        <v>367</v>
      </c>
    </row>
    <row r="80" spans="3:19">
      <c r="C80" s="11">
        <v>368</v>
      </c>
      <c r="D80" s="12">
        <v>0.32639999999999997</v>
      </c>
      <c r="E80" s="12">
        <v>3.6727999999999999E-4</v>
      </c>
      <c r="F80" s="11" t="s">
        <v>130</v>
      </c>
      <c r="G80" s="11" t="s">
        <v>131</v>
      </c>
      <c r="H80" s="5">
        <f t="shared" si="11"/>
        <v>0.23527171752577219</v>
      </c>
      <c r="I80" s="29">
        <v>0.22821356599999998</v>
      </c>
      <c r="J80" s="6">
        <f t="shared" si="12"/>
        <v>3.3756704800000001E-4</v>
      </c>
      <c r="K80" s="6">
        <f t="shared" si="10"/>
        <v>1.9637596325495609E-4</v>
      </c>
      <c r="L80" s="6">
        <f t="shared" si="13"/>
        <v>3.4726752139999995E-4</v>
      </c>
      <c r="M80" s="6">
        <f t="shared" si="14"/>
        <v>2.0499019803582141E-4</v>
      </c>
      <c r="N80" s="6">
        <f t="shared" si="6"/>
        <v>3.4963968E-4</v>
      </c>
      <c r="O80" s="6">
        <f t="shared" si="7"/>
        <v>2.0339908577852246E-4</v>
      </c>
      <c r="P80" s="6">
        <f t="shared" si="8"/>
        <v>3.5482296000000004E-4</v>
      </c>
      <c r="Q80" s="6">
        <f t="shared" si="9"/>
        <v>2.0941078006719437E-4</v>
      </c>
      <c r="R80" s="6">
        <f t="shared" si="15"/>
        <v>0.22914536804123614</v>
      </c>
      <c r="S80" s="8">
        <f>IF(SUM(R$3:R80)&lt;=0.9*R$113,"calculez",C80)</f>
        <v>368</v>
      </c>
    </row>
    <row r="81" spans="3:19">
      <c r="C81" s="11">
        <v>369</v>
      </c>
      <c r="D81" s="12">
        <v>0.32019999999999998</v>
      </c>
      <c r="E81" s="12">
        <v>3.5481E-4</v>
      </c>
      <c r="F81" s="11" t="s">
        <v>132</v>
      </c>
      <c r="G81" s="11" t="s">
        <v>133</v>
      </c>
      <c r="H81" s="5">
        <f t="shared" si="11"/>
        <v>0.21518819072164858</v>
      </c>
      <c r="I81" s="29">
        <v>0.20873254499999999</v>
      </c>
      <c r="J81" s="6">
        <f t="shared" si="12"/>
        <v>3.0957882120000001E-4</v>
      </c>
      <c r="K81" s="6">
        <f t="shared" si="10"/>
        <v>1.8861796350710933E-4</v>
      </c>
      <c r="L81" s="6">
        <f t="shared" si="13"/>
        <v>3.2357293459999998E-4</v>
      </c>
      <c r="M81" s="6">
        <f t="shared" si="14"/>
        <v>1.9249696338103273E-4</v>
      </c>
      <c r="N81" s="6">
        <f t="shared" si="6"/>
        <v>3.2862125999999996E-4</v>
      </c>
      <c r="O81" s="6">
        <f t="shared" si="7"/>
        <v>2.0022000402377744E-4</v>
      </c>
      <c r="P81" s="6">
        <f t="shared" si="8"/>
        <v>3.3913046999999995E-4</v>
      </c>
      <c r="Q81" s="6">
        <f t="shared" si="9"/>
        <v>2.0180954490114995E-4</v>
      </c>
      <c r="R81" s="6">
        <f t="shared" si="15"/>
        <v>0.22522995412371039</v>
      </c>
      <c r="S81" s="8">
        <f>IF(SUM(R$3:R81)&lt;=0.9*R$113,"calculez",C81)</f>
        <v>369</v>
      </c>
    </row>
    <row r="82" spans="3:19">
      <c r="C82" s="11">
        <v>370</v>
      </c>
      <c r="D82" s="12">
        <v>0.314</v>
      </c>
      <c r="E82" s="12">
        <v>3.4277E-4</v>
      </c>
      <c r="F82" s="11" t="s">
        <v>134</v>
      </c>
      <c r="G82" s="11" t="s">
        <v>135</v>
      </c>
      <c r="H82" s="5">
        <f t="shared" si="11"/>
        <v>0.20940256082474135</v>
      </c>
      <c r="I82" s="29">
        <v>0.20312048399999996</v>
      </c>
      <c r="J82" s="6">
        <f t="shared" si="12"/>
        <v>2.9043244869999998E-4</v>
      </c>
      <c r="K82" s="6">
        <f t="shared" si="10"/>
        <v>1.7932571688069221E-4</v>
      </c>
      <c r="L82" s="6">
        <f t="shared" si="13"/>
        <v>3.0000563495000002E-4</v>
      </c>
      <c r="M82" s="6">
        <f t="shared" si="14"/>
        <v>1.8397184019390079E-4</v>
      </c>
      <c r="N82" s="6">
        <f t="shared" si="6"/>
        <v>3.1253362E-4</v>
      </c>
      <c r="O82" s="6">
        <f t="shared" si="7"/>
        <v>1.9297194823333751E-4</v>
      </c>
      <c r="P82" s="6">
        <f t="shared" si="8"/>
        <v>3.2057743999999998E-4</v>
      </c>
      <c r="Q82" s="6">
        <f t="shared" si="9"/>
        <v>1.9659597612855747E-4</v>
      </c>
      <c r="R82" s="6">
        <f t="shared" si="15"/>
        <v>0.21229537577319496</v>
      </c>
      <c r="S82" s="8">
        <f>IF(SUM(R$3:R82)&lt;=0.9*R$113,"calculez",C82)</f>
        <v>370</v>
      </c>
    </row>
    <row r="83" spans="3:19">
      <c r="C83" s="11">
        <v>371</v>
      </c>
      <c r="D83" s="12">
        <v>0.30780000000000002</v>
      </c>
      <c r="E83" s="12">
        <v>3.3113000000000001E-4</v>
      </c>
      <c r="F83" s="11" t="s">
        <v>136</v>
      </c>
      <c r="G83" s="11" t="s">
        <v>137</v>
      </c>
      <c r="H83" s="5">
        <f t="shared" si="11"/>
        <v>0.2236617195876279</v>
      </c>
      <c r="I83" s="29">
        <v>0.21695186799999996</v>
      </c>
      <c r="J83" s="6">
        <f t="shared" si="12"/>
        <v>2.6897358769999998E-4</v>
      </c>
      <c r="K83" s="6">
        <f t="shared" si="10"/>
        <v>1.607118558633537E-4</v>
      </c>
      <c r="L83" s="6">
        <f t="shared" si="13"/>
        <v>2.7970301819999995E-4</v>
      </c>
      <c r="M83" s="6">
        <f t="shared" si="14"/>
        <v>1.7001878637202297E-4</v>
      </c>
      <c r="N83" s="6">
        <f t="shared" si="6"/>
        <v>2.9865218400000002E-4</v>
      </c>
      <c r="O83" s="6">
        <f t="shared" si="7"/>
        <v>1.7844483229266826E-4</v>
      </c>
      <c r="P83" s="6">
        <f t="shared" si="8"/>
        <v>3.0559290200000001E-4</v>
      </c>
      <c r="Q83" s="6">
        <f t="shared" si="9"/>
        <v>1.8570839026300288E-4</v>
      </c>
      <c r="R83" s="6">
        <f t="shared" si="15"/>
        <v>0.21653214020618461</v>
      </c>
      <c r="S83" s="8">
        <f>IF(SUM(R$3:R83)&lt;=0.9*R$113,"calculez",C83)</f>
        <v>371</v>
      </c>
    </row>
    <row r="84" spans="3:19">
      <c r="C84" s="11">
        <v>372</v>
      </c>
      <c r="D84" s="12">
        <v>0.30160000000000003</v>
      </c>
      <c r="E84" s="12">
        <v>3.1989000000000003E-4</v>
      </c>
      <c r="F84" s="11" t="s">
        <v>138</v>
      </c>
      <c r="G84" s="11" t="s">
        <v>139</v>
      </c>
      <c r="H84" s="5">
        <f t="shared" si="11"/>
        <v>0.20818010824742181</v>
      </c>
      <c r="I84" s="29">
        <v>0.20193470499999999</v>
      </c>
      <c r="J84" s="6">
        <f t="shared" si="12"/>
        <v>2.507809644E-4</v>
      </c>
      <c r="K84" s="6">
        <f t="shared" si="10"/>
        <v>1.5527962012154177E-4</v>
      </c>
      <c r="L84" s="6">
        <f t="shared" si="13"/>
        <v>2.5987727604999996E-4</v>
      </c>
      <c r="M84" s="6">
        <f t="shared" si="14"/>
        <v>1.5799573799244772E-4</v>
      </c>
      <c r="N84" s="6">
        <f t="shared" si="6"/>
        <v>2.8252078400000004E-4</v>
      </c>
      <c r="O84" s="6">
        <f t="shared" si="7"/>
        <v>1.7493241610630063E-4</v>
      </c>
      <c r="P84" s="6">
        <f t="shared" si="8"/>
        <v>2.9058648400000003E-4</v>
      </c>
      <c r="Q84" s="6">
        <f t="shared" si="9"/>
        <v>1.7668862419948446E-4</v>
      </c>
      <c r="R84" s="6">
        <f t="shared" si="15"/>
        <v>0.21592091391752485</v>
      </c>
      <c r="S84" s="8">
        <f>IF(SUM(R$3:R84)&lt;=0.9*R$113,"calculez",C84)</f>
        <v>372</v>
      </c>
    </row>
    <row r="85" spans="3:19">
      <c r="C85" s="11">
        <v>373</v>
      </c>
      <c r="D85" s="12">
        <v>0.2954</v>
      </c>
      <c r="E85" s="12">
        <v>3.0903000000000001E-4</v>
      </c>
      <c r="F85" s="11" t="s">
        <v>140</v>
      </c>
      <c r="G85" s="11" t="s">
        <v>141</v>
      </c>
      <c r="H85" s="5">
        <f t="shared" si="11"/>
        <v>0.21123866082474135</v>
      </c>
      <c r="I85" s="29">
        <v>0.20490150099999999</v>
      </c>
      <c r="J85" s="6">
        <f t="shared" si="12"/>
        <v>2.291642868E-4</v>
      </c>
      <c r="K85" s="6">
        <f t="shared" si="10"/>
        <v>1.4089911875247787E-4</v>
      </c>
      <c r="L85" s="6">
        <f t="shared" si="13"/>
        <v>2.399726256E-4</v>
      </c>
      <c r="M85" s="6">
        <f t="shared" si="14"/>
        <v>1.480893694370098E-4</v>
      </c>
      <c r="N85" s="6">
        <f t="shared" si="6"/>
        <v>2.6754673400000001E-4</v>
      </c>
      <c r="O85" s="6">
        <f t="shared" si="7"/>
        <v>1.6449814049168682E-4</v>
      </c>
      <c r="P85" s="6">
        <f t="shared" si="8"/>
        <v>2.7503375900000005E-4</v>
      </c>
      <c r="Q85" s="6">
        <f t="shared" si="9"/>
        <v>1.6971527829899374E-4</v>
      </c>
      <c r="R85" s="6">
        <f t="shared" si="15"/>
        <v>0.20970938453608157</v>
      </c>
      <c r="S85" s="8">
        <f>IF(SUM(R$3:R85)&lt;=0.9*R$113,"calculez",C85)</f>
        <v>373</v>
      </c>
    </row>
    <row r="86" spans="3:19">
      <c r="C86" s="11">
        <v>374</v>
      </c>
      <c r="D86" s="12">
        <v>0.28920000000000001</v>
      </c>
      <c r="E86" s="12">
        <v>2.9853999999999997E-4</v>
      </c>
      <c r="F86" s="11" t="s">
        <v>142</v>
      </c>
      <c r="G86" s="11" t="s">
        <v>143</v>
      </c>
      <c r="H86" s="5">
        <f t="shared" si="11"/>
        <v>0.21554387731958671</v>
      </c>
      <c r="I86" s="29">
        <v>0.209077561</v>
      </c>
      <c r="J86" s="6">
        <f t="shared" si="12"/>
        <v>2.1341131899999997E-4</v>
      </c>
      <c r="K86" s="6">
        <f t="shared" si="10"/>
        <v>1.2991927030410127E-4</v>
      </c>
      <c r="L86" s="6">
        <f t="shared" si="13"/>
        <v>2.2128780289999998E-4</v>
      </c>
      <c r="M86" s="6">
        <f t="shared" si="14"/>
        <v>1.3540919452828957E-4</v>
      </c>
      <c r="N86" s="6">
        <f t="shared" si="6"/>
        <v>2.5326111600000004E-4</v>
      </c>
      <c r="O86" s="6">
        <f t="shared" si="7"/>
        <v>1.5417879211515655E-4</v>
      </c>
      <c r="P86" s="6">
        <f t="shared" si="8"/>
        <v>2.6040392500000002E-4</v>
      </c>
      <c r="Q86" s="6">
        <f t="shared" si="9"/>
        <v>1.5933846630342168E-4</v>
      </c>
      <c r="R86" s="6">
        <f t="shared" si="15"/>
        <v>0.21339126907216405</v>
      </c>
      <c r="S86" s="8">
        <f>IF(SUM(R$3:R86)&lt;=0.9*R$113,"calculez",C86)</f>
        <v>374</v>
      </c>
    </row>
    <row r="87" spans="3:19">
      <c r="C87" s="11">
        <v>375</v>
      </c>
      <c r="D87" s="12">
        <v>0.28299999999999997</v>
      </c>
      <c r="E87" s="12">
        <v>2.8839999999999996E-4</v>
      </c>
      <c r="F87" s="11" t="s">
        <v>144</v>
      </c>
      <c r="G87" s="11" t="s">
        <v>145</v>
      </c>
      <c r="H87" s="5">
        <f t="shared" si="11"/>
        <v>0.21331379278350424</v>
      </c>
      <c r="I87" s="29">
        <v>0.20691437899999998</v>
      </c>
      <c r="J87" s="6">
        <f t="shared" si="12"/>
        <v>1.9286461599999998E-4</v>
      </c>
      <c r="K87" s="6">
        <f t="shared" si="10"/>
        <v>1.1801542212056969E-4</v>
      </c>
      <c r="L87" s="6">
        <f t="shared" si="13"/>
        <v>2.0313796749999997E-4</v>
      </c>
      <c r="M87" s="6">
        <f t="shared" si="14"/>
        <v>1.2396734621233549E-4</v>
      </c>
      <c r="N87" s="6">
        <f t="shared" si="6"/>
        <v>2.3850957E-4</v>
      </c>
      <c r="O87" s="6">
        <f t="shared" si="7"/>
        <v>1.4594593952550408E-4</v>
      </c>
      <c r="P87" s="6">
        <f t="shared" si="8"/>
        <v>2.4588534300000003E-4</v>
      </c>
      <c r="Q87" s="6">
        <f t="shared" si="9"/>
        <v>1.5006236582033031E-4</v>
      </c>
      <c r="R87" s="6">
        <f t="shared" si="15"/>
        <v>0.21442883505154547</v>
      </c>
      <c r="S87" s="8">
        <f>IF(SUM(R$3:R87)&lt;=0.9*R$113,"calculez",C87)</f>
        <v>375</v>
      </c>
    </row>
    <row r="88" spans="3:19">
      <c r="C88" s="11">
        <v>376</v>
      </c>
      <c r="D88" s="12">
        <v>0.27679999999999999</v>
      </c>
      <c r="E88" s="12">
        <v>2.7860999999999999E-4</v>
      </c>
      <c r="F88" s="11" t="s">
        <v>146</v>
      </c>
      <c r="G88" s="11" t="s">
        <v>147</v>
      </c>
      <c r="H88" s="5">
        <f t="shared" si="11"/>
        <v>0.20872640412371046</v>
      </c>
      <c r="I88" s="29">
        <v>0.20246461199999999</v>
      </c>
      <c r="J88" s="6">
        <f t="shared" si="12"/>
        <v>1.7495593559999997E-4</v>
      </c>
      <c r="K88" s="6">
        <f t="shared" si="10"/>
        <v>1.0819377571263692E-4</v>
      </c>
      <c r="L88" s="6">
        <f t="shared" si="13"/>
        <v>1.8391027579999999E-4</v>
      </c>
      <c r="M88" s="6">
        <f t="shared" si="14"/>
        <v>1.131045989166033E-4</v>
      </c>
      <c r="N88" s="6">
        <f t="shared" si="6"/>
        <v>2.2303160000000001E-4</v>
      </c>
      <c r="O88" s="6">
        <f t="shared" si="7"/>
        <v>1.3792404827236144E-4</v>
      </c>
      <c r="P88" s="6">
        <f t="shared" si="8"/>
        <v>2.3077058500000001E-4</v>
      </c>
      <c r="Q88" s="6">
        <f t="shared" si="9"/>
        <v>1.4193499389893275E-4</v>
      </c>
      <c r="R88" s="6">
        <f t="shared" si="15"/>
        <v>0.21102009845360736</v>
      </c>
      <c r="S88" s="8">
        <f>IF(SUM(R$3:R88)&lt;=0.9*R$113,"calculez",C88)</f>
        <v>376</v>
      </c>
    </row>
    <row r="89" spans="3:19">
      <c r="C89" s="11">
        <v>377</v>
      </c>
      <c r="D89" s="12">
        <v>0.27060000000000001</v>
      </c>
      <c r="E89" s="12">
        <v>2.6915000000000001E-4</v>
      </c>
      <c r="F89" s="11" t="s">
        <v>148</v>
      </c>
      <c r="G89" s="11" t="s">
        <v>149</v>
      </c>
      <c r="H89" s="5">
        <f t="shared" si="11"/>
        <v>0.20615471958762799</v>
      </c>
      <c r="I89" s="29">
        <v>0.199970078</v>
      </c>
      <c r="J89" s="6">
        <f t="shared" si="12"/>
        <v>1.5781071950000001E-4</v>
      </c>
      <c r="K89" s="6">
        <f t="shared" si="10"/>
        <v>9.8170675721408925E-5</v>
      </c>
      <c r="L89" s="6">
        <f t="shared" si="13"/>
        <v>1.6638332754999999E-4</v>
      </c>
      <c r="M89" s="6">
        <f t="shared" si="14"/>
        <v>1.0318222571702293E-4</v>
      </c>
      <c r="N89" s="6">
        <f t="shared" si="6"/>
        <v>2.0600507399999999E-4</v>
      </c>
      <c r="O89" s="6">
        <f t="shared" si="7"/>
        <v>1.2815135360065859E-4</v>
      </c>
      <c r="P89" s="6">
        <f t="shared" si="8"/>
        <v>2.14518337E-4</v>
      </c>
      <c r="Q89" s="6">
        <f t="shared" si="9"/>
        <v>1.3303770093651003E-4</v>
      </c>
      <c r="R89" s="6">
        <f t="shared" si="15"/>
        <v>0.20744056185566923</v>
      </c>
      <c r="S89" s="8">
        <f>IF(SUM(R$3:R89)&lt;=0.9*R$113,"calculez",C89)</f>
        <v>377</v>
      </c>
    </row>
    <row r="90" spans="3:19">
      <c r="C90" s="11">
        <v>378</v>
      </c>
      <c r="D90" s="12">
        <v>0.26439999999999997</v>
      </c>
      <c r="E90" s="12">
        <v>2.6002000000000002E-4</v>
      </c>
      <c r="F90" s="11" t="s">
        <v>150</v>
      </c>
      <c r="G90" s="11" t="s">
        <v>151</v>
      </c>
      <c r="H90" s="5">
        <f t="shared" si="11"/>
        <v>0.20444936082474138</v>
      </c>
      <c r="I90" s="29">
        <v>0.19831587999999997</v>
      </c>
      <c r="J90" s="6">
        <f t="shared" si="12"/>
        <v>1.3888448260000001E-4</v>
      </c>
      <c r="K90" s="6">
        <f t="shared" si="10"/>
        <v>8.673699349298969E-5</v>
      </c>
      <c r="L90" s="6">
        <f t="shared" si="13"/>
        <v>1.4834760105000001E-4</v>
      </c>
      <c r="M90" s="6">
        <f t="shared" si="14"/>
        <v>9.2453834607199314E-5</v>
      </c>
      <c r="N90" s="6">
        <f t="shared" si="6"/>
        <v>1.8786413199999998E-4</v>
      </c>
      <c r="O90" s="6">
        <f t="shared" si="7"/>
        <v>1.1732606616522149E-4</v>
      </c>
      <c r="P90" s="6">
        <f t="shared" si="8"/>
        <v>1.9693460299999998E-4</v>
      </c>
      <c r="Q90" s="6">
        <f t="shared" si="9"/>
        <v>1.2273870988294003E-4</v>
      </c>
      <c r="R90" s="6">
        <f t="shared" si="15"/>
        <v>0.2053020402061847</v>
      </c>
      <c r="S90" s="8">
        <f>IF(SUM(R$3:R90)&lt;=0.9*R$113,"calculez",C90)</f>
        <v>378</v>
      </c>
    </row>
    <row r="91" spans="3:19">
      <c r="C91" s="11">
        <v>379</v>
      </c>
      <c r="D91" s="12">
        <v>0.25819999999999999</v>
      </c>
      <c r="E91" s="12">
        <v>2.5118999999999999E-4</v>
      </c>
      <c r="F91" s="11" t="s">
        <v>152</v>
      </c>
      <c r="G91" s="11" t="s">
        <v>153</v>
      </c>
      <c r="H91" s="5">
        <f t="shared" si="11"/>
        <v>0.20516865773195789</v>
      </c>
      <c r="I91" s="29">
        <v>0.19901359799999999</v>
      </c>
      <c r="J91" s="6">
        <f t="shared" si="12"/>
        <v>1.2371861069999999E-4</v>
      </c>
      <c r="K91" s="6">
        <f t="shared" si="10"/>
        <v>7.7137645163229823E-5</v>
      </c>
      <c r="L91" s="6">
        <f t="shared" si="13"/>
        <v>1.3130154665000001E-4</v>
      </c>
      <c r="M91" s="6">
        <f t="shared" si="14"/>
        <v>8.1937319328109756E-5</v>
      </c>
      <c r="N91" s="6">
        <f t="shared" si="6"/>
        <v>1.7183468200000001E-4</v>
      </c>
      <c r="O91" s="6">
        <f t="shared" si="7"/>
        <v>1.0713766224706269E-4</v>
      </c>
      <c r="P91" s="6">
        <f t="shared" si="8"/>
        <v>1.7984940699999999E-4</v>
      </c>
      <c r="Q91" s="6">
        <f t="shared" si="9"/>
        <v>1.1223186420614209E-4</v>
      </c>
      <c r="R91" s="6">
        <f t="shared" si="15"/>
        <v>0.20480900927834964</v>
      </c>
      <c r="S91" s="8">
        <f>IF(SUM(R$3:R91)&lt;=0.9*R$113,"calculez",C91)</f>
        <v>379</v>
      </c>
    </row>
    <row r="92" spans="3:19">
      <c r="C92" s="11">
        <v>380</v>
      </c>
      <c r="D92" s="12">
        <v>0.252</v>
      </c>
      <c r="E92" s="12">
        <v>2.4266000000000001E-4</v>
      </c>
      <c r="F92" s="11" t="s">
        <v>154</v>
      </c>
      <c r="G92" s="11" t="s">
        <v>155</v>
      </c>
      <c r="H92" s="5">
        <f t="shared" si="11"/>
        <v>0.20560798350515375</v>
      </c>
      <c r="I92" s="29">
        <v>0.19943974399999997</v>
      </c>
      <c r="J92" s="6">
        <f t="shared" si="12"/>
        <v>1.0876991840000001E-4</v>
      </c>
      <c r="K92" s="6">
        <f t="shared" si="10"/>
        <v>6.7748677080297119E-5</v>
      </c>
      <c r="L92" s="6">
        <f t="shared" si="13"/>
        <v>1.1624426455000001E-4</v>
      </c>
      <c r="M92" s="6">
        <f t="shared" si="14"/>
        <v>7.2443161121763471E-5</v>
      </c>
      <c r="N92" s="6">
        <f t="shared" si="6"/>
        <v>1.5408792E-4</v>
      </c>
      <c r="O92" s="6">
        <f t="shared" si="7"/>
        <v>9.5975549927916967E-5</v>
      </c>
      <c r="P92" s="6">
        <f t="shared" si="8"/>
        <v>1.62961301E-4</v>
      </c>
      <c r="Q92" s="6">
        <f t="shared" si="9"/>
        <v>1.0155660608748984E-4</v>
      </c>
      <c r="R92" s="6">
        <f t="shared" si="15"/>
        <v>0.20538832061855583</v>
      </c>
      <c r="S92" s="8">
        <f>IF(SUM(R$3:R92)&lt;=0.9*R$113,"calculez",C92)</f>
        <v>380</v>
      </c>
    </row>
    <row r="93" spans="3:19">
      <c r="C93" s="11">
        <v>381</v>
      </c>
      <c r="D93" s="12">
        <v>0.24580000000000002</v>
      </c>
      <c r="E93" s="12">
        <v>2.3442E-4</v>
      </c>
      <c r="F93" s="11" t="s">
        <v>156</v>
      </c>
      <c r="G93" s="11" t="s">
        <v>157</v>
      </c>
      <c r="H93" s="5">
        <f t="shared" si="11"/>
        <v>0.19845947525773111</v>
      </c>
      <c r="I93" s="29">
        <v>0.19250569099999998</v>
      </c>
      <c r="J93" s="6">
        <f t="shared" si="12"/>
        <v>9.2176288200000004E-5</v>
      </c>
      <c r="K93" s="6">
        <f t="shared" si="10"/>
        <v>5.8365974424413717E-5</v>
      </c>
      <c r="L93" s="6">
        <f t="shared" si="13"/>
        <v>1.0047310330000001E-4</v>
      </c>
      <c r="M93" s="6">
        <f t="shared" si="14"/>
        <v>6.3057325752355418E-5</v>
      </c>
      <c r="N93" s="6">
        <f t="shared" si="6"/>
        <v>1.36691838E-4</v>
      </c>
      <c r="O93" s="6">
        <f t="shared" si="7"/>
        <v>8.6553195800458606E-5</v>
      </c>
      <c r="P93" s="6">
        <f t="shared" si="8"/>
        <v>1.4538987900000001E-4</v>
      </c>
      <c r="Q93" s="6">
        <f t="shared" si="9"/>
        <v>9.1264372864187794E-5</v>
      </c>
      <c r="R93" s="6">
        <f t="shared" si="15"/>
        <v>0.20203372938144243</v>
      </c>
      <c r="S93" s="8">
        <f>IF(SUM(R$3:R93)&lt;=0.9*R$113,"calculez",C93)</f>
        <v>381</v>
      </c>
    </row>
    <row r="94" spans="3:19">
      <c r="C94" s="11">
        <v>382</v>
      </c>
      <c r="D94" s="12">
        <v>0.23960000000000001</v>
      </c>
      <c r="E94" s="12">
        <v>2.2646000000000002E-4</v>
      </c>
      <c r="F94" s="11" t="s">
        <v>158</v>
      </c>
      <c r="G94" s="11" t="s">
        <v>159</v>
      </c>
      <c r="H94" s="5">
        <f t="shared" si="11"/>
        <v>0.19434927010309194</v>
      </c>
      <c r="I94" s="29">
        <v>0.18851879199999996</v>
      </c>
      <c r="J94" s="6">
        <f t="shared" si="12"/>
        <v>7.7637281800000017E-5</v>
      </c>
      <c r="K94" s="6">
        <f t="shared" si="10"/>
        <v>4.9627346137029694E-5</v>
      </c>
      <c r="L94" s="6">
        <f t="shared" si="13"/>
        <v>8.4906785000000011E-5</v>
      </c>
      <c r="M94" s="6">
        <f t="shared" si="14"/>
        <v>5.3996660280721703E-5</v>
      </c>
      <c r="N94" s="6">
        <f t="shared" si="6"/>
        <v>1.1955800400000002E-4</v>
      </c>
      <c r="O94" s="6">
        <f t="shared" si="7"/>
        <v>7.6423933326841184E-5</v>
      </c>
      <c r="P94" s="6">
        <f t="shared" si="8"/>
        <v>1.28124921E-4</v>
      </c>
      <c r="Q94" s="6">
        <f t="shared" si="9"/>
        <v>8.1488564563649902E-5</v>
      </c>
      <c r="R94" s="6">
        <f t="shared" si="15"/>
        <v>0.19640437268041153</v>
      </c>
      <c r="S94" s="8">
        <f>IF(SUM(R$3:R94)&lt;=0.9*R$113,"calculez",C94)</f>
        <v>382</v>
      </c>
    </row>
    <row r="95" spans="3:19">
      <c r="C95" s="11">
        <v>383</v>
      </c>
      <c r="D95" s="12">
        <v>0.2334</v>
      </c>
      <c r="E95" s="12">
        <v>2.1878000000000002E-4</v>
      </c>
      <c r="F95" s="11" t="s">
        <v>160</v>
      </c>
      <c r="G95" s="11" t="s">
        <v>161</v>
      </c>
      <c r="H95" s="5">
        <f t="shared" si="11"/>
        <v>0.19856908659793732</v>
      </c>
      <c r="I95" s="29">
        <v>0.192612014</v>
      </c>
      <c r="J95" s="6">
        <f t="shared" si="12"/>
        <v>6.5312393400000009E-5</v>
      </c>
      <c r="K95" s="6">
        <f t="shared" si="10"/>
        <v>4.1345334734638626E-5</v>
      </c>
      <c r="L95" s="6">
        <f t="shared" si="13"/>
        <v>7.147483760000002E-5</v>
      </c>
      <c r="M95" s="6">
        <f t="shared" si="14"/>
        <v>4.5486340435834164E-5</v>
      </c>
      <c r="N95" s="6">
        <f t="shared" si="6"/>
        <v>1.03482558E-4</v>
      </c>
      <c r="O95" s="6">
        <f t="shared" si="7"/>
        <v>6.5508562417904834E-5</v>
      </c>
      <c r="P95" s="6">
        <f t="shared" si="8"/>
        <v>1.11520281E-4</v>
      </c>
      <c r="Q95" s="6">
        <f t="shared" si="9"/>
        <v>7.0966247872373016E-5</v>
      </c>
      <c r="R95" s="6">
        <f t="shared" si="15"/>
        <v>0.19645917835051463</v>
      </c>
      <c r="S95" s="8">
        <f>IF(SUM(R$3:R95)&lt;=0.9*R$113,"calculez",C95)</f>
        <v>383</v>
      </c>
    </row>
    <row r="96" spans="3:19">
      <c r="C96" s="11">
        <v>384</v>
      </c>
      <c r="D96" s="12">
        <v>0.22719999999999999</v>
      </c>
      <c r="E96" s="12">
        <v>2.1135000000000001E-4</v>
      </c>
      <c r="F96" s="11" t="s">
        <v>162</v>
      </c>
      <c r="G96" s="11" t="s">
        <v>163</v>
      </c>
      <c r="H96" s="5">
        <f t="shared" si="11"/>
        <v>0.19059167010309197</v>
      </c>
      <c r="I96" s="29">
        <v>0.18487392</v>
      </c>
      <c r="J96" s="6">
        <f t="shared" si="12"/>
        <v>5.4245091000000002E-5</v>
      </c>
      <c r="K96" s="6">
        <f t="shared" si="10"/>
        <v>3.497588980564946E-5</v>
      </c>
      <c r="L96" s="6">
        <f t="shared" si="13"/>
        <v>5.9778742200000009E-5</v>
      </c>
      <c r="M96" s="6">
        <f t="shared" si="14"/>
        <v>3.8160612270144043E-5</v>
      </c>
      <c r="N96" s="6">
        <f t="shared" si="6"/>
        <v>8.8071808000000001E-5</v>
      </c>
      <c r="O96" s="6">
        <f t="shared" si="7"/>
        <v>5.6786518278535399E-5</v>
      </c>
      <c r="P96" s="6">
        <f t="shared" si="8"/>
        <v>9.5777183000000002E-5</v>
      </c>
      <c r="Q96" s="6">
        <f t="shared" si="9"/>
        <v>6.114754034822011E-5</v>
      </c>
      <c r="R96" s="6">
        <f t="shared" si="15"/>
        <v>0.19458037835051464</v>
      </c>
      <c r="S96" s="8">
        <f>IF(SUM(R$3:R96)&lt;=0.9*R$113,"calculez",C96)</f>
        <v>384</v>
      </c>
    </row>
    <row r="97" spans="3:19">
      <c r="C97" s="11">
        <v>385</v>
      </c>
      <c r="D97" s="12">
        <v>0.221</v>
      </c>
      <c r="E97" s="12">
        <v>2.0417000000000002E-4</v>
      </c>
      <c r="F97" s="11" t="s">
        <v>164</v>
      </c>
      <c r="G97" s="11" t="s">
        <v>165</v>
      </c>
      <c r="H97" s="5">
        <f t="shared" si="11"/>
        <v>0.18765329381443219</v>
      </c>
      <c r="I97" s="29">
        <v>0.18202369499999999</v>
      </c>
      <c r="J97" s="6">
        <f t="shared" si="12"/>
        <v>4.3853674300000007E-5</v>
      </c>
      <c r="K97" s="6">
        <f t="shared" si="10"/>
        <v>2.8467720484236911E-5</v>
      </c>
      <c r="L97" s="6">
        <f t="shared" si="13"/>
        <v>4.9049382650000008E-5</v>
      </c>
      <c r="M97" s="6">
        <f t="shared" si="14"/>
        <v>3.1721805144943186E-5</v>
      </c>
      <c r="N97" s="6">
        <f t="shared" ref="N97:N112" si="16">D97*G97</f>
        <v>7.4322299999999991E-5</v>
      </c>
      <c r="O97" s="6">
        <f t="shared" ref="O97:O112" si="17">N97*10^(-H97)</f>
        <v>4.8246503763211476E-5</v>
      </c>
      <c r="P97" s="6">
        <f t="shared" si="8"/>
        <v>8.1197054000000003E-5</v>
      </c>
      <c r="Q97" s="6">
        <f t="shared" si="9"/>
        <v>5.2516511020873441E-5</v>
      </c>
      <c r="R97" s="6">
        <f t="shared" si="15"/>
        <v>0.18912248195876208</v>
      </c>
      <c r="S97" s="8">
        <f>IF(SUM(R$3:R97)&lt;=0.9*R$113,"calculez",C97)</f>
        <v>385</v>
      </c>
    </row>
    <row r="98" spans="3:19">
      <c r="C98" s="11">
        <v>386</v>
      </c>
      <c r="D98" s="12">
        <v>0.21480000000000002</v>
      </c>
      <c r="E98" s="12">
        <v>1.9724E-4</v>
      </c>
      <c r="F98" s="11" t="s">
        <v>166</v>
      </c>
      <c r="G98" s="11" t="s">
        <v>167</v>
      </c>
      <c r="H98" s="5">
        <f t="shared" si="11"/>
        <v>0.18998462577319503</v>
      </c>
      <c r="I98" s="29">
        <v>0.18428508699999996</v>
      </c>
      <c r="J98" s="6">
        <f t="shared" si="12"/>
        <v>3.5499255200000001E-5</v>
      </c>
      <c r="K98" s="6">
        <f t="shared" si="10"/>
        <v>2.292105564913716E-5</v>
      </c>
      <c r="L98" s="6">
        <f t="shared" si="13"/>
        <v>3.9676464750000004E-5</v>
      </c>
      <c r="M98" s="6">
        <f t="shared" si="14"/>
        <v>2.5694388066687036E-5</v>
      </c>
      <c r="N98" s="6">
        <f t="shared" si="16"/>
        <v>6.1606788000000002E-5</v>
      </c>
      <c r="O98" s="6">
        <f t="shared" si="17"/>
        <v>3.9778091347465661E-5</v>
      </c>
      <c r="P98" s="6">
        <f t="shared" ref="P98:P112" si="18">(C98-C97)*(N98+N97)/2</f>
        <v>6.7964543999999997E-5</v>
      </c>
      <c r="Q98" s="6">
        <f t="shared" ref="Q98:Q112" si="19">(C98-C97)*(O98+O97)/2</f>
        <v>4.4012297555338569E-5</v>
      </c>
      <c r="R98" s="6">
        <f t="shared" si="15"/>
        <v>0.18881895979381361</v>
      </c>
      <c r="S98" s="8">
        <f>IF(SUM(R$3:R98)&lt;=0.9*R$113,"calculez",C98)</f>
        <v>386</v>
      </c>
    </row>
    <row r="99" spans="3:19">
      <c r="C99" s="11">
        <v>387</v>
      </c>
      <c r="D99" s="12">
        <v>0.20860000000000001</v>
      </c>
      <c r="E99" s="12">
        <v>1.9055E-4</v>
      </c>
      <c r="F99" s="11" t="s">
        <v>168</v>
      </c>
      <c r="G99" s="11" t="s">
        <v>169</v>
      </c>
      <c r="H99" s="5">
        <f t="shared" si="11"/>
        <v>0.18427911340206107</v>
      </c>
      <c r="I99" s="29">
        <v>0.17875073999999999</v>
      </c>
      <c r="J99" s="6">
        <f t="shared" si="12"/>
        <v>2.8315730000000003E-5</v>
      </c>
      <c r="K99" s="6">
        <f t="shared" si="10"/>
        <v>1.8524591898180165E-5</v>
      </c>
      <c r="L99" s="6">
        <f t="shared" si="13"/>
        <v>3.19074926E-5</v>
      </c>
      <c r="M99" s="6">
        <f t="shared" si="14"/>
        <v>2.0722823773658664E-5</v>
      </c>
      <c r="N99" s="6">
        <f t="shared" si="16"/>
        <v>5.0232965999999999E-5</v>
      </c>
      <c r="O99" s="6">
        <f t="shared" si="17"/>
        <v>3.2863189293906945E-5</v>
      </c>
      <c r="P99" s="6">
        <f t="shared" si="18"/>
        <v>5.5919876999999997E-5</v>
      </c>
      <c r="Q99" s="6">
        <f t="shared" si="19"/>
        <v>3.6320640320686303E-5</v>
      </c>
      <c r="R99" s="6">
        <f t="shared" si="15"/>
        <v>0.18713186958762806</v>
      </c>
      <c r="S99" s="8">
        <f>IF(SUM(R$3:R99)&lt;=0.9*R$113,"calculez",C99)</f>
        <v>387</v>
      </c>
    </row>
    <row r="100" spans="3:19">
      <c r="C100" s="11">
        <v>388</v>
      </c>
      <c r="D100" s="12">
        <v>0.2024</v>
      </c>
      <c r="E100" s="12">
        <v>1.8407999999999999E-4</v>
      </c>
      <c r="F100" s="11" t="s">
        <v>170</v>
      </c>
      <c r="G100" s="11" t="s">
        <v>171</v>
      </c>
      <c r="H100" s="5">
        <f t="shared" si="11"/>
        <v>0.18406869484536004</v>
      </c>
      <c r="I100" s="29">
        <v>0.17854663399999998</v>
      </c>
      <c r="J100" s="6">
        <f t="shared" si="12"/>
        <v>2.19552216E-5</v>
      </c>
      <c r="K100" s="6">
        <f t="shared" si="10"/>
        <v>1.4370409039347528E-5</v>
      </c>
      <c r="L100" s="6">
        <f t="shared" si="13"/>
        <v>2.5135475800000001E-5</v>
      </c>
      <c r="M100" s="6">
        <f t="shared" si="14"/>
        <v>1.6447500468763847E-5</v>
      </c>
      <c r="N100" s="6">
        <f t="shared" si="16"/>
        <v>4.0712759999999998E-5</v>
      </c>
      <c r="O100" s="6">
        <f t="shared" si="17"/>
        <v>2.6647830068851888E-5</v>
      </c>
      <c r="P100" s="6">
        <f t="shared" si="18"/>
        <v>4.5472862999999995E-5</v>
      </c>
      <c r="Q100" s="6">
        <f t="shared" si="19"/>
        <v>2.9755509681379416E-5</v>
      </c>
      <c r="R100" s="6">
        <f t="shared" si="15"/>
        <v>0.18417390412371054</v>
      </c>
      <c r="S100" s="8">
        <f>IF(SUM(R$3:R100)&lt;=0.9*R$113,"calculez",C100)</f>
        <v>388</v>
      </c>
    </row>
    <row r="101" spans="3:19">
      <c r="C101" s="11">
        <v>389</v>
      </c>
      <c r="D101" s="12">
        <v>0.19619999999999999</v>
      </c>
      <c r="E101" s="12">
        <v>1.7783E-4</v>
      </c>
      <c r="F101" s="11" t="s">
        <v>172</v>
      </c>
      <c r="G101" s="11" t="s">
        <v>173</v>
      </c>
      <c r="H101" s="5">
        <f t="shared" si="11"/>
        <v>0.18365137938144249</v>
      </c>
      <c r="I101" s="29">
        <v>0.17814183799999997</v>
      </c>
      <c r="J101" s="6">
        <f t="shared" si="12"/>
        <v>1.6720643579999998E-5</v>
      </c>
      <c r="K101" s="6">
        <f t="shared" si="10"/>
        <v>1.0954728286763559E-5</v>
      </c>
      <c r="L101" s="6">
        <f t="shared" si="13"/>
        <v>1.9337932589999997E-5</v>
      </c>
      <c r="M101" s="6">
        <f t="shared" si="14"/>
        <v>1.2662568663055543E-5</v>
      </c>
      <c r="N101" s="6">
        <f t="shared" si="16"/>
        <v>3.2174838E-5</v>
      </c>
      <c r="O101" s="6">
        <f t="shared" si="17"/>
        <v>2.1079727360628009E-5</v>
      </c>
      <c r="P101" s="6">
        <f t="shared" si="18"/>
        <v>3.6443798999999995E-5</v>
      </c>
      <c r="Q101" s="6">
        <f t="shared" si="19"/>
        <v>2.3863778714739947E-5</v>
      </c>
      <c r="R101" s="6">
        <f t="shared" si="15"/>
        <v>0.18386003711340126</v>
      </c>
      <c r="S101" s="8">
        <f>IF(SUM(R$3:R101)&lt;=0.9*R$113,"calculez",C101)</f>
        <v>389</v>
      </c>
    </row>
    <row r="102" spans="3:19">
      <c r="C102" s="11">
        <v>390</v>
      </c>
      <c r="D102" s="12">
        <v>0.19</v>
      </c>
      <c r="E102" s="12">
        <v>1.7179000000000001E-4</v>
      </c>
      <c r="F102" s="11" t="s">
        <v>174</v>
      </c>
      <c r="G102" s="11" t="s">
        <v>175</v>
      </c>
      <c r="H102" s="5">
        <f t="shared" si="11"/>
        <v>0.18406341237113324</v>
      </c>
      <c r="I102" s="29">
        <v>0.17854150999999999</v>
      </c>
      <c r="J102" s="6">
        <f t="shared" si="12"/>
        <v>1.2494973859999999E-5</v>
      </c>
      <c r="K102" s="6">
        <f t="shared" si="10"/>
        <v>8.1784676380673402E-6</v>
      </c>
      <c r="L102" s="6">
        <f t="shared" si="13"/>
        <v>1.4607808719999999E-5</v>
      </c>
      <c r="M102" s="6">
        <f t="shared" si="14"/>
        <v>9.5665979624154494E-6</v>
      </c>
      <c r="N102" s="6">
        <f t="shared" si="16"/>
        <v>2.4903300000000003E-5</v>
      </c>
      <c r="O102" s="6">
        <f t="shared" si="17"/>
        <v>1.6300220825838717E-5</v>
      </c>
      <c r="P102" s="6">
        <f t="shared" si="18"/>
        <v>2.8539069000000001E-5</v>
      </c>
      <c r="Q102" s="6">
        <f t="shared" si="19"/>
        <v>1.8689974093233365E-5</v>
      </c>
      <c r="R102" s="6">
        <f t="shared" si="15"/>
        <v>0.18385739587628785</v>
      </c>
      <c r="S102" s="8">
        <f>IF(SUM(R$3:R102)&lt;=0.9*R$113,"calculez",C102)</f>
        <v>390</v>
      </c>
    </row>
    <row r="103" spans="3:19">
      <c r="C103" s="11">
        <v>391</v>
      </c>
      <c r="D103" s="12">
        <v>0.18380000000000002</v>
      </c>
      <c r="E103" s="12">
        <v>1.6595999999999999E-4</v>
      </c>
      <c r="F103" s="11" t="s">
        <v>176</v>
      </c>
      <c r="G103" s="11" t="s">
        <v>177</v>
      </c>
      <c r="H103" s="5">
        <f t="shared" si="11"/>
        <v>0.17761835360824668</v>
      </c>
      <c r="I103" s="29">
        <v>0.17228980299999999</v>
      </c>
      <c r="J103" s="6">
        <f t="shared" si="12"/>
        <v>9.1804093199999985E-6</v>
      </c>
      <c r="K103" s="6">
        <f t="shared" si="10"/>
        <v>6.0987901693373116E-6</v>
      </c>
      <c r="L103" s="6">
        <f t="shared" si="13"/>
        <v>1.0837691589999998E-5</v>
      </c>
      <c r="M103" s="6">
        <f t="shared" si="14"/>
        <v>7.1386289037023259E-6</v>
      </c>
      <c r="N103" s="6">
        <f t="shared" si="16"/>
        <v>1.8898316000000002E-5</v>
      </c>
      <c r="O103" s="6">
        <f t="shared" si="17"/>
        <v>1.2554654135816904E-5</v>
      </c>
      <c r="P103" s="6">
        <f t="shared" si="18"/>
        <v>2.1900808000000001E-5</v>
      </c>
      <c r="Q103" s="6">
        <f t="shared" si="19"/>
        <v>1.4427437480827812E-5</v>
      </c>
      <c r="R103" s="6">
        <f t="shared" si="15"/>
        <v>0.18084088298968998</v>
      </c>
      <c r="S103" s="8">
        <f>IF(SUM(R$3:R103)&lt;=0.9*R$113,"calculez",C103)</f>
        <v>391</v>
      </c>
    </row>
    <row r="104" spans="3:19">
      <c r="C104" s="11">
        <v>392</v>
      </c>
      <c r="D104" s="12">
        <v>0.17760000000000001</v>
      </c>
      <c r="E104" s="12">
        <v>1.6031999999999998E-4</v>
      </c>
      <c r="F104" s="11" t="s">
        <v>178</v>
      </c>
      <c r="G104" s="11" t="s">
        <v>179</v>
      </c>
      <c r="H104" s="5">
        <f t="shared" si="11"/>
        <v>0.1795689072164941</v>
      </c>
      <c r="I104" s="29">
        <v>0.17418184</v>
      </c>
      <c r="J104" s="6">
        <f t="shared" si="12"/>
        <v>6.4286716799999997E-6</v>
      </c>
      <c r="K104" s="6">
        <f t="shared" si="10"/>
        <v>4.2515994203405421E-6</v>
      </c>
      <c r="L104" s="6">
        <f t="shared" si="13"/>
        <v>7.8045404999999987E-6</v>
      </c>
      <c r="M104" s="6">
        <f t="shared" si="14"/>
        <v>5.1751947948389272E-6</v>
      </c>
      <c r="N104" s="6">
        <f t="shared" si="16"/>
        <v>1.402596E-5</v>
      </c>
      <c r="O104" s="6">
        <f t="shared" si="17"/>
        <v>9.2760629837795084E-6</v>
      </c>
      <c r="P104" s="6">
        <f t="shared" si="18"/>
        <v>1.6462138E-5</v>
      </c>
      <c r="Q104" s="6">
        <f t="shared" si="19"/>
        <v>1.0915358559798206E-5</v>
      </c>
      <c r="R104" s="6">
        <f t="shared" si="15"/>
        <v>0.17859363041237039</v>
      </c>
      <c r="S104" s="8">
        <f>IF(SUM(R$3:R104)&lt;=0.9*R$113,"calculez",C104)</f>
        <v>392</v>
      </c>
    </row>
    <row r="105" spans="3:19">
      <c r="C105" s="11">
        <v>393</v>
      </c>
      <c r="D105" s="12">
        <v>0.1714</v>
      </c>
      <c r="E105" s="12">
        <v>1.5488000000000001E-4</v>
      </c>
      <c r="F105" s="11" t="s">
        <v>180</v>
      </c>
      <c r="G105" s="11" t="s">
        <v>181</v>
      </c>
      <c r="H105" s="5">
        <f t="shared" si="11"/>
        <v>0.17759018041237037</v>
      </c>
      <c r="I105" s="29">
        <v>0.172262475</v>
      </c>
      <c r="J105" s="6">
        <f t="shared" si="12"/>
        <v>4.4681331200000003E-6</v>
      </c>
      <c r="K105" s="6">
        <f t="shared" si="10"/>
        <v>2.9684922761101782E-6</v>
      </c>
      <c r="L105" s="6">
        <f t="shared" si="13"/>
        <v>5.4484024000000005E-6</v>
      </c>
      <c r="M105" s="6">
        <f t="shared" si="14"/>
        <v>3.6100458482253604E-6</v>
      </c>
      <c r="N105" s="6">
        <f t="shared" si="16"/>
        <v>1.02416642E-5</v>
      </c>
      <c r="O105" s="6">
        <f t="shared" si="17"/>
        <v>6.8042514078484143E-6</v>
      </c>
      <c r="P105" s="6">
        <f t="shared" si="18"/>
        <v>1.21338121E-5</v>
      </c>
      <c r="Q105" s="6">
        <f t="shared" si="19"/>
        <v>8.0401571958139618E-6</v>
      </c>
      <c r="R105" s="6">
        <f t="shared" si="15"/>
        <v>0.17857954381443225</v>
      </c>
      <c r="S105" s="8">
        <f>IF(SUM(R$3:R105)&lt;=0.9*R$113,"calculez",C105)</f>
        <v>393</v>
      </c>
    </row>
    <row r="106" spans="3:19">
      <c r="C106" s="11">
        <v>394</v>
      </c>
      <c r="D106" s="12">
        <v>0.16519999999999999</v>
      </c>
      <c r="E106" s="12">
        <v>1.4961999999999999E-4</v>
      </c>
      <c r="F106" s="11" t="s">
        <v>182</v>
      </c>
      <c r="G106" s="11" t="s">
        <v>183</v>
      </c>
      <c r="H106" s="5">
        <f t="shared" si="11"/>
        <v>0.17508628762886524</v>
      </c>
      <c r="I106" s="29">
        <v>0.169833699</v>
      </c>
      <c r="J106" s="6">
        <f t="shared" si="12"/>
        <v>3.0938423599999998E-6</v>
      </c>
      <c r="K106" s="6">
        <f t="shared" si="10"/>
        <v>2.0673399337904973E-6</v>
      </c>
      <c r="L106" s="6">
        <f t="shared" si="13"/>
        <v>3.7809877399999999E-6</v>
      </c>
      <c r="M106" s="6">
        <f t="shared" si="14"/>
        <v>2.517916104950338E-6</v>
      </c>
      <c r="N106" s="6">
        <f t="shared" si="16"/>
        <v>7.358999199999999E-6</v>
      </c>
      <c r="O106" s="6">
        <f t="shared" si="17"/>
        <v>4.9173652528606281E-6</v>
      </c>
      <c r="P106" s="6">
        <f t="shared" si="18"/>
        <v>8.8003317000000005E-6</v>
      </c>
      <c r="Q106" s="6">
        <f t="shared" si="19"/>
        <v>5.8608083303545216E-6</v>
      </c>
      <c r="R106" s="6">
        <f t="shared" si="15"/>
        <v>0.17633823402061782</v>
      </c>
      <c r="S106" s="8">
        <f>IF(SUM(R$3:R106)&lt;=0.9*R$113,"calculez",C106)</f>
        <v>394</v>
      </c>
    </row>
    <row r="107" spans="3:19">
      <c r="C107" s="11">
        <v>395</v>
      </c>
      <c r="D107" s="12">
        <v>0.159</v>
      </c>
      <c r="E107" s="12">
        <v>1.4454E-4</v>
      </c>
      <c r="F107" s="11" t="s">
        <v>184</v>
      </c>
      <c r="G107" s="11" t="s">
        <v>185</v>
      </c>
      <c r="H107" s="5">
        <f t="shared" si="11"/>
        <v>0.16899251340206112</v>
      </c>
      <c r="I107" s="29">
        <v>0.16392273799999998</v>
      </c>
      <c r="J107" s="6">
        <f t="shared" si="12"/>
        <v>2.0232709200000001E-6</v>
      </c>
      <c r="K107" s="6">
        <f t="shared" si="10"/>
        <v>1.3710759916629044E-6</v>
      </c>
      <c r="L107" s="6">
        <f t="shared" si="13"/>
        <v>2.5585566399999998E-6</v>
      </c>
      <c r="M107" s="6">
        <f t="shared" si="14"/>
        <v>1.7192079627267008E-6</v>
      </c>
      <c r="N107" s="6">
        <f t="shared" si="16"/>
        <v>5.1824459999999997E-6</v>
      </c>
      <c r="O107" s="6">
        <f t="shared" si="17"/>
        <v>3.5119010600367111E-6</v>
      </c>
      <c r="P107" s="6">
        <f t="shared" si="18"/>
        <v>6.2707225999999989E-6</v>
      </c>
      <c r="Q107" s="6">
        <f t="shared" si="19"/>
        <v>4.2146331564486698E-6</v>
      </c>
      <c r="R107" s="6">
        <f t="shared" si="15"/>
        <v>0.17203940051546318</v>
      </c>
      <c r="S107" s="8">
        <f>IF(SUM(R$3:R107)&lt;=0.9*R$113,"calculez",C107)</f>
        <v>395</v>
      </c>
    </row>
    <row r="108" spans="3:19">
      <c r="C108" s="11">
        <v>396</v>
      </c>
      <c r="D108" s="12">
        <v>0.15280000000000002</v>
      </c>
      <c r="E108" s="12">
        <v>1.3964000000000001E-4</v>
      </c>
      <c r="F108" s="11" t="s">
        <v>186</v>
      </c>
      <c r="G108" s="11" t="s">
        <v>187</v>
      </c>
      <c r="H108" s="5">
        <f t="shared" si="11"/>
        <v>0.17838695360824666</v>
      </c>
      <c r="I108" s="29">
        <v>0.17303534499999998</v>
      </c>
      <c r="J108" s="6">
        <f t="shared" si="12"/>
        <v>1.3280322560000002E-6</v>
      </c>
      <c r="K108" s="6">
        <f t="shared" si="10"/>
        <v>8.8068717086929682E-7</v>
      </c>
      <c r="L108" s="6">
        <f t="shared" si="13"/>
        <v>1.675651588E-6</v>
      </c>
      <c r="M108" s="6">
        <f t="shared" si="14"/>
        <v>1.1258815812661006E-6</v>
      </c>
      <c r="N108" s="6">
        <f t="shared" si="16"/>
        <v>3.5166920000000003E-6</v>
      </c>
      <c r="O108" s="6">
        <f t="shared" si="17"/>
        <v>2.3321011325636724E-6</v>
      </c>
      <c r="P108" s="6">
        <f t="shared" si="18"/>
        <v>4.349569E-6</v>
      </c>
      <c r="Q108" s="6">
        <f t="shared" si="19"/>
        <v>2.9220010963001918E-6</v>
      </c>
      <c r="R108" s="6">
        <f t="shared" si="15"/>
        <v>0.17368973350515388</v>
      </c>
      <c r="S108" s="8">
        <f>IF(SUM(R$3:R108)&lt;=0.9*R$113,"calculez",C108)</f>
        <v>396</v>
      </c>
    </row>
    <row r="109" spans="3:19">
      <c r="C109" s="11">
        <v>397</v>
      </c>
      <c r="D109" s="12">
        <v>0.14660000000000001</v>
      </c>
      <c r="E109" s="12">
        <v>1.349E-4</v>
      </c>
      <c r="F109" s="11" t="s">
        <v>188</v>
      </c>
      <c r="G109" s="11" t="s">
        <v>189</v>
      </c>
      <c r="H109" s="5">
        <f t="shared" si="11"/>
        <v>0.17081804845360751</v>
      </c>
      <c r="I109" s="29">
        <v>0.16569350699999999</v>
      </c>
      <c r="J109" s="6">
        <f t="shared" si="12"/>
        <v>8.3554362000000003E-7</v>
      </c>
      <c r="K109" s="6">
        <f t="shared" si="10"/>
        <v>5.6383376376099312E-7</v>
      </c>
      <c r="L109" s="6">
        <f t="shared" si="13"/>
        <v>1.081787938E-6</v>
      </c>
      <c r="M109" s="6">
        <f t="shared" si="14"/>
        <v>7.2226046731514497E-7</v>
      </c>
      <c r="N109" s="6">
        <f t="shared" si="16"/>
        <v>2.3171596000000004E-6</v>
      </c>
      <c r="O109" s="6">
        <f t="shared" si="17"/>
        <v>1.5636440602621291E-6</v>
      </c>
      <c r="P109" s="6">
        <f t="shared" si="18"/>
        <v>2.9169258000000004E-6</v>
      </c>
      <c r="Q109" s="6">
        <f t="shared" si="19"/>
        <v>1.9478725964129007E-6</v>
      </c>
      <c r="R109" s="6">
        <f t="shared" si="15"/>
        <v>0.17460250103092709</v>
      </c>
      <c r="S109" s="8">
        <f>IF(SUM(R$3:R109)&lt;=0.9*R$113,"calculez",C109)</f>
        <v>397</v>
      </c>
    </row>
    <row r="110" spans="3:19">
      <c r="C110" s="11">
        <v>398</v>
      </c>
      <c r="D110" s="12">
        <v>0.1404</v>
      </c>
      <c r="E110" s="12">
        <v>1.3031999999999999E-4</v>
      </c>
      <c r="F110" s="11" t="s">
        <v>190</v>
      </c>
      <c r="G110" s="11" t="s">
        <v>191</v>
      </c>
      <c r="H110" s="5">
        <f t="shared" si="11"/>
        <v>0.16919192680412301</v>
      </c>
      <c r="I110" s="29">
        <v>0.16411616900000001</v>
      </c>
      <c r="J110" s="6">
        <f t="shared" si="12"/>
        <v>5.4366897599999988E-7</v>
      </c>
      <c r="K110" s="6">
        <f t="shared" si="10"/>
        <v>3.6824988871038398E-7</v>
      </c>
      <c r="L110" s="6">
        <f t="shared" si="13"/>
        <v>6.896062979999999E-7</v>
      </c>
      <c r="M110" s="6">
        <f t="shared" si="14"/>
        <v>4.6604182623568857E-7</v>
      </c>
      <c r="N110" s="6">
        <f t="shared" si="16"/>
        <v>1.4666183999999999E-6</v>
      </c>
      <c r="O110" s="6">
        <f t="shared" si="17"/>
        <v>9.9340239451257827E-7</v>
      </c>
      <c r="P110" s="6">
        <f t="shared" si="18"/>
        <v>1.8918890000000002E-6</v>
      </c>
      <c r="Q110" s="6">
        <f t="shared" si="19"/>
        <v>1.2785232273873537E-6</v>
      </c>
      <c r="R110" s="6">
        <f t="shared" si="15"/>
        <v>0.17000498762886526</v>
      </c>
      <c r="S110" s="8">
        <f>IF(SUM(R$3:R110)&lt;=0.9*R$113,"calculez",C110)</f>
        <v>398</v>
      </c>
    </row>
    <row r="111" spans="3:19">
      <c r="C111" s="11">
        <v>399</v>
      </c>
      <c r="D111" s="12">
        <v>0.13419999999999999</v>
      </c>
      <c r="E111" s="12">
        <v>1.2589E-4</v>
      </c>
      <c r="F111" s="11" t="s">
        <v>3</v>
      </c>
      <c r="G111" s="11" t="s">
        <v>36</v>
      </c>
      <c r="H111" s="5">
        <f t="shared" si="11"/>
        <v>0.17505151134020541</v>
      </c>
      <c r="I111" s="29">
        <v>0.16979996599999997</v>
      </c>
      <c r="J111" s="6">
        <f t="shared" si="12"/>
        <v>1.10040449E-9</v>
      </c>
      <c r="K111" s="6">
        <f t="shared" si="10"/>
        <v>7.3536142192152283E-10</v>
      </c>
      <c r="L111" s="6">
        <f t="shared" si="13"/>
        <v>2.7238469024499997E-7</v>
      </c>
      <c r="M111" s="6">
        <f t="shared" si="14"/>
        <v>1.8449262506615274E-7</v>
      </c>
      <c r="N111" s="6">
        <f t="shared" si="16"/>
        <v>6.4998427999999996E-7</v>
      </c>
      <c r="O111" s="6">
        <f t="shared" si="17"/>
        <v>4.3436151770649099E-7</v>
      </c>
      <c r="P111" s="6">
        <f t="shared" si="18"/>
        <v>1.0583013399999999E-6</v>
      </c>
      <c r="Q111" s="6">
        <f t="shared" si="19"/>
        <v>7.1388195610953463E-7</v>
      </c>
      <c r="R111" s="6">
        <f t="shared" si="15"/>
        <v>0.17212171907216423</v>
      </c>
      <c r="S111" s="8">
        <f>IF(SUM(R$3:R111)&lt;=0.9*R$113,"calculez",C111)</f>
        <v>399</v>
      </c>
    </row>
    <row r="112" spans="3:19">
      <c r="C112" s="11">
        <v>400</v>
      </c>
      <c r="D112" s="12">
        <v>0.128</v>
      </c>
      <c r="E112" s="12">
        <v>1.2161999999999999E-4</v>
      </c>
      <c r="F112" s="11" t="s">
        <v>4</v>
      </c>
      <c r="G112" s="11" t="s">
        <v>38</v>
      </c>
      <c r="H112" s="5">
        <f t="shared" si="11"/>
        <v>0.16051942474226735</v>
      </c>
      <c r="I112" s="29">
        <v>0.15570384199999998</v>
      </c>
      <c r="J112" s="6">
        <f t="shared" si="12"/>
        <v>1.7634899999999999E-9</v>
      </c>
      <c r="K112" s="6">
        <f t="shared" si="10"/>
        <v>1.218578682920014E-9</v>
      </c>
      <c r="L112" s="6">
        <f t="shared" si="13"/>
        <v>1.4319472449999998E-9</v>
      </c>
      <c r="M112" s="6">
        <f t="shared" si="14"/>
        <v>9.7697005242076847E-10</v>
      </c>
      <c r="N112" s="6">
        <f t="shared" si="16"/>
        <v>1.0836608E-6</v>
      </c>
      <c r="O112" s="6">
        <f t="shared" si="17"/>
        <v>7.4881397138404452E-7</v>
      </c>
      <c r="P112" s="6">
        <f t="shared" si="18"/>
        <v>8.6682253999999993E-7</v>
      </c>
      <c r="Q112" s="6">
        <f t="shared" si="19"/>
        <v>5.9158774454526771E-7</v>
      </c>
      <c r="R112" s="6">
        <f t="shared" si="15"/>
        <v>0.1677854680412364</v>
      </c>
      <c r="S112" s="8">
        <f>IF(SUM(R$3:R112)&lt;=0.9*R$113,"calculez",C112)</f>
        <v>400</v>
      </c>
    </row>
    <row r="113" spans="3:19">
      <c r="C113" s="3"/>
      <c r="D113" s="3"/>
      <c r="E113" s="3"/>
      <c r="F113" s="3"/>
      <c r="G113" s="3"/>
      <c r="H113" s="5"/>
      <c r="I113" s="13"/>
      <c r="J113" s="1"/>
      <c r="K113" s="1"/>
      <c r="L113" s="6">
        <f>SUM(L3:L112)</f>
        <v>0.46308871565924142</v>
      </c>
      <c r="M113" s="6">
        <f>SUM(M3:M112)</f>
        <v>3.2922518335726202E-2</v>
      </c>
      <c r="N113" s="1"/>
      <c r="O113" s="1"/>
      <c r="P113" s="6">
        <f>SUM(P3:P112)</f>
        <v>1.7224508563579995E-2</v>
      </c>
      <c r="Q113" s="6">
        <f>SUM(Q3:Q112)</f>
        <v>8.0237324313406876E-3</v>
      </c>
      <c r="R113" s="5">
        <f>SUM(R3:R112)</f>
        <v>80.501374205154264</v>
      </c>
      <c r="S113" s="1"/>
    </row>
    <row r="114" spans="3:19">
      <c r="C114" s="3"/>
      <c r="D114" s="3"/>
      <c r="E114" s="3"/>
      <c r="F114" s="3"/>
      <c r="G114" s="3"/>
      <c r="H114" s="5"/>
      <c r="I114" s="13"/>
      <c r="J114" s="1"/>
      <c r="K114" s="1"/>
      <c r="L114" s="1"/>
      <c r="M114" s="1"/>
      <c r="N114" s="1"/>
      <c r="O114" s="1"/>
      <c r="P114" s="1"/>
      <c r="Q114" s="1"/>
      <c r="R114" s="1"/>
      <c r="S114" s="1"/>
    </row>
    <row r="115" spans="3:19">
      <c r="C115" s="3"/>
      <c r="D115" s="3"/>
      <c r="E115" s="3"/>
      <c r="F115" s="3"/>
      <c r="G115" s="3"/>
      <c r="H115" s="5"/>
      <c r="I115" s="13"/>
      <c r="J115" s="1"/>
      <c r="K115" s="1"/>
      <c r="L115" s="14" t="s">
        <v>192</v>
      </c>
      <c r="M115" s="15">
        <f>L113/M113</f>
        <v>14.066017396874408</v>
      </c>
      <c r="N115" s="1"/>
      <c r="O115" s="1"/>
      <c r="P115" s="14" t="s">
        <v>13</v>
      </c>
      <c r="Q115" s="15">
        <f>P113/Q113</f>
        <v>2.1466952831454211</v>
      </c>
      <c r="R115" s="1"/>
      <c r="S115" s="1"/>
    </row>
  </sheetData>
  <pageMargins left="0.7" right="0.7" top="0.75" bottom="0.75" header="0.3" footer="0.3"/>
  <pageSetup orientation="portrait" horizontalDpi="4294967295" verticalDpi="4294967295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40C916-74B5-47B0-A4DF-DF02C0CD20FA}">
  <dimension ref="A1:AB115"/>
  <sheetViews>
    <sheetView topLeftCell="A80" zoomScale="60" zoomScaleNormal="60" workbookViewId="0">
      <selection activeCell="P115" sqref="P115"/>
    </sheetView>
  </sheetViews>
  <sheetFormatPr defaultRowHeight="14.5"/>
  <cols>
    <col min="1" max="2" width="31.7265625" customWidth="1"/>
    <col min="3" max="3" width="8.7265625" style="16"/>
    <col min="4" max="4" width="11" style="16" customWidth="1"/>
    <col min="5" max="5" width="13.54296875" style="16" customWidth="1"/>
    <col min="6" max="6" width="17.26953125" style="16" customWidth="1"/>
    <col min="7" max="7" width="14.453125" style="16" customWidth="1"/>
    <col min="8" max="8" width="19.7265625" style="17" customWidth="1"/>
    <col min="9" max="9" width="19.7265625" style="18" customWidth="1"/>
    <col min="10" max="10" width="17.08984375" customWidth="1"/>
    <col min="11" max="11" width="18.6328125" customWidth="1"/>
    <col min="12" max="12" width="15.6328125" customWidth="1"/>
    <col min="13" max="13" width="14.81640625" customWidth="1"/>
    <col min="14" max="14" width="16.1796875" customWidth="1"/>
    <col min="15" max="15" width="13.6328125" customWidth="1"/>
    <col min="16" max="16" width="15.1796875" customWidth="1"/>
    <col min="17" max="17" width="20.6328125" customWidth="1"/>
    <col min="18" max="18" width="14.7265625" customWidth="1"/>
    <col min="19" max="19" width="16.6328125" customWidth="1"/>
  </cols>
  <sheetData>
    <row r="1" spans="1:28" s="24" customFormat="1" ht="58">
      <c r="A1" s="23"/>
      <c r="C1" s="25" t="s">
        <v>0</v>
      </c>
      <c r="D1" s="25" t="s">
        <v>1</v>
      </c>
      <c r="E1" s="25" t="s">
        <v>2</v>
      </c>
      <c r="F1" s="25" t="s">
        <v>201</v>
      </c>
      <c r="G1" s="25" t="s">
        <v>202</v>
      </c>
      <c r="H1" s="26" t="s">
        <v>200</v>
      </c>
      <c r="I1" s="27" t="s">
        <v>203</v>
      </c>
      <c r="J1" s="25" t="s">
        <v>205</v>
      </c>
      <c r="K1" s="25" t="s">
        <v>204</v>
      </c>
      <c r="L1" s="25" t="s">
        <v>206</v>
      </c>
      <c r="M1" s="25" t="s">
        <v>207</v>
      </c>
      <c r="N1" s="25" t="s">
        <v>208</v>
      </c>
      <c r="O1" s="25" t="s">
        <v>209</v>
      </c>
      <c r="P1" s="25" t="s">
        <v>210</v>
      </c>
      <c r="Q1" s="25" t="s">
        <v>211</v>
      </c>
      <c r="R1" s="25" t="s">
        <v>212</v>
      </c>
      <c r="S1" s="28" t="s">
        <v>213</v>
      </c>
    </row>
    <row r="2" spans="1:28" ht="21">
      <c r="A2" s="7" t="s">
        <v>193</v>
      </c>
      <c r="B2" s="2">
        <v>2.3462000000000001</v>
      </c>
      <c r="C2" s="3">
        <v>290</v>
      </c>
      <c r="D2" s="3"/>
      <c r="E2" s="4">
        <v>1</v>
      </c>
      <c r="F2" s="3" t="s">
        <v>3</v>
      </c>
      <c r="G2" s="3"/>
      <c r="H2" s="5">
        <f>B$6*I2</f>
        <v>1.1889065909090899</v>
      </c>
      <c r="I2" s="29">
        <v>1.0462378000000001</v>
      </c>
      <c r="J2" s="6">
        <f>E2*F2</f>
        <v>8.7409999999999998E-6</v>
      </c>
      <c r="K2" s="6">
        <f t="shared" ref="K2:K65" si="0">J2*10^(-H2)</f>
        <v>5.6578903859310919E-7</v>
      </c>
      <c r="L2" s="1"/>
      <c r="M2" s="1"/>
      <c r="N2" s="1"/>
      <c r="O2" s="1"/>
      <c r="P2" s="1"/>
      <c r="Q2" s="1"/>
      <c r="R2" s="1"/>
      <c r="S2" s="1"/>
    </row>
    <row r="3" spans="1:28" ht="42">
      <c r="A3" s="7" t="s">
        <v>194</v>
      </c>
      <c r="B3" s="2">
        <v>2.3996</v>
      </c>
      <c r="C3" s="3">
        <v>291</v>
      </c>
      <c r="D3" s="3"/>
      <c r="E3" s="4">
        <v>1</v>
      </c>
      <c r="F3" s="3" t="s">
        <v>4</v>
      </c>
      <c r="G3" s="3"/>
      <c r="H3" s="5">
        <f t="shared" ref="H3:H66" si="1">B$6*I3</f>
        <v>1.1060006818181807</v>
      </c>
      <c r="I3" s="29">
        <v>0.97328059999999994</v>
      </c>
      <c r="J3" s="6">
        <f t="shared" ref="J3:J66" si="2">E3*F3</f>
        <v>1.45E-5</v>
      </c>
      <c r="K3" s="6">
        <f t="shared" si="0"/>
        <v>1.1359711985980088E-6</v>
      </c>
      <c r="L3" s="6">
        <f>(C3-C2)*(J3+J2)/2</f>
        <v>1.16205E-5</v>
      </c>
      <c r="M3" s="6">
        <f>(C3-C2)*(K3+K2)/2</f>
        <v>8.5088011859555899E-7</v>
      </c>
      <c r="N3" s="1"/>
      <c r="O3" s="1"/>
      <c r="P3" s="1"/>
      <c r="Q3" s="1"/>
      <c r="R3" s="6">
        <f>(C3-C2)*(H2+H3)/2</f>
        <v>1.1474536363636352</v>
      </c>
      <c r="S3" s="1"/>
    </row>
    <row r="4" spans="1:28" ht="42">
      <c r="A4" s="7" t="s">
        <v>195</v>
      </c>
      <c r="B4" s="2">
        <v>2.3902000000000001</v>
      </c>
      <c r="C4" s="3">
        <v>292</v>
      </c>
      <c r="D4" s="3"/>
      <c r="E4" s="4">
        <v>1</v>
      </c>
      <c r="F4" s="3" t="s">
        <v>5</v>
      </c>
      <c r="G4" s="3"/>
      <c r="H4" s="5">
        <f t="shared" si="1"/>
        <v>1.0329779545454536</v>
      </c>
      <c r="I4" s="29">
        <v>0.90902060000000007</v>
      </c>
      <c r="J4" s="6">
        <f t="shared" si="2"/>
        <v>2.6588999999999999E-5</v>
      </c>
      <c r="K4" s="6">
        <f t="shared" si="0"/>
        <v>2.4644729146363899E-6</v>
      </c>
      <c r="L4" s="6">
        <f t="shared" ref="L4:L67" si="3">(C4-C3)*(J4+J3)/2</f>
        <v>2.05445E-5</v>
      </c>
      <c r="M4" s="6">
        <f t="shared" ref="M4:M67" si="4">(C4-C3)*(K4+K3)/2</f>
        <v>1.8002220566171993E-6</v>
      </c>
      <c r="N4" s="1"/>
      <c r="O4" s="1"/>
      <c r="P4" s="1"/>
      <c r="Q4" s="1"/>
      <c r="R4" s="6">
        <f t="shared" ref="R4:R67" si="5">(C4-C3)*(H3+H4)/2</f>
        <v>1.0694893181818173</v>
      </c>
      <c r="S4" s="8" t="str">
        <f>IF(SUM(R$3:R4)&lt;=0.9*R$113,"calculate",C4)</f>
        <v>calculate</v>
      </c>
    </row>
    <row r="5" spans="1:28" ht="21">
      <c r="A5" s="7" t="s">
        <v>196</v>
      </c>
      <c r="B5" s="2">
        <f>B4-B2</f>
        <v>4.4000000000000039E-2</v>
      </c>
      <c r="C5" s="3">
        <v>293</v>
      </c>
      <c r="D5" s="3"/>
      <c r="E5" s="4">
        <v>1</v>
      </c>
      <c r="F5" s="3" t="s">
        <v>6</v>
      </c>
      <c r="G5" s="3"/>
      <c r="H5" s="5">
        <f t="shared" si="1"/>
        <v>0.95782636363636275</v>
      </c>
      <c r="I5" s="29">
        <v>0.84288719999999995</v>
      </c>
      <c r="J5" s="6">
        <f t="shared" si="2"/>
        <v>4.5745000000000003E-5</v>
      </c>
      <c r="K5" s="6">
        <f t="shared" si="0"/>
        <v>5.0410066261227171E-6</v>
      </c>
      <c r="L5" s="6">
        <f t="shared" si="3"/>
        <v>3.6167000000000001E-5</v>
      </c>
      <c r="M5" s="6">
        <f t="shared" si="4"/>
        <v>3.7527397703795535E-6</v>
      </c>
      <c r="N5" s="1"/>
      <c r="O5" s="1"/>
      <c r="P5" s="1"/>
      <c r="Q5" s="1"/>
      <c r="R5" s="6">
        <f t="shared" si="5"/>
        <v>0.99540215909090812</v>
      </c>
      <c r="S5" s="8" t="str">
        <f>IF(SUM(R$3:R5)&lt;=0.9*R$113,"calculate",C5)</f>
        <v>calculate</v>
      </c>
      <c r="Y5" s="19"/>
      <c r="Z5" s="19"/>
      <c r="AA5" s="19"/>
      <c r="AB5" s="19"/>
    </row>
    <row r="6" spans="1:28" ht="21">
      <c r="A6" s="7" t="s">
        <v>197</v>
      </c>
      <c r="B6" s="9">
        <f>0.05/B5</f>
        <v>1.1363636363636354</v>
      </c>
      <c r="C6" s="3">
        <v>294</v>
      </c>
      <c r="D6" s="3"/>
      <c r="E6" s="4">
        <v>1</v>
      </c>
      <c r="F6" s="3" t="s">
        <v>7</v>
      </c>
      <c r="G6" s="3"/>
      <c r="H6" s="5">
        <f t="shared" si="1"/>
        <v>0.89583431818181736</v>
      </c>
      <c r="I6" s="29">
        <v>0.78833419999999998</v>
      </c>
      <c r="J6" s="6">
        <f t="shared" si="2"/>
        <v>1.0056999999999999E-4</v>
      </c>
      <c r="K6" s="6">
        <f t="shared" si="0"/>
        <v>1.2783039530626622E-5</v>
      </c>
      <c r="L6" s="6">
        <f t="shared" si="3"/>
        <v>7.3157499999999999E-5</v>
      </c>
      <c r="M6" s="6">
        <f t="shared" si="4"/>
        <v>8.9120230783746694E-6</v>
      </c>
      <c r="N6" s="1"/>
      <c r="O6" s="1"/>
      <c r="P6" s="1"/>
      <c r="Q6" s="1"/>
      <c r="R6" s="6">
        <f t="shared" si="5"/>
        <v>0.92683034090909011</v>
      </c>
      <c r="S6" s="8" t="str">
        <f>IF(SUM(R$3:R6)&lt;=0.9*R$113,"calculate",C6)</f>
        <v>calculate</v>
      </c>
      <c r="Y6" s="19"/>
      <c r="Z6" s="19"/>
      <c r="AA6" s="19"/>
      <c r="AB6" s="19"/>
    </row>
    <row r="7" spans="1:28">
      <c r="A7" s="20"/>
      <c r="C7" s="3">
        <v>295</v>
      </c>
      <c r="D7" s="3"/>
      <c r="E7" s="4">
        <v>1</v>
      </c>
      <c r="F7" s="3" t="s">
        <v>8</v>
      </c>
      <c r="G7" s="3"/>
      <c r="H7" s="5">
        <f t="shared" si="1"/>
        <v>0.85283590909090834</v>
      </c>
      <c r="I7" s="29">
        <v>0.75049560000000004</v>
      </c>
      <c r="J7" s="6">
        <f t="shared" si="2"/>
        <v>2.5893999999999998E-4</v>
      </c>
      <c r="K7" s="6">
        <f t="shared" si="0"/>
        <v>3.6338185248234982E-5</v>
      </c>
      <c r="L7" s="6">
        <f t="shared" si="3"/>
        <v>1.7975499999999998E-4</v>
      </c>
      <c r="M7" s="6">
        <f t="shared" si="4"/>
        <v>2.45606123894308E-5</v>
      </c>
      <c r="N7" s="1"/>
      <c r="O7" s="1"/>
      <c r="P7" s="1"/>
      <c r="Q7" s="1"/>
      <c r="R7" s="6">
        <f t="shared" si="5"/>
        <v>0.87433511363636285</v>
      </c>
      <c r="S7" s="8" t="str">
        <f>IF(SUM(R$3:R7)&lt;=0.9*R$113,"calculate",C7)</f>
        <v>calculate</v>
      </c>
      <c r="Y7" s="19"/>
      <c r="Z7" s="19"/>
      <c r="AA7" s="19"/>
      <c r="AB7" s="19"/>
    </row>
    <row r="8" spans="1:28">
      <c r="A8" s="20"/>
      <c r="C8" s="3">
        <v>296</v>
      </c>
      <c r="D8" s="3"/>
      <c r="E8" s="4">
        <v>1</v>
      </c>
      <c r="F8" s="3" t="s">
        <v>9</v>
      </c>
      <c r="G8" s="3"/>
      <c r="H8" s="5">
        <f t="shared" si="1"/>
        <v>0.81271204545454478</v>
      </c>
      <c r="I8" s="29">
        <v>0.71518660000000001</v>
      </c>
      <c r="J8" s="6">
        <f t="shared" si="2"/>
        <v>7.0348999999999997E-4</v>
      </c>
      <c r="K8" s="6">
        <f t="shared" si="0"/>
        <v>1.0827941055840717E-4</v>
      </c>
      <c r="L8" s="6">
        <f t="shared" si="3"/>
        <v>4.8121500000000001E-4</v>
      </c>
      <c r="M8" s="6">
        <f t="shared" si="4"/>
        <v>7.2308797903321078E-5</v>
      </c>
      <c r="N8" s="1"/>
      <c r="O8" s="1"/>
      <c r="P8" s="1"/>
      <c r="Q8" s="1"/>
      <c r="R8" s="6">
        <f t="shared" si="5"/>
        <v>0.83277397727272651</v>
      </c>
      <c r="S8" s="8" t="str">
        <f>IF(SUM(R$3:R8)&lt;=0.9*R$113,"calculate",C8)</f>
        <v>calculate</v>
      </c>
      <c r="Y8" s="19"/>
      <c r="Z8" s="19"/>
      <c r="AA8" s="19"/>
      <c r="AB8" s="19"/>
    </row>
    <row r="9" spans="1:28" ht="21">
      <c r="A9" s="10" t="s">
        <v>198</v>
      </c>
      <c r="C9" s="3">
        <v>297</v>
      </c>
      <c r="D9" s="3"/>
      <c r="E9" s="4">
        <v>1</v>
      </c>
      <c r="F9" s="3" t="s">
        <v>10</v>
      </c>
      <c r="G9" s="3"/>
      <c r="H9" s="5">
        <f t="shared" si="1"/>
        <v>0.78232647727272653</v>
      </c>
      <c r="I9" s="29">
        <v>0.68844729999999998</v>
      </c>
      <c r="J9" s="6">
        <f t="shared" si="2"/>
        <v>1.6776E-3</v>
      </c>
      <c r="K9" s="6">
        <f t="shared" si="0"/>
        <v>2.7692485704082552E-4</v>
      </c>
      <c r="L9" s="6">
        <f t="shared" si="3"/>
        <v>1.1905449999999999E-3</v>
      </c>
      <c r="M9" s="6">
        <f t="shared" si="4"/>
        <v>1.9260213379961635E-4</v>
      </c>
      <c r="N9" s="1"/>
      <c r="O9" s="1"/>
      <c r="P9" s="1"/>
      <c r="Q9" s="1"/>
      <c r="R9" s="6">
        <f t="shared" si="5"/>
        <v>0.79751926136363571</v>
      </c>
      <c r="S9" s="8" t="str">
        <f>IF(SUM(R$3:R9)&lt;=0.9*R$113,"calculate",C9)</f>
        <v>calculate</v>
      </c>
      <c r="Y9" s="19"/>
      <c r="Z9" s="19"/>
      <c r="AA9" s="19"/>
      <c r="AB9" s="19"/>
    </row>
    <row r="10" spans="1:28" ht="21">
      <c r="A10" s="7" t="s">
        <v>11</v>
      </c>
      <c r="B10" s="21">
        <f>M115</f>
        <v>3.2673174269185079</v>
      </c>
      <c r="C10" s="3">
        <v>298</v>
      </c>
      <c r="D10" s="3"/>
      <c r="E10" s="4">
        <v>1</v>
      </c>
      <c r="F10" s="3" t="s">
        <v>12</v>
      </c>
      <c r="G10" s="3"/>
      <c r="H10" s="5">
        <f t="shared" si="1"/>
        <v>0.74144727272727207</v>
      </c>
      <c r="I10" s="29">
        <v>0.65247359999999999</v>
      </c>
      <c r="J10" s="6">
        <f t="shared" si="2"/>
        <v>3.7268000000000002E-3</v>
      </c>
      <c r="K10" s="6">
        <f t="shared" si="0"/>
        <v>6.7590991015025511E-4</v>
      </c>
      <c r="L10" s="6">
        <f t="shared" si="3"/>
        <v>2.7022000000000001E-3</v>
      </c>
      <c r="M10" s="6">
        <f t="shared" si="4"/>
        <v>4.7641738359554034E-4</v>
      </c>
      <c r="N10" s="1"/>
      <c r="O10" s="1"/>
      <c r="P10" s="1"/>
      <c r="Q10" s="1"/>
      <c r="R10" s="6">
        <f t="shared" si="5"/>
        <v>0.7618868749999993</v>
      </c>
      <c r="S10" s="8" t="str">
        <f>IF(SUM(R$3:R10)&lt;=0.9*R$113,"calculate",C10)</f>
        <v>calculate</v>
      </c>
      <c r="Y10" s="19"/>
      <c r="Z10" s="19"/>
      <c r="AA10" s="19"/>
      <c r="AB10" s="19"/>
    </row>
    <row r="11" spans="1:28" ht="21">
      <c r="A11" s="7" t="s">
        <v>13</v>
      </c>
      <c r="B11" s="21">
        <f>Q115</f>
        <v>1.4188723358247504</v>
      </c>
      <c r="C11" s="3">
        <v>299</v>
      </c>
      <c r="D11" s="3"/>
      <c r="E11" s="4">
        <v>0.80537999999999998</v>
      </c>
      <c r="F11" s="3" t="s">
        <v>14</v>
      </c>
      <c r="G11" s="3"/>
      <c r="H11" s="5">
        <f t="shared" si="1"/>
        <v>0.72044840909090846</v>
      </c>
      <c r="I11" s="29">
        <v>0.63399459999999996</v>
      </c>
      <c r="J11" s="6">
        <f t="shared" si="2"/>
        <v>6.3931869779999999E-3</v>
      </c>
      <c r="K11" s="6">
        <f t="shared" si="0"/>
        <v>1.2169395258630098E-3</v>
      </c>
      <c r="L11" s="6">
        <f t="shared" si="3"/>
        <v>5.0599934889999998E-3</v>
      </c>
      <c r="M11" s="6">
        <f t="shared" si="4"/>
        <v>9.4642471800663241E-4</v>
      </c>
      <c r="N11" s="1"/>
      <c r="O11" s="1"/>
      <c r="P11" s="1"/>
      <c r="Q11" s="1"/>
      <c r="R11" s="6">
        <f t="shared" si="5"/>
        <v>0.73094784090909026</v>
      </c>
      <c r="S11" s="8" t="str">
        <f>IF(SUM(R$3:R11)&lt;=0.9*R$113,"calculate",C11)</f>
        <v>calculate</v>
      </c>
      <c r="Y11" s="19"/>
      <c r="Z11" s="19"/>
      <c r="AA11" s="19"/>
      <c r="AB11" s="19"/>
    </row>
    <row r="12" spans="1:28" ht="39.5" customHeight="1">
      <c r="A12" s="10" t="s">
        <v>199</v>
      </c>
      <c r="B12" s="22">
        <v>366</v>
      </c>
      <c r="C12" s="3">
        <v>300</v>
      </c>
      <c r="D12" s="3"/>
      <c r="E12" s="4">
        <v>0.64863000000000004</v>
      </c>
      <c r="F12" s="3" t="s">
        <v>15</v>
      </c>
      <c r="G12" s="3"/>
      <c r="H12" s="5">
        <f t="shared" si="1"/>
        <v>0.68737954545454494</v>
      </c>
      <c r="I12" s="29">
        <v>0.60489400000000004</v>
      </c>
      <c r="J12" s="6">
        <f t="shared" si="2"/>
        <v>9.5880486600000009E-3</v>
      </c>
      <c r="K12" s="6">
        <f t="shared" si="0"/>
        <v>1.969475959704248E-3</v>
      </c>
      <c r="L12" s="6">
        <f t="shared" si="3"/>
        <v>7.990617819E-3</v>
      </c>
      <c r="M12" s="6">
        <f t="shared" si="4"/>
        <v>1.593207742783629E-3</v>
      </c>
      <c r="N12" s="1"/>
      <c r="O12" s="1"/>
      <c r="P12" s="1"/>
      <c r="Q12" s="1"/>
      <c r="R12" s="6">
        <f t="shared" si="5"/>
        <v>0.70391397727272675</v>
      </c>
      <c r="S12" s="8" t="str">
        <f>IF(SUM(R$3:R12)&lt;=0.9*R$113,"calculate",C12)</f>
        <v>calculate</v>
      </c>
    </row>
    <row r="13" spans="1:28">
      <c r="C13" s="3">
        <v>301</v>
      </c>
      <c r="D13" s="3"/>
      <c r="E13" s="4">
        <v>0.52239999999999998</v>
      </c>
      <c r="F13" s="3" t="s">
        <v>16</v>
      </c>
      <c r="G13" s="3"/>
      <c r="H13" s="5">
        <f t="shared" si="1"/>
        <v>0.67331204545454482</v>
      </c>
      <c r="I13" s="29">
        <v>0.5925146</v>
      </c>
      <c r="J13" s="6">
        <f t="shared" si="2"/>
        <v>1.3131046399999999E-2</v>
      </c>
      <c r="K13" s="6">
        <f t="shared" si="0"/>
        <v>2.7860396348617453E-3</v>
      </c>
      <c r="L13" s="6">
        <f t="shared" si="3"/>
        <v>1.135954753E-2</v>
      </c>
      <c r="M13" s="6">
        <f t="shared" si="4"/>
        <v>2.3777577972829969E-3</v>
      </c>
      <c r="N13" s="1"/>
      <c r="O13" s="1"/>
      <c r="P13" s="1"/>
      <c r="Q13" s="1"/>
      <c r="R13" s="6">
        <f t="shared" si="5"/>
        <v>0.68034579545454488</v>
      </c>
      <c r="S13" s="8" t="str">
        <f>IF(SUM(R$3:R13)&lt;=0.9*R$113,"calculate",C13)</f>
        <v>calculate</v>
      </c>
    </row>
    <row r="14" spans="1:28">
      <c r="C14" s="3">
        <v>302</v>
      </c>
      <c r="D14" s="3"/>
      <c r="E14" s="4">
        <v>0.42072999999999999</v>
      </c>
      <c r="F14" s="3" t="s">
        <v>17</v>
      </c>
      <c r="G14" s="3"/>
      <c r="H14" s="5">
        <f t="shared" si="1"/>
        <v>0.65921943181818132</v>
      </c>
      <c r="I14" s="29">
        <v>0.58011310000000005</v>
      </c>
      <c r="J14" s="6">
        <f t="shared" si="2"/>
        <v>1.7567581150000001E-2</v>
      </c>
      <c r="K14" s="6">
        <f t="shared" si="0"/>
        <v>3.8502819780993239E-3</v>
      </c>
      <c r="L14" s="6">
        <f t="shared" si="3"/>
        <v>1.5349313775E-2</v>
      </c>
      <c r="M14" s="6">
        <f t="shared" si="4"/>
        <v>3.3181608064805348E-3</v>
      </c>
      <c r="N14" s="1"/>
      <c r="O14" s="1"/>
      <c r="P14" s="1"/>
      <c r="Q14" s="1"/>
      <c r="R14" s="6">
        <f t="shared" si="5"/>
        <v>0.66626573863636307</v>
      </c>
      <c r="S14" s="8" t="str">
        <f>IF(SUM(R$3:R14)&lt;=0.9*R$113,"calculate",C14)</f>
        <v>calculate</v>
      </c>
    </row>
    <row r="15" spans="1:28">
      <c r="C15" s="3">
        <v>303</v>
      </c>
      <c r="D15" s="3"/>
      <c r="E15" s="4">
        <v>0.33884000000000003</v>
      </c>
      <c r="F15" s="3" t="s">
        <v>18</v>
      </c>
      <c r="G15" s="3"/>
      <c r="H15" s="5">
        <f t="shared" si="1"/>
        <v>0.64301727272727216</v>
      </c>
      <c r="I15" s="29">
        <v>0.5658552</v>
      </c>
      <c r="J15" s="6">
        <f t="shared" si="2"/>
        <v>2.1086352040000002E-2</v>
      </c>
      <c r="K15" s="6">
        <f t="shared" si="0"/>
        <v>4.7971597389876545E-3</v>
      </c>
      <c r="L15" s="6">
        <f t="shared" si="3"/>
        <v>1.9326966595000002E-2</v>
      </c>
      <c r="M15" s="6">
        <f t="shared" si="4"/>
        <v>4.3237208585434894E-3</v>
      </c>
      <c r="N15" s="1"/>
      <c r="O15" s="1"/>
      <c r="P15" s="1"/>
      <c r="Q15" s="1"/>
      <c r="R15" s="6">
        <f t="shared" si="5"/>
        <v>0.65111835227272674</v>
      </c>
      <c r="S15" s="8" t="str">
        <f>IF(SUM(R$3:R15)&lt;=0.9*R$113,"calculate",C15)</f>
        <v>calculate</v>
      </c>
    </row>
    <row r="16" spans="1:28">
      <c r="C16" s="3">
        <v>304</v>
      </c>
      <c r="D16" s="3"/>
      <c r="E16" s="4">
        <v>0.27289999999999998</v>
      </c>
      <c r="F16" s="3" t="s">
        <v>19</v>
      </c>
      <c r="G16" s="3"/>
      <c r="H16" s="5">
        <f t="shared" si="1"/>
        <v>0.62036863636363582</v>
      </c>
      <c r="I16" s="29">
        <v>0.54592439999999998</v>
      </c>
      <c r="J16" s="6">
        <f t="shared" si="2"/>
        <v>2.3715828699999997E-2</v>
      </c>
      <c r="K16" s="6">
        <f t="shared" si="0"/>
        <v>5.6842041636270789E-3</v>
      </c>
      <c r="L16" s="6">
        <f t="shared" si="3"/>
        <v>2.2401090370000001E-2</v>
      </c>
      <c r="M16" s="6">
        <f t="shared" si="4"/>
        <v>5.2406819513073667E-3</v>
      </c>
      <c r="N16" s="1"/>
      <c r="O16" s="1"/>
      <c r="P16" s="1"/>
      <c r="Q16" s="1"/>
      <c r="R16" s="6">
        <f t="shared" si="5"/>
        <v>0.63169295454545393</v>
      </c>
      <c r="S16" s="8" t="str">
        <f>IF(SUM(R$3:R16)&lt;=0.9*R$113,"calculate",C16)</f>
        <v>calculate</v>
      </c>
    </row>
    <row r="17" spans="3:19">
      <c r="C17" s="3">
        <v>305</v>
      </c>
      <c r="D17" s="3"/>
      <c r="E17" s="4">
        <v>0.27289999999999998</v>
      </c>
      <c r="F17" s="3" t="s">
        <v>20</v>
      </c>
      <c r="G17" s="3"/>
      <c r="H17" s="5">
        <f t="shared" si="1"/>
        <v>0.60723999999999956</v>
      </c>
      <c r="I17" s="29">
        <v>0.53437120000000005</v>
      </c>
      <c r="J17" s="6">
        <f t="shared" si="2"/>
        <v>3.3184639999999994E-2</v>
      </c>
      <c r="K17" s="6">
        <f t="shared" si="0"/>
        <v>8.1977960716492736E-3</v>
      </c>
      <c r="L17" s="6">
        <f t="shared" si="3"/>
        <v>2.8450234349999996E-2</v>
      </c>
      <c r="M17" s="6">
        <f t="shared" si="4"/>
        <v>6.9410001176381762E-3</v>
      </c>
      <c r="N17" s="1"/>
      <c r="O17" s="1"/>
      <c r="P17" s="1"/>
      <c r="Q17" s="1"/>
      <c r="R17" s="6">
        <f t="shared" si="5"/>
        <v>0.61380431818181769</v>
      </c>
      <c r="S17" s="8" t="str">
        <f>IF(SUM(R$3:R17)&lt;=0.9*R$113,"calculate",C17)</f>
        <v>calculate</v>
      </c>
    </row>
    <row r="18" spans="3:19">
      <c r="C18" s="3">
        <v>306</v>
      </c>
      <c r="D18" s="3"/>
      <c r="E18" s="4">
        <v>0.17701</v>
      </c>
      <c r="F18" s="3" t="s">
        <v>21</v>
      </c>
      <c r="G18" s="3"/>
      <c r="H18" s="5">
        <f t="shared" si="1"/>
        <v>0.58482511363636314</v>
      </c>
      <c r="I18" s="29">
        <v>0.5146461</v>
      </c>
      <c r="J18" s="6">
        <f t="shared" si="2"/>
        <v>2.8583574800000001E-2</v>
      </c>
      <c r="K18" s="6">
        <f t="shared" si="0"/>
        <v>7.4351790114968825E-3</v>
      </c>
      <c r="L18" s="6">
        <f t="shared" si="3"/>
        <v>3.0884107399999999E-2</v>
      </c>
      <c r="M18" s="6">
        <f t="shared" si="4"/>
        <v>7.8164875415730785E-3</v>
      </c>
      <c r="N18" s="1"/>
      <c r="O18" s="1"/>
      <c r="P18" s="1"/>
      <c r="Q18" s="1"/>
      <c r="R18" s="6">
        <f t="shared" si="5"/>
        <v>0.59603255681818135</v>
      </c>
      <c r="S18" s="8" t="str">
        <f>IF(SUM(R$3:R18)&lt;=0.9*R$113,"calculate",C18)</f>
        <v>calculate</v>
      </c>
    </row>
    <row r="19" spans="3:19">
      <c r="C19" s="3">
        <v>307</v>
      </c>
      <c r="D19" s="3"/>
      <c r="E19" s="4">
        <v>0.14255999999999999</v>
      </c>
      <c r="F19" s="3" t="s">
        <v>22</v>
      </c>
      <c r="G19" s="3"/>
      <c r="H19" s="5">
        <f t="shared" si="1"/>
        <v>0.56848579545454492</v>
      </c>
      <c r="I19" s="29">
        <v>0.50026749999999998</v>
      </c>
      <c r="J19" s="6">
        <f t="shared" si="2"/>
        <v>2.8358035199999999E-2</v>
      </c>
      <c r="K19" s="6">
        <f t="shared" si="0"/>
        <v>7.6593222474623246E-3</v>
      </c>
      <c r="L19" s="6">
        <f t="shared" si="3"/>
        <v>2.8470805000000002E-2</v>
      </c>
      <c r="M19" s="6">
        <f t="shared" si="4"/>
        <v>7.547250629479604E-3</v>
      </c>
      <c r="N19" s="1"/>
      <c r="O19" s="1"/>
      <c r="P19" s="1"/>
      <c r="Q19" s="1"/>
      <c r="R19" s="6">
        <f t="shared" si="5"/>
        <v>0.57665545454545408</v>
      </c>
      <c r="S19" s="8" t="str">
        <f>IF(SUM(R$3:R19)&lt;=0.9*R$113,"calculate",C19)</f>
        <v>calculate</v>
      </c>
    </row>
    <row r="20" spans="3:19">
      <c r="C20" s="3">
        <v>308</v>
      </c>
      <c r="D20" s="3"/>
      <c r="E20" s="4">
        <v>0.11482000000000001</v>
      </c>
      <c r="F20" s="3" t="s">
        <v>23</v>
      </c>
      <c r="G20" s="3"/>
      <c r="H20" s="5">
        <f t="shared" si="1"/>
        <v>0.55452261363636313</v>
      </c>
      <c r="I20" s="29">
        <v>0.48797989999999997</v>
      </c>
      <c r="J20" s="6">
        <f t="shared" si="2"/>
        <v>2.8506361399999999E-2</v>
      </c>
      <c r="K20" s="6">
        <f t="shared" si="0"/>
        <v>7.950952759899068E-3</v>
      </c>
      <c r="L20" s="6">
        <f t="shared" si="3"/>
        <v>2.8432198299999999E-2</v>
      </c>
      <c r="M20" s="6">
        <f t="shared" si="4"/>
        <v>7.8051375036806963E-3</v>
      </c>
      <c r="N20" s="1"/>
      <c r="O20" s="1"/>
      <c r="P20" s="1"/>
      <c r="Q20" s="1"/>
      <c r="R20" s="6">
        <f t="shared" si="5"/>
        <v>0.56150420454545402</v>
      </c>
      <c r="S20" s="8" t="str">
        <f>IF(SUM(R$3:R20)&lt;=0.9*R$113,"calculate",C20)</f>
        <v>calculate</v>
      </c>
    </row>
    <row r="21" spans="3:19">
      <c r="C21" s="3">
        <v>309</v>
      </c>
      <c r="D21" s="3"/>
      <c r="E21" s="4">
        <v>9.2470000000000011E-2</v>
      </c>
      <c r="F21" s="3" t="s">
        <v>24</v>
      </c>
      <c r="G21" s="3"/>
      <c r="H21" s="5">
        <f t="shared" si="1"/>
        <v>0.54542761363636316</v>
      </c>
      <c r="I21" s="29">
        <v>0.47997630000000002</v>
      </c>
      <c r="J21" s="6">
        <f t="shared" si="2"/>
        <v>2.6758043900000004E-2</v>
      </c>
      <c r="K21" s="6">
        <f t="shared" si="0"/>
        <v>7.6212594806475201E-3</v>
      </c>
      <c r="L21" s="6">
        <f t="shared" si="3"/>
        <v>2.763220265E-2</v>
      </c>
      <c r="M21" s="6">
        <f t="shared" si="4"/>
        <v>7.786106120273294E-3</v>
      </c>
      <c r="N21" s="1"/>
      <c r="O21" s="1"/>
      <c r="P21" s="1"/>
      <c r="Q21" s="1"/>
      <c r="R21" s="6">
        <f t="shared" si="5"/>
        <v>0.54997511363636309</v>
      </c>
      <c r="S21" s="8" t="str">
        <f>IF(SUM(R$3:R21)&lt;=0.9*R$113,"calculate",C21)</f>
        <v>calculate</v>
      </c>
    </row>
    <row r="22" spans="3:19">
      <c r="C22" s="3">
        <v>310</v>
      </c>
      <c r="D22" s="3"/>
      <c r="E22" s="4">
        <v>7.4472999999999998E-2</v>
      </c>
      <c r="F22" s="3" t="s">
        <v>25</v>
      </c>
      <c r="G22" s="3"/>
      <c r="H22" s="5">
        <f t="shared" si="1"/>
        <v>0.53743374999999949</v>
      </c>
      <c r="I22" s="29">
        <v>0.47294169999999996</v>
      </c>
      <c r="J22" s="6">
        <f t="shared" si="2"/>
        <v>2.5008033399999997E-2</v>
      </c>
      <c r="K22" s="6">
        <f t="shared" si="0"/>
        <v>7.2551398900299671E-3</v>
      </c>
      <c r="L22" s="6">
        <f t="shared" si="3"/>
        <v>2.5883038650000002E-2</v>
      </c>
      <c r="M22" s="6">
        <f t="shared" si="4"/>
        <v>7.4381996853387436E-3</v>
      </c>
      <c r="N22" s="1"/>
      <c r="O22" s="1"/>
      <c r="P22" s="1"/>
      <c r="Q22" s="1"/>
      <c r="R22" s="6">
        <f t="shared" si="5"/>
        <v>0.54143068181818133</v>
      </c>
      <c r="S22" s="8" t="str">
        <f>IF(SUM(R$3:R22)&lt;=0.9*R$113,"calculate",C22)</f>
        <v>calculate</v>
      </c>
    </row>
    <row r="23" spans="3:19">
      <c r="C23" s="3">
        <v>311</v>
      </c>
      <c r="D23" s="3"/>
      <c r="E23" s="4">
        <v>5.9978999999999998E-2</v>
      </c>
      <c r="F23" s="3" t="s">
        <v>26</v>
      </c>
      <c r="G23" s="3"/>
      <c r="H23" s="5">
        <f t="shared" si="1"/>
        <v>0.53084431818181765</v>
      </c>
      <c r="I23" s="29">
        <v>0.46714299999999997</v>
      </c>
      <c r="J23" s="6">
        <f t="shared" si="2"/>
        <v>2.3220869849999999E-2</v>
      </c>
      <c r="K23" s="6">
        <f t="shared" si="0"/>
        <v>6.8396545300915068E-3</v>
      </c>
      <c r="L23" s="6">
        <f t="shared" si="3"/>
        <v>2.4114451624999998E-2</v>
      </c>
      <c r="M23" s="6">
        <f t="shared" si="4"/>
        <v>7.0473972100607365E-3</v>
      </c>
      <c r="N23" s="1"/>
      <c r="O23" s="1"/>
      <c r="P23" s="1"/>
      <c r="Q23" s="1"/>
      <c r="R23" s="6">
        <f t="shared" si="5"/>
        <v>0.53413903409090857</v>
      </c>
      <c r="S23" s="8" t="str">
        <f>IF(SUM(R$3:R23)&lt;=0.9*R$113,"calculate",C23)</f>
        <v>calculate</v>
      </c>
    </row>
    <row r="24" spans="3:19">
      <c r="C24" s="3">
        <v>312</v>
      </c>
      <c r="D24" s="3"/>
      <c r="E24" s="4">
        <v>4.8306000000000002E-2</v>
      </c>
      <c r="F24" s="3" t="s">
        <v>27</v>
      </c>
      <c r="G24" s="3"/>
      <c r="H24" s="5">
        <f t="shared" si="1"/>
        <v>0.51815420454545402</v>
      </c>
      <c r="I24" s="29">
        <v>0.45597569999999998</v>
      </c>
      <c r="J24" s="6">
        <f t="shared" si="2"/>
        <v>2.0822301300000002E-2</v>
      </c>
      <c r="K24" s="6">
        <f t="shared" si="0"/>
        <v>6.3150169694299344E-3</v>
      </c>
      <c r="L24" s="6">
        <f t="shared" si="3"/>
        <v>2.2021585575000002E-2</v>
      </c>
      <c r="M24" s="6">
        <f t="shared" si="4"/>
        <v>6.5773357497607206E-3</v>
      </c>
      <c r="N24" s="1"/>
      <c r="O24" s="1"/>
      <c r="P24" s="1"/>
      <c r="Q24" s="1"/>
      <c r="R24" s="6">
        <f t="shared" si="5"/>
        <v>0.52449926136363589</v>
      </c>
      <c r="S24" s="8" t="str">
        <f>IF(SUM(R$3:R24)&lt;=0.9*R$113,"calculate",C24)</f>
        <v>calculate</v>
      </c>
    </row>
    <row r="25" spans="3:19">
      <c r="C25" s="3">
        <v>313</v>
      </c>
      <c r="D25" s="3"/>
      <c r="E25" s="4">
        <v>3.8905000000000002E-2</v>
      </c>
      <c r="F25" s="3" t="s">
        <v>28</v>
      </c>
      <c r="G25" s="3"/>
      <c r="H25" s="5">
        <f t="shared" si="1"/>
        <v>0.50519170454545403</v>
      </c>
      <c r="I25" s="29">
        <v>0.44456869999999998</v>
      </c>
      <c r="J25" s="6">
        <f t="shared" si="2"/>
        <v>1.9001980100000003E-2</v>
      </c>
      <c r="K25" s="6">
        <f t="shared" si="0"/>
        <v>5.9375482849821385E-3</v>
      </c>
      <c r="L25" s="6">
        <f t="shared" si="3"/>
        <v>1.9912140700000004E-2</v>
      </c>
      <c r="M25" s="6">
        <f t="shared" si="4"/>
        <v>6.1262826272060365E-3</v>
      </c>
      <c r="N25" s="1"/>
      <c r="O25" s="1"/>
      <c r="P25" s="1"/>
      <c r="Q25" s="1"/>
      <c r="R25" s="6">
        <f t="shared" si="5"/>
        <v>0.51167295454545403</v>
      </c>
      <c r="S25" s="8" t="str">
        <f>IF(SUM(R$3:R25)&lt;=0.9*R$113,"calculate",C25)</f>
        <v>calculate</v>
      </c>
    </row>
    <row r="26" spans="3:19">
      <c r="C26" s="3">
        <v>314</v>
      </c>
      <c r="D26" s="3"/>
      <c r="E26" s="4">
        <v>3.1333E-2</v>
      </c>
      <c r="F26" s="3" t="s">
        <v>29</v>
      </c>
      <c r="G26" s="3"/>
      <c r="H26" s="5">
        <f t="shared" si="1"/>
        <v>0.4982197727272723</v>
      </c>
      <c r="I26" s="29">
        <v>0.43843340000000003</v>
      </c>
      <c r="J26" s="6">
        <f t="shared" si="2"/>
        <v>1.6047195949999999E-2</v>
      </c>
      <c r="K26" s="6">
        <f t="shared" si="0"/>
        <v>5.0954129091947331E-3</v>
      </c>
      <c r="L26" s="6">
        <f t="shared" si="3"/>
        <v>1.7524588025000003E-2</v>
      </c>
      <c r="M26" s="6">
        <f t="shared" si="4"/>
        <v>5.5164805970884358E-3</v>
      </c>
      <c r="N26" s="1"/>
      <c r="O26" s="1"/>
      <c r="P26" s="1"/>
      <c r="Q26" s="1"/>
      <c r="R26" s="6">
        <f t="shared" si="5"/>
        <v>0.50170573863636314</v>
      </c>
      <c r="S26" s="8" t="str">
        <f>IF(SUM(R$3:R26)&lt;=0.9*R$113,"calculate",C26)</f>
        <v>calculate</v>
      </c>
    </row>
    <row r="27" spans="3:19">
      <c r="C27" s="3">
        <v>315</v>
      </c>
      <c r="D27" s="3"/>
      <c r="E27" s="4">
        <v>2.5235E-2</v>
      </c>
      <c r="F27" s="3" t="s">
        <v>30</v>
      </c>
      <c r="G27" s="3"/>
      <c r="H27" s="5">
        <f t="shared" si="1"/>
        <v>0.48689545454545408</v>
      </c>
      <c r="I27" s="29">
        <v>0.42846799999999996</v>
      </c>
      <c r="J27" s="6">
        <f t="shared" si="2"/>
        <v>1.40478198E-2</v>
      </c>
      <c r="K27" s="6">
        <f t="shared" si="0"/>
        <v>4.5783972610465616E-3</v>
      </c>
      <c r="L27" s="6">
        <f t="shared" si="3"/>
        <v>1.5047507874999999E-2</v>
      </c>
      <c r="M27" s="6">
        <f t="shared" si="4"/>
        <v>4.8369050851206474E-3</v>
      </c>
      <c r="N27" s="1"/>
      <c r="O27" s="1"/>
      <c r="P27" s="1"/>
      <c r="Q27" s="1"/>
      <c r="R27" s="6">
        <f t="shared" si="5"/>
        <v>0.49255761363636319</v>
      </c>
      <c r="S27" s="8" t="str">
        <f>IF(SUM(R$3:R27)&lt;=0.9*R$113,"calculate",C27)</f>
        <v>calculate</v>
      </c>
    </row>
    <row r="28" spans="3:19">
      <c r="C28" s="3">
        <v>316</v>
      </c>
      <c r="D28" s="3"/>
      <c r="E28" s="4">
        <v>2.0324000000000002E-2</v>
      </c>
      <c r="F28" s="3" t="s">
        <v>31</v>
      </c>
      <c r="G28" s="3"/>
      <c r="H28" s="5">
        <f t="shared" si="1"/>
        <v>0.48243488636363591</v>
      </c>
      <c r="I28" s="29">
        <v>0.4245427</v>
      </c>
      <c r="J28" s="6">
        <f t="shared" si="2"/>
        <v>1.2106600320000001E-2</v>
      </c>
      <c r="K28" s="6">
        <f t="shared" si="0"/>
        <v>3.9864591554557389E-3</v>
      </c>
      <c r="L28" s="6">
        <f t="shared" si="3"/>
        <v>1.307721006E-2</v>
      </c>
      <c r="M28" s="6">
        <f t="shared" si="4"/>
        <v>4.2824282082511503E-3</v>
      </c>
      <c r="N28" s="1"/>
      <c r="O28" s="1"/>
      <c r="P28" s="1"/>
      <c r="Q28" s="1"/>
      <c r="R28" s="6">
        <f t="shared" si="5"/>
        <v>0.48466517045454499</v>
      </c>
      <c r="S28" s="8" t="str">
        <f>IF(SUM(R$3:R28)&lt;=0.9*R$113,"calculate",C28)</f>
        <v>calculate</v>
      </c>
    </row>
    <row r="29" spans="3:19">
      <c r="C29" s="3">
        <v>317</v>
      </c>
      <c r="D29" s="3"/>
      <c r="E29" s="4">
        <v>1.6368000000000001E-2</v>
      </c>
      <c r="F29" s="3" t="s">
        <v>32</v>
      </c>
      <c r="G29" s="3"/>
      <c r="H29" s="5">
        <f t="shared" si="1"/>
        <v>0.48057840909090865</v>
      </c>
      <c r="I29" s="29">
        <v>0.42290899999999998</v>
      </c>
      <c r="J29" s="6">
        <f t="shared" si="2"/>
        <v>1.024014816E-2</v>
      </c>
      <c r="K29" s="6">
        <f t="shared" si="0"/>
        <v>3.3863187180445892E-3</v>
      </c>
      <c r="L29" s="6">
        <f t="shared" si="3"/>
        <v>1.1173374240000001E-2</v>
      </c>
      <c r="M29" s="6">
        <f t="shared" si="4"/>
        <v>3.6863889367501641E-3</v>
      </c>
      <c r="N29" s="1"/>
      <c r="O29" s="1"/>
      <c r="P29" s="1"/>
      <c r="Q29" s="1"/>
      <c r="R29" s="6">
        <f t="shared" si="5"/>
        <v>0.48150664772727225</v>
      </c>
      <c r="S29" s="8" t="str">
        <f>IF(SUM(R$3:R29)&lt;=0.9*R$113,"calculate",C29)</f>
        <v>calculate</v>
      </c>
    </row>
    <row r="30" spans="3:19">
      <c r="C30" s="3">
        <v>318</v>
      </c>
      <c r="D30" s="3"/>
      <c r="E30" s="4">
        <v>1.3183000000000002E-2</v>
      </c>
      <c r="F30" s="3" t="s">
        <v>33</v>
      </c>
      <c r="G30" s="3"/>
      <c r="H30" s="5">
        <f t="shared" si="1"/>
        <v>0.46976795454545411</v>
      </c>
      <c r="I30" s="29">
        <v>0.41339579999999998</v>
      </c>
      <c r="J30" s="6">
        <f t="shared" si="2"/>
        <v>8.6550349900000011E-3</v>
      </c>
      <c r="K30" s="6">
        <f t="shared" si="0"/>
        <v>2.9342754050492152E-3</v>
      </c>
      <c r="L30" s="6">
        <f t="shared" si="3"/>
        <v>9.4475915750000007E-3</v>
      </c>
      <c r="M30" s="6">
        <f t="shared" si="4"/>
        <v>3.1602970615469024E-3</v>
      </c>
      <c r="N30" s="1"/>
      <c r="O30" s="1"/>
      <c r="P30" s="1"/>
      <c r="Q30" s="1"/>
      <c r="R30" s="6">
        <f t="shared" si="5"/>
        <v>0.47517318181818136</v>
      </c>
      <c r="S30" s="8" t="str">
        <f>IF(SUM(R$3:R30)&lt;=0.9*R$113,"calculate",C30)</f>
        <v>calculate</v>
      </c>
    </row>
    <row r="31" spans="3:19">
      <c r="C31" s="3">
        <v>319</v>
      </c>
      <c r="D31" s="3"/>
      <c r="E31" s="4">
        <v>1.0617E-2</v>
      </c>
      <c r="F31" s="3" t="s">
        <v>34</v>
      </c>
      <c r="G31" s="3"/>
      <c r="H31" s="5">
        <f t="shared" si="1"/>
        <v>0.45809011363636326</v>
      </c>
      <c r="I31" s="29">
        <v>0.40311930000000001</v>
      </c>
      <c r="J31" s="6">
        <f t="shared" si="2"/>
        <v>7.3031157899999992E-3</v>
      </c>
      <c r="K31" s="6">
        <f t="shared" si="0"/>
        <v>2.5434199457485037E-3</v>
      </c>
      <c r="L31" s="6">
        <f t="shared" si="3"/>
        <v>7.9790753899999997E-3</v>
      </c>
      <c r="M31" s="6">
        <f t="shared" si="4"/>
        <v>2.7388476753988592E-3</v>
      </c>
      <c r="N31" s="1"/>
      <c r="O31" s="1"/>
      <c r="P31" s="1"/>
      <c r="Q31" s="1"/>
      <c r="R31" s="6">
        <f t="shared" si="5"/>
        <v>0.46392903409090869</v>
      </c>
      <c r="S31" s="8" t="str">
        <f>IF(SUM(R$3:R31)&lt;=0.9*R$113,"calculate",C31)</f>
        <v>calculate</v>
      </c>
    </row>
    <row r="32" spans="3:19">
      <c r="C32" s="3">
        <v>320</v>
      </c>
      <c r="D32" s="4">
        <v>1</v>
      </c>
      <c r="E32" s="4">
        <v>8.5507000000000014E-3</v>
      </c>
      <c r="F32" s="3" t="s">
        <v>35</v>
      </c>
      <c r="G32" s="3" t="s">
        <v>36</v>
      </c>
      <c r="H32" s="5">
        <f t="shared" si="1"/>
        <v>0.45075499999999963</v>
      </c>
      <c r="I32" s="29">
        <v>0.39666440000000003</v>
      </c>
      <c r="J32" s="6">
        <f t="shared" si="2"/>
        <v>6.1874575340000017E-3</v>
      </c>
      <c r="K32" s="6">
        <f t="shared" si="0"/>
        <v>2.1915795095226944E-3</v>
      </c>
      <c r="L32" s="6">
        <f t="shared" si="3"/>
        <v>6.7452866620000005E-3</v>
      </c>
      <c r="M32" s="6">
        <f t="shared" si="4"/>
        <v>2.3674997276355988E-3</v>
      </c>
      <c r="N32" s="6">
        <f>D32*G32</f>
        <v>4.8434000000000001E-6</v>
      </c>
      <c r="O32" s="6">
        <f>N32*10^(-H32)</f>
        <v>1.7155182299182814E-6</v>
      </c>
      <c r="P32" s="1"/>
      <c r="Q32" s="1"/>
      <c r="R32" s="6">
        <f t="shared" si="5"/>
        <v>0.45442255681818144</v>
      </c>
      <c r="S32" s="8" t="str">
        <f>IF(SUM(R$3:R32)&lt;=0.9*R$113,"calculate",C32)</f>
        <v>calculate</v>
      </c>
    </row>
    <row r="33" spans="3:19">
      <c r="C33" s="3">
        <v>321</v>
      </c>
      <c r="D33" s="4">
        <v>0.97499999999999998</v>
      </c>
      <c r="E33" s="4">
        <v>6.8864999999999994E-3</v>
      </c>
      <c r="F33" s="3" t="s">
        <v>37</v>
      </c>
      <c r="G33" s="3" t="s">
        <v>38</v>
      </c>
      <c r="H33" s="5">
        <f t="shared" si="1"/>
        <v>0.43921238636363596</v>
      </c>
      <c r="I33" s="29">
        <v>0.38650689999999999</v>
      </c>
      <c r="J33" s="6">
        <f t="shared" si="2"/>
        <v>5.0757636899999995E-3</v>
      </c>
      <c r="K33" s="6">
        <f t="shared" si="0"/>
        <v>1.8462436231230139E-3</v>
      </c>
      <c r="L33" s="6">
        <f t="shared" si="3"/>
        <v>5.6316106120000006E-3</v>
      </c>
      <c r="M33" s="6">
        <f t="shared" si="4"/>
        <v>2.018911566322854E-3</v>
      </c>
      <c r="N33" s="6">
        <f t="shared" ref="N33:N96" si="6">D33*G33</f>
        <v>8.2544475000000001E-6</v>
      </c>
      <c r="O33" s="6">
        <f t="shared" ref="O33:O96" si="7">N33*10^(-H33)</f>
        <v>3.0024488904602069E-6</v>
      </c>
      <c r="P33" s="6">
        <f>(C33-C32)*(N33+N32)/2</f>
        <v>6.5489237500000001E-6</v>
      </c>
      <c r="Q33" s="6">
        <f>(C33-C32)*(O33+O32)/2</f>
        <v>2.3589835601892444E-6</v>
      </c>
      <c r="R33" s="6">
        <f t="shared" si="5"/>
        <v>0.4449836931818178</v>
      </c>
      <c r="S33" s="8" t="str">
        <f>IF(SUM(R$3:R33)&lt;=0.9*R$113,"calculate",C33)</f>
        <v>calculate</v>
      </c>
    </row>
    <row r="34" spans="3:19">
      <c r="C34" s="3">
        <v>322</v>
      </c>
      <c r="D34" s="4">
        <v>0.95</v>
      </c>
      <c r="E34" s="4">
        <v>5.5462999999999997E-3</v>
      </c>
      <c r="F34" s="3" t="s">
        <v>39</v>
      </c>
      <c r="G34" s="3" t="s">
        <v>40</v>
      </c>
      <c r="H34" s="5">
        <f t="shared" si="1"/>
        <v>0.42851397727272689</v>
      </c>
      <c r="I34" s="29">
        <v>0.37709229999999999</v>
      </c>
      <c r="J34" s="6">
        <f t="shared" si="2"/>
        <v>4.2579499729999996E-3</v>
      </c>
      <c r="K34" s="6">
        <f t="shared" si="0"/>
        <v>1.5874007358818148E-3</v>
      </c>
      <c r="L34" s="6">
        <f t="shared" si="3"/>
        <v>4.6668568314999995E-3</v>
      </c>
      <c r="M34" s="6">
        <f t="shared" si="4"/>
        <v>1.7168221795024145E-3</v>
      </c>
      <c r="N34" s="6">
        <f t="shared" si="6"/>
        <v>1.2880099999999999E-5</v>
      </c>
      <c r="O34" s="6">
        <f t="shared" si="7"/>
        <v>4.8018131607652322E-6</v>
      </c>
      <c r="P34" s="6">
        <f t="shared" ref="P34:P97" si="8">(C34-C33)*(N34+N33)/2</f>
        <v>1.0567273749999999E-5</v>
      </c>
      <c r="Q34" s="6">
        <f t="shared" ref="Q34:Q97" si="9">(C34-C33)*(O34+O33)/2</f>
        <v>3.9021310256127196E-6</v>
      </c>
      <c r="R34" s="6">
        <f t="shared" si="5"/>
        <v>0.4338631818181814</v>
      </c>
      <c r="S34" s="8" t="str">
        <f>IF(SUM(R$3:R34)&lt;=0.9*R$113,"calculate",C34)</f>
        <v>calculate</v>
      </c>
    </row>
    <row r="35" spans="3:19">
      <c r="C35" s="3">
        <v>323</v>
      </c>
      <c r="D35" s="4">
        <v>0.92500000000000004</v>
      </c>
      <c r="E35" s="4">
        <v>4.4667999999999999E-3</v>
      </c>
      <c r="F35" s="3" t="s">
        <v>41</v>
      </c>
      <c r="G35" s="3" t="s">
        <v>42</v>
      </c>
      <c r="H35" s="5">
        <f t="shared" si="1"/>
        <v>0.42629818181818141</v>
      </c>
      <c r="I35" s="29">
        <v>0.37514239999999999</v>
      </c>
      <c r="J35" s="6">
        <f t="shared" si="2"/>
        <v>3.5531607279999998E-3</v>
      </c>
      <c r="K35" s="6">
        <f t="shared" si="0"/>
        <v>1.3314248900507073E-3</v>
      </c>
      <c r="L35" s="6">
        <f t="shared" si="3"/>
        <v>3.9055553504999995E-3</v>
      </c>
      <c r="M35" s="6">
        <f t="shared" si="4"/>
        <v>1.4594128129662609E-3</v>
      </c>
      <c r="N35" s="6">
        <f t="shared" si="6"/>
        <v>1.918635E-5</v>
      </c>
      <c r="O35" s="6">
        <f t="shared" si="7"/>
        <v>7.1894253862259813E-6</v>
      </c>
      <c r="P35" s="6">
        <f t="shared" si="8"/>
        <v>1.6033224999999999E-5</v>
      </c>
      <c r="Q35" s="6">
        <f t="shared" si="9"/>
        <v>5.9956192734956063E-6</v>
      </c>
      <c r="R35" s="6">
        <f t="shared" si="5"/>
        <v>0.42740607954545418</v>
      </c>
      <c r="S35" s="8" t="str">
        <f>IF(SUM(R$3:R35)&lt;=0.9*R$113,"calculate",C35)</f>
        <v>calculate</v>
      </c>
    </row>
    <row r="36" spans="3:19">
      <c r="C36" s="3">
        <v>324</v>
      </c>
      <c r="D36" s="4">
        <v>0.9</v>
      </c>
      <c r="E36" s="4">
        <v>3.5975E-3</v>
      </c>
      <c r="F36" s="3" t="s">
        <v>43</v>
      </c>
      <c r="G36" s="3" t="s">
        <v>44</v>
      </c>
      <c r="H36" s="5">
        <f t="shared" si="1"/>
        <v>0.41319852272727237</v>
      </c>
      <c r="I36" s="29">
        <v>0.36361470000000001</v>
      </c>
      <c r="J36" s="6">
        <f t="shared" si="2"/>
        <v>2.8732153250000001E-3</v>
      </c>
      <c r="K36" s="6">
        <f t="shared" si="0"/>
        <v>1.1096081845296741E-3</v>
      </c>
      <c r="L36" s="6">
        <f t="shared" si="3"/>
        <v>3.2131880264999997E-3</v>
      </c>
      <c r="M36" s="6">
        <f t="shared" si="4"/>
        <v>1.2205165372901907E-3</v>
      </c>
      <c r="N36" s="6">
        <f t="shared" si="6"/>
        <v>2.7288899999999999E-5</v>
      </c>
      <c r="O36" s="6">
        <f t="shared" si="7"/>
        <v>1.0538711290916499E-5</v>
      </c>
      <c r="P36" s="6">
        <f t="shared" si="8"/>
        <v>2.3237624999999998E-5</v>
      </c>
      <c r="Q36" s="6">
        <f t="shared" si="9"/>
        <v>8.8640683385712404E-6</v>
      </c>
      <c r="R36" s="6">
        <f t="shared" si="5"/>
        <v>0.41974835227272689</v>
      </c>
      <c r="S36" s="8" t="str">
        <f>IF(SUM(R$3:R36)&lt;=0.9*R$113,"calculate",C36)</f>
        <v>calculate</v>
      </c>
    </row>
    <row r="37" spans="3:19">
      <c r="C37" s="3">
        <v>325</v>
      </c>
      <c r="D37" s="4">
        <v>0.875</v>
      </c>
      <c r="E37" s="4">
        <v>2.8972999999999998E-3</v>
      </c>
      <c r="F37" s="3" t="s">
        <v>45</v>
      </c>
      <c r="G37" s="3" t="s">
        <v>46</v>
      </c>
      <c r="H37" s="5">
        <f t="shared" si="1"/>
        <v>0.40354136363636328</v>
      </c>
      <c r="I37" s="29">
        <v>0.3551164</v>
      </c>
      <c r="J37" s="6">
        <f t="shared" si="2"/>
        <v>2.4018616999999997E-3</v>
      </c>
      <c r="K37" s="6">
        <f t="shared" si="0"/>
        <v>9.4843294936953245E-4</v>
      </c>
      <c r="L37" s="6">
        <f t="shared" si="3"/>
        <v>2.6375385124999999E-3</v>
      </c>
      <c r="M37" s="6">
        <f t="shared" si="4"/>
        <v>1.0290205669496032E-3</v>
      </c>
      <c r="N37" s="6">
        <f t="shared" si="6"/>
        <v>3.75725E-5</v>
      </c>
      <c r="O37" s="6">
        <f t="shared" si="7"/>
        <v>1.4836406688273002E-5</v>
      </c>
      <c r="P37" s="6">
        <f t="shared" si="8"/>
        <v>3.2430700000000001E-5</v>
      </c>
      <c r="Q37" s="6">
        <f t="shared" si="9"/>
        <v>1.2687558989594751E-5</v>
      </c>
      <c r="R37" s="6">
        <f t="shared" si="5"/>
        <v>0.40836994318181785</v>
      </c>
      <c r="S37" s="8" t="str">
        <f>IF(SUM(R$3:R37)&lt;=0.9*R$113,"calculate",C37)</f>
        <v>calculate</v>
      </c>
    </row>
    <row r="38" spans="3:19">
      <c r="C38" s="3">
        <v>326</v>
      </c>
      <c r="D38" s="4">
        <v>0.85</v>
      </c>
      <c r="E38" s="4">
        <v>2.3335000000000001E-3</v>
      </c>
      <c r="F38" s="3" t="s">
        <v>47</v>
      </c>
      <c r="G38" s="3" t="s">
        <v>48</v>
      </c>
      <c r="H38" s="5">
        <f t="shared" si="1"/>
        <v>0.39111011363636328</v>
      </c>
      <c r="I38" s="29">
        <v>0.34417690000000001</v>
      </c>
      <c r="J38" s="6">
        <f t="shared" si="2"/>
        <v>1.9973126550000002E-3</v>
      </c>
      <c r="K38" s="6">
        <f t="shared" si="0"/>
        <v>8.1158860373465496E-4</v>
      </c>
      <c r="L38" s="6">
        <f t="shared" si="3"/>
        <v>2.1995871775000002E-3</v>
      </c>
      <c r="M38" s="6">
        <f t="shared" si="4"/>
        <v>8.8001077655209376E-4</v>
      </c>
      <c r="N38" s="6">
        <f t="shared" si="6"/>
        <v>6.4609350000000002E-5</v>
      </c>
      <c r="O38" s="6">
        <f t="shared" si="7"/>
        <v>2.6253382024810543E-5</v>
      </c>
      <c r="P38" s="6">
        <f t="shared" si="8"/>
        <v>5.1090925000000004E-5</v>
      </c>
      <c r="Q38" s="6">
        <f t="shared" si="9"/>
        <v>2.0544894356541772E-5</v>
      </c>
      <c r="R38" s="6">
        <f t="shared" si="5"/>
        <v>0.39732573863636328</v>
      </c>
      <c r="S38" s="8" t="str">
        <f>IF(SUM(R$3:R38)&lt;=0.9*R$113,"calculate",C38)</f>
        <v>calculate</v>
      </c>
    </row>
    <row r="39" spans="3:19">
      <c r="C39" s="11">
        <v>327</v>
      </c>
      <c r="D39" s="12">
        <v>0.82499999999999996</v>
      </c>
      <c r="E39" s="12">
        <v>1.8793E-3</v>
      </c>
      <c r="F39" s="11" t="s">
        <v>49</v>
      </c>
      <c r="G39" s="11" t="s">
        <v>50</v>
      </c>
      <c r="H39" s="5">
        <f t="shared" si="1"/>
        <v>0.37733431818181778</v>
      </c>
      <c r="I39" s="29">
        <v>0.33205419999999997</v>
      </c>
      <c r="J39" s="6">
        <f t="shared" si="2"/>
        <v>1.6521302159999999E-3</v>
      </c>
      <c r="K39" s="6">
        <f t="shared" si="0"/>
        <v>6.9296285543920318E-4</v>
      </c>
      <c r="L39" s="6">
        <f t="shared" si="3"/>
        <v>1.8247214355000001E-3</v>
      </c>
      <c r="M39" s="6">
        <f t="shared" si="4"/>
        <v>7.5227572958692901E-4</v>
      </c>
      <c r="N39" s="6">
        <f t="shared" si="6"/>
        <v>8.1221249999999991E-5</v>
      </c>
      <c r="O39" s="6">
        <f t="shared" si="7"/>
        <v>3.4067114551424299E-5</v>
      </c>
      <c r="P39" s="6">
        <f t="shared" si="8"/>
        <v>7.2915299999999996E-5</v>
      </c>
      <c r="Q39" s="6">
        <f t="shared" si="9"/>
        <v>3.0160248288117421E-5</v>
      </c>
      <c r="R39" s="6">
        <f t="shared" si="5"/>
        <v>0.38422221590909056</v>
      </c>
      <c r="S39" s="8" t="str">
        <f>IF(SUM(R$3:R39)&lt;=0.9*R$113,"calculate",C39)</f>
        <v>calculate</v>
      </c>
    </row>
    <row r="40" spans="3:19">
      <c r="C40" s="11">
        <v>328</v>
      </c>
      <c r="D40" s="12">
        <v>0.8</v>
      </c>
      <c r="E40" s="12">
        <v>1.5135999999999999E-3</v>
      </c>
      <c r="F40" s="11" t="s">
        <v>51</v>
      </c>
      <c r="G40" s="11" t="s">
        <v>52</v>
      </c>
      <c r="H40" s="5">
        <f t="shared" si="1"/>
        <v>0.37654034090909061</v>
      </c>
      <c r="I40" s="29">
        <v>0.33135550000000003</v>
      </c>
      <c r="J40" s="6">
        <f t="shared" si="2"/>
        <v>1.3547628159999998E-3</v>
      </c>
      <c r="K40" s="6">
        <f t="shared" si="0"/>
        <v>5.6927606861361107E-4</v>
      </c>
      <c r="L40" s="6">
        <f t="shared" si="3"/>
        <v>1.503446516E-3</v>
      </c>
      <c r="M40" s="6">
        <f t="shared" si="4"/>
        <v>6.3111946202640712E-4</v>
      </c>
      <c r="N40" s="6">
        <f t="shared" si="6"/>
        <v>9.7224000000000003E-5</v>
      </c>
      <c r="O40" s="6">
        <f t="shared" si="7"/>
        <v>4.0853864485523148E-5</v>
      </c>
      <c r="P40" s="6">
        <f t="shared" si="8"/>
        <v>8.922262499999999E-5</v>
      </c>
      <c r="Q40" s="6">
        <f t="shared" si="9"/>
        <v>3.7460489518473727E-5</v>
      </c>
      <c r="R40" s="6">
        <f t="shared" si="5"/>
        <v>0.37693732954545422</v>
      </c>
      <c r="S40" s="8" t="str">
        <f>IF(SUM(R$3:R40)&lt;=0.9*R$113,"calculate",C40)</f>
        <v>calculate</v>
      </c>
    </row>
    <row r="41" spans="3:19">
      <c r="C41" s="11">
        <v>329</v>
      </c>
      <c r="D41" s="12">
        <v>0.77500000000000002</v>
      </c>
      <c r="E41" s="12">
        <v>1.4124999999999999E-3</v>
      </c>
      <c r="F41" s="11" t="s">
        <v>53</v>
      </c>
      <c r="G41" s="11" t="s">
        <v>54</v>
      </c>
      <c r="H41" s="5">
        <f t="shared" si="1"/>
        <v>0.35712749999999971</v>
      </c>
      <c r="I41" s="29">
        <v>0.3142722</v>
      </c>
      <c r="J41" s="6">
        <f t="shared" si="2"/>
        <v>1.2726201250000001E-3</v>
      </c>
      <c r="K41" s="6">
        <f t="shared" si="0"/>
        <v>5.5920531020923071E-4</v>
      </c>
      <c r="L41" s="6">
        <f t="shared" si="3"/>
        <v>1.3136914704999999E-3</v>
      </c>
      <c r="M41" s="6">
        <f t="shared" si="4"/>
        <v>5.6424068941142089E-4</v>
      </c>
      <c r="N41" s="6">
        <f t="shared" si="6"/>
        <v>1.1667625000000001E-4</v>
      </c>
      <c r="O41" s="6">
        <f t="shared" si="7"/>
        <v>5.1269013662108913E-5</v>
      </c>
      <c r="P41" s="6">
        <f t="shared" si="8"/>
        <v>1.0695012500000001E-4</v>
      </c>
      <c r="Q41" s="6">
        <f t="shared" si="9"/>
        <v>4.6061439073816034E-5</v>
      </c>
      <c r="R41" s="6">
        <f t="shared" si="5"/>
        <v>0.36683392045454516</v>
      </c>
      <c r="S41" s="8" t="str">
        <f>IF(SUM(R$3:R41)&lt;=0.9*R$113,"calculate",C41)</f>
        <v>calculate</v>
      </c>
    </row>
    <row r="42" spans="3:19">
      <c r="C42" s="11">
        <v>330</v>
      </c>
      <c r="D42" s="12">
        <v>0.75</v>
      </c>
      <c r="E42" s="12">
        <v>1.3646000000000001E-3</v>
      </c>
      <c r="F42" s="11" t="s">
        <v>55</v>
      </c>
      <c r="G42" s="11" t="s">
        <v>56</v>
      </c>
      <c r="H42" s="5">
        <f t="shared" si="1"/>
        <v>0.34674784090909061</v>
      </c>
      <c r="I42" s="29">
        <v>0.30513810000000002</v>
      </c>
      <c r="J42" s="6">
        <f t="shared" si="2"/>
        <v>1.2500964140000001E-3</v>
      </c>
      <c r="K42" s="6">
        <f t="shared" si="0"/>
        <v>5.6259474138042886E-4</v>
      </c>
      <c r="L42" s="6">
        <f t="shared" si="3"/>
        <v>1.2613582695000002E-3</v>
      </c>
      <c r="M42" s="6">
        <f t="shared" si="4"/>
        <v>5.6090002579482984E-4</v>
      </c>
      <c r="N42" s="6">
        <f t="shared" si="6"/>
        <v>1.3583250000000002E-4</v>
      </c>
      <c r="O42" s="6">
        <f t="shared" si="7"/>
        <v>6.113020512076848E-5</v>
      </c>
      <c r="P42" s="6">
        <f t="shared" si="8"/>
        <v>1.2625437500000001E-4</v>
      </c>
      <c r="Q42" s="6">
        <f t="shared" si="9"/>
        <v>5.61996093914387E-5</v>
      </c>
      <c r="R42" s="6">
        <f t="shared" si="5"/>
        <v>0.35193767045454516</v>
      </c>
      <c r="S42" s="8" t="str">
        <f>IF(SUM(R$3:R42)&lt;=0.9*R$113,"calculate",C42)</f>
        <v>calculate</v>
      </c>
    </row>
    <row r="43" spans="3:19">
      <c r="C43" s="11">
        <v>331</v>
      </c>
      <c r="D43" s="12">
        <v>0.72499999999999998</v>
      </c>
      <c r="E43" s="12">
        <v>1.3182999999999999E-3</v>
      </c>
      <c r="F43" s="11" t="s">
        <v>57</v>
      </c>
      <c r="G43" s="11" t="s">
        <v>58</v>
      </c>
      <c r="H43" s="5">
        <f t="shared" si="1"/>
        <v>0.33334681818181783</v>
      </c>
      <c r="I43" s="29">
        <v>0.29334519999999997</v>
      </c>
      <c r="J43" s="6">
        <f t="shared" si="2"/>
        <v>1.2437105859999999E-3</v>
      </c>
      <c r="K43" s="6">
        <f t="shared" si="0"/>
        <v>5.772613925714399E-4</v>
      </c>
      <c r="L43" s="6">
        <f t="shared" si="3"/>
        <v>1.2469034999999999E-3</v>
      </c>
      <c r="M43" s="6">
        <f t="shared" si="4"/>
        <v>5.6992806697593438E-4</v>
      </c>
      <c r="N43" s="6">
        <f t="shared" si="6"/>
        <v>1.5459175E-4</v>
      </c>
      <c r="O43" s="6">
        <f t="shared" si="7"/>
        <v>7.1752906093746068E-5</v>
      </c>
      <c r="P43" s="6">
        <f t="shared" si="8"/>
        <v>1.4521212500000002E-4</v>
      </c>
      <c r="Q43" s="6">
        <f t="shared" si="9"/>
        <v>6.6441555607257274E-5</v>
      </c>
      <c r="R43" s="6">
        <f t="shared" si="5"/>
        <v>0.34004732954545425</v>
      </c>
      <c r="S43" s="8" t="str">
        <f>IF(SUM(R$3:R43)&lt;=0.9*R$113,"calculate",C43)</f>
        <v>calculate</v>
      </c>
    </row>
    <row r="44" spans="3:19">
      <c r="C44" s="11">
        <v>332</v>
      </c>
      <c r="D44" s="12">
        <v>0.7</v>
      </c>
      <c r="E44" s="12">
        <v>1.2734999999999999E-3</v>
      </c>
      <c r="F44" s="11" t="s">
        <v>59</v>
      </c>
      <c r="G44" s="11" t="s">
        <v>60</v>
      </c>
      <c r="H44" s="5">
        <f t="shared" si="1"/>
        <v>0.31345488636363605</v>
      </c>
      <c r="I44" s="29">
        <v>0.27584029999999998</v>
      </c>
      <c r="J44" s="6">
        <f t="shared" si="2"/>
        <v>1.20271887E-3</v>
      </c>
      <c r="K44" s="6">
        <f t="shared" si="0"/>
        <v>5.8439869640846765E-4</v>
      </c>
      <c r="L44" s="6">
        <f t="shared" si="3"/>
        <v>1.2232147279999999E-3</v>
      </c>
      <c r="M44" s="6">
        <f t="shared" si="4"/>
        <v>5.8083004448995377E-4</v>
      </c>
      <c r="N44" s="6">
        <f t="shared" si="6"/>
        <v>1.7104499999999999E-4</v>
      </c>
      <c r="O44" s="6">
        <f t="shared" si="7"/>
        <v>8.3110423824302621E-5</v>
      </c>
      <c r="P44" s="6">
        <f t="shared" si="8"/>
        <v>1.6281837499999998E-4</v>
      </c>
      <c r="Q44" s="6">
        <f t="shared" si="9"/>
        <v>7.7431664959024351E-5</v>
      </c>
      <c r="R44" s="6">
        <f t="shared" si="5"/>
        <v>0.32340085227272697</v>
      </c>
      <c r="S44" s="8" t="str">
        <f>IF(SUM(R$3:R44)&lt;=0.9*R$113,"calculate",C44)</f>
        <v>calculate</v>
      </c>
    </row>
    <row r="45" spans="3:19">
      <c r="C45" s="11">
        <v>333</v>
      </c>
      <c r="D45" s="12">
        <v>0.67500000000000004</v>
      </c>
      <c r="E45" s="12">
        <v>1.2303000000000001E-3</v>
      </c>
      <c r="F45" s="11" t="s">
        <v>61</v>
      </c>
      <c r="G45" s="11" t="s">
        <v>62</v>
      </c>
      <c r="H45" s="5">
        <f t="shared" si="1"/>
        <v>0.30147761363636333</v>
      </c>
      <c r="I45" s="29">
        <v>0.26530029999999999</v>
      </c>
      <c r="J45" s="6">
        <f t="shared" si="2"/>
        <v>1.1603574450000003E-3</v>
      </c>
      <c r="K45" s="6">
        <f t="shared" si="0"/>
        <v>5.7958105283717606E-4</v>
      </c>
      <c r="L45" s="6">
        <f t="shared" si="3"/>
        <v>1.1815381575000002E-3</v>
      </c>
      <c r="M45" s="6">
        <f t="shared" si="4"/>
        <v>5.8198987462282185E-4</v>
      </c>
      <c r="N45" s="6">
        <f t="shared" si="6"/>
        <v>1.9124100000000001E-4</v>
      </c>
      <c r="O45" s="6">
        <f t="shared" si="7"/>
        <v>9.5521996780599245E-5</v>
      </c>
      <c r="P45" s="6">
        <f t="shared" si="8"/>
        <v>1.8114299999999998E-4</v>
      </c>
      <c r="Q45" s="6">
        <f t="shared" si="9"/>
        <v>8.9316210302450933E-5</v>
      </c>
      <c r="R45" s="6">
        <f t="shared" si="5"/>
        <v>0.30746624999999972</v>
      </c>
      <c r="S45" s="8" t="str">
        <f>IF(SUM(R$3:R45)&lt;=0.9*R$113,"calculate",C45)</f>
        <v>calculate</v>
      </c>
    </row>
    <row r="46" spans="3:19">
      <c r="C46" s="11">
        <v>334</v>
      </c>
      <c r="D46" s="12">
        <v>0.65</v>
      </c>
      <c r="E46" s="12">
        <v>1.1884999999999999E-3</v>
      </c>
      <c r="F46" s="11" t="s">
        <v>63</v>
      </c>
      <c r="G46" s="11" t="s">
        <v>64</v>
      </c>
      <c r="H46" s="5">
        <f t="shared" si="1"/>
        <v>0.28840306818181793</v>
      </c>
      <c r="I46" s="29">
        <v>0.25379469999999998</v>
      </c>
      <c r="J46" s="6">
        <f t="shared" si="2"/>
        <v>1.1374658099999998E-3</v>
      </c>
      <c r="K46" s="6">
        <f t="shared" si="0"/>
        <v>5.8551130296618896E-4</v>
      </c>
      <c r="L46" s="6">
        <f t="shared" si="3"/>
        <v>1.1489116275000002E-3</v>
      </c>
      <c r="M46" s="6">
        <f t="shared" si="4"/>
        <v>5.8254617790168251E-4</v>
      </c>
      <c r="N46" s="6">
        <f t="shared" si="6"/>
        <v>2.0710949999999998E-4</v>
      </c>
      <c r="O46" s="6">
        <f t="shared" si="7"/>
        <v>1.0660975664989519E-4</v>
      </c>
      <c r="P46" s="6">
        <f t="shared" si="8"/>
        <v>1.9917524999999998E-4</v>
      </c>
      <c r="Q46" s="6">
        <f t="shared" si="9"/>
        <v>1.0106587671524722E-4</v>
      </c>
      <c r="R46" s="6">
        <f t="shared" si="5"/>
        <v>0.2949403409090906</v>
      </c>
      <c r="S46" s="8" t="str">
        <f>IF(SUM(R$3:R46)&lt;=0.9*R$113,"calculate",C46)</f>
        <v>calculate</v>
      </c>
    </row>
    <row r="47" spans="3:19">
      <c r="C47" s="11">
        <v>335</v>
      </c>
      <c r="D47" s="12">
        <v>0.625</v>
      </c>
      <c r="E47" s="12">
        <v>1.1481999999999998E-3</v>
      </c>
      <c r="F47" s="11" t="s">
        <v>65</v>
      </c>
      <c r="G47" s="11" t="s">
        <v>66</v>
      </c>
      <c r="H47" s="5">
        <f t="shared" si="1"/>
        <v>0.27840977272727246</v>
      </c>
      <c r="I47" s="29">
        <v>0.24500059999999999</v>
      </c>
      <c r="J47" s="6">
        <f t="shared" si="2"/>
        <v>1.1094712139999997E-3</v>
      </c>
      <c r="K47" s="6">
        <f t="shared" si="0"/>
        <v>5.8439469642667535E-4</v>
      </c>
      <c r="L47" s="6">
        <f t="shared" si="3"/>
        <v>1.1234685119999998E-3</v>
      </c>
      <c r="M47" s="6">
        <f t="shared" si="4"/>
        <v>5.849529996964321E-4</v>
      </c>
      <c r="N47" s="6">
        <f t="shared" si="6"/>
        <v>2.2432499999999999E-4</v>
      </c>
      <c r="O47" s="6">
        <f t="shared" si="7"/>
        <v>1.1815929843125608E-4</v>
      </c>
      <c r="P47" s="6">
        <f t="shared" si="8"/>
        <v>2.1571724999999999E-4</v>
      </c>
      <c r="Q47" s="6">
        <f t="shared" si="9"/>
        <v>1.1238452754057564E-4</v>
      </c>
      <c r="R47" s="6">
        <f t="shared" si="5"/>
        <v>0.28340642045454523</v>
      </c>
      <c r="S47" s="8" t="str">
        <f>IF(SUM(R$3:R47)&lt;=0.9*R$113,"calculate",C47)</f>
        <v>calculate</v>
      </c>
    </row>
    <row r="48" spans="3:19">
      <c r="C48" s="11">
        <v>336</v>
      </c>
      <c r="D48" s="12">
        <v>0.6</v>
      </c>
      <c r="E48" s="12">
        <v>1.1092000000000001E-3</v>
      </c>
      <c r="F48" s="11" t="s">
        <v>67</v>
      </c>
      <c r="G48" s="11" t="s">
        <v>68</v>
      </c>
      <c r="H48" s="5">
        <f t="shared" si="1"/>
        <v>0.27517784090909064</v>
      </c>
      <c r="I48" s="29">
        <v>0.24215649999999997</v>
      </c>
      <c r="J48" s="6">
        <f t="shared" si="2"/>
        <v>1.0838325960000001E-3</v>
      </c>
      <c r="K48" s="6">
        <f t="shared" si="0"/>
        <v>5.7515429500496168E-4</v>
      </c>
      <c r="L48" s="6">
        <f t="shared" si="3"/>
        <v>1.096651905E-3</v>
      </c>
      <c r="M48" s="6">
        <f t="shared" si="4"/>
        <v>5.7977449571581857E-4</v>
      </c>
      <c r="N48" s="6">
        <f t="shared" si="6"/>
        <v>2.3876999999999999E-4</v>
      </c>
      <c r="O48" s="6">
        <f t="shared" si="7"/>
        <v>1.2670738223334878E-4</v>
      </c>
      <c r="P48" s="6">
        <f t="shared" si="8"/>
        <v>2.3154749999999998E-4</v>
      </c>
      <c r="Q48" s="6">
        <f t="shared" si="9"/>
        <v>1.2243334033230243E-4</v>
      </c>
      <c r="R48" s="6">
        <f t="shared" si="5"/>
        <v>0.27679380681818155</v>
      </c>
      <c r="S48" s="8" t="str">
        <f>IF(SUM(R$3:R48)&lt;=0.9*R$113,"calculate",C48)</f>
        <v>calculate</v>
      </c>
    </row>
    <row r="49" spans="3:19">
      <c r="C49" s="11">
        <v>337</v>
      </c>
      <c r="D49" s="12">
        <v>0.57499999999999996</v>
      </c>
      <c r="E49" s="12">
        <v>1.0715E-3</v>
      </c>
      <c r="F49" s="11" t="s">
        <v>69</v>
      </c>
      <c r="G49" s="11" t="s">
        <v>70</v>
      </c>
      <c r="H49" s="5">
        <f t="shared" si="1"/>
        <v>0.25131215909090887</v>
      </c>
      <c r="I49" s="29">
        <v>0.22115470000000001</v>
      </c>
      <c r="J49" s="6">
        <f t="shared" si="2"/>
        <v>1.0468340699999999E-3</v>
      </c>
      <c r="K49" s="6">
        <f t="shared" si="0"/>
        <v>5.8690213524029036E-4</v>
      </c>
      <c r="L49" s="6">
        <f t="shared" si="3"/>
        <v>1.0653333329999999E-3</v>
      </c>
      <c r="M49" s="6">
        <f t="shared" si="4"/>
        <v>5.8102821512262602E-4</v>
      </c>
      <c r="N49" s="6">
        <f t="shared" si="6"/>
        <v>2.5224674999999995E-4</v>
      </c>
      <c r="O49" s="6">
        <f t="shared" si="7"/>
        <v>1.4142084254329217E-4</v>
      </c>
      <c r="P49" s="6">
        <f t="shared" si="8"/>
        <v>2.4550837499999999E-4</v>
      </c>
      <c r="Q49" s="6">
        <f t="shared" si="9"/>
        <v>1.3406411238832047E-4</v>
      </c>
      <c r="R49" s="6">
        <f t="shared" si="5"/>
        <v>0.26324499999999973</v>
      </c>
      <c r="S49" s="8" t="str">
        <f>IF(SUM(R$3:R49)&lt;=0.9*R$113,"calculate",C49)</f>
        <v>calculate</v>
      </c>
    </row>
    <row r="50" spans="3:19">
      <c r="C50" s="11">
        <v>338</v>
      </c>
      <c r="D50" s="12">
        <v>0.55000000000000004</v>
      </c>
      <c r="E50" s="12">
        <v>1.0351000000000002E-3</v>
      </c>
      <c r="F50" s="11" t="s">
        <v>71</v>
      </c>
      <c r="G50" s="11" t="s">
        <v>72</v>
      </c>
      <c r="H50" s="5">
        <f t="shared" si="1"/>
        <v>0.23558522727272707</v>
      </c>
      <c r="I50" s="29">
        <v>0.207315</v>
      </c>
      <c r="J50" s="6">
        <f t="shared" si="2"/>
        <v>1.0316531170000002E-3</v>
      </c>
      <c r="K50" s="6">
        <f t="shared" si="0"/>
        <v>5.9971991035728226E-4</v>
      </c>
      <c r="L50" s="6">
        <f t="shared" si="3"/>
        <v>1.0392435935E-3</v>
      </c>
      <c r="M50" s="6">
        <f t="shared" si="4"/>
        <v>5.9331102279878631E-4</v>
      </c>
      <c r="N50" s="6">
        <f t="shared" si="6"/>
        <v>2.6279550000000003E-4</v>
      </c>
      <c r="O50" s="6">
        <f t="shared" si="7"/>
        <v>1.5276810693947348E-4</v>
      </c>
      <c r="P50" s="6">
        <f t="shared" si="8"/>
        <v>2.5752112499999996E-4</v>
      </c>
      <c r="Q50" s="6">
        <f t="shared" si="9"/>
        <v>1.4709447474138283E-4</v>
      </c>
      <c r="R50" s="6">
        <f t="shared" si="5"/>
        <v>0.24344869318181797</v>
      </c>
      <c r="S50" s="8" t="str">
        <f>IF(SUM(R$3:R50)&lt;=0.9*R$113,"calculate",C50)</f>
        <v>calculate</v>
      </c>
    </row>
    <row r="51" spans="3:19">
      <c r="C51" s="11">
        <v>339</v>
      </c>
      <c r="D51" s="12">
        <v>0.52500000000000002</v>
      </c>
      <c r="E51" s="12">
        <v>1E-3</v>
      </c>
      <c r="F51" s="11" t="s">
        <v>73</v>
      </c>
      <c r="G51" s="11" t="s">
        <v>74</v>
      </c>
      <c r="H51" s="5">
        <f t="shared" si="1"/>
        <v>0.22753920454545434</v>
      </c>
      <c r="I51" s="29">
        <v>0.20023450000000001</v>
      </c>
      <c r="J51" s="6">
        <f t="shared" si="2"/>
        <v>9.9387E-4</v>
      </c>
      <c r="K51" s="6">
        <f t="shared" si="0"/>
        <v>5.8855950402844452E-4</v>
      </c>
      <c r="L51" s="6">
        <f t="shared" si="3"/>
        <v>1.0127615585000002E-3</v>
      </c>
      <c r="M51" s="6">
        <f t="shared" si="4"/>
        <v>5.9413970719286334E-4</v>
      </c>
      <c r="N51" s="6">
        <f t="shared" si="6"/>
        <v>2.7287925000000005E-4</v>
      </c>
      <c r="O51" s="6">
        <f t="shared" si="7"/>
        <v>1.6159626112032151E-4</v>
      </c>
      <c r="P51" s="6">
        <f t="shared" si="8"/>
        <v>2.6783737500000006E-4</v>
      </c>
      <c r="Q51" s="6">
        <f t="shared" si="9"/>
        <v>1.5718218402989751E-4</v>
      </c>
      <c r="R51" s="6">
        <f t="shared" si="5"/>
        <v>0.23156221590909071</v>
      </c>
      <c r="S51" s="8" t="str">
        <f>IF(SUM(R$3:R51)&lt;=0.9*R$113,"calculate",C51)</f>
        <v>calculate</v>
      </c>
    </row>
    <row r="52" spans="3:19">
      <c r="C52" s="11">
        <v>340</v>
      </c>
      <c r="D52" s="12">
        <v>0.5</v>
      </c>
      <c r="E52" s="12">
        <v>9.6605000000000009E-4</v>
      </c>
      <c r="F52" s="11" t="s">
        <v>75</v>
      </c>
      <c r="G52" s="11" t="s">
        <v>76</v>
      </c>
      <c r="H52" s="5">
        <f t="shared" si="1"/>
        <v>0.21228943181818163</v>
      </c>
      <c r="I52" s="29">
        <v>0.1868147</v>
      </c>
      <c r="J52" s="6">
        <f t="shared" si="2"/>
        <v>9.7271574500000003E-4</v>
      </c>
      <c r="K52" s="6">
        <f t="shared" si="0"/>
        <v>5.9661822250739222E-4</v>
      </c>
      <c r="L52" s="6">
        <f t="shared" si="3"/>
        <v>9.8329287249999996E-4</v>
      </c>
      <c r="M52" s="6">
        <f t="shared" si="4"/>
        <v>5.9258886326791832E-4</v>
      </c>
      <c r="N52" s="6">
        <f t="shared" si="6"/>
        <v>2.8041999999999997E-4</v>
      </c>
      <c r="O52" s="6">
        <f t="shared" si="7"/>
        <v>1.7199647771253348E-4</v>
      </c>
      <c r="P52" s="6">
        <f t="shared" si="8"/>
        <v>2.7664962500000001E-4</v>
      </c>
      <c r="Q52" s="6">
        <f t="shared" si="9"/>
        <v>1.667963694164275E-4</v>
      </c>
      <c r="R52" s="6">
        <f t="shared" si="5"/>
        <v>0.219914318181818</v>
      </c>
      <c r="S52" s="8" t="str">
        <f>IF(SUM(R$3:R52)&lt;=0.9*R$113,"calculate",C52)</f>
        <v>calculate</v>
      </c>
    </row>
    <row r="53" spans="3:19">
      <c r="C53" s="11">
        <v>341</v>
      </c>
      <c r="D53" s="12">
        <v>0.49380000000000002</v>
      </c>
      <c r="E53" s="12">
        <v>9.3324999999999994E-4</v>
      </c>
      <c r="F53" s="11" t="s">
        <v>77</v>
      </c>
      <c r="G53" s="11" t="s">
        <v>78</v>
      </c>
      <c r="H53" s="5">
        <f t="shared" si="1"/>
        <v>0.24160670454545435</v>
      </c>
      <c r="I53" s="29">
        <v>0.21261390000000002</v>
      </c>
      <c r="J53" s="6">
        <f t="shared" si="2"/>
        <v>9.4426234999999998E-4</v>
      </c>
      <c r="K53" s="6">
        <f t="shared" si="0"/>
        <v>5.413597577374708E-4</v>
      </c>
      <c r="L53" s="6">
        <f t="shared" si="3"/>
        <v>9.584890475E-4</v>
      </c>
      <c r="M53" s="6">
        <f t="shared" si="4"/>
        <v>5.6898899012243151E-4</v>
      </c>
      <c r="N53" s="6">
        <f t="shared" si="6"/>
        <v>2.9620592999999998E-4</v>
      </c>
      <c r="O53" s="6">
        <f t="shared" si="7"/>
        <v>1.6981929916532436E-4</v>
      </c>
      <c r="P53" s="6">
        <f t="shared" si="8"/>
        <v>2.8831296499999998E-4</v>
      </c>
      <c r="Q53" s="6">
        <f t="shared" si="9"/>
        <v>1.7090788843892891E-4</v>
      </c>
      <c r="R53" s="6">
        <f t="shared" si="5"/>
        <v>0.22694806818181801</v>
      </c>
      <c r="S53" s="8" t="str">
        <f>IF(SUM(R$3:R53)&lt;=0.9*R$113,"calculate",C53)</f>
        <v>calculate</v>
      </c>
    </row>
    <row r="54" spans="3:19">
      <c r="C54" s="11">
        <v>342</v>
      </c>
      <c r="D54" s="12">
        <v>0.48760000000000003</v>
      </c>
      <c r="E54" s="12">
        <v>9.0157000000000008E-4</v>
      </c>
      <c r="F54" s="11" t="s">
        <v>79</v>
      </c>
      <c r="G54" s="11" t="s">
        <v>80</v>
      </c>
      <c r="H54" s="5">
        <f t="shared" si="1"/>
        <v>0.22346306818181799</v>
      </c>
      <c r="I54" s="29">
        <v>0.1966475</v>
      </c>
      <c r="J54" s="6">
        <f t="shared" si="2"/>
        <v>9.1184789800000012E-4</v>
      </c>
      <c r="K54" s="6">
        <f t="shared" si="0"/>
        <v>5.4507885268667588E-4</v>
      </c>
      <c r="L54" s="6">
        <f t="shared" si="3"/>
        <v>9.2805512400000005E-4</v>
      </c>
      <c r="M54" s="6">
        <f t="shared" si="4"/>
        <v>5.4321930521207334E-4</v>
      </c>
      <c r="N54" s="6">
        <f t="shared" si="6"/>
        <v>3.1130334400000001E-4</v>
      </c>
      <c r="O54" s="6">
        <f t="shared" si="7"/>
        <v>1.8608900668326764E-4</v>
      </c>
      <c r="P54" s="6">
        <f t="shared" si="8"/>
        <v>3.0375463699999999E-4</v>
      </c>
      <c r="Q54" s="6">
        <f t="shared" si="9"/>
        <v>1.77954152924296E-4</v>
      </c>
      <c r="R54" s="6">
        <f t="shared" si="5"/>
        <v>0.23253488636363617</v>
      </c>
      <c r="S54" s="8" t="str">
        <f>IF(SUM(R$3:R54)&lt;=0.9*R$113,"calculate",C54)</f>
        <v>calculate</v>
      </c>
    </row>
    <row r="55" spans="3:19">
      <c r="C55" s="11">
        <v>343</v>
      </c>
      <c r="D55" s="12">
        <v>0.48139999999999999</v>
      </c>
      <c r="E55" s="12">
        <v>8.7096000000000005E-4</v>
      </c>
      <c r="F55" s="11" t="s">
        <v>81</v>
      </c>
      <c r="G55" s="11" t="s">
        <v>82</v>
      </c>
      <c r="H55" s="5">
        <f t="shared" si="1"/>
        <v>0.21592897727272709</v>
      </c>
      <c r="I55" s="29">
        <v>0.19001750000000001</v>
      </c>
      <c r="J55" s="6">
        <f t="shared" si="2"/>
        <v>8.8959854400000012E-4</v>
      </c>
      <c r="K55" s="6">
        <f t="shared" si="0"/>
        <v>5.4108449118268009E-4</v>
      </c>
      <c r="L55" s="6">
        <f t="shared" si="3"/>
        <v>9.0072322100000018E-4</v>
      </c>
      <c r="M55" s="6">
        <f t="shared" si="4"/>
        <v>5.4308167193467798E-4</v>
      </c>
      <c r="N55" s="6">
        <f t="shared" si="6"/>
        <v>3.2443952999999998E-4</v>
      </c>
      <c r="O55" s="6">
        <f t="shared" si="7"/>
        <v>1.9733530275382042E-4</v>
      </c>
      <c r="P55" s="6">
        <f t="shared" si="8"/>
        <v>3.1787143699999999E-4</v>
      </c>
      <c r="Q55" s="6">
        <f t="shared" si="9"/>
        <v>1.9171215471854404E-4</v>
      </c>
      <c r="R55" s="6">
        <f t="shared" si="5"/>
        <v>0.21969602272727254</v>
      </c>
      <c r="S55" s="8" t="str">
        <f>IF(SUM(R$3:R55)&lt;=0.9*R$113,"calculate",C55)</f>
        <v>calculate</v>
      </c>
    </row>
    <row r="56" spans="3:19">
      <c r="C56" s="11">
        <v>344</v>
      </c>
      <c r="D56" s="12">
        <v>0.47520000000000001</v>
      </c>
      <c r="E56" s="12">
        <v>8.4139999999999996E-4</v>
      </c>
      <c r="F56" s="11" t="s">
        <v>83</v>
      </c>
      <c r="G56" s="11" t="s">
        <v>84</v>
      </c>
      <c r="H56" s="5">
        <f t="shared" si="1"/>
        <v>0.20810897727272706</v>
      </c>
      <c r="I56" s="29">
        <v>0.18313589999999999</v>
      </c>
      <c r="J56" s="6">
        <f t="shared" si="2"/>
        <v>8.6251913999999983E-4</v>
      </c>
      <c r="K56" s="6">
        <f t="shared" si="0"/>
        <v>5.3414573364631934E-4</v>
      </c>
      <c r="L56" s="6">
        <f t="shared" si="3"/>
        <v>8.7605884199999998E-4</v>
      </c>
      <c r="M56" s="6">
        <f t="shared" si="4"/>
        <v>5.3761511241449977E-4</v>
      </c>
      <c r="N56" s="6">
        <f t="shared" si="6"/>
        <v>3.3849446399999999E-4</v>
      </c>
      <c r="O56" s="6">
        <f t="shared" si="7"/>
        <v>2.0962476706139836E-4</v>
      </c>
      <c r="P56" s="6">
        <f t="shared" si="8"/>
        <v>3.3146699700000001E-4</v>
      </c>
      <c r="Q56" s="6">
        <f t="shared" si="9"/>
        <v>2.0348003490760938E-4</v>
      </c>
      <c r="R56" s="6">
        <f t="shared" si="5"/>
        <v>0.21201897727272706</v>
      </c>
      <c r="S56" s="8" t="str">
        <f>IF(SUM(R$3:R56)&lt;=0.9*R$113,"calculate",C56)</f>
        <v>calculate</v>
      </c>
    </row>
    <row r="57" spans="3:19">
      <c r="C57" s="11">
        <v>345</v>
      </c>
      <c r="D57" s="12">
        <v>0.46899999999999997</v>
      </c>
      <c r="E57" s="12">
        <v>8.1282999999999995E-4</v>
      </c>
      <c r="F57" s="11" t="s">
        <v>85</v>
      </c>
      <c r="G57" s="11" t="s">
        <v>86</v>
      </c>
      <c r="H57" s="5">
        <f t="shared" si="1"/>
        <v>0.19626886363636345</v>
      </c>
      <c r="I57" s="29">
        <v>0.1727166</v>
      </c>
      <c r="J57" s="6">
        <f t="shared" si="2"/>
        <v>8.3949082399999988E-4</v>
      </c>
      <c r="K57" s="6">
        <f t="shared" si="0"/>
        <v>5.3425314797854516E-4</v>
      </c>
      <c r="L57" s="6">
        <f t="shared" si="3"/>
        <v>8.510049819999998E-4</v>
      </c>
      <c r="M57" s="6">
        <f t="shared" si="4"/>
        <v>5.341994408124323E-4</v>
      </c>
      <c r="N57" s="6">
        <f t="shared" si="6"/>
        <v>3.5024450999999996E-4</v>
      </c>
      <c r="O57" s="6">
        <f t="shared" si="7"/>
        <v>2.2289610163708356E-4</v>
      </c>
      <c r="P57" s="6">
        <f t="shared" si="8"/>
        <v>3.4436948699999997E-4</v>
      </c>
      <c r="Q57" s="6">
        <f t="shared" si="9"/>
        <v>2.1626043434924095E-4</v>
      </c>
      <c r="R57" s="6">
        <f t="shared" si="5"/>
        <v>0.20218892045454526</v>
      </c>
      <c r="S57" s="8" t="str">
        <f>IF(SUM(R$3:R57)&lt;=0.9*R$113,"calculate",C57)</f>
        <v>calculate</v>
      </c>
    </row>
    <row r="58" spans="3:19">
      <c r="C58" s="11">
        <v>346</v>
      </c>
      <c r="D58" s="12">
        <v>0.46279999999999999</v>
      </c>
      <c r="E58" s="12">
        <v>7.8523999999999998E-4</v>
      </c>
      <c r="F58" s="11" t="s">
        <v>87</v>
      </c>
      <c r="G58" s="11" t="s">
        <v>88</v>
      </c>
      <c r="H58" s="5">
        <f t="shared" si="1"/>
        <v>0.190920818181818</v>
      </c>
      <c r="I58" s="29">
        <v>0.16801031999999999</v>
      </c>
      <c r="J58" s="6">
        <f t="shared" si="2"/>
        <v>8.1225225600000002E-4</v>
      </c>
      <c r="K58" s="6">
        <f t="shared" si="0"/>
        <v>5.2332334427928923E-4</v>
      </c>
      <c r="L58" s="6">
        <f t="shared" si="3"/>
        <v>8.2587153999999995E-4</v>
      </c>
      <c r="M58" s="6">
        <f t="shared" si="4"/>
        <v>5.2878824612891725E-4</v>
      </c>
      <c r="N58" s="6">
        <f t="shared" si="6"/>
        <v>3.6022500799999996E-4</v>
      </c>
      <c r="O58" s="6">
        <f t="shared" si="7"/>
        <v>2.3208818995215408E-4</v>
      </c>
      <c r="P58" s="6">
        <f t="shared" si="8"/>
        <v>3.5523475899999996E-4</v>
      </c>
      <c r="Q58" s="6">
        <f t="shared" si="9"/>
        <v>2.2749214579461882E-4</v>
      </c>
      <c r="R58" s="6">
        <f t="shared" si="5"/>
        <v>0.19359484090909074</v>
      </c>
      <c r="S58" s="8" t="str">
        <f>IF(SUM(R$3:R58)&lt;=0.9*R$113,"calculate",C58)</f>
        <v>calculate</v>
      </c>
    </row>
    <row r="59" spans="3:19">
      <c r="C59" s="11">
        <v>347</v>
      </c>
      <c r="D59" s="12">
        <v>0.45660000000000001</v>
      </c>
      <c r="E59" s="12">
        <v>7.5858000000000002E-4</v>
      </c>
      <c r="F59" s="11" t="s">
        <v>89</v>
      </c>
      <c r="G59" s="11" t="s">
        <v>90</v>
      </c>
      <c r="H59" s="5">
        <f t="shared" si="1"/>
        <v>0.18203020454545438</v>
      </c>
      <c r="I59" s="29">
        <v>0.16018658</v>
      </c>
      <c r="J59" s="6">
        <f t="shared" si="2"/>
        <v>7.8854391000000011E-4</v>
      </c>
      <c r="K59" s="6">
        <f t="shared" si="0"/>
        <v>5.1855601644439932E-4</v>
      </c>
      <c r="L59" s="6">
        <f t="shared" si="3"/>
        <v>8.0039808300000001E-4</v>
      </c>
      <c r="M59" s="6">
        <f t="shared" si="4"/>
        <v>5.2093968036184433E-4</v>
      </c>
      <c r="N59" s="6">
        <f t="shared" si="6"/>
        <v>3.7348510200000003E-4</v>
      </c>
      <c r="O59" s="6">
        <f t="shared" si="7"/>
        <v>2.4560832217250924E-4</v>
      </c>
      <c r="P59" s="6">
        <f t="shared" si="8"/>
        <v>3.6685505500000002E-4</v>
      </c>
      <c r="Q59" s="6">
        <f t="shared" si="9"/>
        <v>2.3884825606233166E-4</v>
      </c>
      <c r="R59" s="6">
        <f t="shared" si="5"/>
        <v>0.18647551136363619</v>
      </c>
      <c r="S59" s="8" t="str">
        <f>IF(SUM(R$3:R59)&lt;=0.9*R$113,"calculate",C59)</f>
        <v>calculate</v>
      </c>
    </row>
    <row r="60" spans="3:19">
      <c r="C60" s="11">
        <v>348</v>
      </c>
      <c r="D60" s="12">
        <v>0.45039999999999997</v>
      </c>
      <c r="E60" s="12">
        <v>7.3282000000000002E-4</v>
      </c>
      <c r="F60" s="11" t="s">
        <v>91</v>
      </c>
      <c r="G60" s="11" t="s">
        <v>92</v>
      </c>
      <c r="H60" s="5">
        <f t="shared" si="1"/>
        <v>0.17284324999999987</v>
      </c>
      <c r="I60" s="29">
        <v>0.15210206000000001</v>
      </c>
      <c r="J60" s="6">
        <f t="shared" si="2"/>
        <v>7.5253285799999992E-4</v>
      </c>
      <c r="K60" s="6">
        <f t="shared" si="0"/>
        <v>5.0545467458056601E-4</v>
      </c>
      <c r="L60" s="6">
        <f t="shared" si="3"/>
        <v>7.7053838400000007E-4</v>
      </c>
      <c r="M60" s="6">
        <f t="shared" si="4"/>
        <v>5.1200534551248261E-4</v>
      </c>
      <c r="N60" s="6">
        <f t="shared" si="6"/>
        <v>3.7954757599999997E-4</v>
      </c>
      <c r="O60" s="6">
        <f t="shared" si="7"/>
        <v>2.5493118935003718E-4</v>
      </c>
      <c r="P60" s="6">
        <f t="shared" si="8"/>
        <v>3.7651633899999997E-4</v>
      </c>
      <c r="Q60" s="6">
        <f t="shared" si="9"/>
        <v>2.5026975576127324E-4</v>
      </c>
      <c r="R60" s="6">
        <f t="shared" si="5"/>
        <v>0.17743672727272713</v>
      </c>
      <c r="S60" s="8" t="str">
        <f>IF(SUM(R$3:R60)&lt;=0.9*R$113,"calculate",C60)</f>
        <v>calculate</v>
      </c>
    </row>
    <row r="61" spans="3:19">
      <c r="C61" s="11">
        <v>349</v>
      </c>
      <c r="D61" s="12">
        <v>0.44419999999999998</v>
      </c>
      <c r="E61" s="12">
        <v>7.0795000000000005E-4</v>
      </c>
      <c r="F61" s="11" t="s">
        <v>93</v>
      </c>
      <c r="G61" s="11" t="s">
        <v>94</v>
      </c>
      <c r="H61" s="5">
        <f t="shared" si="1"/>
        <v>0.16075682954545439</v>
      </c>
      <c r="I61" s="29">
        <v>0.14146601</v>
      </c>
      <c r="J61" s="6">
        <f t="shared" si="2"/>
        <v>7.4009093000000008E-4</v>
      </c>
      <c r="K61" s="6">
        <f t="shared" si="0"/>
        <v>5.1112632843324022E-4</v>
      </c>
      <c r="L61" s="6">
        <f t="shared" si="3"/>
        <v>7.4631189400000005E-4</v>
      </c>
      <c r="M61" s="6">
        <f t="shared" si="4"/>
        <v>5.0829050150690306E-4</v>
      </c>
      <c r="N61" s="6">
        <f t="shared" si="6"/>
        <v>3.8883046999999997E-4</v>
      </c>
      <c r="O61" s="6">
        <f t="shared" si="7"/>
        <v>2.6853658443574106E-4</v>
      </c>
      <c r="P61" s="6">
        <f t="shared" si="8"/>
        <v>3.8418902299999997E-4</v>
      </c>
      <c r="Q61" s="6">
        <f t="shared" si="9"/>
        <v>2.6173388689288909E-4</v>
      </c>
      <c r="R61" s="6">
        <f t="shared" si="5"/>
        <v>0.16680003977272712</v>
      </c>
      <c r="S61" s="8" t="str">
        <f>IF(SUM(R$3:R61)&lt;=0.9*R$113,"calculate",C61)</f>
        <v>calculate</v>
      </c>
    </row>
    <row r="62" spans="3:19">
      <c r="C62" s="11">
        <v>350</v>
      </c>
      <c r="D62" s="12">
        <v>0.438</v>
      </c>
      <c r="E62" s="12">
        <v>6.8391000000000003E-4</v>
      </c>
      <c r="F62" s="11" t="s">
        <v>95</v>
      </c>
      <c r="G62" s="11" t="s">
        <v>96</v>
      </c>
      <c r="H62" s="5">
        <f t="shared" si="1"/>
        <v>0.15048342045454532</v>
      </c>
      <c r="I62" s="29">
        <v>0.13242540999999999</v>
      </c>
      <c r="J62" s="6">
        <f t="shared" si="2"/>
        <v>7.1256582900000001E-4</v>
      </c>
      <c r="K62" s="6">
        <f t="shared" si="0"/>
        <v>5.0389676652739482E-4</v>
      </c>
      <c r="L62" s="6">
        <f t="shared" si="3"/>
        <v>7.2632837950000004E-4</v>
      </c>
      <c r="M62" s="6">
        <f t="shared" si="4"/>
        <v>5.0751154748031758E-4</v>
      </c>
      <c r="N62" s="6">
        <f t="shared" si="6"/>
        <v>3.9614471999999996E-4</v>
      </c>
      <c r="O62" s="6">
        <f t="shared" si="7"/>
        <v>2.8013698575054765E-4</v>
      </c>
      <c r="P62" s="6">
        <f t="shared" si="8"/>
        <v>3.9248759499999997E-4</v>
      </c>
      <c r="Q62" s="6">
        <f t="shared" si="9"/>
        <v>2.7433678509314438E-4</v>
      </c>
      <c r="R62" s="6">
        <f t="shared" si="5"/>
        <v>0.15562012499999986</v>
      </c>
      <c r="S62" s="8" t="str">
        <f>IF(SUM(R$3:R62)&lt;=0.9*R$113,"calculate",C62)</f>
        <v>calculate</v>
      </c>
    </row>
    <row r="63" spans="3:19">
      <c r="C63" s="11">
        <v>351</v>
      </c>
      <c r="D63" s="12">
        <v>0.43180000000000002</v>
      </c>
      <c r="E63" s="12">
        <v>6.6069000000000002E-4</v>
      </c>
      <c r="F63" s="11" t="s">
        <v>97</v>
      </c>
      <c r="G63" s="11" t="s">
        <v>98</v>
      </c>
      <c r="H63" s="5">
        <f t="shared" si="1"/>
        <v>0.1513305227272726</v>
      </c>
      <c r="I63" s="29">
        <v>0.13317086</v>
      </c>
      <c r="J63" s="6">
        <f t="shared" si="2"/>
        <v>6.8698546200000009E-4</v>
      </c>
      <c r="K63" s="6">
        <f t="shared" si="0"/>
        <v>4.8486074436063112E-4</v>
      </c>
      <c r="L63" s="6">
        <f t="shared" si="3"/>
        <v>6.9977564550000005E-4</v>
      </c>
      <c r="M63" s="6">
        <f t="shared" si="4"/>
        <v>4.9437875544401297E-4</v>
      </c>
      <c r="N63" s="6">
        <f t="shared" si="6"/>
        <v>4.0103856800000005E-4</v>
      </c>
      <c r="O63" s="6">
        <f t="shared" si="7"/>
        <v>2.8304508516339109E-4</v>
      </c>
      <c r="P63" s="6">
        <f t="shared" si="8"/>
        <v>3.9859164400000003E-4</v>
      </c>
      <c r="Q63" s="6">
        <f t="shared" si="9"/>
        <v>2.8159103545696937E-4</v>
      </c>
      <c r="R63" s="6">
        <f t="shared" si="5"/>
        <v>0.15090697159090896</v>
      </c>
      <c r="S63" s="8" t="str">
        <f>IF(SUM(R$3:R63)&lt;=0.9*R$113,"calculate",C63)</f>
        <v>calculate</v>
      </c>
    </row>
    <row r="64" spans="3:19">
      <c r="C64" s="11">
        <v>352</v>
      </c>
      <c r="D64" s="12">
        <v>0.42560000000000003</v>
      </c>
      <c r="E64" s="12">
        <v>6.3825999999999998E-4</v>
      </c>
      <c r="F64" s="11" t="s">
        <v>99</v>
      </c>
      <c r="G64" s="11" t="s">
        <v>100</v>
      </c>
      <c r="H64" s="5">
        <f t="shared" si="1"/>
        <v>0.14452723863636349</v>
      </c>
      <c r="I64" s="29">
        <v>0.12718396999999998</v>
      </c>
      <c r="J64" s="6">
        <f t="shared" si="2"/>
        <v>6.6327979199999989E-4</v>
      </c>
      <c r="K64" s="6">
        <f t="shared" si="0"/>
        <v>4.7552080976837556E-4</v>
      </c>
      <c r="L64" s="6">
        <f t="shared" si="3"/>
        <v>6.7513262700000004E-4</v>
      </c>
      <c r="M64" s="6">
        <f t="shared" si="4"/>
        <v>4.8019077706450337E-4</v>
      </c>
      <c r="N64" s="6">
        <f t="shared" si="6"/>
        <v>4.0372841600000003E-4</v>
      </c>
      <c r="O64" s="6">
        <f t="shared" si="7"/>
        <v>2.8944235241049472E-4</v>
      </c>
      <c r="P64" s="6">
        <f t="shared" si="8"/>
        <v>4.0238349200000007E-4</v>
      </c>
      <c r="Q64" s="6">
        <f t="shared" si="9"/>
        <v>2.8624371878694288E-4</v>
      </c>
      <c r="R64" s="6">
        <f t="shared" si="5"/>
        <v>0.14792888068181803</v>
      </c>
      <c r="S64" s="8" t="str">
        <f>IF(SUM(R$3:R64)&lt;=0.9*R$113,"calculate",C64)</f>
        <v>calculate</v>
      </c>
    </row>
    <row r="65" spans="3:19">
      <c r="C65" s="11">
        <v>353</v>
      </c>
      <c r="D65" s="12">
        <v>0.4194</v>
      </c>
      <c r="E65" s="12">
        <v>6.1660000000000003E-4</v>
      </c>
      <c r="F65" s="11" t="s">
        <v>101</v>
      </c>
      <c r="G65" s="11" t="s">
        <v>102</v>
      </c>
      <c r="H65" s="5">
        <f t="shared" si="1"/>
        <v>0.13704472727272715</v>
      </c>
      <c r="I65" s="29">
        <v>0.12059935999999999</v>
      </c>
      <c r="J65" s="6">
        <f t="shared" si="2"/>
        <v>6.4299048E-4</v>
      </c>
      <c r="K65" s="6">
        <f t="shared" si="0"/>
        <v>4.6898593208294153E-4</v>
      </c>
      <c r="L65" s="6">
        <f t="shared" si="3"/>
        <v>6.5313513599999989E-4</v>
      </c>
      <c r="M65" s="6">
        <f t="shared" si="4"/>
        <v>4.7225337092565852E-4</v>
      </c>
      <c r="N65" s="6">
        <f t="shared" si="6"/>
        <v>4.0821460199999999E-4</v>
      </c>
      <c r="O65" s="6">
        <f t="shared" si="7"/>
        <v>2.9774454142592749E-4</v>
      </c>
      <c r="P65" s="6">
        <f t="shared" si="8"/>
        <v>4.0597150900000001E-4</v>
      </c>
      <c r="Q65" s="6">
        <f t="shared" si="9"/>
        <v>2.9359344691821108E-4</v>
      </c>
      <c r="R65" s="6">
        <f t="shared" si="5"/>
        <v>0.14078598295454531</v>
      </c>
      <c r="S65" s="8" t="str">
        <f>IF(SUM(R$3:R65)&lt;=0.9*R$113,"calculate",C65)</f>
        <v>calculate</v>
      </c>
    </row>
    <row r="66" spans="3:19">
      <c r="C66" s="11">
        <v>354</v>
      </c>
      <c r="D66" s="12">
        <v>0.41320000000000001</v>
      </c>
      <c r="E66" s="12">
        <v>5.9566000000000003E-4</v>
      </c>
      <c r="F66" s="11" t="s">
        <v>103</v>
      </c>
      <c r="G66" s="11" t="s">
        <v>104</v>
      </c>
      <c r="H66" s="5">
        <f t="shared" si="1"/>
        <v>0.13851348863636351</v>
      </c>
      <c r="I66" s="29">
        <v>0.12189187</v>
      </c>
      <c r="J66" s="6">
        <f t="shared" si="2"/>
        <v>6.2288166200000011E-4</v>
      </c>
      <c r="K66" s="6">
        <f t="shared" ref="K66:K112" si="10">J66*10^(-H66)</f>
        <v>4.5278502665311145E-4</v>
      </c>
      <c r="L66" s="6">
        <f t="shared" si="3"/>
        <v>6.3293607100000011E-4</v>
      </c>
      <c r="M66" s="6">
        <f t="shared" si="4"/>
        <v>4.6088547936802646E-4</v>
      </c>
      <c r="N66" s="6">
        <f t="shared" si="6"/>
        <v>4.075185E-4</v>
      </c>
      <c r="O66" s="6">
        <f t="shared" si="7"/>
        <v>2.9623327534104859E-4</v>
      </c>
      <c r="P66" s="6">
        <f t="shared" si="8"/>
        <v>4.0786655099999997E-4</v>
      </c>
      <c r="Q66" s="6">
        <f t="shared" si="9"/>
        <v>2.9698890838348804E-4</v>
      </c>
      <c r="R66" s="6">
        <f t="shared" si="5"/>
        <v>0.13777910795454534</v>
      </c>
      <c r="S66" s="8" t="str">
        <f>IF(SUM(R$3:R66)&lt;=0.9*R$113,"calculate",C66)</f>
        <v>calculate</v>
      </c>
    </row>
    <row r="67" spans="3:19">
      <c r="C67" s="11">
        <v>355</v>
      </c>
      <c r="D67" s="12">
        <v>0.40699999999999997</v>
      </c>
      <c r="E67" s="12">
        <v>5.7544000000000009E-4</v>
      </c>
      <c r="F67" s="11" t="s">
        <v>105</v>
      </c>
      <c r="G67" s="11" t="s">
        <v>106</v>
      </c>
      <c r="H67" s="5">
        <f t="shared" ref="H67:H112" si="11">B$6*I67</f>
        <v>0.13123227272727261</v>
      </c>
      <c r="I67" s="29">
        <v>0.1154844</v>
      </c>
      <c r="J67" s="6">
        <f t="shared" ref="J67:J112" si="12">E67*F67</f>
        <v>5.9575303200000017E-4</v>
      </c>
      <c r="K67" s="6">
        <f t="shared" si="10"/>
        <v>4.4038649120097E-4</v>
      </c>
      <c r="L67" s="6">
        <f t="shared" si="3"/>
        <v>6.0931734700000019E-4</v>
      </c>
      <c r="M67" s="6">
        <f t="shared" si="4"/>
        <v>4.4658575892704073E-4</v>
      </c>
      <c r="N67" s="6">
        <f t="shared" si="6"/>
        <v>4.1082579999999992E-4</v>
      </c>
      <c r="O67" s="6">
        <f t="shared" si="7"/>
        <v>3.0368646542923742E-4</v>
      </c>
      <c r="P67" s="6">
        <f t="shared" si="8"/>
        <v>4.0917214999999996E-4</v>
      </c>
      <c r="Q67" s="6">
        <f t="shared" si="9"/>
        <v>2.9995987038514301E-4</v>
      </c>
      <c r="R67" s="6">
        <f t="shared" si="5"/>
        <v>0.13487288068181807</v>
      </c>
      <c r="S67" s="8" t="str">
        <f>IF(SUM(R$3:R67)&lt;=0.9*R$113,"calculate",C67)</f>
        <v>calculate</v>
      </c>
    </row>
    <row r="68" spans="3:19">
      <c r="C68" s="11">
        <v>356</v>
      </c>
      <c r="D68" s="12">
        <v>0.40079999999999999</v>
      </c>
      <c r="E68" s="12">
        <v>5.5590000000000001E-4</v>
      </c>
      <c r="F68" s="11" t="s">
        <v>107</v>
      </c>
      <c r="G68" s="11" t="s">
        <v>108</v>
      </c>
      <c r="H68" s="5">
        <f t="shared" si="11"/>
        <v>0.12367094318181808</v>
      </c>
      <c r="I68" s="29">
        <v>0.10883043000000001</v>
      </c>
      <c r="J68" s="6">
        <f t="shared" si="12"/>
        <v>5.7774686999999996E-4</v>
      </c>
      <c r="K68" s="6">
        <f t="shared" si="10"/>
        <v>4.3457692054635149E-4</v>
      </c>
      <c r="L68" s="6">
        <f t="shared" ref="L68:L112" si="13">(C68-C67)*(J68+J67)/2</f>
        <v>5.8674995100000001E-4</v>
      </c>
      <c r="M68" s="6">
        <f t="shared" ref="M68:M112" si="14">(C68-C67)*(K68+K67)/2</f>
        <v>4.3748170587366072E-4</v>
      </c>
      <c r="N68" s="6">
        <f t="shared" si="6"/>
        <v>4.1206248000000002E-4</v>
      </c>
      <c r="O68" s="6">
        <f t="shared" si="7"/>
        <v>3.0995034837850798E-4</v>
      </c>
      <c r="P68" s="6">
        <f t="shared" si="8"/>
        <v>4.1144413999999994E-4</v>
      </c>
      <c r="Q68" s="6">
        <f t="shared" si="9"/>
        <v>3.0681840690387273E-4</v>
      </c>
      <c r="R68" s="6">
        <f t="shared" ref="R68:R112" si="15">(C68-C67)*(H67+H68)/2</f>
        <v>0.12745160795454535</v>
      </c>
      <c r="S68" s="8" t="str">
        <f>IF(SUM(R$3:R68)&lt;=0.9*R$113,"calculate",C68)</f>
        <v>calculate</v>
      </c>
    </row>
    <row r="69" spans="3:19">
      <c r="C69" s="11">
        <v>357</v>
      </c>
      <c r="D69" s="12">
        <v>0.39460000000000001</v>
      </c>
      <c r="E69" s="12">
        <v>5.3703000000000008E-4</v>
      </c>
      <c r="F69" s="11" t="s">
        <v>109</v>
      </c>
      <c r="G69" s="11" t="s">
        <v>110</v>
      </c>
      <c r="H69" s="5">
        <f t="shared" si="11"/>
        <v>0.12150730681818171</v>
      </c>
      <c r="I69" s="29">
        <v>0.10692643</v>
      </c>
      <c r="J69" s="6">
        <f t="shared" si="12"/>
        <v>5.5131499800000004E-4</v>
      </c>
      <c r="K69" s="6">
        <f t="shared" si="10"/>
        <v>4.1676620981231173E-4</v>
      </c>
      <c r="L69" s="6">
        <f t="shared" si="13"/>
        <v>5.64530934E-4</v>
      </c>
      <c r="M69" s="6">
        <f t="shared" si="14"/>
        <v>4.2567156517933158E-4</v>
      </c>
      <c r="N69" s="6">
        <f t="shared" si="6"/>
        <v>4.1219915999999999E-4</v>
      </c>
      <c r="O69" s="6">
        <f t="shared" si="7"/>
        <v>3.1160168365493778E-4</v>
      </c>
      <c r="P69" s="6">
        <f t="shared" si="8"/>
        <v>4.1213082E-4</v>
      </c>
      <c r="Q69" s="6">
        <f t="shared" si="9"/>
        <v>3.1077601601672291E-4</v>
      </c>
      <c r="R69" s="6">
        <f t="shared" si="15"/>
        <v>0.1225891249999999</v>
      </c>
      <c r="S69" s="8" t="str">
        <f>IF(SUM(R$3:R69)&lt;=0.9*R$113,"calculate",C69)</f>
        <v>calculate</v>
      </c>
    </row>
    <row r="70" spans="3:19">
      <c r="C70" s="11">
        <v>358</v>
      </c>
      <c r="D70" s="12">
        <v>0.38839999999999997</v>
      </c>
      <c r="E70" s="12">
        <v>5.1879999999999993E-4</v>
      </c>
      <c r="F70" s="11" t="s">
        <v>105</v>
      </c>
      <c r="G70" s="11" t="s">
        <v>111</v>
      </c>
      <c r="H70" s="5">
        <f t="shared" si="11"/>
        <v>0.12238667045454533</v>
      </c>
      <c r="I70" s="29">
        <v>0.10770026999999999</v>
      </c>
      <c r="J70" s="6">
        <f t="shared" si="12"/>
        <v>5.3711364000000002E-4</v>
      </c>
      <c r="K70" s="6">
        <f t="shared" si="10"/>
        <v>4.0520939948798795E-4</v>
      </c>
      <c r="L70" s="6">
        <f t="shared" si="13"/>
        <v>5.4421431900000003E-4</v>
      </c>
      <c r="M70" s="6">
        <f t="shared" si="14"/>
        <v>4.1098780465014982E-4</v>
      </c>
      <c r="N70" s="6">
        <f t="shared" si="6"/>
        <v>4.1236427999999999E-4</v>
      </c>
      <c r="O70" s="6">
        <f t="shared" si="7"/>
        <v>3.1109595777365943E-4</v>
      </c>
      <c r="P70" s="6">
        <f t="shared" si="8"/>
        <v>4.1228171999999996E-4</v>
      </c>
      <c r="Q70" s="6">
        <f t="shared" si="9"/>
        <v>3.1134882071429863E-4</v>
      </c>
      <c r="R70" s="6">
        <f t="shared" si="15"/>
        <v>0.12194698863636352</v>
      </c>
      <c r="S70" s="8" t="str">
        <f>IF(SUM(R$3:R70)&lt;=0.9*R$113,"calculate",C70)</f>
        <v>calculate</v>
      </c>
    </row>
    <row r="71" spans="3:19">
      <c r="C71" s="11">
        <v>359</v>
      </c>
      <c r="D71" s="12">
        <v>0.38219999999999998</v>
      </c>
      <c r="E71" s="12">
        <v>5.0118999999999999E-4</v>
      </c>
      <c r="F71" s="11" t="s">
        <v>112</v>
      </c>
      <c r="G71" s="11" t="s">
        <v>113</v>
      </c>
      <c r="H71" s="5">
        <f t="shared" si="11"/>
        <v>0.12127548863636352</v>
      </c>
      <c r="I71" s="29">
        <v>0.10672242999999999</v>
      </c>
      <c r="J71" s="6">
        <f t="shared" si="12"/>
        <v>5.1978414899999997E-4</v>
      </c>
      <c r="K71" s="6">
        <f t="shared" si="10"/>
        <v>3.9314028011713917E-4</v>
      </c>
      <c r="L71" s="6">
        <f t="shared" si="13"/>
        <v>5.2844889450000005E-4</v>
      </c>
      <c r="M71" s="6">
        <f t="shared" si="14"/>
        <v>3.9917483980256356E-4</v>
      </c>
      <c r="N71" s="6">
        <f t="shared" si="6"/>
        <v>4.1212625999999995E-4</v>
      </c>
      <c r="O71" s="6">
        <f t="shared" si="7"/>
        <v>3.1171291700938137E-4</v>
      </c>
      <c r="P71" s="6">
        <f t="shared" si="8"/>
        <v>4.1224527E-4</v>
      </c>
      <c r="Q71" s="6">
        <f t="shared" si="9"/>
        <v>3.114044373915204E-4</v>
      </c>
      <c r="R71" s="6">
        <f t="shared" si="15"/>
        <v>0.12183107954545443</v>
      </c>
      <c r="S71" s="8" t="str">
        <f>IF(SUM(R$3:R71)&lt;=0.9*R$113,"calculate",C71)</f>
        <v>calculate</v>
      </c>
    </row>
    <row r="72" spans="3:19">
      <c r="C72" s="11">
        <v>360</v>
      </c>
      <c r="D72" s="12">
        <v>0.376</v>
      </c>
      <c r="E72" s="12">
        <v>4.8417000000000002E-4</v>
      </c>
      <c r="F72" s="11" t="s">
        <v>114</v>
      </c>
      <c r="G72" s="11" t="s">
        <v>115</v>
      </c>
      <c r="H72" s="5">
        <f t="shared" si="11"/>
        <v>0.12033604545454535</v>
      </c>
      <c r="I72" s="29">
        <v>0.10589572</v>
      </c>
      <c r="J72" s="6">
        <f t="shared" si="12"/>
        <v>4.9646791800000002E-4</v>
      </c>
      <c r="K72" s="6">
        <f t="shared" si="10"/>
        <v>3.7631813172621755E-4</v>
      </c>
      <c r="L72" s="6">
        <f t="shared" si="13"/>
        <v>5.0812603349999999E-4</v>
      </c>
      <c r="M72" s="6">
        <f t="shared" si="14"/>
        <v>3.8472920592167836E-4</v>
      </c>
      <c r="N72" s="6">
        <f t="shared" si="6"/>
        <v>4.083736E-4</v>
      </c>
      <c r="O72" s="6">
        <f t="shared" si="7"/>
        <v>3.0954344606474586E-4</v>
      </c>
      <c r="P72" s="6">
        <f t="shared" si="8"/>
        <v>4.1024992999999998E-4</v>
      </c>
      <c r="Q72" s="6">
        <f t="shared" si="9"/>
        <v>3.1062818153706362E-4</v>
      </c>
      <c r="R72" s="6">
        <f t="shared" si="15"/>
        <v>0.12080576704545443</v>
      </c>
      <c r="S72" s="8" t="str">
        <f>IF(SUM(R$3:R72)&lt;=0.9*R$113,"calculate",C72)</f>
        <v>calculate</v>
      </c>
    </row>
    <row r="73" spans="3:19">
      <c r="C73" s="11">
        <v>361</v>
      </c>
      <c r="D73" s="12">
        <v>0.36980000000000002</v>
      </c>
      <c r="E73" s="12">
        <v>4.6773999999999996E-4</v>
      </c>
      <c r="F73" s="11" t="s">
        <v>116</v>
      </c>
      <c r="G73" s="11" t="s">
        <v>117</v>
      </c>
      <c r="H73" s="5">
        <f t="shared" si="11"/>
        <v>0.11842431818181808</v>
      </c>
      <c r="I73" s="29">
        <v>0.1042134</v>
      </c>
      <c r="J73" s="6">
        <f t="shared" si="12"/>
        <v>4.7849801999999992E-4</v>
      </c>
      <c r="K73" s="6">
        <f t="shared" si="10"/>
        <v>3.6429719462592169E-4</v>
      </c>
      <c r="L73" s="6">
        <f t="shared" si="13"/>
        <v>4.8748296899999994E-4</v>
      </c>
      <c r="M73" s="6">
        <f t="shared" si="14"/>
        <v>3.7030766317606962E-4</v>
      </c>
      <c r="N73" s="6">
        <f t="shared" si="6"/>
        <v>4.0596643999999999E-4</v>
      </c>
      <c r="O73" s="6">
        <f t="shared" si="7"/>
        <v>3.0907637863218862E-4</v>
      </c>
      <c r="P73" s="6">
        <f t="shared" si="8"/>
        <v>4.0717002000000002E-4</v>
      </c>
      <c r="Q73" s="6">
        <f t="shared" si="9"/>
        <v>3.0930991234846724E-4</v>
      </c>
      <c r="R73" s="6">
        <f t="shared" si="15"/>
        <v>0.11938018181818172</v>
      </c>
      <c r="S73" s="8" t="str">
        <f>IF(SUM(R$3:R73)&lt;=0.9*R$113,"calculate",C73)</f>
        <v>calculate</v>
      </c>
    </row>
    <row r="74" spans="3:19">
      <c r="C74" s="11">
        <v>362</v>
      </c>
      <c r="D74" s="12">
        <v>0.36360000000000003</v>
      </c>
      <c r="E74" s="12">
        <v>4.5186E-4</v>
      </c>
      <c r="F74" s="11" t="s">
        <v>118</v>
      </c>
      <c r="G74" s="11" t="s">
        <v>119</v>
      </c>
      <c r="H74" s="5">
        <f t="shared" si="11"/>
        <v>0.11742749999999989</v>
      </c>
      <c r="I74" s="29">
        <v>0.1033362</v>
      </c>
      <c r="J74" s="6">
        <f t="shared" si="12"/>
        <v>4.5918013200000002E-4</v>
      </c>
      <c r="K74" s="6">
        <f t="shared" si="10"/>
        <v>3.5039313483738822E-4</v>
      </c>
      <c r="L74" s="6">
        <f t="shared" si="13"/>
        <v>4.68839076E-4</v>
      </c>
      <c r="M74" s="6">
        <f t="shared" si="14"/>
        <v>3.5734516473165498E-4</v>
      </c>
      <c r="N74" s="6">
        <f t="shared" si="6"/>
        <v>3.9806927999999999E-4</v>
      </c>
      <c r="O74" s="6">
        <f t="shared" si="7"/>
        <v>3.037604050814246E-4</v>
      </c>
      <c r="P74" s="6">
        <f t="shared" si="8"/>
        <v>4.0201785999999999E-4</v>
      </c>
      <c r="Q74" s="6">
        <f t="shared" si="9"/>
        <v>3.0641839185680658E-4</v>
      </c>
      <c r="R74" s="6">
        <f t="shared" si="15"/>
        <v>0.11792590909090898</v>
      </c>
      <c r="S74" s="8" t="str">
        <f>IF(SUM(R$3:R74)&lt;=0.9*R$113,"calculate",C74)</f>
        <v>calculate</v>
      </c>
    </row>
    <row r="75" spans="3:19">
      <c r="C75" s="11">
        <v>363</v>
      </c>
      <c r="D75" s="12">
        <v>0.3574</v>
      </c>
      <c r="E75" s="12">
        <v>4.3651999999999997E-4</v>
      </c>
      <c r="F75" s="11" t="s">
        <v>120</v>
      </c>
      <c r="G75" s="11" t="s">
        <v>121</v>
      </c>
      <c r="H75" s="5">
        <f t="shared" si="11"/>
        <v>0.10619243181818172</v>
      </c>
      <c r="I75" s="29">
        <v>9.3449339999999992E-2</v>
      </c>
      <c r="J75" s="6">
        <f t="shared" si="12"/>
        <v>4.3582156799999998E-4</v>
      </c>
      <c r="K75" s="6">
        <f t="shared" si="10"/>
        <v>3.4128428195151337E-4</v>
      </c>
      <c r="L75" s="6">
        <f t="shared" si="13"/>
        <v>4.4750085E-4</v>
      </c>
      <c r="M75" s="6">
        <f t="shared" si="14"/>
        <v>3.458387083944508E-4</v>
      </c>
      <c r="N75" s="6">
        <f t="shared" si="6"/>
        <v>3.9296129999999999E-4</v>
      </c>
      <c r="O75" s="6">
        <f t="shared" si="7"/>
        <v>3.0772115230706811E-4</v>
      </c>
      <c r="P75" s="6">
        <f t="shared" si="8"/>
        <v>3.9551528999999996E-4</v>
      </c>
      <c r="Q75" s="6">
        <f t="shared" si="9"/>
        <v>3.0574077869424633E-4</v>
      </c>
      <c r="R75" s="6">
        <f t="shared" si="15"/>
        <v>0.11180996590909081</v>
      </c>
      <c r="S75" s="8">
        <f>IF(SUM(R$3:R75)&lt;=0.9*R$113,"calculate",C75)</f>
        <v>363</v>
      </c>
    </row>
    <row r="76" spans="3:19">
      <c r="C76" s="11">
        <v>364</v>
      </c>
      <c r="D76" s="12">
        <v>0.35120000000000001</v>
      </c>
      <c r="E76" s="12">
        <v>4.2169999999999995E-4</v>
      </c>
      <c r="F76" s="11" t="s">
        <v>122</v>
      </c>
      <c r="G76" s="11" t="s">
        <v>123</v>
      </c>
      <c r="H76" s="5">
        <f t="shared" si="11"/>
        <v>0.10720006818181808</v>
      </c>
      <c r="I76" s="29">
        <v>9.4336059999999999E-2</v>
      </c>
      <c r="J76" s="6">
        <f t="shared" si="12"/>
        <v>4.2002163399999998E-4</v>
      </c>
      <c r="K76" s="6">
        <f t="shared" si="10"/>
        <v>3.2814938294453813E-4</v>
      </c>
      <c r="L76" s="6">
        <f t="shared" si="13"/>
        <v>4.2792160099999998E-4</v>
      </c>
      <c r="M76" s="6">
        <f t="shared" si="14"/>
        <v>3.3471683244802575E-4</v>
      </c>
      <c r="N76" s="6">
        <f t="shared" si="6"/>
        <v>3.8635511999999996E-4</v>
      </c>
      <c r="O76" s="6">
        <f t="shared" si="7"/>
        <v>3.0184681921756193E-4</v>
      </c>
      <c r="P76" s="6">
        <f t="shared" si="8"/>
        <v>3.8965821E-4</v>
      </c>
      <c r="Q76" s="6">
        <f t="shared" si="9"/>
        <v>3.0478398576231502E-4</v>
      </c>
      <c r="R76" s="6">
        <f t="shared" si="15"/>
        <v>0.10669624999999991</v>
      </c>
      <c r="S76" s="8">
        <f>IF(SUM(R$3:R76)&lt;=0.9*R$113,"calculez",C76)</f>
        <v>364</v>
      </c>
    </row>
    <row r="77" spans="3:19">
      <c r="C77" s="11">
        <v>365</v>
      </c>
      <c r="D77" s="12">
        <v>0.34499999999999997</v>
      </c>
      <c r="E77" s="12">
        <v>4.0738000000000005E-4</v>
      </c>
      <c r="F77" s="11" t="s">
        <v>124</v>
      </c>
      <c r="G77" s="11" t="s">
        <v>125</v>
      </c>
      <c r="H77" s="5">
        <f t="shared" si="11"/>
        <v>0.10471922727272717</v>
      </c>
      <c r="I77" s="29">
        <v>9.2152919999999999E-2</v>
      </c>
      <c r="J77" s="6">
        <f t="shared" si="12"/>
        <v>3.9411978100000004E-4</v>
      </c>
      <c r="K77" s="6">
        <f t="shared" si="10"/>
        <v>3.0967703880703951E-4</v>
      </c>
      <c r="L77" s="6">
        <f t="shared" si="13"/>
        <v>4.0707070750000004E-4</v>
      </c>
      <c r="M77" s="6">
        <f t="shared" si="14"/>
        <v>3.1891321087578882E-4</v>
      </c>
      <c r="N77" s="6">
        <f t="shared" si="6"/>
        <v>3.7698149999999998E-4</v>
      </c>
      <c r="O77" s="6">
        <f t="shared" si="7"/>
        <v>2.9621074666393347E-4</v>
      </c>
      <c r="P77" s="6">
        <f t="shared" si="8"/>
        <v>3.8166831E-4</v>
      </c>
      <c r="Q77" s="6">
        <f t="shared" si="9"/>
        <v>2.9902878294074773E-4</v>
      </c>
      <c r="R77" s="6">
        <f t="shared" si="15"/>
        <v>0.10595964772727262</v>
      </c>
      <c r="S77" s="8">
        <f>IF(SUM(R$3:R77)&lt;=0.9*R$113,"calculez",C77)</f>
        <v>365</v>
      </c>
    </row>
    <row r="78" spans="3:19">
      <c r="C78" s="11">
        <v>366</v>
      </c>
      <c r="D78" s="12">
        <v>0.33879999999999999</v>
      </c>
      <c r="E78" s="12">
        <v>3.9355E-4</v>
      </c>
      <c r="F78" s="11" t="s">
        <v>126</v>
      </c>
      <c r="G78" s="11" t="s">
        <v>127</v>
      </c>
      <c r="H78" s="5">
        <f t="shared" si="11"/>
        <v>0.10996488636363626</v>
      </c>
      <c r="I78" s="29">
        <v>9.6769099999999997E-2</v>
      </c>
      <c r="J78" s="6">
        <f t="shared" si="12"/>
        <v>3.7969310450000003E-4</v>
      </c>
      <c r="K78" s="6">
        <f t="shared" si="10"/>
        <v>2.9475950854428558E-4</v>
      </c>
      <c r="L78" s="6">
        <f t="shared" si="13"/>
        <v>3.8690644275000003E-4</v>
      </c>
      <c r="M78" s="6">
        <f t="shared" si="14"/>
        <v>3.0221827367566258E-4</v>
      </c>
      <c r="N78" s="6">
        <f t="shared" si="6"/>
        <v>3.6814007999999999E-4</v>
      </c>
      <c r="O78" s="6">
        <f t="shared" si="7"/>
        <v>2.8579078147639619E-4</v>
      </c>
      <c r="P78" s="6">
        <f t="shared" si="8"/>
        <v>3.7256078999999996E-4</v>
      </c>
      <c r="Q78" s="6">
        <f t="shared" si="9"/>
        <v>2.910007640701648E-4</v>
      </c>
      <c r="R78" s="6">
        <f t="shared" si="15"/>
        <v>0.10734205681818171</v>
      </c>
      <c r="S78" s="8">
        <f>IF(SUM(R$3:R78)&lt;=0.9*R$113,"calculez",C78)</f>
        <v>366</v>
      </c>
    </row>
    <row r="79" spans="3:19">
      <c r="C79" s="11">
        <v>367</v>
      </c>
      <c r="D79" s="12">
        <v>0.33260000000000001</v>
      </c>
      <c r="E79" s="12">
        <v>3.8018999999999998E-4</v>
      </c>
      <c r="F79" s="11" t="s">
        <v>128</v>
      </c>
      <c r="G79" s="11" t="s">
        <v>129</v>
      </c>
      <c r="H79" s="5">
        <f t="shared" si="11"/>
        <v>0.10184043181818171</v>
      </c>
      <c r="I79" s="29">
        <v>8.961957999999999E-2</v>
      </c>
      <c r="J79" s="6">
        <f t="shared" si="12"/>
        <v>3.5696799479999994E-4</v>
      </c>
      <c r="K79" s="6">
        <f t="shared" si="10"/>
        <v>2.8235068640869524E-4</v>
      </c>
      <c r="L79" s="6">
        <f t="shared" si="13"/>
        <v>3.6833054964999999E-4</v>
      </c>
      <c r="M79" s="6">
        <f t="shared" si="14"/>
        <v>2.8855509747649044E-4</v>
      </c>
      <c r="N79" s="6">
        <f t="shared" si="6"/>
        <v>3.6000624000000003E-4</v>
      </c>
      <c r="O79" s="6">
        <f t="shared" si="7"/>
        <v>2.8475384475956807E-4</v>
      </c>
      <c r="P79" s="6">
        <f t="shared" si="8"/>
        <v>3.6407316000000003E-4</v>
      </c>
      <c r="Q79" s="6">
        <f t="shared" si="9"/>
        <v>2.8527231311798211E-4</v>
      </c>
      <c r="R79" s="6">
        <f t="shared" si="15"/>
        <v>0.10590265909090898</v>
      </c>
      <c r="S79" s="8">
        <f>IF(SUM(R$3:R79)&lt;=0.9*R$113,"calculez",C79)</f>
        <v>367</v>
      </c>
    </row>
    <row r="80" spans="3:19">
      <c r="C80" s="11">
        <v>368</v>
      </c>
      <c r="D80" s="12">
        <v>0.32639999999999997</v>
      </c>
      <c r="E80" s="12">
        <v>3.6727999999999999E-4</v>
      </c>
      <c r="F80" s="11" t="s">
        <v>130</v>
      </c>
      <c r="G80" s="11" t="s">
        <v>131</v>
      </c>
      <c r="H80" s="5">
        <f t="shared" si="11"/>
        <v>0.10315329545454535</v>
      </c>
      <c r="I80" s="29">
        <v>9.0774899999999992E-2</v>
      </c>
      <c r="J80" s="6">
        <f t="shared" si="12"/>
        <v>3.3756704800000001E-4</v>
      </c>
      <c r="K80" s="6">
        <f t="shared" si="10"/>
        <v>2.661992027202244E-4</v>
      </c>
      <c r="L80" s="6">
        <f t="shared" si="13"/>
        <v>3.4726752139999995E-4</v>
      </c>
      <c r="M80" s="6">
        <f t="shared" si="14"/>
        <v>2.7427494456445982E-4</v>
      </c>
      <c r="N80" s="6">
        <f t="shared" si="6"/>
        <v>3.4963968E-4</v>
      </c>
      <c r="O80" s="6">
        <f t="shared" si="7"/>
        <v>2.7571945960600512E-4</v>
      </c>
      <c r="P80" s="6">
        <f t="shared" si="8"/>
        <v>3.5482296000000004E-4</v>
      </c>
      <c r="Q80" s="6">
        <f t="shared" si="9"/>
        <v>2.8023665218278662E-4</v>
      </c>
      <c r="R80" s="6">
        <f t="shared" si="15"/>
        <v>0.10249686363636354</v>
      </c>
      <c r="S80" s="8">
        <f>IF(SUM(R$3:R80)&lt;=0.9*R$113,"calculez",C80)</f>
        <v>368</v>
      </c>
    </row>
    <row r="81" spans="3:19">
      <c r="C81" s="11">
        <v>369</v>
      </c>
      <c r="D81" s="12">
        <v>0.32019999999999998</v>
      </c>
      <c r="E81" s="12">
        <v>3.5481E-4</v>
      </c>
      <c r="F81" s="11" t="s">
        <v>132</v>
      </c>
      <c r="G81" s="11" t="s">
        <v>133</v>
      </c>
      <c r="H81" s="5">
        <f t="shared" si="11"/>
        <v>0.10163759090909082</v>
      </c>
      <c r="I81" s="29">
        <v>8.9441079999999992E-2</v>
      </c>
      <c r="J81" s="6">
        <f t="shared" si="12"/>
        <v>3.0957882120000001E-4</v>
      </c>
      <c r="K81" s="6">
        <f t="shared" si="10"/>
        <v>2.4498170411726413E-4</v>
      </c>
      <c r="L81" s="6">
        <f t="shared" si="13"/>
        <v>3.2357293459999998E-4</v>
      </c>
      <c r="M81" s="6">
        <f t="shared" si="14"/>
        <v>2.5559045341874427E-4</v>
      </c>
      <c r="N81" s="6">
        <f t="shared" si="6"/>
        <v>3.2862125999999996E-4</v>
      </c>
      <c r="O81" s="6">
        <f t="shared" si="7"/>
        <v>2.6005072301749077E-4</v>
      </c>
      <c r="P81" s="6">
        <f t="shared" si="8"/>
        <v>3.3913046999999995E-4</v>
      </c>
      <c r="Q81" s="6">
        <f t="shared" si="9"/>
        <v>2.6788509131174792E-4</v>
      </c>
      <c r="R81" s="6">
        <f t="shared" si="15"/>
        <v>0.10239544318181809</v>
      </c>
      <c r="S81" s="8">
        <f>IF(SUM(R$3:R81)&lt;=0.9*R$113,"calculez",C81)</f>
        <v>369</v>
      </c>
    </row>
    <row r="82" spans="3:19">
      <c r="C82" s="11">
        <v>370</v>
      </c>
      <c r="D82" s="12">
        <v>0.314</v>
      </c>
      <c r="E82" s="12">
        <v>3.4277E-4</v>
      </c>
      <c r="F82" s="11" t="s">
        <v>134</v>
      </c>
      <c r="G82" s="11" t="s">
        <v>135</v>
      </c>
      <c r="H82" s="5">
        <f t="shared" si="11"/>
        <v>0.10004171590909082</v>
      </c>
      <c r="I82" s="29">
        <v>8.8036710000000004E-2</v>
      </c>
      <c r="J82" s="6">
        <f t="shared" si="12"/>
        <v>2.9043244869999998E-4</v>
      </c>
      <c r="K82" s="6">
        <f t="shared" si="10"/>
        <v>2.3067653571507638E-4</v>
      </c>
      <c r="L82" s="6">
        <f t="shared" si="13"/>
        <v>3.0000563495000002E-4</v>
      </c>
      <c r="M82" s="6">
        <f t="shared" si="14"/>
        <v>2.3782911991617026E-4</v>
      </c>
      <c r="N82" s="6">
        <f t="shared" si="6"/>
        <v>3.1253362E-4</v>
      </c>
      <c r="O82" s="6">
        <f t="shared" si="7"/>
        <v>2.4823043388847105E-4</v>
      </c>
      <c r="P82" s="6">
        <f t="shared" si="8"/>
        <v>3.2057743999999998E-4</v>
      </c>
      <c r="Q82" s="6">
        <f t="shared" si="9"/>
        <v>2.5414057845298091E-4</v>
      </c>
      <c r="R82" s="6">
        <f t="shared" si="15"/>
        <v>0.10083965340909082</v>
      </c>
      <c r="S82" s="8">
        <f>IF(SUM(R$3:R82)&lt;=0.9*R$113,"calculez",C82)</f>
        <v>370</v>
      </c>
    </row>
    <row r="83" spans="3:19">
      <c r="C83" s="11">
        <v>371</v>
      </c>
      <c r="D83" s="12">
        <v>0.30780000000000002</v>
      </c>
      <c r="E83" s="12">
        <v>3.3113000000000001E-4</v>
      </c>
      <c r="F83" s="11" t="s">
        <v>136</v>
      </c>
      <c r="G83" s="11" t="s">
        <v>137</v>
      </c>
      <c r="H83" s="5">
        <f t="shared" si="11"/>
        <v>9.9530170454545361E-2</v>
      </c>
      <c r="I83" s="29">
        <v>8.7586549999999999E-2</v>
      </c>
      <c r="J83" s="6">
        <f t="shared" si="12"/>
        <v>2.6897358769999998E-4</v>
      </c>
      <c r="K83" s="6">
        <f t="shared" si="10"/>
        <v>2.1388457513890483E-4</v>
      </c>
      <c r="L83" s="6">
        <f t="shared" si="13"/>
        <v>2.7970301819999995E-4</v>
      </c>
      <c r="M83" s="6">
        <f t="shared" si="14"/>
        <v>2.2228055542699061E-4</v>
      </c>
      <c r="N83" s="6">
        <f t="shared" si="6"/>
        <v>2.9865218400000002E-4</v>
      </c>
      <c r="O83" s="6">
        <f t="shared" si="7"/>
        <v>2.3748463942263145E-4</v>
      </c>
      <c r="P83" s="6">
        <f t="shared" si="8"/>
        <v>3.0559290200000001E-4</v>
      </c>
      <c r="Q83" s="6">
        <f t="shared" si="9"/>
        <v>2.4285753665555124E-4</v>
      </c>
      <c r="R83" s="6">
        <f t="shared" si="15"/>
        <v>9.978594318181809E-2</v>
      </c>
      <c r="S83" s="8">
        <f>IF(SUM(R$3:R83)&lt;=0.9*R$113,"calculez",C83)</f>
        <v>371</v>
      </c>
    </row>
    <row r="84" spans="3:19">
      <c r="C84" s="11">
        <v>372</v>
      </c>
      <c r="D84" s="12">
        <v>0.30160000000000003</v>
      </c>
      <c r="E84" s="12">
        <v>3.1989000000000003E-4</v>
      </c>
      <c r="F84" s="11" t="s">
        <v>138</v>
      </c>
      <c r="G84" s="11" t="s">
        <v>139</v>
      </c>
      <c r="H84" s="5">
        <f t="shared" si="11"/>
        <v>9.5567431818181725E-2</v>
      </c>
      <c r="I84" s="29">
        <v>8.4099339999999995E-2</v>
      </c>
      <c r="J84" s="6">
        <f t="shared" si="12"/>
        <v>2.507809644E-4</v>
      </c>
      <c r="K84" s="6">
        <f t="shared" si="10"/>
        <v>2.012459440841489E-4</v>
      </c>
      <c r="L84" s="6">
        <f t="shared" si="13"/>
        <v>2.5987727604999996E-4</v>
      </c>
      <c r="M84" s="6">
        <f t="shared" si="14"/>
        <v>2.0756525961152688E-4</v>
      </c>
      <c r="N84" s="6">
        <f t="shared" si="6"/>
        <v>2.8252078400000004E-4</v>
      </c>
      <c r="O84" s="6">
        <f t="shared" si="7"/>
        <v>2.2671641779312783E-4</v>
      </c>
      <c r="P84" s="6">
        <f t="shared" si="8"/>
        <v>2.9058648400000003E-4</v>
      </c>
      <c r="Q84" s="6">
        <f t="shared" si="9"/>
        <v>2.3210052860787964E-4</v>
      </c>
      <c r="R84" s="6">
        <f t="shared" si="15"/>
        <v>9.754880113636355E-2</v>
      </c>
      <c r="S84" s="8">
        <f>IF(SUM(R$3:R84)&lt;=0.9*R$113,"calculez",C84)</f>
        <v>372</v>
      </c>
    </row>
    <row r="85" spans="3:19">
      <c r="C85" s="11">
        <v>373</v>
      </c>
      <c r="D85" s="12">
        <v>0.2954</v>
      </c>
      <c r="E85" s="12">
        <v>3.0903000000000001E-4</v>
      </c>
      <c r="F85" s="11" t="s">
        <v>140</v>
      </c>
      <c r="G85" s="11" t="s">
        <v>141</v>
      </c>
      <c r="H85" s="5">
        <f t="shared" si="11"/>
        <v>9.3900079545454471E-2</v>
      </c>
      <c r="I85" s="29">
        <v>8.2632070000000002E-2</v>
      </c>
      <c r="J85" s="6">
        <f t="shared" si="12"/>
        <v>2.291642868E-4</v>
      </c>
      <c r="K85" s="6">
        <f t="shared" si="10"/>
        <v>1.8460644458800297E-4</v>
      </c>
      <c r="L85" s="6">
        <f t="shared" si="13"/>
        <v>2.399726256E-4</v>
      </c>
      <c r="M85" s="6">
        <f t="shared" si="14"/>
        <v>1.9292619433607593E-4</v>
      </c>
      <c r="N85" s="6">
        <f t="shared" si="6"/>
        <v>2.6754673400000001E-4</v>
      </c>
      <c r="O85" s="6">
        <f t="shared" si="7"/>
        <v>2.1552595308176165E-4</v>
      </c>
      <c r="P85" s="6">
        <f t="shared" si="8"/>
        <v>2.7503375900000005E-4</v>
      </c>
      <c r="Q85" s="6">
        <f t="shared" si="9"/>
        <v>2.2112118543744474E-4</v>
      </c>
      <c r="R85" s="6">
        <f t="shared" si="15"/>
        <v>9.4733755681818105E-2</v>
      </c>
      <c r="S85" s="8">
        <f>IF(SUM(R$3:R85)&lt;=0.9*R$113,"calculez",C85)</f>
        <v>373</v>
      </c>
    </row>
    <row r="86" spans="3:19">
      <c r="C86" s="11">
        <v>374</v>
      </c>
      <c r="D86" s="12">
        <v>0.28920000000000001</v>
      </c>
      <c r="E86" s="12">
        <v>2.9853999999999997E-4</v>
      </c>
      <c r="F86" s="11" t="s">
        <v>142</v>
      </c>
      <c r="G86" s="11" t="s">
        <v>143</v>
      </c>
      <c r="H86" s="5">
        <f t="shared" si="11"/>
        <v>9.522414772727264E-2</v>
      </c>
      <c r="I86" s="29">
        <v>8.3797250000000004E-2</v>
      </c>
      <c r="J86" s="6">
        <f t="shared" si="12"/>
        <v>2.1341131899999997E-4</v>
      </c>
      <c r="K86" s="6">
        <f t="shared" si="10"/>
        <v>1.7139308748904868E-4</v>
      </c>
      <c r="L86" s="6">
        <f t="shared" si="13"/>
        <v>2.2128780289999998E-4</v>
      </c>
      <c r="M86" s="6">
        <f t="shared" si="14"/>
        <v>1.7799976603852583E-4</v>
      </c>
      <c r="N86" s="6">
        <f t="shared" si="6"/>
        <v>2.5326111600000004E-4</v>
      </c>
      <c r="O86" s="6">
        <f t="shared" si="7"/>
        <v>2.033969182869917E-4</v>
      </c>
      <c r="P86" s="6">
        <f t="shared" si="8"/>
        <v>2.6040392500000002E-4</v>
      </c>
      <c r="Q86" s="6">
        <f t="shared" si="9"/>
        <v>2.0946143568437668E-4</v>
      </c>
      <c r="R86" s="6">
        <f t="shared" si="15"/>
        <v>9.4562113636363548E-2</v>
      </c>
      <c r="S86" s="8">
        <f>IF(SUM(R$3:R86)&lt;=0.9*R$113,"calculez",C86)</f>
        <v>374</v>
      </c>
    </row>
    <row r="87" spans="3:19">
      <c r="C87" s="11">
        <v>375</v>
      </c>
      <c r="D87" s="12">
        <v>0.28299999999999997</v>
      </c>
      <c r="E87" s="12">
        <v>2.8839999999999996E-4</v>
      </c>
      <c r="F87" s="11" t="s">
        <v>144</v>
      </c>
      <c r="G87" s="11" t="s">
        <v>145</v>
      </c>
      <c r="H87" s="5">
        <f t="shared" si="11"/>
        <v>9.5519909090909003E-2</v>
      </c>
      <c r="I87" s="29">
        <v>8.4057519999999997E-2</v>
      </c>
      <c r="J87" s="6">
        <f t="shared" si="12"/>
        <v>1.9286461599999998E-4</v>
      </c>
      <c r="K87" s="6">
        <f t="shared" si="10"/>
        <v>1.5478634590219422E-4</v>
      </c>
      <c r="L87" s="6">
        <f t="shared" si="13"/>
        <v>2.0313796749999997E-4</v>
      </c>
      <c r="M87" s="6">
        <f t="shared" si="14"/>
        <v>1.6308971669562147E-4</v>
      </c>
      <c r="N87" s="6">
        <f t="shared" si="6"/>
        <v>2.3850957E-4</v>
      </c>
      <c r="O87" s="6">
        <f t="shared" si="7"/>
        <v>1.9141937784483812E-4</v>
      </c>
      <c r="P87" s="6">
        <f t="shared" si="8"/>
        <v>2.4588534300000003E-4</v>
      </c>
      <c r="Q87" s="6">
        <f t="shared" si="9"/>
        <v>1.9740814806591491E-4</v>
      </c>
      <c r="R87" s="6">
        <f t="shared" si="15"/>
        <v>9.5372028409090814E-2</v>
      </c>
      <c r="S87" s="8">
        <f>IF(SUM(R$3:R87)&lt;=0.9*R$113,"calculez",C87)</f>
        <v>375</v>
      </c>
    </row>
    <row r="88" spans="3:19">
      <c r="C88" s="11">
        <v>376</v>
      </c>
      <c r="D88" s="12">
        <v>0.27679999999999999</v>
      </c>
      <c r="E88" s="12">
        <v>2.7860999999999999E-4</v>
      </c>
      <c r="F88" s="11" t="s">
        <v>146</v>
      </c>
      <c r="G88" s="11" t="s">
        <v>147</v>
      </c>
      <c r="H88" s="5">
        <f t="shared" si="11"/>
        <v>9.3581136363636269E-2</v>
      </c>
      <c r="I88" s="29">
        <v>8.2351399999999991E-2</v>
      </c>
      <c r="J88" s="6">
        <f t="shared" si="12"/>
        <v>1.7495593559999997E-4</v>
      </c>
      <c r="K88" s="6">
        <f t="shared" si="10"/>
        <v>1.4104170348859212E-4</v>
      </c>
      <c r="L88" s="6">
        <f t="shared" si="13"/>
        <v>1.8391027579999999E-4</v>
      </c>
      <c r="M88" s="6">
        <f t="shared" si="14"/>
        <v>1.4791402469539316E-4</v>
      </c>
      <c r="N88" s="6">
        <f t="shared" si="6"/>
        <v>2.2303160000000001E-4</v>
      </c>
      <c r="O88" s="6">
        <f t="shared" si="7"/>
        <v>1.7979816853830872E-4</v>
      </c>
      <c r="P88" s="6">
        <f t="shared" si="8"/>
        <v>2.3077058500000001E-4</v>
      </c>
      <c r="Q88" s="6">
        <f t="shared" si="9"/>
        <v>1.856087731915734E-4</v>
      </c>
      <c r="R88" s="6">
        <f t="shared" si="15"/>
        <v>9.4550522727272629E-2</v>
      </c>
      <c r="S88" s="8">
        <f>IF(SUM(R$3:R88)&lt;=0.9*R$113,"calculez",C88)</f>
        <v>376</v>
      </c>
    </row>
    <row r="89" spans="3:19">
      <c r="C89" s="11">
        <v>377</v>
      </c>
      <c r="D89" s="12">
        <v>0.27060000000000001</v>
      </c>
      <c r="E89" s="12">
        <v>2.6915000000000001E-4</v>
      </c>
      <c r="F89" s="11" t="s">
        <v>148</v>
      </c>
      <c r="G89" s="11" t="s">
        <v>149</v>
      </c>
      <c r="H89" s="5">
        <f t="shared" si="11"/>
        <v>9.1552534090909007E-2</v>
      </c>
      <c r="I89" s="29">
        <v>8.0566230000000003E-2</v>
      </c>
      <c r="J89" s="6">
        <f t="shared" si="12"/>
        <v>1.5781071950000001E-4</v>
      </c>
      <c r="K89" s="6">
        <f t="shared" si="10"/>
        <v>1.2781563023919588E-4</v>
      </c>
      <c r="L89" s="6">
        <f t="shared" si="13"/>
        <v>1.6638332754999999E-4</v>
      </c>
      <c r="M89" s="6">
        <f t="shared" si="14"/>
        <v>1.3442866686389399E-4</v>
      </c>
      <c r="N89" s="6">
        <f t="shared" si="6"/>
        <v>2.0600507399999999E-4</v>
      </c>
      <c r="O89" s="6">
        <f t="shared" si="7"/>
        <v>1.6684968200643801E-4</v>
      </c>
      <c r="P89" s="6">
        <f t="shared" si="8"/>
        <v>2.14518337E-4</v>
      </c>
      <c r="Q89" s="6">
        <f t="shared" si="9"/>
        <v>1.7332392527237336E-4</v>
      </c>
      <c r="R89" s="6">
        <f t="shared" si="15"/>
        <v>9.2566835227272631E-2</v>
      </c>
      <c r="S89" s="8">
        <f>IF(SUM(R$3:R89)&lt;=0.9*R$113,"calculez",C89)</f>
        <v>377</v>
      </c>
    </row>
    <row r="90" spans="3:19">
      <c r="C90" s="11">
        <v>378</v>
      </c>
      <c r="D90" s="12">
        <v>0.26439999999999997</v>
      </c>
      <c r="E90" s="12">
        <v>2.6002000000000002E-4</v>
      </c>
      <c r="F90" s="11" t="s">
        <v>150</v>
      </c>
      <c r="G90" s="11" t="s">
        <v>151</v>
      </c>
      <c r="H90" s="5">
        <f t="shared" si="11"/>
        <v>9.2153715909090828E-2</v>
      </c>
      <c r="I90" s="29">
        <v>8.1095269999999997E-2</v>
      </c>
      <c r="J90" s="6">
        <f t="shared" si="12"/>
        <v>1.3888448260000001E-4</v>
      </c>
      <c r="K90" s="6">
        <f t="shared" si="10"/>
        <v>1.1233109937988864E-4</v>
      </c>
      <c r="L90" s="6">
        <f t="shared" si="13"/>
        <v>1.4834760105000001E-4</v>
      </c>
      <c r="M90" s="6">
        <f t="shared" si="14"/>
        <v>1.2007336480954226E-4</v>
      </c>
      <c r="N90" s="6">
        <f t="shared" si="6"/>
        <v>1.8786413199999998E-4</v>
      </c>
      <c r="O90" s="6">
        <f t="shared" si="7"/>
        <v>1.5194630880677315E-4</v>
      </c>
      <c r="P90" s="6">
        <f t="shared" si="8"/>
        <v>1.9693460299999998E-4</v>
      </c>
      <c r="Q90" s="6">
        <f t="shared" si="9"/>
        <v>1.5939799540660559E-4</v>
      </c>
      <c r="R90" s="6">
        <f t="shared" si="15"/>
        <v>9.1853124999999924E-2</v>
      </c>
      <c r="S90" s="8">
        <f>IF(SUM(R$3:R90)&lt;=0.9*R$113,"calculez",C90)</f>
        <v>378</v>
      </c>
    </row>
    <row r="91" spans="3:19">
      <c r="C91" s="11">
        <v>379</v>
      </c>
      <c r="D91" s="12">
        <v>0.25819999999999999</v>
      </c>
      <c r="E91" s="12">
        <v>2.5118999999999999E-4</v>
      </c>
      <c r="F91" s="11" t="s">
        <v>152</v>
      </c>
      <c r="G91" s="11" t="s">
        <v>153</v>
      </c>
      <c r="H91" s="5">
        <f t="shared" si="11"/>
        <v>9.1717511363636275E-2</v>
      </c>
      <c r="I91" s="29">
        <v>8.0711409999999997E-2</v>
      </c>
      <c r="J91" s="6">
        <f t="shared" si="12"/>
        <v>1.2371861069999999E-4</v>
      </c>
      <c r="K91" s="6">
        <f t="shared" si="10"/>
        <v>1.0016535235092398E-4</v>
      </c>
      <c r="L91" s="6">
        <f t="shared" si="13"/>
        <v>1.3130154665000001E-4</v>
      </c>
      <c r="M91" s="6">
        <f t="shared" si="14"/>
        <v>1.0624822586540631E-4</v>
      </c>
      <c r="N91" s="6">
        <f t="shared" si="6"/>
        <v>1.7183468200000001E-4</v>
      </c>
      <c r="O91" s="6">
        <f t="shared" si="7"/>
        <v>1.391211990763082E-4</v>
      </c>
      <c r="P91" s="6">
        <f t="shared" si="8"/>
        <v>1.7984940699999999E-4</v>
      </c>
      <c r="Q91" s="6">
        <f t="shared" si="9"/>
        <v>1.4553375394154067E-4</v>
      </c>
      <c r="R91" s="6">
        <f t="shared" si="15"/>
        <v>9.1935613636363545E-2</v>
      </c>
      <c r="S91" s="8">
        <f>IF(SUM(R$3:R91)&lt;=0.9*R$113,"calculez",C91)</f>
        <v>379</v>
      </c>
    </row>
    <row r="92" spans="3:19">
      <c r="C92" s="11">
        <v>380</v>
      </c>
      <c r="D92" s="12">
        <v>0.252</v>
      </c>
      <c r="E92" s="12">
        <v>2.4266000000000001E-4</v>
      </c>
      <c r="F92" s="11" t="s">
        <v>154</v>
      </c>
      <c r="G92" s="11" t="s">
        <v>155</v>
      </c>
      <c r="H92" s="5">
        <f t="shared" si="11"/>
        <v>8.956411363636356E-2</v>
      </c>
      <c r="I92" s="29">
        <v>7.8816419999999998E-2</v>
      </c>
      <c r="J92" s="6">
        <f t="shared" si="12"/>
        <v>1.0876991840000001E-4</v>
      </c>
      <c r="K92" s="6">
        <f t="shared" si="10"/>
        <v>8.8500289037792151E-5</v>
      </c>
      <c r="L92" s="6">
        <f t="shared" si="13"/>
        <v>1.1624426455000001E-4</v>
      </c>
      <c r="M92" s="6">
        <f t="shared" si="14"/>
        <v>9.4332820694358071E-5</v>
      </c>
      <c r="N92" s="6">
        <f t="shared" si="6"/>
        <v>1.5408792E-4</v>
      </c>
      <c r="O92" s="6">
        <f t="shared" si="7"/>
        <v>1.2537313310361179E-4</v>
      </c>
      <c r="P92" s="6">
        <f t="shared" si="8"/>
        <v>1.62961301E-4</v>
      </c>
      <c r="Q92" s="6">
        <f t="shared" si="9"/>
        <v>1.3224716608995998E-4</v>
      </c>
      <c r="R92" s="6">
        <f t="shared" si="15"/>
        <v>9.0640812499999918E-2</v>
      </c>
      <c r="S92" s="8">
        <f>IF(SUM(R$3:R92)&lt;=0.9*R$113,"calculez",C92)</f>
        <v>380</v>
      </c>
    </row>
    <row r="93" spans="3:19">
      <c r="C93" s="11">
        <v>381</v>
      </c>
      <c r="D93" s="12">
        <v>0.24580000000000002</v>
      </c>
      <c r="E93" s="12">
        <v>2.3442E-4</v>
      </c>
      <c r="F93" s="11" t="s">
        <v>156</v>
      </c>
      <c r="G93" s="11" t="s">
        <v>157</v>
      </c>
      <c r="H93" s="5">
        <f t="shared" si="11"/>
        <v>9.0163749999999918E-2</v>
      </c>
      <c r="I93" s="29">
        <v>7.9344100000000001E-2</v>
      </c>
      <c r="J93" s="6">
        <f t="shared" si="12"/>
        <v>9.2176288200000004E-5</v>
      </c>
      <c r="K93" s="6">
        <f t="shared" si="10"/>
        <v>7.4895455386451821E-5</v>
      </c>
      <c r="L93" s="6">
        <f t="shared" si="13"/>
        <v>1.0047310330000001E-4</v>
      </c>
      <c r="M93" s="6">
        <f t="shared" si="14"/>
        <v>8.1697872212121986E-5</v>
      </c>
      <c r="N93" s="6">
        <f t="shared" si="6"/>
        <v>1.36691838E-4</v>
      </c>
      <c r="O93" s="6">
        <f t="shared" si="7"/>
        <v>1.1106541231523682E-4</v>
      </c>
      <c r="P93" s="6">
        <f t="shared" si="8"/>
        <v>1.4538987900000001E-4</v>
      </c>
      <c r="Q93" s="6">
        <f t="shared" si="9"/>
        <v>1.182192727094243E-4</v>
      </c>
      <c r="R93" s="6">
        <f t="shared" si="15"/>
        <v>8.9863931818181739E-2</v>
      </c>
      <c r="S93" s="8">
        <f>IF(SUM(R$3:R93)&lt;=0.9*R$113,"calculez",C93)</f>
        <v>381</v>
      </c>
    </row>
    <row r="94" spans="3:19">
      <c r="C94" s="11">
        <v>382</v>
      </c>
      <c r="D94" s="12">
        <v>0.23960000000000001</v>
      </c>
      <c r="E94" s="12">
        <v>2.2646000000000002E-4</v>
      </c>
      <c r="F94" s="11" t="s">
        <v>158</v>
      </c>
      <c r="G94" s="11" t="s">
        <v>159</v>
      </c>
      <c r="H94" s="5">
        <f t="shared" si="11"/>
        <v>8.7193579545454467E-2</v>
      </c>
      <c r="I94" s="29">
        <v>7.6730350000000003E-2</v>
      </c>
      <c r="J94" s="6">
        <f t="shared" si="12"/>
        <v>7.7637281800000017E-5</v>
      </c>
      <c r="K94" s="6">
        <f t="shared" si="10"/>
        <v>6.3515064305310931E-5</v>
      </c>
      <c r="L94" s="6">
        <f t="shared" si="13"/>
        <v>8.4906785000000011E-5</v>
      </c>
      <c r="M94" s="6">
        <f t="shared" si="14"/>
        <v>6.9205259845881383E-5</v>
      </c>
      <c r="N94" s="6">
        <f t="shared" si="6"/>
        <v>1.1955800400000002E-4</v>
      </c>
      <c r="O94" s="6">
        <f t="shared" si="7"/>
        <v>9.7810409331907102E-5</v>
      </c>
      <c r="P94" s="6">
        <f t="shared" si="8"/>
        <v>1.28124921E-4</v>
      </c>
      <c r="Q94" s="6">
        <f t="shared" si="9"/>
        <v>1.0443791082357196E-4</v>
      </c>
      <c r="R94" s="6">
        <f t="shared" si="15"/>
        <v>8.8678664772727192E-2</v>
      </c>
      <c r="S94" s="8">
        <f>IF(SUM(R$3:R94)&lt;=0.9*R$113,"calculez",C94)</f>
        <v>382</v>
      </c>
    </row>
    <row r="95" spans="3:19">
      <c r="C95" s="11">
        <v>383</v>
      </c>
      <c r="D95" s="12">
        <v>0.2334</v>
      </c>
      <c r="E95" s="12">
        <v>2.1878000000000002E-4</v>
      </c>
      <c r="F95" s="11" t="s">
        <v>160</v>
      </c>
      <c r="G95" s="11" t="s">
        <v>161</v>
      </c>
      <c r="H95" s="5">
        <f t="shared" si="11"/>
        <v>8.5882068181818108E-2</v>
      </c>
      <c r="I95" s="29">
        <v>7.557622E-2</v>
      </c>
      <c r="J95" s="6">
        <f t="shared" si="12"/>
        <v>6.5312393400000009E-5</v>
      </c>
      <c r="K95" s="6">
        <f t="shared" si="10"/>
        <v>5.3593674071291867E-5</v>
      </c>
      <c r="L95" s="6">
        <f t="shared" si="13"/>
        <v>7.147483760000002E-5</v>
      </c>
      <c r="M95" s="6">
        <f t="shared" si="14"/>
        <v>5.8554369188301399E-5</v>
      </c>
      <c r="N95" s="6">
        <f t="shared" si="6"/>
        <v>1.03482558E-4</v>
      </c>
      <c r="O95" s="6">
        <f t="shared" si="7"/>
        <v>8.4915131674160259E-5</v>
      </c>
      <c r="P95" s="6">
        <f t="shared" si="8"/>
        <v>1.11520281E-4</v>
      </c>
      <c r="Q95" s="6">
        <f t="shared" si="9"/>
        <v>9.1362770503033687E-5</v>
      </c>
      <c r="R95" s="6">
        <f t="shared" si="15"/>
        <v>8.6537823863636287E-2</v>
      </c>
      <c r="S95" s="8">
        <f>IF(SUM(R$3:R95)&lt;=0.9*R$113,"calculez",C95)</f>
        <v>383</v>
      </c>
    </row>
    <row r="96" spans="3:19">
      <c r="C96" s="11">
        <v>384</v>
      </c>
      <c r="D96" s="12">
        <v>0.22719999999999999</v>
      </c>
      <c r="E96" s="12">
        <v>2.1135000000000001E-4</v>
      </c>
      <c r="F96" s="11" t="s">
        <v>162</v>
      </c>
      <c r="G96" s="11" t="s">
        <v>163</v>
      </c>
      <c r="H96" s="5">
        <f t="shared" si="11"/>
        <v>8.5706659090909007E-2</v>
      </c>
      <c r="I96" s="29">
        <v>7.5421859999999993E-2</v>
      </c>
      <c r="J96" s="6">
        <f t="shared" si="12"/>
        <v>5.4245091000000002E-5</v>
      </c>
      <c r="K96" s="6">
        <f t="shared" si="10"/>
        <v>4.4530111544241382E-5</v>
      </c>
      <c r="L96" s="6">
        <f t="shared" si="13"/>
        <v>5.9778742200000009E-5</v>
      </c>
      <c r="M96" s="6">
        <f t="shared" si="14"/>
        <v>4.9061892807766624E-5</v>
      </c>
      <c r="N96" s="6">
        <f t="shared" si="6"/>
        <v>8.8071808000000001E-5</v>
      </c>
      <c r="O96" s="6">
        <f t="shared" si="7"/>
        <v>7.2298660797582781E-5</v>
      </c>
      <c r="P96" s="6">
        <f t="shared" si="8"/>
        <v>9.5777183000000002E-5</v>
      </c>
      <c r="Q96" s="6">
        <f t="shared" si="9"/>
        <v>7.8606896235871513E-5</v>
      </c>
      <c r="R96" s="6">
        <f t="shared" si="15"/>
        <v>8.5794363636363558E-2</v>
      </c>
      <c r="S96" s="8">
        <f>IF(SUM(R$3:R96)&lt;=0.9*R$113,"calculez",C96)</f>
        <v>384</v>
      </c>
    </row>
    <row r="97" spans="3:19">
      <c r="C97" s="11">
        <v>385</v>
      </c>
      <c r="D97" s="12">
        <v>0.221</v>
      </c>
      <c r="E97" s="12">
        <v>2.0417000000000002E-4</v>
      </c>
      <c r="F97" s="11" t="s">
        <v>164</v>
      </c>
      <c r="G97" s="11" t="s">
        <v>165</v>
      </c>
      <c r="H97" s="5">
        <f t="shared" si="11"/>
        <v>8.7639056818181738E-2</v>
      </c>
      <c r="I97" s="29">
        <v>7.7122369999999996E-2</v>
      </c>
      <c r="J97" s="6">
        <f t="shared" si="12"/>
        <v>4.3853674300000007E-5</v>
      </c>
      <c r="K97" s="6">
        <f t="shared" si="10"/>
        <v>3.5839911614433057E-5</v>
      </c>
      <c r="L97" s="6">
        <f t="shared" si="13"/>
        <v>4.9049382650000008E-5</v>
      </c>
      <c r="M97" s="6">
        <f t="shared" si="14"/>
        <v>4.0185011579337216E-5</v>
      </c>
      <c r="N97" s="6">
        <f t="shared" ref="N97:N112" si="16">D97*G97</f>
        <v>7.4322299999999991E-5</v>
      </c>
      <c r="O97" s="6">
        <f t="shared" ref="O97:O112" si="17">N97*10^(-H97)</f>
        <v>6.0740740781699502E-5</v>
      </c>
      <c r="P97" s="6">
        <f t="shared" si="8"/>
        <v>8.1197054000000003E-5</v>
      </c>
      <c r="Q97" s="6">
        <f t="shared" si="9"/>
        <v>6.6519700789641138E-5</v>
      </c>
      <c r="R97" s="6">
        <f t="shared" si="15"/>
        <v>8.6672857954545379E-2</v>
      </c>
      <c r="S97" s="8">
        <f>IF(SUM(R$3:R97)&lt;=0.9*R$113,"calculez",C97)</f>
        <v>385</v>
      </c>
    </row>
    <row r="98" spans="3:19">
      <c r="C98" s="11">
        <v>386</v>
      </c>
      <c r="D98" s="12">
        <v>0.21480000000000002</v>
      </c>
      <c r="E98" s="12">
        <v>1.9724E-4</v>
      </c>
      <c r="F98" s="11" t="s">
        <v>166</v>
      </c>
      <c r="G98" s="11" t="s">
        <v>167</v>
      </c>
      <c r="H98" s="5">
        <f t="shared" si="11"/>
        <v>8.9082511363636291E-2</v>
      </c>
      <c r="I98" s="29">
        <v>7.8392610000000001E-2</v>
      </c>
      <c r="J98" s="6">
        <f t="shared" si="12"/>
        <v>3.5499255200000001E-5</v>
      </c>
      <c r="K98" s="6">
        <f t="shared" si="10"/>
        <v>2.8915901053352035E-5</v>
      </c>
      <c r="L98" s="6">
        <f t="shared" si="13"/>
        <v>3.9676464750000004E-5</v>
      </c>
      <c r="M98" s="6">
        <f t="shared" si="14"/>
        <v>3.2377906333892544E-5</v>
      </c>
      <c r="N98" s="6">
        <f t="shared" si="16"/>
        <v>6.1606788000000002E-5</v>
      </c>
      <c r="O98" s="6">
        <f t="shared" si="17"/>
        <v>5.0181779194703659E-5</v>
      </c>
      <c r="P98" s="6">
        <f t="shared" ref="P98:P112" si="18">(C98-C97)*(N98+N97)/2</f>
        <v>6.7964543999999997E-5</v>
      </c>
      <c r="Q98" s="6">
        <f t="shared" ref="Q98:Q112" si="19">(C98-C97)*(O98+O97)/2</f>
        <v>5.5461259988201584E-5</v>
      </c>
      <c r="R98" s="6">
        <f t="shared" si="15"/>
        <v>8.8360784090909014E-2</v>
      </c>
      <c r="S98" s="8">
        <f>IF(SUM(R$3:R98)&lt;=0.9*R$113,"calculez",C98)</f>
        <v>386</v>
      </c>
    </row>
    <row r="99" spans="3:19">
      <c r="C99" s="11">
        <v>387</v>
      </c>
      <c r="D99" s="12">
        <v>0.20860000000000001</v>
      </c>
      <c r="E99" s="12">
        <v>1.9055E-4</v>
      </c>
      <c r="F99" s="11" t="s">
        <v>168</v>
      </c>
      <c r="G99" s="11" t="s">
        <v>169</v>
      </c>
      <c r="H99" s="5">
        <f t="shared" si="11"/>
        <v>8.1459170454545385E-2</v>
      </c>
      <c r="I99" s="29">
        <v>7.1684070000000003E-2</v>
      </c>
      <c r="J99" s="6">
        <f t="shared" si="12"/>
        <v>2.8315730000000003E-5</v>
      </c>
      <c r="K99" s="6">
        <f t="shared" si="10"/>
        <v>2.3472999638476923E-5</v>
      </c>
      <c r="L99" s="6">
        <f t="shared" si="13"/>
        <v>3.19074926E-5</v>
      </c>
      <c r="M99" s="6">
        <f t="shared" si="14"/>
        <v>2.6194450345914477E-5</v>
      </c>
      <c r="N99" s="6">
        <f t="shared" si="16"/>
        <v>5.0232965999999999E-5</v>
      </c>
      <c r="O99" s="6">
        <f t="shared" si="17"/>
        <v>4.1641815088561143E-5</v>
      </c>
      <c r="P99" s="6">
        <f t="shared" si="18"/>
        <v>5.5919876999999997E-5</v>
      </c>
      <c r="Q99" s="6">
        <f t="shared" si="19"/>
        <v>4.5911797141632401E-5</v>
      </c>
      <c r="R99" s="6">
        <f t="shared" si="15"/>
        <v>8.5270840909090845E-2</v>
      </c>
      <c r="S99" s="8">
        <f>IF(SUM(R$3:R99)&lt;=0.9*R$113,"calculez",C99)</f>
        <v>387</v>
      </c>
    </row>
    <row r="100" spans="3:19">
      <c r="C100" s="11">
        <v>388</v>
      </c>
      <c r="D100" s="12">
        <v>0.2024</v>
      </c>
      <c r="E100" s="12">
        <v>1.8407999999999999E-4</v>
      </c>
      <c r="F100" s="11" t="s">
        <v>170</v>
      </c>
      <c r="G100" s="11" t="s">
        <v>171</v>
      </c>
      <c r="H100" s="5">
        <f t="shared" si="11"/>
        <v>8.2519159090909011E-2</v>
      </c>
      <c r="I100" s="29">
        <v>7.2616859999999991E-2</v>
      </c>
      <c r="J100" s="6">
        <f t="shared" si="12"/>
        <v>2.19552216E-5</v>
      </c>
      <c r="K100" s="6">
        <f t="shared" si="10"/>
        <v>1.815593694672172E-5</v>
      </c>
      <c r="L100" s="6">
        <f t="shared" si="13"/>
        <v>2.5135475800000001E-5</v>
      </c>
      <c r="M100" s="6">
        <f t="shared" si="14"/>
        <v>2.081446829259932E-5</v>
      </c>
      <c r="N100" s="6">
        <f t="shared" si="16"/>
        <v>4.0712759999999998E-5</v>
      </c>
      <c r="O100" s="6">
        <f t="shared" si="17"/>
        <v>3.366754009383418E-5</v>
      </c>
      <c r="P100" s="6">
        <f t="shared" si="18"/>
        <v>4.5472862999999995E-5</v>
      </c>
      <c r="Q100" s="6">
        <f t="shared" si="19"/>
        <v>3.7654677591197658E-5</v>
      </c>
      <c r="R100" s="6">
        <f t="shared" si="15"/>
        <v>8.1989164772727191E-2</v>
      </c>
      <c r="S100" s="8">
        <f>IF(SUM(R$3:R100)&lt;=0.9*R$113,"calculez",C100)</f>
        <v>388</v>
      </c>
    </row>
    <row r="101" spans="3:19">
      <c r="C101" s="11">
        <v>389</v>
      </c>
      <c r="D101" s="12">
        <v>0.19619999999999999</v>
      </c>
      <c r="E101" s="12">
        <v>1.7783E-4</v>
      </c>
      <c r="F101" s="11" t="s">
        <v>172</v>
      </c>
      <c r="G101" s="11" t="s">
        <v>173</v>
      </c>
      <c r="H101" s="5">
        <f t="shared" si="11"/>
        <v>8.2192874999999915E-2</v>
      </c>
      <c r="I101" s="29">
        <v>7.2329729999999995E-2</v>
      </c>
      <c r="J101" s="6">
        <f t="shared" si="12"/>
        <v>1.6720643579999998E-5</v>
      </c>
      <c r="K101" s="6">
        <f t="shared" si="10"/>
        <v>1.3837579037015899E-5</v>
      </c>
      <c r="L101" s="6">
        <f t="shared" si="13"/>
        <v>1.9337932589999997E-5</v>
      </c>
      <c r="M101" s="6">
        <f t="shared" si="14"/>
        <v>1.599675799186881E-5</v>
      </c>
      <c r="N101" s="6">
        <f t="shared" si="16"/>
        <v>3.2174838E-5</v>
      </c>
      <c r="O101" s="6">
        <f t="shared" si="17"/>
        <v>2.6627076984089545E-5</v>
      </c>
      <c r="P101" s="6">
        <f t="shared" si="18"/>
        <v>3.6443798999999995E-5</v>
      </c>
      <c r="Q101" s="6">
        <f t="shared" si="19"/>
        <v>3.0147308538961864E-5</v>
      </c>
      <c r="R101" s="6">
        <f t="shared" si="15"/>
        <v>8.2356017045454463E-2</v>
      </c>
      <c r="S101" s="8">
        <f>IF(SUM(R$3:R101)&lt;=0.9*R$113,"calculez",C101)</f>
        <v>389</v>
      </c>
    </row>
    <row r="102" spans="3:19">
      <c r="C102" s="11">
        <v>390</v>
      </c>
      <c r="D102" s="12">
        <v>0.19</v>
      </c>
      <c r="E102" s="12">
        <v>1.7179000000000001E-4</v>
      </c>
      <c r="F102" s="11" t="s">
        <v>174</v>
      </c>
      <c r="G102" s="11" t="s">
        <v>175</v>
      </c>
      <c r="H102" s="5">
        <f t="shared" si="11"/>
        <v>7.9680352272727198E-2</v>
      </c>
      <c r="I102" s="29">
        <v>7.0118710000000001E-2</v>
      </c>
      <c r="J102" s="6">
        <f t="shared" si="12"/>
        <v>1.2494973859999999E-5</v>
      </c>
      <c r="K102" s="6">
        <f t="shared" si="10"/>
        <v>1.0400518710365222E-5</v>
      </c>
      <c r="L102" s="6">
        <f t="shared" si="13"/>
        <v>1.4607808719999999E-5</v>
      </c>
      <c r="M102" s="6">
        <f t="shared" si="14"/>
        <v>1.211904887369056E-5</v>
      </c>
      <c r="N102" s="6">
        <f t="shared" si="16"/>
        <v>2.4903300000000003E-5</v>
      </c>
      <c r="O102" s="6">
        <f t="shared" si="17"/>
        <v>2.07289139218606E-5</v>
      </c>
      <c r="P102" s="6">
        <f t="shared" si="18"/>
        <v>2.8539069000000001E-5</v>
      </c>
      <c r="Q102" s="6">
        <f t="shared" si="19"/>
        <v>2.3677995452975072E-5</v>
      </c>
      <c r="R102" s="6">
        <f t="shared" si="15"/>
        <v>8.0936613636363564E-2</v>
      </c>
      <c r="S102" s="8">
        <f>IF(SUM(R$3:R102)&lt;=0.9*R$113,"calculez",C102)</f>
        <v>390</v>
      </c>
    </row>
    <row r="103" spans="3:19">
      <c r="C103" s="11">
        <v>391</v>
      </c>
      <c r="D103" s="12">
        <v>0.18380000000000002</v>
      </c>
      <c r="E103" s="12">
        <v>1.6595999999999999E-4</v>
      </c>
      <c r="F103" s="11" t="s">
        <v>176</v>
      </c>
      <c r="G103" s="11" t="s">
        <v>177</v>
      </c>
      <c r="H103" s="5">
        <f t="shared" si="11"/>
        <v>7.9819829545454468E-2</v>
      </c>
      <c r="I103" s="29">
        <v>7.0241449999999997E-2</v>
      </c>
      <c r="J103" s="6">
        <f t="shared" si="12"/>
        <v>9.1804093199999985E-6</v>
      </c>
      <c r="K103" s="6">
        <f t="shared" si="10"/>
        <v>7.639100359379616E-6</v>
      </c>
      <c r="L103" s="6">
        <f t="shared" si="13"/>
        <v>1.0837691589999998E-5</v>
      </c>
      <c r="M103" s="6">
        <f t="shared" si="14"/>
        <v>9.0198095348724182E-6</v>
      </c>
      <c r="N103" s="6">
        <f t="shared" si="16"/>
        <v>1.8898316000000002E-5</v>
      </c>
      <c r="O103" s="6">
        <f t="shared" si="17"/>
        <v>1.5725457059170604E-5</v>
      </c>
      <c r="P103" s="6">
        <f t="shared" si="18"/>
        <v>2.1900808000000001E-5</v>
      </c>
      <c r="Q103" s="6">
        <f t="shared" si="19"/>
        <v>1.82271854905156E-5</v>
      </c>
      <c r="R103" s="6">
        <f t="shared" si="15"/>
        <v>7.9750090909090826E-2</v>
      </c>
      <c r="S103" s="8">
        <f>IF(SUM(R$3:R103)&lt;=0.9*R$113,"calculez",C103)</f>
        <v>391</v>
      </c>
    </row>
    <row r="104" spans="3:19">
      <c r="C104" s="11">
        <v>392</v>
      </c>
      <c r="D104" s="12">
        <v>0.17760000000000001</v>
      </c>
      <c r="E104" s="12">
        <v>1.6031999999999998E-4</v>
      </c>
      <c r="F104" s="11" t="s">
        <v>178</v>
      </c>
      <c r="G104" s="11" t="s">
        <v>179</v>
      </c>
      <c r="H104" s="5">
        <f t="shared" si="11"/>
        <v>8.0365954545454477E-2</v>
      </c>
      <c r="I104" s="29">
        <v>7.072204E-2</v>
      </c>
      <c r="J104" s="6">
        <f t="shared" si="12"/>
        <v>6.4286716799999997E-6</v>
      </c>
      <c r="K104" s="6">
        <f t="shared" si="10"/>
        <v>5.3426323787905458E-6</v>
      </c>
      <c r="L104" s="6">
        <f t="shared" si="13"/>
        <v>7.8045404999999987E-6</v>
      </c>
      <c r="M104" s="6">
        <f t="shared" si="14"/>
        <v>6.4908663690850805E-6</v>
      </c>
      <c r="N104" s="6">
        <f t="shared" si="16"/>
        <v>1.402596E-5</v>
      </c>
      <c r="O104" s="6">
        <f t="shared" si="17"/>
        <v>1.1656459027570227E-5</v>
      </c>
      <c r="P104" s="6">
        <f t="shared" si="18"/>
        <v>1.6462138E-5</v>
      </c>
      <c r="Q104" s="6">
        <f t="shared" si="19"/>
        <v>1.3690958043370415E-5</v>
      </c>
      <c r="R104" s="6">
        <f t="shared" si="15"/>
        <v>8.0092892045454472E-2</v>
      </c>
      <c r="S104" s="8">
        <f>IF(SUM(R$3:R104)&lt;=0.9*R$113,"calculez",C104)</f>
        <v>392</v>
      </c>
    </row>
    <row r="105" spans="3:19">
      <c r="C105" s="11">
        <v>393</v>
      </c>
      <c r="D105" s="12">
        <v>0.1714</v>
      </c>
      <c r="E105" s="12">
        <v>1.5488000000000001E-4</v>
      </c>
      <c r="F105" s="11" t="s">
        <v>180</v>
      </c>
      <c r="G105" s="11" t="s">
        <v>181</v>
      </c>
      <c r="H105" s="5">
        <f t="shared" si="11"/>
        <v>8.0028852272727186E-2</v>
      </c>
      <c r="I105" s="29">
        <v>7.042538999999999E-2</v>
      </c>
      <c r="J105" s="6">
        <f t="shared" si="12"/>
        <v>4.4681331200000003E-6</v>
      </c>
      <c r="K105" s="6">
        <f t="shared" si="10"/>
        <v>3.7161843614654878E-6</v>
      </c>
      <c r="L105" s="6">
        <f t="shared" si="13"/>
        <v>5.4484024000000005E-6</v>
      </c>
      <c r="M105" s="6">
        <f t="shared" si="14"/>
        <v>4.529408370128017E-6</v>
      </c>
      <c r="N105" s="6">
        <f t="shared" si="16"/>
        <v>1.02416642E-5</v>
      </c>
      <c r="O105" s="6">
        <f t="shared" si="17"/>
        <v>8.518079321553639E-6</v>
      </c>
      <c r="P105" s="6">
        <f t="shared" si="18"/>
        <v>1.21338121E-5</v>
      </c>
      <c r="Q105" s="6">
        <f t="shared" si="19"/>
        <v>1.0087269174561933E-5</v>
      </c>
      <c r="R105" s="6">
        <f t="shared" si="15"/>
        <v>8.0197403409090831E-2</v>
      </c>
      <c r="S105" s="8">
        <f>IF(SUM(R$3:R105)&lt;=0.9*R$113,"calculez",C105)</f>
        <v>393</v>
      </c>
    </row>
    <row r="106" spans="3:19">
      <c r="C106" s="11">
        <v>394</v>
      </c>
      <c r="D106" s="12">
        <v>0.16519999999999999</v>
      </c>
      <c r="E106" s="12">
        <v>1.4961999999999999E-4</v>
      </c>
      <c r="F106" s="11" t="s">
        <v>182</v>
      </c>
      <c r="G106" s="11" t="s">
        <v>183</v>
      </c>
      <c r="H106" s="5">
        <f t="shared" si="11"/>
        <v>7.7395397727272663E-2</v>
      </c>
      <c r="I106" s="29">
        <v>6.810795E-2</v>
      </c>
      <c r="J106" s="6">
        <f t="shared" si="12"/>
        <v>3.0938423599999998E-6</v>
      </c>
      <c r="K106" s="6">
        <f t="shared" si="10"/>
        <v>2.5888255351985188E-6</v>
      </c>
      <c r="L106" s="6">
        <f t="shared" si="13"/>
        <v>3.7809877399999999E-6</v>
      </c>
      <c r="M106" s="6">
        <f t="shared" si="14"/>
        <v>3.1525049483320035E-6</v>
      </c>
      <c r="N106" s="6">
        <f t="shared" si="16"/>
        <v>7.358999199999999E-6</v>
      </c>
      <c r="O106" s="6">
        <f t="shared" si="17"/>
        <v>6.157768504554792E-6</v>
      </c>
      <c r="P106" s="6">
        <f t="shared" si="18"/>
        <v>8.8003317000000005E-6</v>
      </c>
      <c r="Q106" s="6">
        <f t="shared" si="19"/>
        <v>7.3379239130542155E-6</v>
      </c>
      <c r="R106" s="6">
        <f t="shared" si="15"/>
        <v>7.8712124999999925E-2</v>
      </c>
      <c r="S106" s="8">
        <f>IF(SUM(R$3:R106)&lt;=0.9*R$113,"calculez",C106)</f>
        <v>394</v>
      </c>
    </row>
    <row r="107" spans="3:19">
      <c r="C107" s="11">
        <v>395</v>
      </c>
      <c r="D107" s="12">
        <v>0.159</v>
      </c>
      <c r="E107" s="12">
        <v>1.4454E-4</v>
      </c>
      <c r="F107" s="11" t="s">
        <v>184</v>
      </c>
      <c r="G107" s="11" t="s">
        <v>185</v>
      </c>
      <c r="H107" s="5">
        <f t="shared" si="11"/>
        <v>7.5602090909090855E-2</v>
      </c>
      <c r="I107" s="29">
        <v>6.6529840000000007E-2</v>
      </c>
      <c r="J107" s="6">
        <f t="shared" si="12"/>
        <v>2.0232709200000001E-6</v>
      </c>
      <c r="K107" s="6">
        <f t="shared" si="10"/>
        <v>1.7000118499787183E-6</v>
      </c>
      <c r="L107" s="6">
        <f t="shared" si="13"/>
        <v>2.5585566399999998E-6</v>
      </c>
      <c r="M107" s="6">
        <f t="shared" si="14"/>
        <v>2.1444186925886187E-6</v>
      </c>
      <c r="N107" s="6">
        <f t="shared" si="16"/>
        <v>5.1824459999999997E-6</v>
      </c>
      <c r="O107" s="6">
        <f t="shared" si="17"/>
        <v>4.3544438487134525E-6</v>
      </c>
      <c r="P107" s="6">
        <f t="shared" si="18"/>
        <v>6.2707225999999989E-6</v>
      </c>
      <c r="Q107" s="6">
        <f t="shared" si="19"/>
        <v>5.2561061766341218E-6</v>
      </c>
      <c r="R107" s="6">
        <f t="shared" si="15"/>
        <v>7.6498744318181766E-2</v>
      </c>
      <c r="S107" s="8">
        <f>IF(SUM(R$3:R107)&lt;=0.9*R$113,"calculez",C107)</f>
        <v>395</v>
      </c>
    </row>
    <row r="108" spans="3:19">
      <c r="C108" s="11">
        <v>396</v>
      </c>
      <c r="D108" s="12">
        <v>0.15280000000000002</v>
      </c>
      <c r="E108" s="12">
        <v>1.3964000000000001E-4</v>
      </c>
      <c r="F108" s="11" t="s">
        <v>186</v>
      </c>
      <c r="G108" s="11" t="s">
        <v>187</v>
      </c>
      <c r="H108" s="5">
        <f t="shared" si="11"/>
        <v>7.7858840909090843E-2</v>
      </c>
      <c r="I108" s="29">
        <v>6.8515779999999998E-2</v>
      </c>
      <c r="J108" s="6">
        <f t="shared" si="12"/>
        <v>1.3280322560000002E-6</v>
      </c>
      <c r="K108" s="6">
        <f t="shared" si="10"/>
        <v>1.1100685092679167E-6</v>
      </c>
      <c r="L108" s="6">
        <f t="shared" si="13"/>
        <v>1.675651588E-6</v>
      </c>
      <c r="M108" s="6">
        <f t="shared" si="14"/>
        <v>1.4050401796233174E-6</v>
      </c>
      <c r="N108" s="6">
        <f t="shared" si="16"/>
        <v>3.5166920000000003E-6</v>
      </c>
      <c r="O108" s="6">
        <f t="shared" si="17"/>
        <v>2.9395137266864762E-6</v>
      </c>
      <c r="P108" s="6">
        <f t="shared" si="18"/>
        <v>4.349569E-6</v>
      </c>
      <c r="Q108" s="6">
        <f t="shared" si="19"/>
        <v>3.6469787876999645E-6</v>
      </c>
      <c r="R108" s="6">
        <f t="shared" si="15"/>
        <v>7.6730465909090856E-2</v>
      </c>
      <c r="S108" s="8">
        <f>IF(SUM(R$3:R108)&lt;=0.9*R$113,"calculez",C108)</f>
        <v>396</v>
      </c>
    </row>
    <row r="109" spans="3:19">
      <c r="C109" s="11">
        <v>397</v>
      </c>
      <c r="D109" s="12">
        <v>0.14660000000000001</v>
      </c>
      <c r="E109" s="12">
        <v>1.349E-4</v>
      </c>
      <c r="F109" s="11" t="s">
        <v>188</v>
      </c>
      <c r="G109" s="11" t="s">
        <v>189</v>
      </c>
      <c r="H109" s="5">
        <f t="shared" si="11"/>
        <v>7.5336272727272655E-2</v>
      </c>
      <c r="I109" s="29">
        <v>6.6295919999999994E-2</v>
      </c>
      <c r="J109" s="6">
        <f t="shared" si="12"/>
        <v>8.3554362000000003E-7</v>
      </c>
      <c r="K109" s="6">
        <f t="shared" si="10"/>
        <v>7.0247820540184172E-7</v>
      </c>
      <c r="L109" s="6">
        <f t="shared" si="13"/>
        <v>1.081787938E-6</v>
      </c>
      <c r="M109" s="6">
        <f t="shared" si="14"/>
        <v>9.0627335733487927E-7</v>
      </c>
      <c r="N109" s="6">
        <f t="shared" si="16"/>
        <v>2.3171596000000004E-6</v>
      </c>
      <c r="O109" s="6">
        <f t="shared" si="17"/>
        <v>1.9481378092955212E-6</v>
      </c>
      <c r="P109" s="6">
        <f t="shared" si="18"/>
        <v>2.9169258000000004E-6</v>
      </c>
      <c r="Q109" s="6">
        <f t="shared" si="19"/>
        <v>2.4438257679909987E-6</v>
      </c>
      <c r="R109" s="6">
        <f t="shared" si="15"/>
        <v>7.6597556818181756E-2</v>
      </c>
      <c r="S109" s="8">
        <f>IF(SUM(R$3:R109)&lt;=0.9*R$113,"calculez",C109)</f>
        <v>397</v>
      </c>
    </row>
    <row r="110" spans="3:19">
      <c r="C110" s="11">
        <v>398</v>
      </c>
      <c r="D110" s="12">
        <v>0.1404</v>
      </c>
      <c r="E110" s="12">
        <v>1.3031999999999999E-4</v>
      </c>
      <c r="F110" s="11" t="s">
        <v>190</v>
      </c>
      <c r="G110" s="11" t="s">
        <v>191</v>
      </c>
      <c r="H110" s="5">
        <f t="shared" si="11"/>
        <v>7.4227795454545387E-2</v>
      </c>
      <c r="I110" s="29">
        <v>6.5320459999999997E-2</v>
      </c>
      <c r="J110" s="6">
        <f t="shared" si="12"/>
        <v>5.4366897599999988E-7</v>
      </c>
      <c r="K110" s="6">
        <f t="shared" si="10"/>
        <v>4.5825451819562146E-7</v>
      </c>
      <c r="L110" s="6">
        <f t="shared" si="13"/>
        <v>6.896062979999999E-7</v>
      </c>
      <c r="M110" s="6">
        <f t="shared" si="14"/>
        <v>5.8036636179873156E-7</v>
      </c>
      <c r="N110" s="6">
        <f t="shared" si="16"/>
        <v>1.4666183999999999E-6</v>
      </c>
      <c r="O110" s="6">
        <f t="shared" si="17"/>
        <v>1.2362016924593344E-6</v>
      </c>
      <c r="P110" s="6">
        <f t="shared" si="18"/>
        <v>1.8918890000000002E-6</v>
      </c>
      <c r="Q110" s="6">
        <f t="shared" si="19"/>
        <v>1.5921697508774278E-6</v>
      </c>
      <c r="R110" s="6">
        <f t="shared" si="15"/>
        <v>7.4782034090909028E-2</v>
      </c>
      <c r="S110" s="8">
        <f>IF(SUM(R$3:R110)&lt;=0.9*R$113,"calculez",C110)</f>
        <v>398</v>
      </c>
    </row>
    <row r="111" spans="3:19">
      <c r="C111" s="11">
        <v>399</v>
      </c>
      <c r="D111" s="12">
        <v>0.13419999999999999</v>
      </c>
      <c r="E111" s="12">
        <v>1.2589E-4</v>
      </c>
      <c r="F111" s="11" t="s">
        <v>3</v>
      </c>
      <c r="G111" s="11" t="s">
        <v>36</v>
      </c>
      <c r="H111" s="5">
        <f t="shared" si="11"/>
        <v>7.5370852272727218E-2</v>
      </c>
      <c r="I111" s="29">
        <v>6.6326350000000006E-2</v>
      </c>
      <c r="J111" s="6">
        <f t="shared" si="12"/>
        <v>1.10040449E-9</v>
      </c>
      <c r="K111" s="6">
        <f t="shared" si="10"/>
        <v>9.2508470702984967E-10</v>
      </c>
      <c r="L111" s="6">
        <f t="shared" si="13"/>
        <v>2.7238469024499997E-7</v>
      </c>
      <c r="M111" s="6">
        <f t="shared" si="14"/>
        <v>2.2958980145132565E-7</v>
      </c>
      <c r="N111" s="6">
        <f t="shared" si="16"/>
        <v>6.4998427999999996E-7</v>
      </c>
      <c r="O111" s="6">
        <f t="shared" si="17"/>
        <v>5.4642681186970413E-7</v>
      </c>
      <c r="P111" s="6">
        <f t="shared" si="18"/>
        <v>1.0583013399999999E-6</v>
      </c>
      <c r="Q111" s="6">
        <f t="shared" si="19"/>
        <v>8.9131425216451929E-7</v>
      </c>
      <c r="R111" s="6">
        <f t="shared" si="15"/>
        <v>7.4799323863636302E-2</v>
      </c>
      <c r="S111" s="8">
        <f>IF(SUM(R$3:R111)&lt;=0.9*R$113,"calculez",C111)</f>
        <v>399</v>
      </c>
    </row>
    <row r="112" spans="3:19">
      <c r="C112" s="11">
        <v>400</v>
      </c>
      <c r="D112" s="12">
        <v>0.128</v>
      </c>
      <c r="E112" s="12">
        <v>1.2161999999999999E-4</v>
      </c>
      <c r="F112" s="11" t="s">
        <v>4</v>
      </c>
      <c r="G112" s="11" t="s">
        <v>38</v>
      </c>
      <c r="H112" s="5">
        <f t="shared" si="11"/>
        <v>7.2924784090909023E-2</v>
      </c>
      <c r="I112" s="29">
        <v>6.4173809999999998E-2</v>
      </c>
      <c r="J112" s="6">
        <f t="shared" si="12"/>
        <v>1.7634899999999999E-9</v>
      </c>
      <c r="K112" s="6">
        <f t="shared" si="10"/>
        <v>1.4908989786244213E-9</v>
      </c>
      <c r="L112" s="6">
        <f t="shared" si="13"/>
        <v>1.4319472449999998E-9</v>
      </c>
      <c r="M112" s="6">
        <f t="shared" si="14"/>
        <v>1.2079918428271354E-9</v>
      </c>
      <c r="N112" s="6">
        <f t="shared" si="16"/>
        <v>1.0836608E-6</v>
      </c>
      <c r="O112" s="6">
        <f t="shared" si="17"/>
        <v>9.1615420552162101E-7</v>
      </c>
      <c r="P112" s="6">
        <f t="shared" si="18"/>
        <v>8.6682253999999993E-7</v>
      </c>
      <c r="Q112" s="6">
        <f t="shared" si="19"/>
        <v>7.3129050869566262E-7</v>
      </c>
      <c r="R112" s="6">
        <f t="shared" si="15"/>
        <v>7.414781818181812E-2</v>
      </c>
      <c r="S112" s="8">
        <f>IF(SUM(R$3:R112)&lt;=0.9*R$113,"calculez",C112)</f>
        <v>400</v>
      </c>
    </row>
    <row r="113" spans="3:19">
      <c r="C113" s="3"/>
      <c r="D113" s="3"/>
      <c r="E113" s="3"/>
      <c r="F113" s="3"/>
      <c r="G113" s="3"/>
      <c r="H113" s="5"/>
      <c r="I113" s="13"/>
      <c r="J113" s="1"/>
      <c r="K113" s="1"/>
      <c r="L113" s="6">
        <f>SUM(L3:L112)</f>
        <v>0.46308871565924142</v>
      </c>
      <c r="M113" s="6">
        <f>SUM(M3:M112)</f>
        <v>0.14173361664954373</v>
      </c>
      <c r="N113" s="1"/>
      <c r="O113" s="1"/>
      <c r="P113" s="6">
        <f>SUM(P3:P112)</f>
        <v>1.7224508563579995E-2</v>
      </c>
      <c r="Q113" s="6">
        <f>SUM(Q3:Q112)</f>
        <v>1.2139576006017394E-2</v>
      </c>
      <c r="R113" s="5">
        <f>SUM(R3:R112)</f>
        <v>33.582782426136347</v>
      </c>
      <c r="S113" s="1"/>
    </row>
    <row r="114" spans="3:19">
      <c r="C114" s="3"/>
      <c r="D114" s="3"/>
      <c r="E114" s="3"/>
      <c r="F114" s="3"/>
      <c r="G114" s="3"/>
      <c r="H114" s="5"/>
      <c r="I114" s="13"/>
      <c r="J114" s="1"/>
      <c r="K114" s="1"/>
      <c r="L114" s="1"/>
      <c r="M114" s="1"/>
      <c r="N114" s="1"/>
      <c r="O114" s="1"/>
      <c r="P114" s="1"/>
      <c r="Q114" s="1"/>
      <c r="R114" s="1"/>
      <c r="S114" s="1"/>
    </row>
    <row r="115" spans="3:19">
      <c r="C115" s="3"/>
      <c r="D115" s="3"/>
      <c r="E115" s="3"/>
      <c r="F115" s="3"/>
      <c r="G115" s="3"/>
      <c r="H115" s="5"/>
      <c r="I115" s="13"/>
      <c r="J115" s="1"/>
      <c r="K115" s="1"/>
      <c r="L115" s="14" t="s">
        <v>192</v>
      </c>
      <c r="M115" s="15">
        <f>L113/M113</f>
        <v>3.2673174269185079</v>
      </c>
      <c r="N115" s="1"/>
      <c r="O115" s="1"/>
      <c r="P115" s="14" t="s">
        <v>13</v>
      </c>
      <c r="Q115" s="15">
        <f>P113/Q113</f>
        <v>1.4188723358247504</v>
      </c>
      <c r="R115" s="1"/>
      <c r="S115" s="1"/>
    </row>
  </sheetData>
  <pageMargins left="0.7" right="0.7" top="0.75" bottom="0.75" header="0.3" footer="0.3"/>
  <pageSetup orientation="portrait" horizontalDpi="4294967295" verticalDpi="4294967295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F6AF16-E0A9-4603-98B5-612337108C7F}">
  <dimension ref="A1:AB115"/>
  <sheetViews>
    <sheetView topLeftCell="H90" zoomScale="80" zoomScaleNormal="80" workbookViewId="0">
      <selection activeCell="P115" sqref="P115"/>
    </sheetView>
  </sheetViews>
  <sheetFormatPr defaultRowHeight="14.5"/>
  <cols>
    <col min="1" max="2" width="31.7265625" customWidth="1"/>
    <col min="3" max="3" width="8.7265625" style="16"/>
    <col min="4" max="4" width="11" style="16" customWidth="1"/>
    <col min="5" max="5" width="13.54296875" style="16" customWidth="1"/>
    <col min="6" max="6" width="17.26953125" style="16" customWidth="1"/>
    <col min="7" max="7" width="14.453125" style="16" customWidth="1"/>
    <col min="8" max="8" width="19.7265625" style="17" customWidth="1"/>
    <col min="9" max="9" width="19.7265625" style="18" customWidth="1"/>
    <col min="10" max="10" width="17.08984375" customWidth="1"/>
    <col min="11" max="11" width="18.6328125" customWidth="1"/>
    <col min="12" max="12" width="15.6328125" customWidth="1"/>
    <col min="13" max="13" width="14.81640625" customWidth="1"/>
    <col min="14" max="14" width="16.1796875" customWidth="1"/>
    <col min="15" max="15" width="13.6328125" customWidth="1"/>
    <col min="16" max="16" width="15.1796875" customWidth="1"/>
    <col min="17" max="17" width="20.6328125" customWidth="1"/>
    <col min="18" max="18" width="14.7265625" customWidth="1"/>
    <col min="19" max="19" width="16.6328125" customWidth="1"/>
  </cols>
  <sheetData>
    <row r="1" spans="1:28" s="24" customFormat="1" ht="58">
      <c r="A1" s="23"/>
      <c r="C1" s="25" t="s">
        <v>0</v>
      </c>
      <c r="D1" s="25" t="s">
        <v>1</v>
      </c>
      <c r="E1" s="25" t="s">
        <v>2</v>
      </c>
      <c r="F1" s="25" t="s">
        <v>201</v>
      </c>
      <c r="G1" s="25" t="s">
        <v>202</v>
      </c>
      <c r="H1" s="26" t="s">
        <v>200</v>
      </c>
      <c r="I1" s="27" t="s">
        <v>203</v>
      </c>
      <c r="J1" s="25" t="s">
        <v>205</v>
      </c>
      <c r="K1" s="25" t="s">
        <v>204</v>
      </c>
      <c r="L1" s="25" t="s">
        <v>206</v>
      </c>
      <c r="M1" s="25" t="s">
        <v>207</v>
      </c>
      <c r="N1" s="25" t="s">
        <v>208</v>
      </c>
      <c r="O1" s="25" t="s">
        <v>209</v>
      </c>
      <c r="P1" s="25" t="s">
        <v>210</v>
      </c>
      <c r="Q1" s="25" t="s">
        <v>211</v>
      </c>
      <c r="R1" s="25" t="s">
        <v>212</v>
      </c>
      <c r="S1" s="28" t="s">
        <v>213</v>
      </c>
    </row>
    <row r="2" spans="1:28" ht="21">
      <c r="A2" s="7" t="s">
        <v>193</v>
      </c>
      <c r="B2" s="2">
        <v>2.3464</v>
      </c>
      <c r="C2" s="3">
        <v>290</v>
      </c>
      <c r="D2" s="3"/>
      <c r="E2" s="4">
        <v>1</v>
      </c>
      <c r="F2" s="3" t="s">
        <v>3</v>
      </c>
      <c r="G2" s="3"/>
      <c r="H2" s="5">
        <f>B$6*I2</f>
        <v>1.59375338645419</v>
      </c>
      <c r="I2" s="29">
        <v>1.6001284000000002</v>
      </c>
      <c r="J2" s="6">
        <f>E2*F2</f>
        <v>8.7409999999999998E-6</v>
      </c>
      <c r="K2" s="6">
        <f t="shared" ref="K2:K65" si="0">J2*10^(-H2)</f>
        <v>2.2274488185884908E-7</v>
      </c>
      <c r="L2" s="1"/>
      <c r="M2" s="1"/>
      <c r="N2" s="1"/>
      <c r="O2" s="1"/>
      <c r="P2" s="1"/>
      <c r="Q2" s="1"/>
      <c r="R2" s="1"/>
      <c r="S2" s="1"/>
    </row>
    <row r="3" spans="1:28" ht="42">
      <c r="A3" s="7" t="s">
        <v>194</v>
      </c>
      <c r="B3" s="2">
        <v>2.4087000000000001</v>
      </c>
      <c r="C3" s="3">
        <v>291</v>
      </c>
      <c r="D3" s="3"/>
      <c r="E3" s="4">
        <v>1</v>
      </c>
      <c r="F3" s="3" t="s">
        <v>4</v>
      </c>
      <c r="G3" s="3"/>
      <c r="H3" s="5">
        <f t="shared" ref="H3:H66" si="1">B$6*I3</f>
        <v>1.4826163346613606</v>
      </c>
      <c r="I3" s="29">
        <v>1.4885467999999999</v>
      </c>
      <c r="J3" s="6">
        <f t="shared" ref="J3:J66" si="2">E3*F3</f>
        <v>1.45E-5</v>
      </c>
      <c r="K3" s="6">
        <f t="shared" si="0"/>
        <v>4.7725629734674822E-7</v>
      </c>
      <c r="L3" s="6">
        <f>(C3-C2)*(J3+J2)/2</f>
        <v>1.16205E-5</v>
      </c>
      <c r="M3" s="6">
        <f>(C3-C2)*(K3+K2)/2</f>
        <v>3.5000058960279868E-7</v>
      </c>
      <c r="N3" s="1"/>
      <c r="O3" s="1"/>
      <c r="P3" s="1"/>
      <c r="Q3" s="1"/>
      <c r="R3" s="6">
        <f>(C3-C2)*(H2+H3)/2</f>
        <v>1.5381848605577753</v>
      </c>
      <c r="S3" s="1"/>
    </row>
    <row r="4" spans="1:28" ht="42">
      <c r="A4" s="7" t="s">
        <v>195</v>
      </c>
      <c r="B4" s="2">
        <v>2.3965999999999998</v>
      </c>
      <c r="C4" s="3">
        <v>292</v>
      </c>
      <c r="D4" s="3"/>
      <c r="E4" s="4">
        <v>1</v>
      </c>
      <c r="F4" s="3" t="s">
        <v>5</v>
      </c>
      <c r="G4" s="3"/>
      <c r="H4" s="5">
        <f t="shared" si="1"/>
        <v>1.3847278884462206</v>
      </c>
      <c r="I4" s="29">
        <v>1.3902668</v>
      </c>
      <c r="J4" s="6">
        <f t="shared" si="2"/>
        <v>2.6588999999999999E-5</v>
      </c>
      <c r="K4" s="6">
        <f t="shared" si="0"/>
        <v>1.0964128468007214E-6</v>
      </c>
      <c r="L4" s="6">
        <f t="shared" ref="L4:L67" si="3">(C4-C3)*(J4+J3)/2</f>
        <v>2.05445E-5</v>
      </c>
      <c r="M4" s="6">
        <f t="shared" ref="M4:M67" si="4">(C4-C3)*(K4+K3)/2</f>
        <v>7.8683457207373483E-7</v>
      </c>
      <c r="N4" s="1"/>
      <c r="O4" s="1"/>
      <c r="P4" s="1"/>
      <c r="Q4" s="1"/>
      <c r="R4" s="6">
        <f t="shared" ref="R4:R67" si="5">(C4-C3)*(H3+H4)/2</f>
        <v>1.4336721115537907</v>
      </c>
      <c r="S4" s="8" t="str">
        <f>IF(SUM(R$3:R4)&lt;=0.9*R$113,"calculate",C4)</f>
        <v>calculate</v>
      </c>
    </row>
    <row r="5" spans="1:28" ht="21">
      <c r="A5" s="7" t="s">
        <v>196</v>
      </c>
      <c r="B5" s="2">
        <f>B4-B2</f>
        <v>5.01999999999998E-2</v>
      </c>
      <c r="C5" s="3">
        <v>293</v>
      </c>
      <c r="D5" s="3"/>
      <c r="E5" s="4">
        <v>1</v>
      </c>
      <c r="F5" s="3" t="s">
        <v>6</v>
      </c>
      <c r="G5" s="3"/>
      <c r="H5" s="5">
        <f t="shared" si="1"/>
        <v>1.2839856573705233</v>
      </c>
      <c r="I5" s="29">
        <v>1.2891216000000001</v>
      </c>
      <c r="J5" s="6">
        <f t="shared" si="2"/>
        <v>4.5745000000000003E-5</v>
      </c>
      <c r="K5" s="6">
        <f t="shared" si="0"/>
        <v>2.3788002450203834E-6</v>
      </c>
      <c r="L5" s="6">
        <f t="shared" si="3"/>
        <v>3.6167000000000001E-5</v>
      </c>
      <c r="M5" s="6">
        <f t="shared" si="4"/>
        <v>1.7376065459105524E-6</v>
      </c>
      <c r="N5" s="1"/>
      <c r="O5" s="1"/>
      <c r="P5" s="1"/>
      <c r="Q5" s="1"/>
      <c r="R5" s="6">
        <f t="shared" si="5"/>
        <v>1.3343567729083721</v>
      </c>
      <c r="S5" s="8" t="str">
        <f>IF(SUM(R$3:R5)&lt;=0.9*R$113,"calculate",C5)</f>
        <v>calculate</v>
      </c>
      <c r="Y5" s="19"/>
      <c r="Z5" s="19"/>
      <c r="AA5" s="19"/>
      <c r="AB5" s="19"/>
    </row>
    <row r="6" spans="1:28" ht="21">
      <c r="A6" s="7" t="s">
        <v>197</v>
      </c>
      <c r="B6" s="9">
        <f>0.05/B5</f>
        <v>0.99601593625498408</v>
      </c>
      <c r="C6" s="3">
        <v>294</v>
      </c>
      <c r="D6" s="3"/>
      <c r="E6" s="4">
        <v>1</v>
      </c>
      <c r="F6" s="3" t="s">
        <v>7</v>
      </c>
      <c r="G6" s="3"/>
      <c r="H6" s="5">
        <f t="shared" si="1"/>
        <v>1.2008840637450249</v>
      </c>
      <c r="I6" s="29">
        <v>1.2056876000000001</v>
      </c>
      <c r="J6" s="6">
        <f t="shared" si="2"/>
        <v>1.0056999999999999E-4</v>
      </c>
      <c r="K6" s="6">
        <f t="shared" si="0"/>
        <v>6.3326339715926739E-6</v>
      </c>
      <c r="L6" s="6">
        <f t="shared" si="3"/>
        <v>7.3157499999999999E-5</v>
      </c>
      <c r="M6" s="6">
        <f t="shared" si="4"/>
        <v>4.3557171083065288E-6</v>
      </c>
      <c r="N6" s="1"/>
      <c r="O6" s="1"/>
      <c r="P6" s="1"/>
      <c r="Q6" s="1"/>
      <c r="R6" s="6">
        <f t="shared" si="5"/>
        <v>1.2424348605577742</v>
      </c>
      <c r="S6" s="8" t="str">
        <f>IF(SUM(R$3:R6)&lt;=0.9*R$113,"calculate",C6)</f>
        <v>calculate</v>
      </c>
      <c r="Y6" s="19"/>
      <c r="Z6" s="19"/>
      <c r="AA6" s="19"/>
      <c r="AB6" s="19"/>
    </row>
    <row r="7" spans="1:28">
      <c r="A7" s="20"/>
      <c r="C7" s="3">
        <v>295</v>
      </c>
      <c r="D7" s="3"/>
      <c r="E7" s="4">
        <v>1</v>
      </c>
      <c r="F7" s="3" t="s">
        <v>8</v>
      </c>
      <c r="G7" s="3"/>
      <c r="H7" s="5">
        <f t="shared" si="1"/>
        <v>1.1432438247012</v>
      </c>
      <c r="I7" s="29">
        <v>1.1478168000000002</v>
      </c>
      <c r="J7" s="6">
        <f t="shared" si="2"/>
        <v>2.5893999999999998E-4</v>
      </c>
      <c r="K7" s="6">
        <f t="shared" si="0"/>
        <v>1.861895571480035E-5</v>
      </c>
      <c r="L7" s="6">
        <f t="shared" si="3"/>
        <v>1.7975499999999998E-4</v>
      </c>
      <c r="M7" s="6">
        <f t="shared" si="4"/>
        <v>1.2475794843196512E-5</v>
      </c>
      <c r="N7" s="1"/>
      <c r="O7" s="1"/>
      <c r="P7" s="1"/>
      <c r="Q7" s="1"/>
      <c r="R7" s="6">
        <f t="shared" si="5"/>
        <v>1.1720639442231124</v>
      </c>
      <c r="S7" s="8" t="str">
        <f>IF(SUM(R$3:R7)&lt;=0.9*R$113,"calculate",C7)</f>
        <v>calculate</v>
      </c>
      <c r="Y7" s="19"/>
      <c r="Z7" s="19"/>
      <c r="AA7" s="19"/>
      <c r="AB7" s="19"/>
    </row>
    <row r="8" spans="1:28">
      <c r="A8" s="20"/>
      <c r="C8" s="3">
        <v>296</v>
      </c>
      <c r="D8" s="3"/>
      <c r="E8" s="4">
        <v>1</v>
      </c>
      <c r="F8" s="3" t="s">
        <v>9</v>
      </c>
      <c r="G8" s="3"/>
      <c r="H8" s="5">
        <f t="shared" si="1"/>
        <v>1.0894569721115583</v>
      </c>
      <c r="I8" s="29">
        <v>1.0938148000000001</v>
      </c>
      <c r="J8" s="6">
        <f t="shared" si="2"/>
        <v>7.0348999999999997E-4</v>
      </c>
      <c r="K8" s="6">
        <f t="shared" si="0"/>
        <v>5.7253357005725928E-5</v>
      </c>
      <c r="L8" s="6">
        <f t="shared" si="3"/>
        <v>4.8121500000000001E-4</v>
      </c>
      <c r="M8" s="6">
        <f t="shared" si="4"/>
        <v>3.793615636026314E-5</v>
      </c>
      <c r="N8" s="1"/>
      <c r="O8" s="1"/>
      <c r="P8" s="1"/>
      <c r="Q8" s="1"/>
      <c r="R8" s="6">
        <f t="shared" si="5"/>
        <v>1.1163503984063792</v>
      </c>
      <c r="S8" s="8" t="str">
        <f>IF(SUM(R$3:R8)&lt;=0.9*R$113,"calculate",C8)</f>
        <v>calculate</v>
      </c>
      <c r="Y8" s="19"/>
      <c r="Z8" s="19"/>
      <c r="AA8" s="19"/>
      <c r="AB8" s="19"/>
    </row>
    <row r="9" spans="1:28" ht="21">
      <c r="A9" s="10" t="s">
        <v>198</v>
      </c>
      <c r="C9" s="3">
        <v>297</v>
      </c>
      <c r="D9" s="3"/>
      <c r="E9" s="4">
        <v>1</v>
      </c>
      <c r="F9" s="3" t="s">
        <v>10</v>
      </c>
      <c r="G9" s="3"/>
      <c r="H9" s="5">
        <f t="shared" si="1"/>
        <v>1.0487245019920362</v>
      </c>
      <c r="I9" s="29">
        <v>1.0529194000000002</v>
      </c>
      <c r="J9" s="6">
        <f t="shared" si="2"/>
        <v>1.6776E-3</v>
      </c>
      <c r="K9" s="6">
        <f t="shared" si="0"/>
        <v>1.4995602352974144E-4</v>
      </c>
      <c r="L9" s="6">
        <f t="shared" si="3"/>
        <v>1.1905449999999999E-3</v>
      </c>
      <c r="M9" s="6">
        <f t="shared" si="4"/>
        <v>1.0360469026773368E-4</v>
      </c>
      <c r="N9" s="1"/>
      <c r="O9" s="1"/>
      <c r="P9" s="1"/>
      <c r="Q9" s="1"/>
      <c r="R9" s="6">
        <f t="shared" si="5"/>
        <v>1.0690907370517972</v>
      </c>
      <c r="S9" s="8" t="str">
        <f>IF(SUM(R$3:R9)&lt;=0.9*R$113,"calculate",C9)</f>
        <v>calculate</v>
      </c>
      <c r="Y9" s="19"/>
      <c r="Z9" s="19"/>
      <c r="AA9" s="19"/>
      <c r="AB9" s="19"/>
    </row>
    <row r="10" spans="1:28" ht="21">
      <c r="A10" s="7" t="s">
        <v>11</v>
      </c>
      <c r="B10" s="21">
        <f>M115</f>
        <v>4.7731494438245825</v>
      </c>
      <c r="C10" s="3">
        <v>298</v>
      </c>
      <c r="D10" s="3"/>
      <c r="E10" s="4">
        <v>1</v>
      </c>
      <c r="F10" s="3" t="s">
        <v>12</v>
      </c>
      <c r="G10" s="3"/>
      <c r="H10" s="5">
        <f t="shared" si="1"/>
        <v>0.99392509960159769</v>
      </c>
      <c r="I10" s="29">
        <v>0.99790080000000003</v>
      </c>
      <c r="J10" s="6">
        <f t="shared" si="2"/>
        <v>3.7268000000000002E-3</v>
      </c>
      <c r="K10" s="6">
        <f t="shared" si="0"/>
        <v>3.7792966908293613E-4</v>
      </c>
      <c r="L10" s="6">
        <f t="shared" si="3"/>
        <v>2.7022000000000001E-3</v>
      </c>
      <c r="M10" s="6">
        <f t="shared" si="4"/>
        <v>2.6394284630633879E-4</v>
      </c>
      <c r="N10" s="1"/>
      <c r="O10" s="1"/>
      <c r="P10" s="1"/>
      <c r="Q10" s="1"/>
      <c r="R10" s="6">
        <f t="shared" si="5"/>
        <v>1.021324800796817</v>
      </c>
      <c r="S10" s="8" t="str">
        <f>IF(SUM(R$3:R10)&lt;=0.9*R$113,"calculate",C10)</f>
        <v>calculate</v>
      </c>
      <c r="Y10" s="19"/>
      <c r="Z10" s="19"/>
      <c r="AA10" s="19"/>
      <c r="AB10" s="19"/>
    </row>
    <row r="11" spans="1:28" ht="21">
      <c r="A11" s="7" t="s">
        <v>13</v>
      </c>
      <c r="B11" s="21">
        <f>Q115</f>
        <v>1.5899551059089823</v>
      </c>
      <c r="C11" s="3">
        <v>299</v>
      </c>
      <c r="D11" s="3"/>
      <c r="E11" s="4">
        <v>0.80537999999999998</v>
      </c>
      <c r="F11" s="3" t="s">
        <v>14</v>
      </c>
      <c r="G11" s="3"/>
      <c r="H11" s="5">
        <f t="shared" si="1"/>
        <v>0.9657756972111593</v>
      </c>
      <c r="I11" s="29">
        <v>0.96963880000000002</v>
      </c>
      <c r="J11" s="6">
        <f t="shared" si="2"/>
        <v>6.3931869779999999E-3</v>
      </c>
      <c r="K11" s="6">
        <f t="shared" si="0"/>
        <v>6.9173811957204715E-4</v>
      </c>
      <c r="L11" s="6">
        <f t="shared" si="3"/>
        <v>5.0599934889999998E-3</v>
      </c>
      <c r="M11" s="6">
        <f t="shared" si="4"/>
        <v>5.3483389432749159E-4</v>
      </c>
      <c r="N11" s="1"/>
      <c r="O11" s="1"/>
      <c r="P11" s="1"/>
      <c r="Q11" s="1"/>
      <c r="R11" s="6">
        <f t="shared" si="5"/>
        <v>0.97985039840637844</v>
      </c>
      <c r="S11" s="8" t="str">
        <f>IF(SUM(R$3:R11)&lt;=0.9*R$113,"calculate",C11)</f>
        <v>calculate</v>
      </c>
      <c r="Y11" s="19"/>
      <c r="Z11" s="19"/>
      <c r="AA11" s="19"/>
      <c r="AB11" s="19"/>
    </row>
    <row r="12" spans="1:28" ht="39.5" customHeight="1">
      <c r="A12" s="10" t="s">
        <v>199</v>
      </c>
      <c r="B12" s="22">
        <v>366</v>
      </c>
      <c r="C12" s="3">
        <v>300</v>
      </c>
      <c r="D12" s="3"/>
      <c r="E12" s="4">
        <v>0.64863000000000004</v>
      </c>
      <c r="F12" s="3" t="s">
        <v>15</v>
      </c>
      <c r="G12" s="3"/>
      <c r="H12" s="5">
        <f t="shared" si="1"/>
        <v>0.92144621513944602</v>
      </c>
      <c r="I12" s="29">
        <v>0.92513200000000007</v>
      </c>
      <c r="J12" s="6">
        <f t="shared" si="2"/>
        <v>9.5880486600000009E-3</v>
      </c>
      <c r="K12" s="6">
        <f t="shared" si="0"/>
        <v>1.1489047217590059E-3</v>
      </c>
      <c r="L12" s="6">
        <f t="shared" si="3"/>
        <v>7.990617819E-3</v>
      </c>
      <c r="M12" s="6">
        <f t="shared" si="4"/>
        <v>9.2032142066552649E-4</v>
      </c>
      <c r="N12" s="1"/>
      <c r="O12" s="1"/>
      <c r="P12" s="1"/>
      <c r="Q12" s="1"/>
      <c r="R12" s="6">
        <f t="shared" si="5"/>
        <v>0.94361095617530266</v>
      </c>
      <c r="S12" s="8" t="str">
        <f>IF(SUM(R$3:R12)&lt;=0.9*R$113,"calculate",C12)</f>
        <v>calculate</v>
      </c>
    </row>
    <row r="13" spans="1:28">
      <c r="C13" s="3">
        <v>301</v>
      </c>
      <c r="D13" s="3"/>
      <c r="E13" s="4">
        <v>0.52239999999999998</v>
      </c>
      <c r="F13" s="3" t="s">
        <v>16</v>
      </c>
      <c r="G13" s="3"/>
      <c r="H13" s="5">
        <f t="shared" si="1"/>
        <v>0.90258844621514311</v>
      </c>
      <c r="I13" s="29">
        <v>0.90619880000000008</v>
      </c>
      <c r="J13" s="6">
        <f t="shared" si="2"/>
        <v>1.3131046399999999E-2</v>
      </c>
      <c r="K13" s="6">
        <f t="shared" si="0"/>
        <v>1.6432774276623162E-3</v>
      </c>
      <c r="L13" s="6">
        <f t="shared" si="3"/>
        <v>1.135954753E-2</v>
      </c>
      <c r="M13" s="6">
        <f t="shared" si="4"/>
        <v>1.3960910747106612E-3</v>
      </c>
      <c r="N13" s="1"/>
      <c r="O13" s="1"/>
      <c r="P13" s="1"/>
      <c r="Q13" s="1"/>
      <c r="R13" s="6">
        <f t="shared" si="5"/>
        <v>0.91201733067729451</v>
      </c>
      <c r="S13" s="8" t="str">
        <f>IF(SUM(R$3:R13)&lt;=0.9*R$113,"calculate",C13)</f>
        <v>calculate</v>
      </c>
    </row>
    <row r="14" spans="1:28">
      <c r="C14" s="3">
        <v>302</v>
      </c>
      <c r="D14" s="3"/>
      <c r="E14" s="4">
        <v>0.42072999999999999</v>
      </c>
      <c r="F14" s="3" t="s">
        <v>17</v>
      </c>
      <c r="G14" s="3"/>
      <c r="H14" s="5">
        <f t="shared" si="1"/>
        <v>0.88369701195219486</v>
      </c>
      <c r="I14" s="29">
        <v>0.88723180000000013</v>
      </c>
      <c r="J14" s="6">
        <f t="shared" si="2"/>
        <v>1.7567581150000001E-2</v>
      </c>
      <c r="K14" s="6">
        <f t="shared" si="0"/>
        <v>2.2962277251220575E-3</v>
      </c>
      <c r="L14" s="6">
        <f t="shared" si="3"/>
        <v>1.5349313775E-2</v>
      </c>
      <c r="M14" s="6">
        <f t="shared" si="4"/>
        <v>1.969752576392187E-3</v>
      </c>
      <c r="N14" s="1"/>
      <c r="O14" s="1"/>
      <c r="P14" s="1"/>
      <c r="Q14" s="1"/>
      <c r="R14" s="6">
        <f t="shared" si="5"/>
        <v>0.89314272908366898</v>
      </c>
      <c r="S14" s="8" t="str">
        <f>IF(SUM(R$3:R14)&lt;=0.9*R$113,"calculate",C14)</f>
        <v>calculate</v>
      </c>
    </row>
    <row r="15" spans="1:28">
      <c r="C15" s="3">
        <v>303</v>
      </c>
      <c r="D15" s="3"/>
      <c r="E15" s="4">
        <v>0.33884000000000003</v>
      </c>
      <c r="F15" s="3" t="s">
        <v>18</v>
      </c>
      <c r="G15" s="3"/>
      <c r="H15" s="5">
        <f t="shared" si="1"/>
        <v>0.86197768924303142</v>
      </c>
      <c r="I15" s="29">
        <v>0.86542560000000002</v>
      </c>
      <c r="J15" s="6">
        <f t="shared" si="2"/>
        <v>2.1086352040000002E-2</v>
      </c>
      <c r="K15" s="6">
        <f t="shared" si="0"/>
        <v>2.8975021281475817E-3</v>
      </c>
      <c r="L15" s="6">
        <f t="shared" si="3"/>
        <v>1.9326966595000002E-2</v>
      </c>
      <c r="M15" s="6">
        <f t="shared" si="4"/>
        <v>2.5968649266348196E-3</v>
      </c>
      <c r="N15" s="1"/>
      <c r="O15" s="1"/>
      <c r="P15" s="1"/>
      <c r="Q15" s="1"/>
      <c r="R15" s="6">
        <f t="shared" si="5"/>
        <v>0.87283735059761314</v>
      </c>
      <c r="S15" s="8" t="str">
        <f>IF(SUM(R$3:R15)&lt;=0.9*R$113,"calculate",C15)</f>
        <v>calculate</v>
      </c>
    </row>
    <row r="16" spans="1:28">
      <c r="C16" s="3">
        <v>304</v>
      </c>
      <c r="D16" s="3"/>
      <c r="E16" s="4">
        <v>0.27289999999999998</v>
      </c>
      <c r="F16" s="3" t="s">
        <v>19</v>
      </c>
      <c r="G16" s="3"/>
      <c r="H16" s="5">
        <f t="shared" si="1"/>
        <v>0.83161673306773243</v>
      </c>
      <c r="I16" s="29">
        <v>0.8349432</v>
      </c>
      <c r="J16" s="6">
        <f t="shared" si="2"/>
        <v>2.3715828699999997E-2</v>
      </c>
      <c r="K16" s="6">
        <f t="shared" si="0"/>
        <v>3.4947939217066437E-3</v>
      </c>
      <c r="L16" s="6">
        <f t="shared" si="3"/>
        <v>2.2401090370000001E-2</v>
      </c>
      <c r="M16" s="6">
        <f t="shared" si="4"/>
        <v>3.1961480249271127E-3</v>
      </c>
      <c r="N16" s="1"/>
      <c r="O16" s="1"/>
      <c r="P16" s="1"/>
      <c r="Q16" s="1"/>
      <c r="R16" s="6">
        <f t="shared" si="5"/>
        <v>0.84679721115538187</v>
      </c>
      <c r="S16" s="8" t="str">
        <f>IF(SUM(R$3:R16)&lt;=0.9*R$113,"calculate",C16)</f>
        <v>calculate</v>
      </c>
    </row>
    <row r="17" spans="3:19">
      <c r="C17" s="3">
        <v>305</v>
      </c>
      <c r="D17" s="3"/>
      <c r="E17" s="4">
        <v>0.27289999999999998</v>
      </c>
      <c r="F17" s="3" t="s">
        <v>20</v>
      </c>
      <c r="G17" s="3"/>
      <c r="H17" s="5">
        <f t="shared" si="1"/>
        <v>0.81401752988048137</v>
      </c>
      <c r="I17" s="29">
        <v>0.81727360000000004</v>
      </c>
      <c r="J17" s="6">
        <f t="shared" si="2"/>
        <v>3.3184639999999994E-2</v>
      </c>
      <c r="K17" s="6">
        <f t="shared" si="0"/>
        <v>5.0923656586009695E-3</v>
      </c>
      <c r="L17" s="6">
        <f t="shared" si="3"/>
        <v>2.8450234349999996E-2</v>
      </c>
      <c r="M17" s="6">
        <f t="shared" si="4"/>
        <v>4.2935797901538066E-3</v>
      </c>
      <c r="N17" s="1"/>
      <c r="O17" s="1"/>
      <c r="P17" s="1"/>
      <c r="Q17" s="1"/>
      <c r="R17" s="6">
        <f t="shared" si="5"/>
        <v>0.82281713147410684</v>
      </c>
      <c r="S17" s="8" t="str">
        <f>IF(SUM(R$3:R17)&lt;=0.9*R$113,"calculate",C17)</f>
        <v>calculate</v>
      </c>
    </row>
    <row r="18" spans="3:19">
      <c r="C18" s="3">
        <v>306</v>
      </c>
      <c r="D18" s="3"/>
      <c r="E18" s="4">
        <v>0.17701</v>
      </c>
      <c r="F18" s="3" t="s">
        <v>21</v>
      </c>
      <c r="G18" s="3"/>
      <c r="H18" s="5">
        <f t="shared" si="1"/>
        <v>0.78396992031872825</v>
      </c>
      <c r="I18" s="29">
        <v>0.78710579999999997</v>
      </c>
      <c r="J18" s="6">
        <f t="shared" si="2"/>
        <v>2.8583574800000001E-2</v>
      </c>
      <c r="K18" s="6">
        <f t="shared" si="0"/>
        <v>4.7005277670521929E-3</v>
      </c>
      <c r="L18" s="6">
        <f t="shared" si="3"/>
        <v>3.0884107399999999E-2</v>
      </c>
      <c r="M18" s="6">
        <f t="shared" si="4"/>
        <v>4.8964467128265812E-3</v>
      </c>
      <c r="N18" s="1"/>
      <c r="O18" s="1"/>
      <c r="P18" s="1"/>
      <c r="Q18" s="1"/>
      <c r="R18" s="6">
        <f t="shared" si="5"/>
        <v>0.79899372509960487</v>
      </c>
      <c r="S18" s="8" t="str">
        <f>IF(SUM(R$3:R18)&lt;=0.9*R$113,"calculate",C18)</f>
        <v>calculate</v>
      </c>
    </row>
    <row r="19" spans="3:19">
      <c r="C19" s="3">
        <v>307</v>
      </c>
      <c r="D19" s="3"/>
      <c r="E19" s="4">
        <v>0.14255999999999999</v>
      </c>
      <c r="F19" s="3" t="s">
        <v>22</v>
      </c>
      <c r="G19" s="3"/>
      <c r="H19" s="5">
        <f t="shared" si="1"/>
        <v>0.7620667330677322</v>
      </c>
      <c r="I19" s="29">
        <v>0.7651150000000001</v>
      </c>
      <c r="J19" s="6">
        <f t="shared" si="2"/>
        <v>2.8358035199999999E-2</v>
      </c>
      <c r="K19" s="6">
        <f t="shared" si="0"/>
        <v>4.9046656186204586E-3</v>
      </c>
      <c r="L19" s="6">
        <f t="shared" si="3"/>
        <v>2.8470805000000002E-2</v>
      </c>
      <c r="M19" s="6">
        <f t="shared" si="4"/>
        <v>4.8025966928363258E-3</v>
      </c>
      <c r="N19" s="1"/>
      <c r="O19" s="1"/>
      <c r="P19" s="1"/>
      <c r="Q19" s="1"/>
      <c r="R19" s="6">
        <f t="shared" si="5"/>
        <v>0.77301832669323023</v>
      </c>
      <c r="S19" s="8" t="str">
        <f>IF(SUM(R$3:R19)&lt;=0.9*R$113,"calculate",C19)</f>
        <v>calculate</v>
      </c>
    </row>
    <row r="20" spans="3:19">
      <c r="C20" s="3">
        <v>308</v>
      </c>
      <c r="D20" s="3"/>
      <c r="E20" s="4">
        <v>0.11482000000000001</v>
      </c>
      <c r="F20" s="3" t="s">
        <v>23</v>
      </c>
      <c r="G20" s="3"/>
      <c r="H20" s="5">
        <f t="shared" si="1"/>
        <v>0.7433488047808795</v>
      </c>
      <c r="I20" s="29">
        <v>0.74632220000000005</v>
      </c>
      <c r="J20" s="6">
        <f t="shared" si="2"/>
        <v>2.8506361399999999E-2</v>
      </c>
      <c r="K20" s="6">
        <f t="shared" si="0"/>
        <v>5.1474600178857011E-3</v>
      </c>
      <c r="L20" s="6">
        <f t="shared" si="3"/>
        <v>2.8432198299999999E-2</v>
      </c>
      <c r="M20" s="6">
        <f t="shared" si="4"/>
        <v>5.0260628182530794E-3</v>
      </c>
      <c r="N20" s="1"/>
      <c r="O20" s="1"/>
      <c r="P20" s="1"/>
      <c r="Q20" s="1"/>
      <c r="R20" s="6">
        <f t="shared" si="5"/>
        <v>0.7527077689243058</v>
      </c>
      <c r="S20" s="8" t="str">
        <f>IF(SUM(R$3:R20)&lt;=0.9*R$113,"calculate",C20)</f>
        <v>calculate</v>
      </c>
    </row>
    <row r="21" spans="3:19">
      <c r="C21" s="3">
        <v>309</v>
      </c>
      <c r="D21" s="3"/>
      <c r="E21" s="4">
        <v>9.2470000000000011E-2</v>
      </c>
      <c r="F21" s="3" t="s">
        <v>24</v>
      </c>
      <c r="G21" s="3"/>
      <c r="H21" s="5">
        <f t="shared" si="1"/>
        <v>0.73115677290836945</v>
      </c>
      <c r="I21" s="29">
        <v>0.7340814</v>
      </c>
      <c r="J21" s="6">
        <f t="shared" si="2"/>
        <v>2.6758043900000004E-2</v>
      </c>
      <c r="K21" s="6">
        <f t="shared" si="0"/>
        <v>4.9693271504507776E-3</v>
      </c>
      <c r="L21" s="6">
        <f t="shared" si="3"/>
        <v>2.763220265E-2</v>
      </c>
      <c r="M21" s="6">
        <f t="shared" si="4"/>
        <v>5.0583935841682394E-3</v>
      </c>
      <c r="N21" s="1"/>
      <c r="O21" s="1"/>
      <c r="P21" s="1"/>
      <c r="Q21" s="1"/>
      <c r="R21" s="6">
        <f t="shared" si="5"/>
        <v>0.73725278884462453</v>
      </c>
      <c r="S21" s="8" t="str">
        <f>IF(SUM(R$3:R21)&lt;=0.9*R$113,"calculate",C21)</f>
        <v>calculate</v>
      </c>
    </row>
    <row r="22" spans="3:19">
      <c r="C22" s="3">
        <v>310</v>
      </c>
      <c r="D22" s="3"/>
      <c r="E22" s="4">
        <v>7.4472999999999998E-2</v>
      </c>
      <c r="F22" s="3" t="s">
        <v>25</v>
      </c>
      <c r="G22" s="3"/>
      <c r="H22" s="5">
        <f t="shared" si="1"/>
        <v>0.72044083665338932</v>
      </c>
      <c r="I22" s="29">
        <v>0.72332259999999993</v>
      </c>
      <c r="J22" s="6">
        <f t="shared" si="2"/>
        <v>2.5008033399999997E-2</v>
      </c>
      <c r="K22" s="6">
        <f t="shared" si="0"/>
        <v>4.7603480170130899E-3</v>
      </c>
      <c r="L22" s="6">
        <f t="shared" si="3"/>
        <v>2.5883038650000002E-2</v>
      </c>
      <c r="M22" s="6">
        <f t="shared" si="4"/>
        <v>4.8648375837319338E-3</v>
      </c>
      <c r="N22" s="1"/>
      <c r="O22" s="1"/>
      <c r="P22" s="1"/>
      <c r="Q22" s="1"/>
      <c r="R22" s="6">
        <f t="shared" si="5"/>
        <v>0.72579880478087944</v>
      </c>
      <c r="S22" s="8" t="str">
        <f>IF(SUM(R$3:R22)&lt;=0.9*R$113,"calculate",C22)</f>
        <v>calculate</v>
      </c>
    </row>
    <row r="23" spans="3:19">
      <c r="C23" s="3">
        <v>311</v>
      </c>
      <c r="D23" s="3"/>
      <c r="E23" s="4">
        <v>5.9978999999999998E-2</v>
      </c>
      <c r="F23" s="3" t="s">
        <v>26</v>
      </c>
      <c r="G23" s="3"/>
      <c r="H23" s="5">
        <f t="shared" si="1"/>
        <v>0.71160756972111827</v>
      </c>
      <c r="I23" s="29">
        <v>0.71445399999999992</v>
      </c>
      <c r="J23" s="6">
        <f t="shared" si="2"/>
        <v>2.3220869849999999E-2</v>
      </c>
      <c r="K23" s="6">
        <f t="shared" si="0"/>
        <v>4.5109801348654083E-3</v>
      </c>
      <c r="L23" s="6">
        <f t="shared" si="3"/>
        <v>2.4114451624999998E-2</v>
      </c>
      <c r="M23" s="6">
        <f t="shared" si="4"/>
        <v>4.6356640759392491E-3</v>
      </c>
      <c r="N23" s="1"/>
      <c r="O23" s="1"/>
      <c r="P23" s="1"/>
      <c r="Q23" s="1"/>
      <c r="R23" s="6">
        <f t="shared" si="5"/>
        <v>0.71602420318725379</v>
      </c>
      <c r="S23" s="8" t="str">
        <f>IF(SUM(R$3:R23)&lt;=0.9*R$113,"calculate",C23)</f>
        <v>calculate</v>
      </c>
    </row>
    <row r="24" spans="3:19">
      <c r="C24" s="3">
        <v>312</v>
      </c>
      <c r="D24" s="3"/>
      <c r="E24" s="4">
        <v>4.8306000000000002E-2</v>
      </c>
      <c r="F24" s="3" t="s">
        <v>27</v>
      </c>
      <c r="G24" s="3"/>
      <c r="H24" s="5">
        <f t="shared" si="1"/>
        <v>0.69459621513944503</v>
      </c>
      <c r="I24" s="29">
        <v>0.69737459999999996</v>
      </c>
      <c r="J24" s="6">
        <f t="shared" si="2"/>
        <v>2.0822301300000002E-2</v>
      </c>
      <c r="K24" s="6">
        <f t="shared" si="0"/>
        <v>4.206612532029805E-3</v>
      </c>
      <c r="L24" s="6">
        <f t="shared" si="3"/>
        <v>2.2021585575000002E-2</v>
      </c>
      <c r="M24" s="6">
        <f t="shared" si="4"/>
        <v>4.3587963334476062E-3</v>
      </c>
      <c r="N24" s="1"/>
      <c r="O24" s="1"/>
      <c r="P24" s="1"/>
      <c r="Q24" s="1"/>
      <c r="R24" s="6">
        <f t="shared" si="5"/>
        <v>0.70310189243028165</v>
      </c>
      <c r="S24" s="8" t="str">
        <f>IF(SUM(R$3:R24)&lt;=0.9*R$113,"calculate",C24)</f>
        <v>calculate</v>
      </c>
    </row>
    <row r="25" spans="3:19">
      <c r="C25" s="3">
        <v>313</v>
      </c>
      <c r="D25" s="3"/>
      <c r="E25" s="4">
        <v>3.8905000000000002E-2</v>
      </c>
      <c r="F25" s="3" t="s">
        <v>28</v>
      </c>
      <c r="G25" s="3"/>
      <c r="H25" s="5">
        <f t="shared" si="1"/>
        <v>0.67721972111554052</v>
      </c>
      <c r="I25" s="29">
        <v>0.67992859999999999</v>
      </c>
      <c r="J25" s="6">
        <f t="shared" si="2"/>
        <v>1.9001980100000003E-2</v>
      </c>
      <c r="K25" s="6">
        <f t="shared" si="0"/>
        <v>3.9955736264409595E-3</v>
      </c>
      <c r="L25" s="6">
        <f t="shared" si="3"/>
        <v>1.9912140700000004E-2</v>
      </c>
      <c r="M25" s="6">
        <f t="shared" si="4"/>
        <v>4.1010930792353822E-3</v>
      </c>
      <c r="N25" s="1"/>
      <c r="O25" s="1"/>
      <c r="P25" s="1"/>
      <c r="Q25" s="1"/>
      <c r="R25" s="6">
        <f t="shared" si="5"/>
        <v>0.68590796812749277</v>
      </c>
      <c r="S25" s="8" t="str">
        <f>IF(SUM(R$3:R25)&lt;=0.9*R$113,"calculate",C25)</f>
        <v>calculate</v>
      </c>
    </row>
    <row r="26" spans="3:19">
      <c r="C26" s="3">
        <v>314</v>
      </c>
      <c r="D26" s="3"/>
      <c r="E26" s="4">
        <v>3.1333E-2</v>
      </c>
      <c r="F26" s="3" t="s">
        <v>29</v>
      </c>
      <c r="G26" s="3"/>
      <c r="H26" s="5">
        <f t="shared" si="1"/>
        <v>0.66787370517928557</v>
      </c>
      <c r="I26" s="29">
        <v>0.67054520000000006</v>
      </c>
      <c r="J26" s="6">
        <f t="shared" si="2"/>
        <v>1.6047195949999999E-2</v>
      </c>
      <c r="K26" s="6">
        <f t="shared" si="0"/>
        <v>3.4476681004541737E-3</v>
      </c>
      <c r="L26" s="6">
        <f t="shared" si="3"/>
        <v>1.7524588025000003E-2</v>
      </c>
      <c r="M26" s="6">
        <f t="shared" si="4"/>
        <v>3.7216208634475666E-3</v>
      </c>
      <c r="N26" s="1"/>
      <c r="O26" s="1"/>
      <c r="P26" s="1"/>
      <c r="Q26" s="1"/>
      <c r="R26" s="6">
        <f t="shared" si="5"/>
        <v>0.67254671314741299</v>
      </c>
      <c r="S26" s="8" t="str">
        <f>IF(SUM(R$3:R26)&lt;=0.9*R$113,"calculate",C26)</f>
        <v>calculate</v>
      </c>
    </row>
    <row r="27" spans="3:19">
      <c r="C27" s="3">
        <v>315</v>
      </c>
      <c r="D27" s="3"/>
      <c r="E27" s="4">
        <v>2.5235E-2</v>
      </c>
      <c r="F27" s="3" t="s">
        <v>30</v>
      </c>
      <c r="G27" s="3"/>
      <c r="H27" s="5">
        <f t="shared" si="1"/>
        <v>0.65269322709163613</v>
      </c>
      <c r="I27" s="29">
        <v>0.655304</v>
      </c>
      <c r="J27" s="6">
        <f t="shared" si="2"/>
        <v>1.40478198E-2</v>
      </c>
      <c r="K27" s="6">
        <f t="shared" si="0"/>
        <v>3.1254726331562755E-3</v>
      </c>
      <c r="L27" s="6">
        <f t="shared" si="3"/>
        <v>1.5047507874999999E-2</v>
      </c>
      <c r="M27" s="6">
        <f t="shared" si="4"/>
        <v>3.2865703668052246E-3</v>
      </c>
      <c r="N27" s="1"/>
      <c r="O27" s="1"/>
      <c r="P27" s="1"/>
      <c r="Q27" s="1"/>
      <c r="R27" s="6">
        <f t="shared" si="5"/>
        <v>0.66028346613546085</v>
      </c>
      <c r="S27" s="8" t="str">
        <f>IF(SUM(R$3:R27)&lt;=0.9*R$113,"calculate",C27)</f>
        <v>calculate</v>
      </c>
    </row>
    <row r="28" spans="3:19">
      <c r="C28" s="3">
        <v>316</v>
      </c>
      <c r="D28" s="3"/>
      <c r="E28" s="4">
        <v>2.0324000000000002E-2</v>
      </c>
      <c r="F28" s="3" t="s">
        <v>31</v>
      </c>
      <c r="G28" s="3"/>
      <c r="H28" s="5">
        <f t="shared" si="1"/>
        <v>0.64671374501992296</v>
      </c>
      <c r="I28" s="29">
        <v>0.64930060000000001</v>
      </c>
      <c r="J28" s="6">
        <f t="shared" si="2"/>
        <v>1.2106600320000001E-2</v>
      </c>
      <c r="K28" s="6">
        <f t="shared" si="0"/>
        <v>2.7309167430881122E-3</v>
      </c>
      <c r="L28" s="6">
        <f t="shared" si="3"/>
        <v>1.307721006E-2</v>
      </c>
      <c r="M28" s="6">
        <f t="shared" si="4"/>
        <v>2.9281946881221941E-3</v>
      </c>
      <c r="N28" s="1"/>
      <c r="O28" s="1"/>
      <c r="P28" s="1"/>
      <c r="Q28" s="1"/>
      <c r="R28" s="6">
        <f t="shared" si="5"/>
        <v>0.64970348605577954</v>
      </c>
      <c r="S28" s="8" t="str">
        <f>IF(SUM(R$3:R28)&lt;=0.9*R$113,"calculate",C28)</f>
        <v>calculate</v>
      </c>
    </row>
    <row r="29" spans="3:19">
      <c r="C29" s="3">
        <v>317</v>
      </c>
      <c r="D29" s="3"/>
      <c r="E29" s="4">
        <v>1.6368000000000001E-2</v>
      </c>
      <c r="F29" s="3" t="s">
        <v>32</v>
      </c>
      <c r="G29" s="3"/>
      <c r="H29" s="5">
        <f t="shared" si="1"/>
        <v>0.64422509960159624</v>
      </c>
      <c r="I29" s="29">
        <v>0.64680199999999999</v>
      </c>
      <c r="J29" s="6">
        <f t="shared" si="2"/>
        <v>1.024014816E-2</v>
      </c>
      <c r="K29" s="6">
        <f t="shared" si="0"/>
        <v>2.3231708015858492E-3</v>
      </c>
      <c r="L29" s="6">
        <f t="shared" si="3"/>
        <v>1.1173374240000001E-2</v>
      </c>
      <c r="M29" s="6">
        <f t="shared" si="4"/>
        <v>2.5270437723369805E-3</v>
      </c>
      <c r="N29" s="1"/>
      <c r="O29" s="1"/>
      <c r="P29" s="1"/>
      <c r="Q29" s="1"/>
      <c r="R29" s="6">
        <f t="shared" si="5"/>
        <v>0.64546942231075954</v>
      </c>
      <c r="S29" s="8" t="str">
        <f>IF(SUM(R$3:R29)&lt;=0.9*R$113,"calculate",C29)</f>
        <v>calculate</v>
      </c>
    </row>
    <row r="30" spans="3:19">
      <c r="C30" s="3">
        <v>318</v>
      </c>
      <c r="D30" s="3"/>
      <c r="E30" s="4">
        <v>1.3183000000000002E-2</v>
      </c>
      <c r="F30" s="3" t="s">
        <v>33</v>
      </c>
      <c r="G30" s="3"/>
      <c r="H30" s="5">
        <f t="shared" si="1"/>
        <v>0.62973346613546077</v>
      </c>
      <c r="I30" s="29">
        <v>0.63225240000000005</v>
      </c>
      <c r="J30" s="6">
        <f t="shared" si="2"/>
        <v>8.6550349900000011E-3</v>
      </c>
      <c r="K30" s="6">
        <f t="shared" si="0"/>
        <v>2.0301838179872752E-3</v>
      </c>
      <c r="L30" s="6">
        <f t="shared" si="3"/>
        <v>9.4475915750000007E-3</v>
      </c>
      <c r="M30" s="6">
        <f t="shared" si="4"/>
        <v>2.176677309786562E-3</v>
      </c>
      <c r="N30" s="1"/>
      <c r="O30" s="1"/>
      <c r="P30" s="1"/>
      <c r="Q30" s="1"/>
      <c r="R30" s="6">
        <f t="shared" si="5"/>
        <v>0.63697928286852856</v>
      </c>
      <c r="S30" s="8" t="str">
        <f>IF(SUM(R$3:R30)&lt;=0.9*R$113,"calculate",C30)</f>
        <v>calculate</v>
      </c>
    </row>
    <row r="31" spans="3:19">
      <c r="C31" s="3">
        <v>319</v>
      </c>
      <c r="D31" s="3"/>
      <c r="E31" s="4">
        <v>1.0617E-2</v>
      </c>
      <c r="F31" s="3" t="s">
        <v>34</v>
      </c>
      <c r="G31" s="3"/>
      <c r="H31" s="5">
        <f t="shared" si="1"/>
        <v>0.61407908366534114</v>
      </c>
      <c r="I31" s="29">
        <v>0.61653540000000007</v>
      </c>
      <c r="J31" s="6">
        <f t="shared" si="2"/>
        <v>7.3031157899999992E-3</v>
      </c>
      <c r="K31" s="6">
        <f t="shared" si="0"/>
        <v>1.7759433271513064E-3</v>
      </c>
      <c r="L31" s="6">
        <f t="shared" si="3"/>
        <v>7.9790753899999997E-3</v>
      </c>
      <c r="M31" s="6">
        <f t="shared" si="4"/>
        <v>1.9030635725692908E-3</v>
      </c>
      <c r="N31" s="1"/>
      <c r="O31" s="1"/>
      <c r="P31" s="1"/>
      <c r="Q31" s="1"/>
      <c r="R31" s="6">
        <f t="shared" si="5"/>
        <v>0.62190627490040096</v>
      </c>
      <c r="S31" s="8" t="str">
        <f>IF(SUM(R$3:R31)&lt;=0.9*R$113,"calculate",C31)</f>
        <v>calculate</v>
      </c>
    </row>
    <row r="32" spans="3:19">
      <c r="C32" s="3">
        <v>320</v>
      </c>
      <c r="D32" s="4">
        <v>1</v>
      </c>
      <c r="E32" s="4">
        <v>8.5507000000000014E-3</v>
      </c>
      <c r="F32" s="3" t="s">
        <v>35</v>
      </c>
      <c r="G32" s="3" t="s">
        <v>36</v>
      </c>
      <c r="H32" s="5">
        <f t="shared" si="1"/>
        <v>0.60424621513944476</v>
      </c>
      <c r="I32" s="29">
        <v>0.60666320000000007</v>
      </c>
      <c r="J32" s="6">
        <f t="shared" si="2"/>
        <v>6.1874575340000017E-3</v>
      </c>
      <c r="K32" s="6">
        <f t="shared" si="0"/>
        <v>1.5390970867902878E-3</v>
      </c>
      <c r="L32" s="6">
        <f t="shared" si="3"/>
        <v>6.7452866620000005E-3</v>
      </c>
      <c r="M32" s="6">
        <f t="shared" si="4"/>
        <v>1.6575202069707971E-3</v>
      </c>
      <c r="N32" s="6">
        <f>D32*G32</f>
        <v>4.8434000000000001E-6</v>
      </c>
      <c r="O32" s="6">
        <f>N32*10^(-H32)</f>
        <v>1.2047699380881241E-6</v>
      </c>
      <c r="P32" s="1"/>
      <c r="Q32" s="1"/>
      <c r="R32" s="6">
        <f t="shared" si="5"/>
        <v>0.60916264940239295</v>
      </c>
      <c r="S32" s="8" t="str">
        <f>IF(SUM(R$3:R32)&lt;=0.9*R$113,"calculate",C32)</f>
        <v>calculate</v>
      </c>
    </row>
    <row r="33" spans="3:19">
      <c r="C33" s="3">
        <v>321</v>
      </c>
      <c r="D33" s="4">
        <v>0.97499999999999998</v>
      </c>
      <c r="E33" s="4">
        <v>6.8864999999999994E-3</v>
      </c>
      <c r="F33" s="3" t="s">
        <v>37</v>
      </c>
      <c r="G33" s="3" t="s">
        <v>38</v>
      </c>
      <c r="H33" s="5">
        <f t="shared" si="1"/>
        <v>0.58877310756972345</v>
      </c>
      <c r="I33" s="29">
        <v>0.59112819999999999</v>
      </c>
      <c r="J33" s="6">
        <f t="shared" si="2"/>
        <v>5.0757636899999995E-3</v>
      </c>
      <c r="K33" s="6">
        <f t="shared" si="0"/>
        <v>1.3083630998028297E-3</v>
      </c>
      <c r="L33" s="6">
        <f t="shared" si="3"/>
        <v>5.6316106120000006E-3</v>
      </c>
      <c r="M33" s="6">
        <f t="shared" si="4"/>
        <v>1.4237300932965586E-3</v>
      </c>
      <c r="N33" s="6">
        <f t="shared" ref="N33:N96" si="6">D33*G33</f>
        <v>8.2544475000000001E-6</v>
      </c>
      <c r="O33" s="6">
        <f t="shared" ref="O33:O96" si="7">N33*10^(-H33)</f>
        <v>2.1277220883109552E-6</v>
      </c>
      <c r="P33" s="6">
        <f>(C33-C32)*(N33+N32)/2</f>
        <v>6.5489237500000001E-6</v>
      </c>
      <c r="Q33" s="6">
        <f>(C33-C32)*(O33+O32)/2</f>
        <v>1.6662460131995395E-6</v>
      </c>
      <c r="R33" s="6">
        <f t="shared" si="5"/>
        <v>0.59650966135458416</v>
      </c>
      <c r="S33" s="8" t="str">
        <f>IF(SUM(R$3:R33)&lt;=0.9*R$113,"calculate",C33)</f>
        <v>calculate</v>
      </c>
    </row>
    <row r="34" spans="3:19">
      <c r="C34" s="3">
        <v>322</v>
      </c>
      <c r="D34" s="4">
        <v>0.95</v>
      </c>
      <c r="E34" s="4">
        <v>5.5462999999999997E-3</v>
      </c>
      <c r="F34" s="3" t="s">
        <v>39</v>
      </c>
      <c r="G34" s="3" t="s">
        <v>40</v>
      </c>
      <c r="H34" s="5">
        <f t="shared" si="1"/>
        <v>0.57443167330677514</v>
      </c>
      <c r="I34" s="29">
        <v>0.57672939999999995</v>
      </c>
      <c r="J34" s="6">
        <f t="shared" si="2"/>
        <v>4.2579499729999996E-3</v>
      </c>
      <c r="K34" s="6">
        <f t="shared" si="0"/>
        <v>1.1344069570283269E-3</v>
      </c>
      <c r="L34" s="6">
        <f t="shared" si="3"/>
        <v>4.6668568314999995E-3</v>
      </c>
      <c r="M34" s="6">
        <f t="shared" si="4"/>
        <v>1.2213850284155782E-3</v>
      </c>
      <c r="N34" s="6">
        <f t="shared" si="6"/>
        <v>1.2880099999999999E-5</v>
      </c>
      <c r="O34" s="6">
        <f t="shared" si="7"/>
        <v>3.431528115612399E-6</v>
      </c>
      <c r="P34" s="6">
        <f t="shared" ref="P34:P97" si="8">(C34-C33)*(N34+N33)/2</f>
        <v>1.0567273749999999E-5</v>
      </c>
      <c r="Q34" s="6">
        <f t="shared" ref="Q34:Q97" si="9">(C34-C33)*(O34+O33)/2</f>
        <v>2.7796251019616771E-6</v>
      </c>
      <c r="R34" s="6">
        <f t="shared" si="5"/>
        <v>0.58160239043824924</v>
      </c>
      <c r="S34" s="8" t="str">
        <f>IF(SUM(R$3:R34)&lt;=0.9*R$113,"calculate",C34)</f>
        <v>calculate</v>
      </c>
    </row>
    <row r="35" spans="3:19">
      <c r="C35" s="3">
        <v>323</v>
      </c>
      <c r="D35" s="4">
        <v>0.92500000000000004</v>
      </c>
      <c r="E35" s="4">
        <v>4.4667999999999999E-3</v>
      </c>
      <c r="F35" s="3" t="s">
        <v>41</v>
      </c>
      <c r="G35" s="3" t="s">
        <v>42</v>
      </c>
      <c r="H35" s="5">
        <f t="shared" si="1"/>
        <v>0.57146135458167557</v>
      </c>
      <c r="I35" s="29">
        <v>0.57374720000000001</v>
      </c>
      <c r="J35" s="6">
        <f t="shared" si="2"/>
        <v>3.5531607279999998E-3</v>
      </c>
      <c r="K35" s="6">
        <f t="shared" si="0"/>
        <v>9.5313298358420083E-4</v>
      </c>
      <c r="L35" s="6">
        <f t="shared" si="3"/>
        <v>3.9055553504999995E-3</v>
      </c>
      <c r="M35" s="6">
        <f t="shared" si="4"/>
        <v>1.0437699703062639E-3</v>
      </c>
      <c r="N35" s="6">
        <f t="shared" si="6"/>
        <v>1.918635E-5</v>
      </c>
      <c r="O35" s="6">
        <f t="shared" si="7"/>
        <v>5.1467255267915174E-6</v>
      </c>
      <c r="P35" s="6">
        <f t="shared" si="8"/>
        <v>1.6033224999999999E-5</v>
      </c>
      <c r="Q35" s="6">
        <f t="shared" si="9"/>
        <v>4.289126821201958E-6</v>
      </c>
      <c r="R35" s="6">
        <f t="shared" si="5"/>
        <v>0.57294651394422536</v>
      </c>
      <c r="S35" s="8" t="str">
        <f>IF(SUM(R$3:R35)&lt;=0.9*R$113,"calculate",C35)</f>
        <v>calculate</v>
      </c>
    </row>
    <row r="36" spans="3:19">
      <c r="C36" s="3">
        <v>324</v>
      </c>
      <c r="D36" s="4">
        <v>0.9</v>
      </c>
      <c r="E36" s="4">
        <v>3.5975E-3</v>
      </c>
      <c r="F36" s="3" t="s">
        <v>43</v>
      </c>
      <c r="G36" s="3" t="s">
        <v>44</v>
      </c>
      <c r="H36" s="5">
        <f t="shared" si="1"/>
        <v>0.55390099601593845</v>
      </c>
      <c r="I36" s="29">
        <v>0.55611659999999996</v>
      </c>
      <c r="J36" s="6">
        <f t="shared" si="2"/>
        <v>2.8732153250000001E-3</v>
      </c>
      <c r="K36" s="6">
        <f t="shared" si="0"/>
        <v>8.0254090650235292E-4</v>
      </c>
      <c r="L36" s="6">
        <f t="shared" si="3"/>
        <v>3.2131880264999997E-3</v>
      </c>
      <c r="M36" s="6">
        <f t="shared" si="4"/>
        <v>8.7783694504327682E-4</v>
      </c>
      <c r="N36" s="6">
        <f t="shared" si="6"/>
        <v>2.7288899999999999E-5</v>
      </c>
      <c r="O36" s="6">
        <f t="shared" si="7"/>
        <v>7.6222823792198919E-6</v>
      </c>
      <c r="P36" s="6">
        <f t="shared" si="8"/>
        <v>2.3237624999999998E-5</v>
      </c>
      <c r="Q36" s="6">
        <f t="shared" si="9"/>
        <v>6.3845039530057046E-6</v>
      </c>
      <c r="R36" s="6">
        <f t="shared" si="5"/>
        <v>0.56268117529880701</v>
      </c>
      <c r="S36" s="8" t="str">
        <f>IF(SUM(R$3:R36)&lt;=0.9*R$113,"calculate",C36)</f>
        <v>calculate</v>
      </c>
    </row>
    <row r="37" spans="3:19">
      <c r="C37" s="3">
        <v>325</v>
      </c>
      <c r="D37" s="4">
        <v>0.875</v>
      </c>
      <c r="E37" s="4">
        <v>2.8972999999999998E-3</v>
      </c>
      <c r="F37" s="3" t="s">
        <v>45</v>
      </c>
      <c r="G37" s="3" t="s">
        <v>46</v>
      </c>
      <c r="H37" s="5">
        <f t="shared" si="1"/>
        <v>0.54095537848605801</v>
      </c>
      <c r="I37" s="29">
        <v>0.54311920000000002</v>
      </c>
      <c r="J37" s="6">
        <f t="shared" si="2"/>
        <v>2.4018616999999997E-3</v>
      </c>
      <c r="K37" s="6">
        <f t="shared" si="0"/>
        <v>6.9118231656289345E-4</v>
      </c>
      <c r="L37" s="6">
        <f t="shared" si="3"/>
        <v>2.6375385124999999E-3</v>
      </c>
      <c r="M37" s="6">
        <f t="shared" si="4"/>
        <v>7.4686161153262318E-4</v>
      </c>
      <c r="N37" s="6">
        <f t="shared" si="6"/>
        <v>3.75725E-5</v>
      </c>
      <c r="O37" s="6">
        <f t="shared" si="7"/>
        <v>1.0812216036027101E-5</v>
      </c>
      <c r="P37" s="6">
        <f t="shared" si="8"/>
        <v>3.2430700000000001E-5</v>
      </c>
      <c r="Q37" s="6">
        <f t="shared" si="9"/>
        <v>9.2172492076234975E-6</v>
      </c>
      <c r="R37" s="6">
        <f t="shared" si="5"/>
        <v>0.54742818725099829</v>
      </c>
      <c r="S37" s="8" t="str">
        <f>IF(SUM(R$3:R37)&lt;=0.9*R$113,"calculate",C37)</f>
        <v>calculate</v>
      </c>
    </row>
    <row r="38" spans="3:19">
      <c r="C38" s="3">
        <v>326</v>
      </c>
      <c r="D38" s="4">
        <v>0.85</v>
      </c>
      <c r="E38" s="4">
        <v>2.3335000000000001E-3</v>
      </c>
      <c r="F38" s="3" t="s">
        <v>47</v>
      </c>
      <c r="G38" s="3" t="s">
        <v>48</v>
      </c>
      <c r="H38" s="5">
        <f t="shared" si="1"/>
        <v>0.52429103585657577</v>
      </c>
      <c r="I38" s="29">
        <v>0.52638819999999997</v>
      </c>
      <c r="J38" s="6">
        <f t="shared" si="2"/>
        <v>1.9973126550000002E-3</v>
      </c>
      <c r="K38" s="6">
        <f t="shared" si="0"/>
        <v>5.9724843147129021E-4</v>
      </c>
      <c r="L38" s="6">
        <f t="shared" si="3"/>
        <v>2.1995871775000002E-3</v>
      </c>
      <c r="M38" s="6">
        <f t="shared" si="4"/>
        <v>6.4421537401709189E-4</v>
      </c>
      <c r="N38" s="6">
        <f t="shared" si="6"/>
        <v>6.4609350000000002E-5</v>
      </c>
      <c r="O38" s="6">
        <f t="shared" si="7"/>
        <v>1.9319876059103827E-5</v>
      </c>
      <c r="P38" s="6">
        <f t="shared" si="8"/>
        <v>5.1090925000000004E-5</v>
      </c>
      <c r="Q38" s="6">
        <f t="shared" si="9"/>
        <v>1.5066046047565464E-5</v>
      </c>
      <c r="R38" s="6">
        <f t="shared" si="5"/>
        <v>0.53262320717131684</v>
      </c>
      <c r="S38" s="8" t="str">
        <f>IF(SUM(R$3:R38)&lt;=0.9*R$113,"calculate",C38)</f>
        <v>calculate</v>
      </c>
    </row>
    <row r="39" spans="3:19">
      <c r="C39" s="11">
        <v>327</v>
      </c>
      <c r="D39" s="12">
        <v>0.82499999999999996</v>
      </c>
      <c r="E39" s="12">
        <v>1.8793E-3</v>
      </c>
      <c r="F39" s="11" t="s">
        <v>49</v>
      </c>
      <c r="G39" s="11" t="s">
        <v>50</v>
      </c>
      <c r="H39" s="5">
        <f t="shared" si="1"/>
        <v>0.50582430278884671</v>
      </c>
      <c r="I39" s="29">
        <v>0.50784760000000007</v>
      </c>
      <c r="J39" s="6">
        <f t="shared" si="2"/>
        <v>1.6521302159999999E-3</v>
      </c>
      <c r="K39" s="6">
        <f t="shared" si="0"/>
        <v>5.1548967540461575E-4</v>
      </c>
      <c r="L39" s="6">
        <f t="shared" si="3"/>
        <v>1.8247214355000001E-3</v>
      </c>
      <c r="M39" s="6">
        <f t="shared" si="4"/>
        <v>5.5636905343795298E-4</v>
      </c>
      <c r="N39" s="6">
        <f t="shared" si="6"/>
        <v>8.1221249999999991E-5</v>
      </c>
      <c r="O39" s="6">
        <f t="shared" si="7"/>
        <v>2.534226139863611E-5</v>
      </c>
      <c r="P39" s="6">
        <f t="shared" si="8"/>
        <v>7.2915299999999996E-5</v>
      </c>
      <c r="Q39" s="6">
        <f t="shared" si="9"/>
        <v>2.2331068728869967E-5</v>
      </c>
      <c r="R39" s="6">
        <f t="shared" si="5"/>
        <v>0.51505766932271124</v>
      </c>
      <c r="S39" s="8" t="str">
        <f>IF(SUM(R$3:R39)&lt;=0.9*R$113,"calculate",C39)</f>
        <v>calculate</v>
      </c>
    </row>
    <row r="40" spans="3:19">
      <c r="C40" s="11">
        <v>328</v>
      </c>
      <c r="D40" s="12">
        <v>0.8</v>
      </c>
      <c r="E40" s="12">
        <v>1.5135999999999999E-3</v>
      </c>
      <c r="F40" s="11" t="s">
        <v>51</v>
      </c>
      <c r="G40" s="11" t="s">
        <v>52</v>
      </c>
      <c r="H40" s="5">
        <f t="shared" si="1"/>
        <v>0.50475996015936453</v>
      </c>
      <c r="I40" s="29">
        <v>0.50677899999999998</v>
      </c>
      <c r="J40" s="6">
        <f t="shared" si="2"/>
        <v>1.3547628159999998E-3</v>
      </c>
      <c r="K40" s="6">
        <f t="shared" si="0"/>
        <v>4.2374375225553876E-4</v>
      </c>
      <c r="L40" s="6">
        <f t="shared" si="3"/>
        <v>1.503446516E-3</v>
      </c>
      <c r="M40" s="6">
        <f t="shared" si="4"/>
        <v>4.6961671383007725E-4</v>
      </c>
      <c r="N40" s="6">
        <f t="shared" si="6"/>
        <v>9.7224000000000003E-5</v>
      </c>
      <c r="O40" s="6">
        <f t="shared" si="7"/>
        <v>3.0409797259517129E-5</v>
      </c>
      <c r="P40" s="6">
        <f t="shared" si="8"/>
        <v>8.922262499999999E-5</v>
      </c>
      <c r="Q40" s="6">
        <f t="shared" si="9"/>
        <v>2.7876029329076618E-5</v>
      </c>
      <c r="R40" s="6">
        <f t="shared" si="5"/>
        <v>0.50529213147410568</v>
      </c>
      <c r="S40" s="8" t="str">
        <f>IF(SUM(R$3:R40)&lt;=0.9*R$113,"calculate",C40)</f>
        <v>calculate</v>
      </c>
    </row>
    <row r="41" spans="3:19">
      <c r="C41" s="11">
        <v>329</v>
      </c>
      <c r="D41" s="12">
        <v>0.77500000000000002</v>
      </c>
      <c r="E41" s="12">
        <v>1.4124999999999999E-3</v>
      </c>
      <c r="F41" s="11" t="s">
        <v>53</v>
      </c>
      <c r="G41" s="11" t="s">
        <v>54</v>
      </c>
      <c r="H41" s="5">
        <f t="shared" si="1"/>
        <v>0.4787366533864561</v>
      </c>
      <c r="I41" s="29">
        <v>0.48065160000000001</v>
      </c>
      <c r="J41" s="6">
        <f t="shared" si="2"/>
        <v>1.2726201250000001E-3</v>
      </c>
      <c r="K41" s="6">
        <f t="shared" si="0"/>
        <v>4.2263176297099473E-4</v>
      </c>
      <c r="L41" s="6">
        <f t="shared" si="3"/>
        <v>1.3136914704999999E-3</v>
      </c>
      <c r="M41" s="6">
        <f t="shared" si="4"/>
        <v>4.2318775761326672E-4</v>
      </c>
      <c r="N41" s="6">
        <f t="shared" si="6"/>
        <v>1.1667625000000001E-4</v>
      </c>
      <c r="O41" s="6">
        <f t="shared" si="7"/>
        <v>3.87476893266516E-5</v>
      </c>
      <c r="P41" s="6">
        <f t="shared" si="8"/>
        <v>1.0695012500000001E-4</v>
      </c>
      <c r="Q41" s="6">
        <f t="shared" si="9"/>
        <v>3.4578743293084363E-5</v>
      </c>
      <c r="R41" s="6">
        <f t="shared" si="5"/>
        <v>0.49174830677291032</v>
      </c>
      <c r="S41" s="8" t="str">
        <f>IF(SUM(R$3:R41)&lt;=0.9*R$113,"calculate",C41)</f>
        <v>calculate</v>
      </c>
    </row>
    <row r="42" spans="3:19">
      <c r="C42" s="11">
        <v>330</v>
      </c>
      <c r="D42" s="12">
        <v>0.75</v>
      </c>
      <c r="E42" s="12">
        <v>1.3646000000000001E-3</v>
      </c>
      <c r="F42" s="11" t="s">
        <v>55</v>
      </c>
      <c r="G42" s="11" t="s">
        <v>56</v>
      </c>
      <c r="H42" s="5">
        <f t="shared" si="1"/>
        <v>0.46482250996016128</v>
      </c>
      <c r="I42" s="29">
        <v>0.46668180000000004</v>
      </c>
      <c r="J42" s="6">
        <f t="shared" si="2"/>
        <v>1.2500964140000001E-3</v>
      </c>
      <c r="K42" s="6">
        <f t="shared" si="0"/>
        <v>4.2866793555192329E-4</v>
      </c>
      <c r="L42" s="6">
        <f t="shared" si="3"/>
        <v>1.2613582695000002E-3</v>
      </c>
      <c r="M42" s="6">
        <f t="shared" si="4"/>
        <v>4.2564984926145901E-4</v>
      </c>
      <c r="N42" s="6">
        <f t="shared" si="6"/>
        <v>1.3583250000000002E-4</v>
      </c>
      <c r="O42" s="6">
        <f t="shared" si="7"/>
        <v>4.6578037264777425E-5</v>
      </c>
      <c r="P42" s="6">
        <f t="shared" si="8"/>
        <v>1.2625437500000001E-4</v>
      </c>
      <c r="Q42" s="6">
        <f t="shared" si="9"/>
        <v>4.2662863295714516E-5</v>
      </c>
      <c r="R42" s="6">
        <f t="shared" si="5"/>
        <v>0.47177958167330869</v>
      </c>
      <c r="S42" s="8" t="str">
        <f>IF(SUM(R$3:R42)&lt;=0.9*R$113,"calculate",C42)</f>
        <v>calculate</v>
      </c>
    </row>
    <row r="43" spans="3:19">
      <c r="C43" s="11">
        <v>331</v>
      </c>
      <c r="D43" s="12">
        <v>0.72499999999999998</v>
      </c>
      <c r="E43" s="12">
        <v>1.3182999999999999E-3</v>
      </c>
      <c r="F43" s="11" t="s">
        <v>57</v>
      </c>
      <c r="G43" s="11" t="s">
        <v>58</v>
      </c>
      <c r="H43" s="5">
        <f t="shared" si="1"/>
        <v>0.44685816733067907</v>
      </c>
      <c r="I43" s="29">
        <v>0.44864559999999998</v>
      </c>
      <c r="J43" s="6">
        <f t="shared" si="2"/>
        <v>1.2437105859999999E-3</v>
      </c>
      <c r="K43" s="6">
        <f t="shared" si="0"/>
        <v>4.4448914926079156E-4</v>
      </c>
      <c r="L43" s="6">
        <f t="shared" si="3"/>
        <v>1.2469034999999999E-3</v>
      </c>
      <c r="M43" s="6">
        <f t="shared" si="4"/>
        <v>4.3657854240635743E-4</v>
      </c>
      <c r="N43" s="6">
        <f t="shared" si="6"/>
        <v>1.5459175E-4</v>
      </c>
      <c r="O43" s="6">
        <f t="shared" si="7"/>
        <v>5.5249473803415046E-5</v>
      </c>
      <c r="P43" s="6">
        <f t="shared" si="8"/>
        <v>1.4521212500000002E-4</v>
      </c>
      <c r="Q43" s="6">
        <f t="shared" si="9"/>
        <v>5.0913755534096236E-5</v>
      </c>
      <c r="R43" s="6">
        <f t="shared" si="5"/>
        <v>0.45584033864542017</v>
      </c>
      <c r="S43" s="8" t="str">
        <f>IF(SUM(R$3:R43)&lt;=0.9*R$113,"calculate",C43)</f>
        <v>calculate</v>
      </c>
    </row>
    <row r="44" spans="3:19">
      <c r="C44" s="11">
        <v>332</v>
      </c>
      <c r="D44" s="12">
        <v>0.7</v>
      </c>
      <c r="E44" s="12">
        <v>1.2734999999999999E-3</v>
      </c>
      <c r="F44" s="11" t="s">
        <v>59</v>
      </c>
      <c r="G44" s="11" t="s">
        <v>60</v>
      </c>
      <c r="H44" s="5">
        <f t="shared" si="1"/>
        <v>0.42019262948207337</v>
      </c>
      <c r="I44" s="29">
        <v>0.42187339999999995</v>
      </c>
      <c r="J44" s="6">
        <f t="shared" si="2"/>
        <v>1.20271887E-3</v>
      </c>
      <c r="K44" s="6">
        <f t="shared" si="0"/>
        <v>4.5705818993425001E-4</v>
      </c>
      <c r="L44" s="6">
        <f t="shared" si="3"/>
        <v>1.2232147279999999E-3</v>
      </c>
      <c r="M44" s="6">
        <f t="shared" si="4"/>
        <v>4.5077366959752078E-4</v>
      </c>
      <c r="N44" s="6">
        <f t="shared" si="6"/>
        <v>1.7104499999999999E-4</v>
      </c>
      <c r="O44" s="6">
        <f t="shared" si="7"/>
        <v>6.5000658131607921E-5</v>
      </c>
      <c r="P44" s="6">
        <f t="shared" si="8"/>
        <v>1.6281837499999998E-4</v>
      </c>
      <c r="Q44" s="6">
        <f t="shared" si="9"/>
        <v>6.012506596751148E-5</v>
      </c>
      <c r="R44" s="6">
        <f t="shared" si="5"/>
        <v>0.43352539840637622</v>
      </c>
      <c r="S44" s="8" t="str">
        <f>IF(SUM(R$3:R44)&lt;=0.9*R$113,"calculate",C44)</f>
        <v>calculate</v>
      </c>
    </row>
    <row r="45" spans="3:19">
      <c r="C45" s="11">
        <v>333</v>
      </c>
      <c r="D45" s="12">
        <v>0.67500000000000004</v>
      </c>
      <c r="E45" s="12">
        <v>1.2303000000000001E-3</v>
      </c>
      <c r="F45" s="11" t="s">
        <v>61</v>
      </c>
      <c r="G45" s="11" t="s">
        <v>62</v>
      </c>
      <c r="H45" s="5">
        <f t="shared" si="1"/>
        <v>0.4041368525896431</v>
      </c>
      <c r="I45" s="29">
        <v>0.40575340000000004</v>
      </c>
      <c r="J45" s="6">
        <f t="shared" si="2"/>
        <v>1.1603574450000003E-3</v>
      </c>
      <c r="K45" s="6">
        <f t="shared" si="0"/>
        <v>4.575672582933235E-4</v>
      </c>
      <c r="L45" s="6">
        <f t="shared" si="3"/>
        <v>1.1815381575000002E-3</v>
      </c>
      <c r="M45" s="6">
        <f t="shared" si="4"/>
        <v>4.5731272411378676E-4</v>
      </c>
      <c r="N45" s="6">
        <f t="shared" si="6"/>
        <v>1.9124100000000001E-4</v>
      </c>
      <c r="O45" s="6">
        <f t="shared" si="7"/>
        <v>7.541264152726099E-5</v>
      </c>
      <c r="P45" s="6">
        <f t="shared" si="8"/>
        <v>1.8114299999999998E-4</v>
      </c>
      <c r="Q45" s="6">
        <f t="shared" si="9"/>
        <v>7.0206649829434456E-5</v>
      </c>
      <c r="R45" s="6">
        <f t="shared" si="5"/>
        <v>0.41216474103585821</v>
      </c>
      <c r="S45" s="8" t="str">
        <f>IF(SUM(R$3:R45)&lt;=0.9*R$113,"calculate",C45)</f>
        <v>calculate</v>
      </c>
    </row>
    <row r="46" spans="3:19">
      <c r="C46" s="11">
        <v>334</v>
      </c>
      <c r="D46" s="12">
        <v>0.65</v>
      </c>
      <c r="E46" s="12">
        <v>1.1884999999999999E-3</v>
      </c>
      <c r="F46" s="11" t="s">
        <v>63</v>
      </c>
      <c r="G46" s="11" t="s">
        <v>64</v>
      </c>
      <c r="H46" s="5">
        <f t="shared" si="1"/>
        <v>0.38661015936255139</v>
      </c>
      <c r="I46" s="29">
        <v>0.38815660000000002</v>
      </c>
      <c r="J46" s="6">
        <f t="shared" si="2"/>
        <v>1.1374658099999998E-3</v>
      </c>
      <c r="K46" s="6">
        <f t="shared" si="0"/>
        <v>4.6701216355324445E-4</v>
      </c>
      <c r="L46" s="6">
        <f t="shared" si="3"/>
        <v>1.1489116275000002E-3</v>
      </c>
      <c r="M46" s="6">
        <f t="shared" si="4"/>
        <v>4.6228971092328395E-4</v>
      </c>
      <c r="N46" s="6">
        <f t="shared" si="6"/>
        <v>2.0710949999999998E-4</v>
      </c>
      <c r="O46" s="6">
        <f t="shared" si="7"/>
        <v>8.503346196175399E-5</v>
      </c>
      <c r="P46" s="6">
        <f t="shared" si="8"/>
        <v>1.9917524999999998E-4</v>
      </c>
      <c r="Q46" s="6">
        <f t="shared" si="9"/>
        <v>8.022305174450749E-5</v>
      </c>
      <c r="R46" s="6">
        <f t="shared" si="5"/>
        <v>0.39537350597609722</v>
      </c>
      <c r="S46" s="8" t="str">
        <f>IF(SUM(R$3:R46)&lt;=0.9*R$113,"calculate",C46)</f>
        <v>calculate</v>
      </c>
    </row>
    <row r="47" spans="3:19">
      <c r="C47" s="11">
        <v>335</v>
      </c>
      <c r="D47" s="12">
        <v>0.625</v>
      </c>
      <c r="E47" s="12">
        <v>1.1481999999999998E-3</v>
      </c>
      <c r="F47" s="11" t="s">
        <v>65</v>
      </c>
      <c r="G47" s="11" t="s">
        <v>66</v>
      </c>
      <c r="H47" s="5">
        <f t="shared" si="1"/>
        <v>0.37321394422310905</v>
      </c>
      <c r="I47" s="29">
        <v>0.37470680000000001</v>
      </c>
      <c r="J47" s="6">
        <f t="shared" si="2"/>
        <v>1.1094712139999997E-3</v>
      </c>
      <c r="K47" s="6">
        <f t="shared" si="0"/>
        <v>4.6978818952929938E-4</v>
      </c>
      <c r="L47" s="6">
        <f t="shared" si="3"/>
        <v>1.1234685119999998E-3</v>
      </c>
      <c r="M47" s="6">
        <f t="shared" si="4"/>
        <v>4.6840017654127195E-4</v>
      </c>
      <c r="N47" s="6">
        <f t="shared" si="6"/>
        <v>2.2432499999999999E-4</v>
      </c>
      <c r="O47" s="6">
        <f t="shared" si="7"/>
        <v>9.4986903928955926E-5</v>
      </c>
      <c r="P47" s="6">
        <f t="shared" si="8"/>
        <v>2.1571724999999999E-4</v>
      </c>
      <c r="Q47" s="6">
        <f t="shared" si="9"/>
        <v>9.0010182945354951E-5</v>
      </c>
      <c r="R47" s="6">
        <f t="shared" si="5"/>
        <v>0.37991205179283022</v>
      </c>
      <c r="S47" s="8" t="str">
        <f>IF(SUM(R$3:R47)&lt;=0.9*R$113,"calculate",C47)</f>
        <v>calculate</v>
      </c>
    </row>
    <row r="48" spans="3:19">
      <c r="C48" s="11">
        <v>336</v>
      </c>
      <c r="D48" s="12">
        <v>0.6</v>
      </c>
      <c r="E48" s="12">
        <v>1.1092000000000001E-3</v>
      </c>
      <c r="F48" s="11" t="s">
        <v>67</v>
      </c>
      <c r="G48" s="11" t="s">
        <v>68</v>
      </c>
      <c r="H48" s="5">
        <f t="shared" si="1"/>
        <v>0.36888147410358713</v>
      </c>
      <c r="I48" s="29">
        <v>0.37035699999999999</v>
      </c>
      <c r="J48" s="6">
        <f t="shared" si="2"/>
        <v>1.0838325960000001E-3</v>
      </c>
      <c r="K48" s="6">
        <f t="shared" si="0"/>
        <v>4.6353308116666548E-4</v>
      </c>
      <c r="L48" s="6">
        <f t="shared" si="3"/>
        <v>1.096651905E-3</v>
      </c>
      <c r="M48" s="6">
        <f t="shared" si="4"/>
        <v>4.6666063534798243E-4</v>
      </c>
      <c r="N48" s="6">
        <f t="shared" si="6"/>
        <v>2.3876999999999999E-4</v>
      </c>
      <c r="O48" s="6">
        <f t="shared" si="7"/>
        <v>1.0211705589833055E-4</v>
      </c>
      <c r="P48" s="6">
        <f t="shared" si="8"/>
        <v>2.3154749999999998E-4</v>
      </c>
      <c r="Q48" s="6">
        <f t="shared" si="9"/>
        <v>9.8551979913643229E-5</v>
      </c>
      <c r="R48" s="6">
        <f t="shared" si="5"/>
        <v>0.37104770916334806</v>
      </c>
      <c r="S48" s="8" t="str">
        <f>IF(SUM(R$3:R48)&lt;=0.9*R$113,"calculate",C48)</f>
        <v>calculate</v>
      </c>
    </row>
    <row r="49" spans="3:19">
      <c r="C49" s="11">
        <v>337</v>
      </c>
      <c r="D49" s="12">
        <v>0.57499999999999996</v>
      </c>
      <c r="E49" s="12">
        <v>1.0715E-3</v>
      </c>
      <c r="F49" s="11" t="s">
        <v>69</v>
      </c>
      <c r="G49" s="11" t="s">
        <v>70</v>
      </c>
      <c r="H49" s="5">
        <f t="shared" si="1"/>
        <v>0.33688904382470258</v>
      </c>
      <c r="I49" s="29">
        <v>0.33823660000000005</v>
      </c>
      <c r="J49" s="6">
        <f t="shared" si="2"/>
        <v>1.0468340699999999E-3</v>
      </c>
      <c r="K49" s="6">
        <f t="shared" si="0"/>
        <v>4.8193537419703708E-4</v>
      </c>
      <c r="L49" s="6">
        <f t="shared" si="3"/>
        <v>1.0653333329999999E-3</v>
      </c>
      <c r="M49" s="6">
        <f t="shared" si="4"/>
        <v>4.7273422768185128E-4</v>
      </c>
      <c r="N49" s="6">
        <f t="shared" si="6"/>
        <v>2.5224674999999995E-4</v>
      </c>
      <c r="O49" s="6">
        <f t="shared" si="7"/>
        <v>1.1612789011656494E-4</v>
      </c>
      <c r="P49" s="6">
        <f t="shared" si="8"/>
        <v>2.4550837499999999E-4</v>
      </c>
      <c r="Q49" s="6">
        <f t="shared" si="9"/>
        <v>1.0912247300744773E-4</v>
      </c>
      <c r="R49" s="6">
        <f t="shared" si="5"/>
        <v>0.35288525896414485</v>
      </c>
      <c r="S49" s="8" t="str">
        <f>IF(SUM(R$3:R49)&lt;=0.9*R$113,"calculate",C49)</f>
        <v>calculate</v>
      </c>
    </row>
    <row r="50" spans="3:19">
      <c r="C50" s="11">
        <v>338</v>
      </c>
      <c r="D50" s="12">
        <v>0.55000000000000004</v>
      </c>
      <c r="E50" s="12">
        <v>1.0351000000000002E-3</v>
      </c>
      <c r="F50" s="11" t="s">
        <v>71</v>
      </c>
      <c r="G50" s="11" t="s">
        <v>72</v>
      </c>
      <c r="H50" s="5">
        <f t="shared" si="1"/>
        <v>0.31580677290836784</v>
      </c>
      <c r="I50" s="29">
        <v>0.31707000000000002</v>
      </c>
      <c r="J50" s="6">
        <f t="shared" si="2"/>
        <v>1.0316531170000002E-3</v>
      </c>
      <c r="K50" s="6">
        <f t="shared" si="0"/>
        <v>4.9857089454870621E-4</v>
      </c>
      <c r="L50" s="6">
        <f t="shared" si="3"/>
        <v>1.0392435935E-3</v>
      </c>
      <c r="M50" s="6">
        <f t="shared" si="4"/>
        <v>4.9025313437287162E-4</v>
      </c>
      <c r="N50" s="6">
        <f t="shared" si="6"/>
        <v>2.6279550000000003E-4</v>
      </c>
      <c r="O50" s="6">
        <f t="shared" si="7"/>
        <v>1.2700217288092052E-4</v>
      </c>
      <c r="P50" s="6">
        <f t="shared" si="8"/>
        <v>2.5752112499999996E-4</v>
      </c>
      <c r="Q50" s="6">
        <f t="shared" si="9"/>
        <v>1.2156503149874273E-4</v>
      </c>
      <c r="R50" s="6">
        <f t="shared" si="5"/>
        <v>0.32634790836653521</v>
      </c>
      <c r="S50" s="8" t="str">
        <f>IF(SUM(R$3:R50)&lt;=0.9*R$113,"calculate",C50)</f>
        <v>calculate</v>
      </c>
    </row>
    <row r="51" spans="3:19">
      <c r="C51" s="11">
        <v>339</v>
      </c>
      <c r="D51" s="12">
        <v>0.52500000000000002</v>
      </c>
      <c r="E51" s="12">
        <v>1E-3</v>
      </c>
      <c r="F51" s="11" t="s">
        <v>73</v>
      </c>
      <c r="G51" s="11" t="s">
        <v>74</v>
      </c>
      <c r="H51" s="5">
        <f t="shared" si="1"/>
        <v>0.30502091633466255</v>
      </c>
      <c r="I51" s="29">
        <v>0.30624099999999999</v>
      </c>
      <c r="J51" s="6">
        <f t="shared" si="2"/>
        <v>9.9387E-4</v>
      </c>
      <c r="K51" s="6">
        <f t="shared" si="0"/>
        <v>4.9238936628449544E-4</v>
      </c>
      <c r="L51" s="6">
        <f t="shared" si="3"/>
        <v>1.0127615585000002E-3</v>
      </c>
      <c r="M51" s="6">
        <f t="shared" si="4"/>
        <v>4.9548013041660088E-4</v>
      </c>
      <c r="N51" s="6">
        <f t="shared" si="6"/>
        <v>2.7287925000000005E-4</v>
      </c>
      <c r="O51" s="6">
        <f t="shared" si="7"/>
        <v>1.351915652748231E-4</v>
      </c>
      <c r="P51" s="6">
        <f t="shared" si="8"/>
        <v>2.6783737500000006E-4</v>
      </c>
      <c r="Q51" s="6">
        <f t="shared" si="9"/>
        <v>1.3109686907787182E-4</v>
      </c>
      <c r="R51" s="6">
        <f t="shared" si="5"/>
        <v>0.31041384462151522</v>
      </c>
      <c r="S51" s="8" t="str">
        <f>IF(SUM(R$3:R51)&lt;=0.9*R$113,"calculate",C51)</f>
        <v>calculate</v>
      </c>
    </row>
    <row r="52" spans="3:19">
      <c r="C52" s="11">
        <v>340</v>
      </c>
      <c r="D52" s="12">
        <v>0.5</v>
      </c>
      <c r="E52" s="12">
        <v>9.6605000000000009E-4</v>
      </c>
      <c r="F52" s="11" t="s">
        <v>75</v>
      </c>
      <c r="G52" s="11" t="s">
        <v>76</v>
      </c>
      <c r="H52" s="5">
        <f t="shared" si="1"/>
        <v>0.28457828685259084</v>
      </c>
      <c r="I52" s="29">
        <v>0.28571660000000004</v>
      </c>
      <c r="J52" s="6">
        <f t="shared" si="2"/>
        <v>9.7271574500000003E-4</v>
      </c>
      <c r="K52" s="6">
        <f t="shared" si="0"/>
        <v>5.0513522997168013E-4</v>
      </c>
      <c r="L52" s="6">
        <f t="shared" si="3"/>
        <v>9.8329287249999996E-4</v>
      </c>
      <c r="M52" s="6">
        <f t="shared" si="4"/>
        <v>4.9876229812808779E-4</v>
      </c>
      <c r="N52" s="6">
        <f t="shared" si="6"/>
        <v>2.8041999999999997E-4</v>
      </c>
      <c r="O52" s="6">
        <f t="shared" si="7"/>
        <v>1.456232428813605E-4</v>
      </c>
      <c r="P52" s="6">
        <f t="shared" si="8"/>
        <v>2.7664962500000001E-4</v>
      </c>
      <c r="Q52" s="6">
        <f t="shared" si="9"/>
        <v>1.4040740407809179E-4</v>
      </c>
      <c r="R52" s="6">
        <f t="shared" si="5"/>
        <v>0.29479960159362673</v>
      </c>
      <c r="S52" s="8" t="str">
        <f>IF(SUM(R$3:R52)&lt;=0.9*R$113,"calculate",C52)</f>
        <v>calculate</v>
      </c>
    </row>
    <row r="53" spans="3:19">
      <c r="C53" s="11">
        <v>341</v>
      </c>
      <c r="D53" s="12">
        <v>0.49380000000000002</v>
      </c>
      <c r="E53" s="12">
        <v>9.3324999999999994E-4</v>
      </c>
      <c r="F53" s="11" t="s">
        <v>77</v>
      </c>
      <c r="G53" s="11" t="s">
        <v>78</v>
      </c>
      <c r="H53" s="5">
        <f t="shared" si="1"/>
        <v>0.32387868525896546</v>
      </c>
      <c r="I53" s="29">
        <v>0.32517420000000002</v>
      </c>
      <c r="J53" s="6">
        <f t="shared" si="2"/>
        <v>9.4426234999999998E-4</v>
      </c>
      <c r="K53" s="6">
        <f t="shared" si="0"/>
        <v>4.4793395875470569E-4</v>
      </c>
      <c r="L53" s="6">
        <f t="shared" si="3"/>
        <v>9.584890475E-4</v>
      </c>
      <c r="M53" s="6">
        <f t="shared" si="4"/>
        <v>4.7653459436319291E-4</v>
      </c>
      <c r="N53" s="6">
        <f t="shared" si="6"/>
        <v>2.9620592999999998E-4</v>
      </c>
      <c r="O53" s="6">
        <f t="shared" si="7"/>
        <v>1.405125332292654E-4</v>
      </c>
      <c r="P53" s="6">
        <f t="shared" si="8"/>
        <v>2.8831296499999998E-4</v>
      </c>
      <c r="Q53" s="6">
        <f t="shared" si="9"/>
        <v>1.4306788805531297E-4</v>
      </c>
      <c r="R53" s="6">
        <f t="shared" si="5"/>
        <v>0.30422848605577812</v>
      </c>
      <c r="S53" s="8" t="str">
        <f>IF(SUM(R$3:R53)&lt;=0.9*R$113,"calculate",C53)</f>
        <v>calculate</v>
      </c>
    </row>
    <row r="54" spans="3:19">
      <c r="C54" s="11">
        <v>342</v>
      </c>
      <c r="D54" s="12">
        <v>0.48760000000000003</v>
      </c>
      <c r="E54" s="12">
        <v>9.0157000000000008E-4</v>
      </c>
      <c r="F54" s="11" t="s">
        <v>79</v>
      </c>
      <c r="G54" s="11" t="s">
        <v>80</v>
      </c>
      <c r="H54" s="5">
        <f t="shared" si="1"/>
        <v>0.29955677290836774</v>
      </c>
      <c r="I54" s="29">
        <v>0.30075499999999999</v>
      </c>
      <c r="J54" s="6">
        <f t="shared" si="2"/>
        <v>9.1184789800000012E-4</v>
      </c>
      <c r="K54" s="6">
        <f t="shared" si="0"/>
        <v>4.574731698467962E-4</v>
      </c>
      <c r="L54" s="6">
        <f t="shared" si="3"/>
        <v>9.2805512400000005E-4</v>
      </c>
      <c r="M54" s="6">
        <f t="shared" si="4"/>
        <v>4.5270356430075092E-4</v>
      </c>
      <c r="N54" s="6">
        <f t="shared" si="6"/>
        <v>3.1130334400000001E-4</v>
      </c>
      <c r="O54" s="6">
        <f t="shared" si="7"/>
        <v>1.5618057340039798E-4</v>
      </c>
      <c r="P54" s="6">
        <f t="shared" si="8"/>
        <v>3.0375463699999999E-4</v>
      </c>
      <c r="Q54" s="6">
        <f t="shared" si="9"/>
        <v>1.4834655331483169E-4</v>
      </c>
      <c r="R54" s="6">
        <f t="shared" si="5"/>
        <v>0.31171772908366657</v>
      </c>
      <c r="S54" s="8" t="str">
        <f>IF(SUM(R$3:R54)&lt;=0.9*R$113,"calculate",C54)</f>
        <v>calculate</v>
      </c>
    </row>
    <row r="55" spans="3:19">
      <c r="C55" s="11">
        <v>343</v>
      </c>
      <c r="D55" s="12">
        <v>0.48139999999999999</v>
      </c>
      <c r="E55" s="12">
        <v>8.7096000000000005E-4</v>
      </c>
      <c r="F55" s="11" t="s">
        <v>81</v>
      </c>
      <c r="G55" s="11" t="s">
        <v>82</v>
      </c>
      <c r="H55" s="5">
        <f t="shared" si="1"/>
        <v>0.28945717131474219</v>
      </c>
      <c r="I55" s="29">
        <v>0.29061500000000001</v>
      </c>
      <c r="J55" s="6">
        <f t="shared" si="2"/>
        <v>8.8959854400000012E-4</v>
      </c>
      <c r="K55" s="6">
        <f t="shared" si="0"/>
        <v>4.5681135652399121E-4</v>
      </c>
      <c r="L55" s="6">
        <f t="shared" si="3"/>
        <v>9.0072322100000018E-4</v>
      </c>
      <c r="M55" s="6">
        <f t="shared" si="4"/>
        <v>4.5714226318539373E-4</v>
      </c>
      <c r="N55" s="6">
        <f t="shared" si="6"/>
        <v>3.2443952999999998E-4</v>
      </c>
      <c r="O55" s="6">
        <f t="shared" si="7"/>
        <v>1.6660061193772156E-4</v>
      </c>
      <c r="P55" s="6">
        <f t="shared" si="8"/>
        <v>3.1787143699999999E-4</v>
      </c>
      <c r="Q55" s="6">
        <f t="shared" si="9"/>
        <v>1.6139059266905977E-4</v>
      </c>
      <c r="R55" s="6">
        <f t="shared" si="5"/>
        <v>0.29450697211155497</v>
      </c>
      <c r="S55" s="8" t="str">
        <f>IF(SUM(R$3:R55)&lt;=0.9*R$113,"calculate",C55)</f>
        <v>calculate</v>
      </c>
    </row>
    <row r="56" spans="3:19">
      <c r="C56" s="11">
        <v>344</v>
      </c>
      <c r="D56" s="12">
        <v>0.47520000000000001</v>
      </c>
      <c r="E56" s="12">
        <v>8.4139999999999996E-4</v>
      </c>
      <c r="F56" s="11" t="s">
        <v>83</v>
      </c>
      <c r="G56" s="11" t="s">
        <v>84</v>
      </c>
      <c r="H56" s="5">
        <f t="shared" si="1"/>
        <v>0.27897430278884577</v>
      </c>
      <c r="I56" s="29">
        <v>0.28009020000000001</v>
      </c>
      <c r="J56" s="6">
        <f t="shared" si="2"/>
        <v>8.6251913999999983E-4</v>
      </c>
      <c r="K56" s="6">
        <f t="shared" si="0"/>
        <v>4.5372680646030533E-4</v>
      </c>
      <c r="L56" s="6">
        <f t="shared" si="3"/>
        <v>8.7605884199999998E-4</v>
      </c>
      <c r="M56" s="6">
        <f t="shared" si="4"/>
        <v>4.5526908149214827E-4</v>
      </c>
      <c r="N56" s="6">
        <f t="shared" si="6"/>
        <v>3.3849446399999999E-4</v>
      </c>
      <c r="O56" s="6">
        <f t="shared" si="7"/>
        <v>1.7806446840728984E-4</v>
      </c>
      <c r="P56" s="6">
        <f t="shared" si="8"/>
        <v>3.3146699700000001E-4</v>
      </c>
      <c r="Q56" s="6">
        <f t="shared" si="9"/>
        <v>1.7233254017250571E-4</v>
      </c>
      <c r="R56" s="6">
        <f t="shared" si="5"/>
        <v>0.28421573705179398</v>
      </c>
      <c r="S56" s="8" t="str">
        <f>IF(SUM(R$3:R56)&lt;=0.9*R$113,"calculate",C56)</f>
        <v>calculate</v>
      </c>
    </row>
    <row r="57" spans="3:19">
      <c r="C57" s="11">
        <v>345</v>
      </c>
      <c r="D57" s="12">
        <v>0.46899999999999997</v>
      </c>
      <c r="E57" s="12">
        <v>8.1282999999999995E-4</v>
      </c>
      <c r="F57" s="11" t="s">
        <v>85</v>
      </c>
      <c r="G57" s="11" t="s">
        <v>86</v>
      </c>
      <c r="H57" s="5">
        <f t="shared" si="1"/>
        <v>0.26310239043824801</v>
      </c>
      <c r="I57" s="29">
        <v>0.26415479999999997</v>
      </c>
      <c r="J57" s="6">
        <f t="shared" si="2"/>
        <v>8.3949082399999988E-4</v>
      </c>
      <c r="K57" s="6">
        <f t="shared" si="0"/>
        <v>4.5805071250959038E-4</v>
      </c>
      <c r="L57" s="6">
        <f t="shared" si="3"/>
        <v>8.510049819999998E-4</v>
      </c>
      <c r="M57" s="6">
        <f t="shared" si="4"/>
        <v>4.5588875948494786E-4</v>
      </c>
      <c r="N57" s="6">
        <f t="shared" si="6"/>
        <v>3.5024450999999996E-4</v>
      </c>
      <c r="O57" s="6">
        <f t="shared" si="7"/>
        <v>1.9110363421681947E-4</v>
      </c>
      <c r="P57" s="6">
        <f t="shared" si="8"/>
        <v>3.4436948699999997E-4</v>
      </c>
      <c r="Q57" s="6">
        <f t="shared" si="9"/>
        <v>1.8458405131205466E-4</v>
      </c>
      <c r="R57" s="6">
        <f t="shared" si="5"/>
        <v>0.27103834661354687</v>
      </c>
      <c r="S57" s="8" t="str">
        <f>IF(SUM(R$3:R57)&lt;=0.9*R$113,"calculate",C57)</f>
        <v>calculate</v>
      </c>
    </row>
    <row r="58" spans="3:19">
      <c r="C58" s="11">
        <v>346</v>
      </c>
      <c r="D58" s="12">
        <v>0.46279999999999999</v>
      </c>
      <c r="E58" s="12">
        <v>7.8523999999999998E-4</v>
      </c>
      <c r="F58" s="11" t="s">
        <v>87</v>
      </c>
      <c r="G58" s="11" t="s">
        <v>88</v>
      </c>
      <c r="H58" s="5">
        <f t="shared" si="1"/>
        <v>0.25593322709163452</v>
      </c>
      <c r="I58" s="29">
        <v>0.25695696000000001</v>
      </c>
      <c r="J58" s="6">
        <f t="shared" si="2"/>
        <v>8.1225225600000002E-4</v>
      </c>
      <c r="K58" s="6">
        <f t="shared" si="0"/>
        <v>4.5056525580524298E-4</v>
      </c>
      <c r="L58" s="6">
        <f t="shared" si="3"/>
        <v>8.2587153999999995E-4</v>
      </c>
      <c r="M58" s="6">
        <f t="shared" si="4"/>
        <v>4.5430798415741668E-4</v>
      </c>
      <c r="N58" s="6">
        <f t="shared" si="6"/>
        <v>3.6022500799999996E-4</v>
      </c>
      <c r="O58" s="6">
        <f t="shared" si="7"/>
        <v>1.9982077202992178E-4</v>
      </c>
      <c r="P58" s="6">
        <f t="shared" si="8"/>
        <v>3.5523475899999996E-4</v>
      </c>
      <c r="Q58" s="6">
        <f t="shared" si="9"/>
        <v>1.9546220312337064E-4</v>
      </c>
      <c r="R58" s="6">
        <f t="shared" si="5"/>
        <v>0.25951780876494124</v>
      </c>
      <c r="S58" s="8" t="str">
        <f>IF(SUM(R$3:R58)&lt;=0.9*R$113,"calculate",C58)</f>
        <v>calculate</v>
      </c>
    </row>
    <row r="59" spans="3:19">
      <c r="C59" s="11">
        <v>347</v>
      </c>
      <c r="D59" s="12">
        <v>0.45660000000000001</v>
      </c>
      <c r="E59" s="12">
        <v>7.5858000000000002E-4</v>
      </c>
      <c r="F59" s="11" t="s">
        <v>89</v>
      </c>
      <c r="G59" s="11" t="s">
        <v>90</v>
      </c>
      <c r="H59" s="5">
        <f t="shared" si="1"/>
        <v>0.24401517928286953</v>
      </c>
      <c r="I59" s="29">
        <v>0.24499124000000003</v>
      </c>
      <c r="J59" s="6">
        <f t="shared" si="2"/>
        <v>7.8854391000000011E-4</v>
      </c>
      <c r="K59" s="6">
        <f t="shared" si="0"/>
        <v>4.4958385066132847E-4</v>
      </c>
      <c r="L59" s="6">
        <f t="shared" si="3"/>
        <v>8.0039808300000001E-4</v>
      </c>
      <c r="M59" s="6">
        <f t="shared" si="4"/>
        <v>4.5007455323328575E-4</v>
      </c>
      <c r="N59" s="6">
        <f t="shared" si="6"/>
        <v>3.7348510200000003E-4</v>
      </c>
      <c r="O59" s="6">
        <f t="shared" si="7"/>
        <v>2.1294041865315913E-4</v>
      </c>
      <c r="P59" s="6">
        <f t="shared" si="8"/>
        <v>3.6685505500000002E-4</v>
      </c>
      <c r="Q59" s="6">
        <f t="shared" si="9"/>
        <v>2.0638059534154046E-4</v>
      </c>
      <c r="R59" s="6">
        <f t="shared" si="5"/>
        <v>0.24997420318725203</v>
      </c>
      <c r="S59" s="8" t="str">
        <f>IF(SUM(R$3:R59)&lt;=0.9*R$113,"calculate",C59)</f>
        <v>calculate</v>
      </c>
    </row>
    <row r="60" spans="3:19">
      <c r="C60" s="11">
        <v>348</v>
      </c>
      <c r="D60" s="12">
        <v>0.45039999999999997</v>
      </c>
      <c r="E60" s="12">
        <v>7.3282000000000002E-4</v>
      </c>
      <c r="F60" s="11" t="s">
        <v>91</v>
      </c>
      <c r="G60" s="11" t="s">
        <v>92</v>
      </c>
      <c r="H60" s="5">
        <f t="shared" si="1"/>
        <v>0.23169988047808862</v>
      </c>
      <c r="I60" s="29">
        <v>0.23262668000000003</v>
      </c>
      <c r="J60" s="6">
        <f t="shared" si="2"/>
        <v>7.5253285799999992E-4</v>
      </c>
      <c r="K60" s="6">
        <f t="shared" si="0"/>
        <v>4.413931478152166E-4</v>
      </c>
      <c r="L60" s="6">
        <f t="shared" si="3"/>
        <v>7.7053838400000007E-4</v>
      </c>
      <c r="M60" s="6">
        <f t="shared" si="4"/>
        <v>4.4548849923827254E-4</v>
      </c>
      <c r="N60" s="6">
        <f t="shared" si="6"/>
        <v>3.7954757599999997E-4</v>
      </c>
      <c r="O60" s="6">
        <f t="shared" si="7"/>
        <v>2.2262110887957422E-4</v>
      </c>
      <c r="P60" s="6">
        <f t="shared" si="8"/>
        <v>3.7651633899999997E-4</v>
      </c>
      <c r="Q60" s="6">
        <f t="shared" si="9"/>
        <v>2.1778076376636666E-4</v>
      </c>
      <c r="R60" s="6">
        <f t="shared" si="5"/>
        <v>0.23785752988047909</v>
      </c>
      <c r="S60" s="8" t="str">
        <f>IF(SUM(R$3:R60)&lt;=0.9*R$113,"calculate",C60)</f>
        <v>calculate</v>
      </c>
    </row>
    <row r="61" spans="3:19">
      <c r="C61" s="11">
        <v>349</v>
      </c>
      <c r="D61" s="12">
        <v>0.44419999999999998</v>
      </c>
      <c r="E61" s="12">
        <v>7.0795000000000005E-4</v>
      </c>
      <c r="F61" s="11" t="s">
        <v>93</v>
      </c>
      <c r="G61" s="11" t="s">
        <v>94</v>
      </c>
      <c r="H61" s="5">
        <f t="shared" si="1"/>
        <v>0.2154977888446224</v>
      </c>
      <c r="I61" s="29">
        <v>0.21635978000000003</v>
      </c>
      <c r="J61" s="6">
        <f t="shared" si="2"/>
        <v>7.4009093000000008E-4</v>
      </c>
      <c r="K61" s="6">
        <f t="shared" si="0"/>
        <v>4.5059595942605524E-4</v>
      </c>
      <c r="L61" s="6">
        <f t="shared" si="3"/>
        <v>7.4631189400000005E-4</v>
      </c>
      <c r="M61" s="6">
        <f t="shared" si="4"/>
        <v>4.4599455362063589E-4</v>
      </c>
      <c r="N61" s="6">
        <f t="shared" si="6"/>
        <v>3.8883046999999997E-4</v>
      </c>
      <c r="O61" s="6">
        <f t="shared" si="7"/>
        <v>2.3673501671441096E-4</v>
      </c>
      <c r="P61" s="6">
        <f t="shared" si="8"/>
        <v>3.8418902299999997E-4</v>
      </c>
      <c r="Q61" s="6">
        <f t="shared" si="9"/>
        <v>2.2967806279699257E-4</v>
      </c>
      <c r="R61" s="6">
        <f t="shared" si="5"/>
        <v>0.22359883466135549</v>
      </c>
      <c r="S61" s="8" t="str">
        <f>IF(SUM(R$3:R61)&lt;=0.9*R$113,"calculate",C61)</f>
        <v>calculate</v>
      </c>
    </row>
    <row r="62" spans="3:19">
      <c r="C62" s="11">
        <v>350</v>
      </c>
      <c r="D62" s="12">
        <v>0.438</v>
      </c>
      <c r="E62" s="12">
        <v>6.8391000000000003E-4</v>
      </c>
      <c r="F62" s="11" t="s">
        <v>95</v>
      </c>
      <c r="G62" s="11" t="s">
        <v>96</v>
      </c>
      <c r="H62" s="5">
        <f t="shared" si="1"/>
        <v>0.20172607569721196</v>
      </c>
      <c r="I62" s="29">
        <v>0.20253298</v>
      </c>
      <c r="J62" s="6">
        <f t="shared" si="2"/>
        <v>7.1256582900000001E-4</v>
      </c>
      <c r="K62" s="6">
        <f t="shared" si="0"/>
        <v>4.4781528838613161E-4</v>
      </c>
      <c r="L62" s="6">
        <f t="shared" si="3"/>
        <v>7.2632837950000004E-4</v>
      </c>
      <c r="M62" s="6">
        <f t="shared" si="4"/>
        <v>4.4920562390609339E-4</v>
      </c>
      <c r="N62" s="6">
        <f t="shared" si="6"/>
        <v>3.9614471999999996E-4</v>
      </c>
      <c r="O62" s="6">
        <f t="shared" si="7"/>
        <v>2.4895898008244703E-4</v>
      </c>
      <c r="P62" s="6">
        <f t="shared" si="8"/>
        <v>3.9248759499999997E-4</v>
      </c>
      <c r="Q62" s="6">
        <f t="shared" si="9"/>
        <v>2.4284699839842899E-4</v>
      </c>
      <c r="R62" s="6">
        <f t="shared" si="5"/>
        <v>0.20861193227091718</v>
      </c>
      <c r="S62" s="8" t="str">
        <f>IF(SUM(R$3:R62)&lt;=0.9*R$113,"calculate",C62)</f>
        <v>calculate</v>
      </c>
    </row>
    <row r="63" spans="3:19">
      <c r="C63" s="11">
        <v>351</v>
      </c>
      <c r="D63" s="12">
        <v>0.43180000000000002</v>
      </c>
      <c r="E63" s="12">
        <v>6.6069000000000002E-4</v>
      </c>
      <c r="F63" s="11" t="s">
        <v>97</v>
      </c>
      <c r="G63" s="11" t="s">
        <v>98</v>
      </c>
      <c r="H63" s="5">
        <f t="shared" si="1"/>
        <v>0.20286163346613628</v>
      </c>
      <c r="I63" s="29">
        <v>0.20367308000000001</v>
      </c>
      <c r="J63" s="6">
        <f t="shared" si="2"/>
        <v>6.8698546200000009E-4</v>
      </c>
      <c r="K63" s="6">
        <f t="shared" si="0"/>
        <v>4.3061178668944423E-4</v>
      </c>
      <c r="L63" s="6">
        <f t="shared" si="3"/>
        <v>6.9977564550000005E-4</v>
      </c>
      <c r="M63" s="6">
        <f t="shared" si="4"/>
        <v>4.3921353753778792E-4</v>
      </c>
      <c r="N63" s="6">
        <f t="shared" si="6"/>
        <v>4.0103856800000005E-4</v>
      </c>
      <c r="O63" s="6">
        <f t="shared" si="7"/>
        <v>2.5137640292285571E-4</v>
      </c>
      <c r="P63" s="6">
        <f t="shared" si="8"/>
        <v>3.9859164400000003E-4</v>
      </c>
      <c r="Q63" s="6">
        <f t="shared" si="9"/>
        <v>2.501676915026514E-4</v>
      </c>
      <c r="R63" s="6">
        <f t="shared" si="5"/>
        <v>0.20229385458167412</v>
      </c>
      <c r="S63" s="8" t="str">
        <f>IF(SUM(R$3:R63)&lt;=0.9*R$113,"calculate",C63)</f>
        <v>calculate</v>
      </c>
    </row>
    <row r="64" spans="3:19">
      <c r="C64" s="11">
        <v>352</v>
      </c>
      <c r="D64" s="12">
        <v>0.42560000000000003</v>
      </c>
      <c r="E64" s="12">
        <v>6.3825999999999998E-4</v>
      </c>
      <c r="F64" s="11" t="s">
        <v>99</v>
      </c>
      <c r="G64" s="11" t="s">
        <v>100</v>
      </c>
      <c r="H64" s="5">
        <f t="shared" si="1"/>
        <v>0.19374169322709239</v>
      </c>
      <c r="I64" s="29">
        <v>0.19451665999999998</v>
      </c>
      <c r="J64" s="6">
        <f t="shared" si="2"/>
        <v>6.6327979199999989E-4</v>
      </c>
      <c r="K64" s="6">
        <f t="shared" si="0"/>
        <v>4.2457563979590344E-4</v>
      </c>
      <c r="L64" s="6">
        <f t="shared" si="3"/>
        <v>6.7513262700000004E-4</v>
      </c>
      <c r="M64" s="6">
        <f t="shared" si="4"/>
        <v>4.2759371324267384E-4</v>
      </c>
      <c r="N64" s="6">
        <f t="shared" si="6"/>
        <v>4.0372841600000003E-4</v>
      </c>
      <c r="O64" s="6">
        <f t="shared" si="7"/>
        <v>2.5843279502021476E-4</v>
      </c>
      <c r="P64" s="6">
        <f t="shared" si="8"/>
        <v>4.0238349200000007E-4</v>
      </c>
      <c r="Q64" s="6">
        <f t="shared" si="9"/>
        <v>2.5490459897153526E-4</v>
      </c>
      <c r="R64" s="6">
        <f t="shared" si="5"/>
        <v>0.19830166334661434</v>
      </c>
      <c r="S64" s="8" t="str">
        <f>IF(SUM(R$3:R64)&lt;=0.9*R$113,"calculate",C64)</f>
        <v>calculate</v>
      </c>
    </row>
    <row r="65" spans="3:19">
      <c r="C65" s="11">
        <v>353</v>
      </c>
      <c r="D65" s="12">
        <v>0.4194</v>
      </c>
      <c r="E65" s="12">
        <v>6.1660000000000003E-4</v>
      </c>
      <c r="F65" s="11" t="s">
        <v>101</v>
      </c>
      <c r="G65" s="11" t="s">
        <v>102</v>
      </c>
      <c r="H65" s="5">
        <f t="shared" si="1"/>
        <v>0.1837112350597617</v>
      </c>
      <c r="I65" s="29">
        <v>0.18444608000000001</v>
      </c>
      <c r="J65" s="6">
        <f t="shared" si="2"/>
        <v>6.4299048E-4</v>
      </c>
      <c r="K65" s="6">
        <f t="shared" si="0"/>
        <v>4.212047962339425E-4</v>
      </c>
      <c r="L65" s="6">
        <f t="shared" si="3"/>
        <v>6.5313513599999989E-4</v>
      </c>
      <c r="M65" s="6">
        <f t="shared" si="4"/>
        <v>4.2289021801492294E-4</v>
      </c>
      <c r="N65" s="6">
        <f t="shared" si="6"/>
        <v>4.0821460199999999E-4</v>
      </c>
      <c r="O65" s="6">
        <f t="shared" si="7"/>
        <v>2.6740978848571745E-4</v>
      </c>
      <c r="P65" s="6">
        <f t="shared" si="8"/>
        <v>4.0597150900000001E-4</v>
      </c>
      <c r="Q65" s="6">
        <f t="shared" si="9"/>
        <v>2.6292129175296613E-4</v>
      </c>
      <c r="R65" s="6">
        <f t="shared" si="5"/>
        <v>0.18872646414342703</v>
      </c>
      <c r="S65" s="8" t="str">
        <f>IF(SUM(R$3:R65)&lt;=0.9*R$113,"calculate",C65)</f>
        <v>calculate</v>
      </c>
    </row>
    <row r="66" spans="3:19">
      <c r="C66" s="11">
        <v>354</v>
      </c>
      <c r="D66" s="12">
        <v>0.41320000000000001</v>
      </c>
      <c r="E66" s="12">
        <v>5.9566000000000003E-4</v>
      </c>
      <c r="F66" s="11" t="s">
        <v>103</v>
      </c>
      <c r="G66" s="11" t="s">
        <v>104</v>
      </c>
      <c r="H66" s="5">
        <f t="shared" si="1"/>
        <v>0.18568013944223186</v>
      </c>
      <c r="I66" s="29">
        <v>0.18642286000000002</v>
      </c>
      <c r="J66" s="6">
        <f t="shared" si="2"/>
        <v>6.2288166200000011E-4</v>
      </c>
      <c r="K66" s="6">
        <f t="shared" ref="K66:K112" si="10">J66*10^(-H66)</f>
        <v>4.0618642576139544E-4</v>
      </c>
      <c r="L66" s="6">
        <f t="shared" si="3"/>
        <v>6.3293607100000011E-4</v>
      </c>
      <c r="M66" s="6">
        <f t="shared" si="4"/>
        <v>4.1369561099766897E-4</v>
      </c>
      <c r="N66" s="6">
        <f t="shared" si="6"/>
        <v>4.075185E-4</v>
      </c>
      <c r="O66" s="6">
        <f t="shared" si="7"/>
        <v>2.6574627741512351E-4</v>
      </c>
      <c r="P66" s="6">
        <f t="shared" si="8"/>
        <v>4.0786655099999997E-4</v>
      </c>
      <c r="Q66" s="6">
        <f t="shared" si="9"/>
        <v>2.6657803295042045E-4</v>
      </c>
      <c r="R66" s="6">
        <f t="shared" si="5"/>
        <v>0.18469568725099678</v>
      </c>
      <c r="S66" s="8" t="str">
        <f>IF(SUM(R$3:R66)&lt;=0.9*R$113,"calculate",C66)</f>
        <v>calculate</v>
      </c>
    </row>
    <row r="67" spans="3:19">
      <c r="C67" s="11">
        <v>355</v>
      </c>
      <c r="D67" s="12">
        <v>0.40699999999999997</v>
      </c>
      <c r="E67" s="12">
        <v>5.7544000000000009E-4</v>
      </c>
      <c r="F67" s="11" t="s">
        <v>105</v>
      </c>
      <c r="G67" s="11" t="s">
        <v>106</v>
      </c>
      <c r="H67" s="5">
        <f t="shared" ref="H67:H112" si="11">B$6*I67</f>
        <v>0.17591952191235133</v>
      </c>
      <c r="I67" s="29">
        <v>0.17662320000000004</v>
      </c>
      <c r="J67" s="6">
        <f t="shared" ref="J67:J112" si="12">E67*F67</f>
        <v>5.9575303200000017E-4</v>
      </c>
      <c r="K67" s="6">
        <f t="shared" si="10"/>
        <v>3.9732577519936457E-4</v>
      </c>
      <c r="L67" s="6">
        <f t="shared" si="3"/>
        <v>6.0931734700000019E-4</v>
      </c>
      <c r="M67" s="6">
        <f t="shared" si="4"/>
        <v>4.0175610048038E-4</v>
      </c>
      <c r="N67" s="6">
        <f t="shared" si="6"/>
        <v>4.1082579999999992E-4</v>
      </c>
      <c r="O67" s="6">
        <f t="shared" si="7"/>
        <v>2.7399219255152532E-4</v>
      </c>
      <c r="P67" s="6">
        <f t="shared" si="8"/>
        <v>4.0917214999999996E-4</v>
      </c>
      <c r="Q67" s="6">
        <f t="shared" si="9"/>
        <v>2.6986923498332441E-4</v>
      </c>
      <c r="R67" s="6">
        <f t="shared" si="5"/>
        <v>0.18079983067729161</v>
      </c>
      <c r="S67" s="8" t="str">
        <f>IF(SUM(R$3:R67)&lt;=0.9*R$113,"calculate",C67)</f>
        <v>calculate</v>
      </c>
    </row>
    <row r="68" spans="3:19">
      <c r="C68" s="11">
        <v>356</v>
      </c>
      <c r="D68" s="12">
        <v>0.40079999999999999</v>
      </c>
      <c r="E68" s="12">
        <v>5.5590000000000001E-4</v>
      </c>
      <c r="F68" s="11" t="s">
        <v>107</v>
      </c>
      <c r="G68" s="11" t="s">
        <v>108</v>
      </c>
      <c r="H68" s="5">
        <f t="shared" si="11"/>
        <v>0.16578340637450267</v>
      </c>
      <c r="I68" s="29">
        <v>0.16644654</v>
      </c>
      <c r="J68" s="6">
        <f t="shared" si="12"/>
        <v>5.7774686999999996E-4</v>
      </c>
      <c r="K68" s="6">
        <f t="shared" si="10"/>
        <v>3.9441570084781106E-4</v>
      </c>
      <c r="L68" s="6">
        <f t="shared" ref="L68:L112" si="13">(C68-C67)*(J68+J67)/2</f>
        <v>5.8674995100000001E-4</v>
      </c>
      <c r="M68" s="6">
        <f t="shared" ref="M68:M112" si="14">(C68-C67)*(K68+K67)/2</f>
        <v>3.9587073802358782E-4</v>
      </c>
      <c r="N68" s="6">
        <f t="shared" si="6"/>
        <v>4.1206248000000002E-4</v>
      </c>
      <c r="O68" s="6">
        <f t="shared" si="7"/>
        <v>2.8130643415218701E-4</v>
      </c>
      <c r="P68" s="6">
        <f t="shared" si="8"/>
        <v>4.1144413999999994E-4</v>
      </c>
      <c r="Q68" s="6">
        <f t="shared" si="9"/>
        <v>2.7764931335185617E-4</v>
      </c>
      <c r="R68" s="6">
        <f t="shared" ref="R68:R112" si="15">(C68-C67)*(H67+H68)/2</f>
        <v>0.170851464143427</v>
      </c>
      <c r="S68" s="8" t="str">
        <f>IF(SUM(R$3:R68)&lt;=0.9*R$113,"calculate",C68)</f>
        <v>calculate</v>
      </c>
    </row>
    <row r="69" spans="3:19">
      <c r="C69" s="11">
        <v>357</v>
      </c>
      <c r="D69" s="12">
        <v>0.39460000000000001</v>
      </c>
      <c r="E69" s="12">
        <v>5.3703000000000008E-4</v>
      </c>
      <c r="F69" s="11" t="s">
        <v>109</v>
      </c>
      <c r="G69" s="11" t="s">
        <v>110</v>
      </c>
      <c r="H69" s="5">
        <f t="shared" si="11"/>
        <v>0.16288300796812819</v>
      </c>
      <c r="I69" s="29">
        <v>0.16353454000000003</v>
      </c>
      <c r="J69" s="6">
        <f t="shared" si="12"/>
        <v>5.5131499800000004E-4</v>
      </c>
      <c r="K69" s="6">
        <f t="shared" si="10"/>
        <v>3.7889318968997607E-4</v>
      </c>
      <c r="L69" s="6">
        <f t="shared" si="13"/>
        <v>5.64530934E-4</v>
      </c>
      <c r="M69" s="6">
        <f t="shared" si="14"/>
        <v>3.8665444526889354E-4</v>
      </c>
      <c r="N69" s="6">
        <f t="shared" si="6"/>
        <v>4.1219915999999999E-4</v>
      </c>
      <c r="O69" s="6">
        <f t="shared" si="7"/>
        <v>2.8328533612635145E-4</v>
      </c>
      <c r="P69" s="6">
        <f t="shared" si="8"/>
        <v>4.1213082E-4</v>
      </c>
      <c r="Q69" s="6">
        <f t="shared" si="9"/>
        <v>2.8229588513926923E-4</v>
      </c>
      <c r="R69" s="6">
        <f t="shared" si="15"/>
        <v>0.16433320717131544</v>
      </c>
      <c r="S69" s="8" t="str">
        <f>IF(SUM(R$3:R69)&lt;=0.9*R$113,"calculate",C69)</f>
        <v>calculate</v>
      </c>
    </row>
    <row r="70" spans="3:19">
      <c r="C70" s="11">
        <v>358</v>
      </c>
      <c r="D70" s="12">
        <v>0.38839999999999997</v>
      </c>
      <c r="E70" s="12">
        <v>5.1879999999999993E-4</v>
      </c>
      <c r="F70" s="11" t="s">
        <v>105</v>
      </c>
      <c r="G70" s="11" t="s">
        <v>111</v>
      </c>
      <c r="H70" s="5">
        <f t="shared" si="11"/>
        <v>0.16406181274900464</v>
      </c>
      <c r="I70" s="29">
        <v>0.16471806</v>
      </c>
      <c r="J70" s="6">
        <f t="shared" si="12"/>
        <v>5.3711364000000002E-4</v>
      </c>
      <c r="K70" s="6">
        <f t="shared" si="10"/>
        <v>3.6813267676034792E-4</v>
      </c>
      <c r="L70" s="6">
        <f t="shared" si="13"/>
        <v>5.4421431900000003E-4</v>
      </c>
      <c r="M70" s="6">
        <f t="shared" si="14"/>
        <v>3.7351293322516197E-4</v>
      </c>
      <c r="N70" s="6">
        <f t="shared" si="6"/>
        <v>4.1236427999999999E-4</v>
      </c>
      <c r="O70" s="6">
        <f t="shared" si="7"/>
        <v>2.8263062951958096E-4</v>
      </c>
      <c r="P70" s="6">
        <f t="shared" si="8"/>
        <v>4.1228171999999996E-4</v>
      </c>
      <c r="Q70" s="6">
        <f t="shared" si="9"/>
        <v>2.8295798282296621E-4</v>
      </c>
      <c r="R70" s="6">
        <f t="shared" si="15"/>
        <v>0.16347241035856641</v>
      </c>
      <c r="S70" s="8" t="str">
        <f>IF(SUM(R$3:R70)&lt;=0.9*R$113,"calculate",C70)</f>
        <v>calculate</v>
      </c>
    </row>
    <row r="71" spans="3:19">
      <c r="C71" s="11">
        <v>359</v>
      </c>
      <c r="D71" s="12">
        <v>0.38219999999999998</v>
      </c>
      <c r="E71" s="12">
        <v>5.0118999999999999E-4</v>
      </c>
      <c r="F71" s="11" t="s">
        <v>112</v>
      </c>
      <c r="G71" s="11" t="s">
        <v>113</v>
      </c>
      <c r="H71" s="5">
        <f t="shared" si="11"/>
        <v>0.16257225099601658</v>
      </c>
      <c r="I71" s="29">
        <v>0.16322254</v>
      </c>
      <c r="J71" s="6">
        <f t="shared" si="12"/>
        <v>5.1978414899999997E-4</v>
      </c>
      <c r="K71" s="6">
        <f t="shared" si="10"/>
        <v>3.5747920250962101E-4</v>
      </c>
      <c r="L71" s="6">
        <f t="shared" si="13"/>
        <v>5.2844889450000005E-4</v>
      </c>
      <c r="M71" s="6">
        <f t="shared" si="14"/>
        <v>3.6280593963498446E-4</v>
      </c>
      <c r="N71" s="6">
        <f t="shared" si="6"/>
        <v>4.1212625999999995E-4</v>
      </c>
      <c r="O71" s="6">
        <f t="shared" si="7"/>
        <v>2.8343797524705341E-4</v>
      </c>
      <c r="P71" s="6">
        <f t="shared" si="8"/>
        <v>4.1224527E-4</v>
      </c>
      <c r="Q71" s="6">
        <f t="shared" si="9"/>
        <v>2.8303430238331721E-4</v>
      </c>
      <c r="R71" s="6">
        <f t="shared" si="15"/>
        <v>0.16331703187251062</v>
      </c>
      <c r="S71" s="8" t="str">
        <f>IF(SUM(R$3:R71)&lt;=0.9*R$113,"calculate",C71)</f>
        <v>calculate</v>
      </c>
    </row>
    <row r="72" spans="3:19">
      <c r="C72" s="11">
        <v>360</v>
      </c>
      <c r="D72" s="12">
        <v>0.376</v>
      </c>
      <c r="E72" s="12">
        <v>4.8417000000000002E-4</v>
      </c>
      <c r="F72" s="11" t="s">
        <v>114</v>
      </c>
      <c r="G72" s="11" t="s">
        <v>115</v>
      </c>
      <c r="H72" s="5">
        <f t="shared" si="11"/>
        <v>0.16131290836653453</v>
      </c>
      <c r="I72" s="29">
        <v>0.16195816000000002</v>
      </c>
      <c r="J72" s="6">
        <f t="shared" si="12"/>
        <v>4.9646791800000002E-4</v>
      </c>
      <c r="K72" s="6">
        <f t="shared" si="10"/>
        <v>3.4243510557317936E-4</v>
      </c>
      <c r="L72" s="6">
        <f t="shared" si="13"/>
        <v>5.0812603349999999E-4</v>
      </c>
      <c r="M72" s="6">
        <f t="shared" si="14"/>
        <v>3.4995715404140021E-4</v>
      </c>
      <c r="N72" s="6">
        <f t="shared" si="6"/>
        <v>4.083736E-4</v>
      </c>
      <c r="O72" s="6">
        <f t="shared" si="7"/>
        <v>2.8167269577588158E-4</v>
      </c>
      <c r="P72" s="6">
        <f t="shared" si="8"/>
        <v>4.1024992999999998E-4</v>
      </c>
      <c r="Q72" s="6">
        <f t="shared" si="9"/>
        <v>2.8255533551146749E-4</v>
      </c>
      <c r="R72" s="6">
        <f t="shared" si="15"/>
        <v>0.16194257968127557</v>
      </c>
      <c r="S72" s="8" t="str">
        <f>IF(SUM(R$3:R72)&lt;=0.9*R$113,"calculate",C72)</f>
        <v>calculate</v>
      </c>
    </row>
    <row r="73" spans="3:19">
      <c r="C73" s="11">
        <v>361</v>
      </c>
      <c r="D73" s="12">
        <v>0.36980000000000002</v>
      </c>
      <c r="E73" s="12">
        <v>4.6773999999999996E-4</v>
      </c>
      <c r="F73" s="11" t="s">
        <v>116</v>
      </c>
      <c r="G73" s="11" t="s">
        <v>117</v>
      </c>
      <c r="H73" s="5">
        <f t="shared" si="11"/>
        <v>0.15875019920318789</v>
      </c>
      <c r="I73" s="29">
        <v>0.1593852</v>
      </c>
      <c r="J73" s="6">
        <f t="shared" si="12"/>
        <v>4.7849801999999992E-4</v>
      </c>
      <c r="K73" s="6">
        <f t="shared" si="10"/>
        <v>3.3199377898977247E-4</v>
      </c>
      <c r="L73" s="6">
        <f t="shared" si="13"/>
        <v>4.8748296899999994E-4</v>
      </c>
      <c r="M73" s="6">
        <f t="shared" si="14"/>
        <v>3.3721444228147594E-4</v>
      </c>
      <c r="N73" s="6">
        <f t="shared" si="6"/>
        <v>4.0596643999999999E-4</v>
      </c>
      <c r="O73" s="6">
        <f t="shared" si="7"/>
        <v>2.8166957213036063E-4</v>
      </c>
      <c r="P73" s="6">
        <f t="shared" si="8"/>
        <v>4.0717002000000002E-4</v>
      </c>
      <c r="Q73" s="6">
        <f t="shared" si="9"/>
        <v>2.816711339531211E-4</v>
      </c>
      <c r="R73" s="6">
        <f t="shared" si="15"/>
        <v>0.16003155378486122</v>
      </c>
      <c r="S73" s="8" t="str">
        <f>IF(SUM(R$3:R73)&lt;=0.9*R$113,"calculate",C73)</f>
        <v>calculate</v>
      </c>
    </row>
    <row r="74" spans="3:19">
      <c r="C74" s="11">
        <v>362</v>
      </c>
      <c r="D74" s="12">
        <v>0.36360000000000003</v>
      </c>
      <c r="E74" s="12">
        <v>4.5186E-4</v>
      </c>
      <c r="F74" s="11" t="s">
        <v>118</v>
      </c>
      <c r="G74" s="11" t="s">
        <v>119</v>
      </c>
      <c r="H74" s="5">
        <f t="shared" si="11"/>
        <v>0.1574139442231082</v>
      </c>
      <c r="I74" s="29">
        <v>0.15804360000000001</v>
      </c>
      <c r="J74" s="6">
        <f t="shared" si="12"/>
        <v>4.5918013200000002E-4</v>
      </c>
      <c r="K74" s="6">
        <f t="shared" si="10"/>
        <v>3.1957231176788187E-4</v>
      </c>
      <c r="L74" s="6">
        <f t="shared" si="13"/>
        <v>4.68839076E-4</v>
      </c>
      <c r="M74" s="6">
        <f t="shared" si="14"/>
        <v>3.2578304537882717E-4</v>
      </c>
      <c r="N74" s="6">
        <f t="shared" si="6"/>
        <v>3.9806927999999999E-4</v>
      </c>
      <c r="O74" s="6">
        <f t="shared" si="7"/>
        <v>2.7704142925194389E-4</v>
      </c>
      <c r="P74" s="6">
        <f t="shared" si="8"/>
        <v>4.0201785999999999E-4</v>
      </c>
      <c r="Q74" s="6">
        <f t="shared" si="9"/>
        <v>2.7935550069115229E-4</v>
      </c>
      <c r="R74" s="6">
        <f t="shared" si="15"/>
        <v>0.15808207171314803</v>
      </c>
      <c r="S74" s="8" t="str">
        <f>IF(SUM(R$3:R74)&lt;=0.9*R$113,"calculate",C74)</f>
        <v>calculate</v>
      </c>
    </row>
    <row r="75" spans="3:19">
      <c r="C75" s="11">
        <v>363</v>
      </c>
      <c r="D75" s="12">
        <v>0.3574</v>
      </c>
      <c r="E75" s="12">
        <v>4.3651999999999997E-4</v>
      </c>
      <c r="F75" s="11" t="s">
        <v>120</v>
      </c>
      <c r="G75" s="11" t="s">
        <v>121</v>
      </c>
      <c r="H75" s="5">
        <f t="shared" si="11"/>
        <v>0.14235310756972169</v>
      </c>
      <c r="I75" s="29">
        <v>0.14292252</v>
      </c>
      <c r="J75" s="6">
        <f t="shared" si="12"/>
        <v>4.3582156799999998E-4</v>
      </c>
      <c r="K75" s="6">
        <f t="shared" si="10"/>
        <v>3.1401877227812985E-4</v>
      </c>
      <c r="L75" s="6">
        <f t="shared" si="13"/>
        <v>4.4750085E-4</v>
      </c>
      <c r="M75" s="6">
        <f t="shared" si="14"/>
        <v>3.1679554202300583E-4</v>
      </c>
      <c r="N75" s="6">
        <f t="shared" si="6"/>
        <v>3.9296129999999999E-4</v>
      </c>
      <c r="O75" s="6">
        <f t="shared" si="7"/>
        <v>2.8313703138899696E-4</v>
      </c>
      <c r="P75" s="6">
        <f t="shared" si="8"/>
        <v>3.9551528999999996E-4</v>
      </c>
      <c r="Q75" s="6">
        <f t="shared" si="9"/>
        <v>2.8008923032047045E-4</v>
      </c>
      <c r="R75" s="6">
        <f t="shared" si="15"/>
        <v>0.14988352589641496</v>
      </c>
      <c r="S75" s="8">
        <f>IF(SUM(R$3:R75)&lt;=0.9*R$113,"calculez",C75)</f>
        <v>363</v>
      </c>
    </row>
    <row r="76" spans="3:19">
      <c r="C76" s="11">
        <v>364</v>
      </c>
      <c r="D76" s="12">
        <v>0.35120000000000001</v>
      </c>
      <c r="E76" s="12">
        <v>4.2169999999999995E-4</v>
      </c>
      <c r="F76" s="11" t="s">
        <v>122</v>
      </c>
      <c r="G76" s="11" t="s">
        <v>123</v>
      </c>
      <c r="H76" s="5">
        <f t="shared" si="11"/>
        <v>0.14370386454183326</v>
      </c>
      <c r="I76" s="29">
        <v>0.14427868000000002</v>
      </c>
      <c r="J76" s="6">
        <f t="shared" si="12"/>
        <v>4.2002163399999998E-4</v>
      </c>
      <c r="K76" s="6">
        <f t="shared" si="10"/>
        <v>3.0169477973307338E-4</v>
      </c>
      <c r="L76" s="6">
        <f t="shared" si="13"/>
        <v>4.2792160099999998E-4</v>
      </c>
      <c r="M76" s="6">
        <f t="shared" si="14"/>
        <v>3.0785677600560159E-4</v>
      </c>
      <c r="N76" s="6">
        <f t="shared" si="6"/>
        <v>3.8635511999999996E-4</v>
      </c>
      <c r="O76" s="6">
        <f t="shared" si="7"/>
        <v>2.7751266456704733E-4</v>
      </c>
      <c r="P76" s="6">
        <f t="shared" si="8"/>
        <v>3.8965821E-4</v>
      </c>
      <c r="Q76" s="6">
        <f t="shared" si="9"/>
        <v>2.8032484797802215E-4</v>
      </c>
      <c r="R76" s="6">
        <f t="shared" si="15"/>
        <v>0.14302848605577748</v>
      </c>
      <c r="S76" s="8">
        <f>IF(SUM(R$3:R76)&lt;=0.9*R$113,"calculez",C76)</f>
        <v>364</v>
      </c>
    </row>
    <row r="77" spans="3:19">
      <c r="C77" s="11">
        <v>365</v>
      </c>
      <c r="D77" s="12">
        <v>0.34499999999999997</v>
      </c>
      <c r="E77" s="12">
        <v>4.0738000000000005E-4</v>
      </c>
      <c r="F77" s="11" t="s">
        <v>124</v>
      </c>
      <c r="G77" s="11" t="s">
        <v>125</v>
      </c>
      <c r="H77" s="5">
        <f t="shared" si="11"/>
        <v>0.14037824701195276</v>
      </c>
      <c r="I77" s="29">
        <v>0.14093976</v>
      </c>
      <c r="J77" s="6">
        <f t="shared" si="12"/>
        <v>3.9411978100000004E-4</v>
      </c>
      <c r="K77" s="6">
        <f t="shared" si="10"/>
        <v>2.8526598246132929E-4</v>
      </c>
      <c r="L77" s="6">
        <f t="shared" si="13"/>
        <v>4.0707070750000004E-4</v>
      </c>
      <c r="M77" s="6">
        <f t="shared" si="14"/>
        <v>2.9348038109720137E-4</v>
      </c>
      <c r="N77" s="6">
        <f t="shared" si="6"/>
        <v>3.7698149999999998E-4</v>
      </c>
      <c r="O77" s="6">
        <f t="shared" si="7"/>
        <v>2.7286120400854883E-4</v>
      </c>
      <c r="P77" s="6">
        <f t="shared" si="8"/>
        <v>3.8166831E-4</v>
      </c>
      <c r="Q77" s="6">
        <f t="shared" si="9"/>
        <v>2.7518693428779808E-4</v>
      </c>
      <c r="R77" s="6">
        <f t="shared" si="15"/>
        <v>0.14204105577689302</v>
      </c>
      <c r="S77" s="8">
        <f>IF(SUM(R$3:R77)&lt;=0.9*R$113,"calculez",C77)</f>
        <v>365</v>
      </c>
    </row>
    <row r="78" spans="3:19">
      <c r="C78" s="11">
        <v>366</v>
      </c>
      <c r="D78" s="12">
        <v>0.33879999999999999</v>
      </c>
      <c r="E78" s="12">
        <v>3.9355E-4</v>
      </c>
      <c r="F78" s="11" t="s">
        <v>126</v>
      </c>
      <c r="G78" s="11" t="s">
        <v>127</v>
      </c>
      <c r="H78" s="5">
        <f t="shared" si="11"/>
        <v>0.14741015936255042</v>
      </c>
      <c r="I78" s="29">
        <v>0.14799980000000001</v>
      </c>
      <c r="J78" s="6">
        <f t="shared" si="12"/>
        <v>3.7969310450000003E-4</v>
      </c>
      <c r="K78" s="6">
        <f t="shared" si="10"/>
        <v>2.7040987708394149E-4</v>
      </c>
      <c r="L78" s="6">
        <f t="shared" si="13"/>
        <v>3.8690644275000003E-4</v>
      </c>
      <c r="M78" s="6">
        <f t="shared" si="14"/>
        <v>2.7783792977263536E-4</v>
      </c>
      <c r="N78" s="6">
        <f t="shared" si="6"/>
        <v>3.6814007999999999E-4</v>
      </c>
      <c r="O78" s="6">
        <f t="shared" si="7"/>
        <v>2.6218204281998591E-4</v>
      </c>
      <c r="P78" s="6">
        <f t="shared" si="8"/>
        <v>3.7256078999999996E-4</v>
      </c>
      <c r="Q78" s="6">
        <f t="shared" si="9"/>
        <v>2.6752162341426737E-4</v>
      </c>
      <c r="R78" s="6">
        <f t="shared" si="15"/>
        <v>0.1438942031872516</v>
      </c>
      <c r="S78" s="8">
        <f>IF(SUM(R$3:R78)&lt;=0.9*R$113,"calculez",C78)</f>
        <v>366</v>
      </c>
    </row>
    <row r="79" spans="3:19">
      <c r="C79" s="11">
        <v>367</v>
      </c>
      <c r="D79" s="12">
        <v>0.33260000000000001</v>
      </c>
      <c r="E79" s="12">
        <v>3.8018999999999998E-4</v>
      </c>
      <c r="F79" s="11" t="s">
        <v>128</v>
      </c>
      <c r="G79" s="11" t="s">
        <v>129</v>
      </c>
      <c r="H79" s="5">
        <f t="shared" si="11"/>
        <v>0.1365191633466141</v>
      </c>
      <c r="I79" s="29">
        <v>0.13706524</v>
      </c>
      <c r="J79" s="6">
        <f t="shared" si="12"/>
        <v>3.5696799479999994E-4</v>
      </c>
      <c r="K79" s="6">
        <f t="shared" si="10"/>
        <v>2.6068144298419243E-4</v>
      </c>
      <c r="L79" s="6">
        <f t="shared" si="13"/>
        <v>3.6833054964999999E-4</v>
      </c>
      <c r="M79" s="6">
        <f t="shared" si="14"/>
        <v>2.6554566003406696E-4</v>
      </c>
      <c r="N79" s="6">
        <f t="shared" si="6"/>
        <v>3.6000624000000003E-4</v>
      </c>
      <c r="O79" s="6">
        <f t="shared" si="7"/>
        <v>2.6290016890476007E-4</v>
      </c>
      <c r="P79" s="6">
        <f t="shared" si="8"/>
        <v>3.6407316000000003E-4</v>
      </c>
      <c r="Q79" s="6">
        <f t="shared" si="9"/>
        <v>2.6254110586237299E-4</v>
      </c>
      <c r="R79" s="6">
        <f t="shared" si="15"/>
        <v>0.14196466135458224</v>
      </c>
      <c r="S79" s="8">
        <f>IF(SUM(R$3:R79)&lt;=0.9*R$113,"calculez",C79)</f>
        <v>367</v>
      </c>
    </row>
    <row r="80" spans="3:19">
      <c r="C80" s="11">
        <v>368</v>
      </c>
      <c r="D80" s="12">
        <v>0.32639999999999997</v>
      </c>
      <c r="E80" s="12">
        <v>3.6727999999999999E-4</v>
      </c>
      <c r="F80" s="11" t="s">
        <v>130</v>
      </c>
      <c r="G80" s="11" t="s">
        <v>131</v>
      </c>
      <c r="H80" s="5">
        <f t="shared" si="11"/>
        <v>0.13827908366533923</v>
      </c>
      <c r="I80" s="29">
        <v>0.13883220000000002</v>
      </c>
      <c r="J80" s="6">
        <f t="shared" si="12"/>
        <v>3.3756704800000001E-4</v>
      </c>
      <c r="K80" s="6">
        <f t="shared" si="10"/>
        <v>2.4551665709381711E-4</v>
      </c>
      <c r="L80" s="6">
        <f t="shared" si="13"/>
        <v>3.4726752139999995E-4</v>
      </c>
      <c r="M80" s="6">
        <f t="shared" si="14"/>
        <v>2.5309905003900474E-4</v>
      </c>
      <c r="N80" s="6">
        <f t="shared" si="6"/>
        <v>3.4963968E-4</v>
      </c>
      <c r="O80" s="6">
        <f t="shared" si="7"/>
        <v>2.5429723051922991E-4</v>
      </c>
      <c r="P80" s="6">
        <f t="shared" si="8"/>
        <v>3.5482296000000004E-4</v>
      </c>
      <c r="Q80" s="6">
        <f t="shared" si="9"/>
        <v>2.5859869971199502E-4</v>
      </c>
      <c r="R80" s="6">
        <f t="shared" si="15"/>
        <v>0.13739912350597666</v>
      </c>
      <c r="S80" s="8">
        <f>IF(SUM(R$3:R80)&lt;=0.9*R$113,"calculez",C80)</f>
        <v>368</v>
      </c>
    </row>
    <row r="81" spans="3:19">
      <c r="C81" s="11">
        <v>369</v>
      </c>
      <c r="D81" s="12">
        <v>0.32019999999999998</v>
      </c>
      <c r="E81" s="12">
        <v>3.5481E-4</v>
      </c>
      <c r="F81" s="11" t="s">
        <v>132</v>
      </c>
      <c r="G81" s="11" t="s">
        <v>133</v>
      </c>
      <c r="H81" s="5">
        <f t="shared" si="11"/>
        <v>0.13624725099601651</v>
      </c>
      <c r="I81" s="29">
        <v>0.13679224000000001</v>
      </c>
      <c r="J81" s="6">
        <f t="shared" si="12"/>
        <v>3.0957882120000001E-4</v>
      </c>
      <c r="K81" s="6">
        <f t="shared" si="10"/>
        <v>2.2621635023914395E-4</v>
      </c>
      <c r="L81" s="6">
        <f t="shared" si="13"/>
        <v>3.2357293459999998E-4</v>
      </c>
      <c r="M81" s="6">
        <f t="shared" si="14"/>
        <v>2.3586650366648053E-4</v>
      </c>
      <c r="N81" s="6">
        <f t="shared" si="6"/>
        <v>3.2862125999999996E-4</v>
      </c>
      <c r="O81" s="6">
        <f t="shared" si="7"/>
        <v>2.4013109734067549E-4</v>
      </c>
      <c r="P81" s="6">
        <f t="shared" si="8"/>
        <v>3.3913046999999995E-4</v>
      </c>
      <c r="Q81" s="6">
        <f t="shared" si="9"/>
        <v>2.4721416392995267E-4</v>
      </c>
      <c r="R81" s="6">
        <f t="shared" si="15"/>
        <v>0.13726316733067787</v>
      </c>
      <c r="S81" s="8">
        <f>IF(SUM(R$3:R81)&lt;=0.9*R$113,"calculez",C81)</f>
        <v>369</v>
      </c>
    </row>
    <row r="82" spans="3:19">
      <c r="C82" s="11">
        <v>370</v>
      </c>
      <c r="D82" s="12">
        <v>0.314</v>
      </c>
      <c r="E82" s="12">
        <v>3.4277E-4</v>
      </c>
      <c r="F82" s="11" t="s">
        <v>134</v>
      </c>
      <c r="G82" s="11" t="s">
        <v>135</v>
      </c>
      <c r="H82" s="5">
        <f t="shared" si="11"/>
        <v>0.13410794820717187</v>
      </c>
      <c r="I82" s="29">
        <v>0.13464438000000001</v>
      </c>
      <c r="J82" s="6">
        <f t="shared" si="12"/>
        <v>2.9043244869999998E-4</v>
      </c>
      <c r="K82" s="6">
        <f t="shared" si="10"/>
        <v>2.1327364346173882E-4</v>
      </c>
      <c r="L82" s="6">
        <f t="shared" si="13"/>
        <v>3.0000563495000002E-4</v>
      </c>
      <c r="M82" s="6">
        <f t="shared" si="14"/>
        <v>2.197449968504414E-4</v>
      </c>
      <c r="N82" s="6">
        <f t="shared" si="6"/>
        <v>3.1253362E-4</v>
      </c>
      <c r="O82" s="6">
        <f t="shared" si="7"/>
        <v>2.2950322575883227E-4</v>
      </c>
      <c r="P82" s="6">
        <f t="shared" si="8"/>
        <v>3.2057743999999998E-4</v>
      </c>
      <c r="Q82" s="6">
        <f t="shared" si="9"/>
        <v>2.3481716154975389E-4</v>
      </c>
      <c r="R82" s="6">
        <f t="shared" si="15"/>
        <v>0.1351775996015942</v>
      </c>
      <c r="S82" s="8">
        <f>IF(SUM(R$3:R82)&lt;=0.9*R$113,"calculez",C82)</f>
        <v>370</v>
      </c>
    </row>
    <row r="83" spans="3:19">
      <c r="C83" s="11">
        <v>371</v>
      </c>
      <c r="D83" s="12">
        <v>0.30780000000000002</v>
      </c>
      <c r="E83" s="12">
        <v>3.3113000000000001E-4</v>
      </c>
      <c r="F83" s="11" t="s">
        <v>136</v>
      </c>
      <c r="G83" s="11" t="s">
        <v>137</v>
      </c>
      <c r="H83" s="5">
        <f t="shared" si="11"/>
        <v>0.133422211155379</v>
      </c>
      <c r="I83" s="29">
        <v>0.13395589999999999</v>
      </c>
      <c r="J83" s="6">
        <f t="shared" si="12"/>
        <v>2.6897358769999998E-4</v>
      </c>
      <c r="K83" s="6">
        <f t="shared" si="10"/>
        <v>1.97827847081566E-4</v>
      </c>
      <c r="L83" s="6">
        <f t="shared" si="13"/>
        <v>2.7970301819999995E-4</v>
      </c>
      <c r="M83" s="6">
        <f t="shared" si="14"/>
        <v>2.0555074527165242E-4</v>
      </c>
      <c r="N83" s="6">
        <f t="shared" si="6"/>
        <v>2.9865218400000002E-4</v>
      </c>
      <c r="O83" s="6">
        <f t="shared" si="7"/>
        <v>2.1965620896883221E-4</v>
      </c>
      <c r="P83" s="6">
        <f t="shared" si="8"/>
        <v>3.0559290200000001E-4</v>
      </c>
      <c r="Q83" s="6">
        <f t="shared" si="9"/>
        <v>2.2457971736383224E-4</v>
      </c>
      <c r="R83" s="6">
        <f t="shared" si="15"/>
        <v>0.13376507968127543</v>
      </c>
      <c r="S83" s="8">
        <f>IF(SUM(R$3:R83)&lt;=0.9*R$113,"calculez",C83)</f>
        <v>371</v>
      </c>
    </row>
    <row r="84" spans="3:19">
      <c r="C84" s="11">
        <v>372</v>
      </c>
      <c r="D84" s="12">
        <v>0.30160000000000003</v>
      </c>
      <c r="E84" s="12">
        <v>3.1989000000000003E-4</v>
      </c>
      <c r="F84" s="11" t="s">
        <v>138</v>
      </c>
      <c r="G84" s="11" t="s">
        <v>139</v>
      </c>
      <c r="H84" s="5">
        <f t="shared" si="11"/>
        <v>0.12811007968127541</v>
      </c>
      <c r="I84" s="29">
        <v>0.12862251999999999</v>
      </c>
      <c r="J84" s="6">
        <f t="shared" si="12"/>
        <v>2.507809644E-4</v>
      </c>
      <c r="K84" s="6">
        <f t="shared" si="10"/>
        <v>1.8671726981544818E-4</v>
      </c>
      <c r="L84" s="6">
        <f t="shared" si="13"/>
        <v>2.5987727604999996E-4</v>
      </c>
      <c r="M84" s="6">
        <f t="shared" si="14"/>
        <v>1.9227255844850709E-4</v>
      </c>
      <c r="N84" s="6">
        <f t="shared" si="6"/>
        <v>2.8252078400000004E-4</v>
      </c>
      <c r="O84" s="6">
        <f t="shared" si="7"/>
        <v>2.1034893769074272E-4</v>
      </c>
      <c r="P84" s="6">
        <f t="shared" si="8"/>
        <v>2.9058648400000003E-4</v>
      </c>
      <c r="Q84" s="6">
        <f t="shared" si="9"/>
        <v>2.1500257332978745E-4</v>
      </c>
      <c r="R84" s="6">
        <f t="shared" si="15"/>
        <v>0.13076614541832721</v>
      </c>
      <c r="S84" s="8">
        <f>IF(SUM(R$3:R84)&lt;=0.9*R$113,"calculez",C84)</f>
        <v>372</v>
      </c>
    </row>
    <row r="85" spans="3:19">
      <c r="C85" s="11">
        <v>373</v>
      </c>
      <c r="D85" s="12">
        <v>0.2954</v>
      </c>
      <c r="E85" s="12">
        <v>3.0903000000000001E-4</v>
      </c>
      <c r="F85" s="11" t="s">
        <v>140</v>
      </c>
      <c r="G85" s="11" t="s">
        <v>141</v>
      </c>
      <c r="H85" s="5">
        <f t="shared" si="11"/>
        <v>0.12587496015936306</v>
      </c>
      <c r="I85" s="29">
        <v>0.12637846</v>
      </c>
      <c r="J85" s="6">
        <f t="shared" si="12"/>
        <v>2.291642868E-4</v>
      </c>
      <c r="K85" s="6">
        <f t="shared" si="10"/>
        <v>1.715031011760686E-4</v>
      </c>
      <c r="L85" s="6">
        <f t="shared" si="13"/>
        <v>2.399726256E-4</v>
      </c>
      <c r="M85" s="6">
        <f t="shared" si="14"/>
        <v>1.7911018549575839E-4</v>
      </c>
      <c r="N85" s="6">
        <f t="shared" si="6"/>
        <v>2.6754673400000001E-4</v>
      </c>
      <c r="O85" s="6">
        <f t="shared" si="7"/>
        <v>2.0022794664586766E-4</v>
      </c>
      <c r="P85" s="6">
        <f t="shared" si="8"/>
        <v>2.7503375900000005E-4</v>
      </c>
      <c r="Q85" s="6">
        <f t="shared" si="9"/>
        <v>2.052884421683052E-4</v>
      </c>
      <c r="R85" s="6">
        <f t="shared" si="15"/>
        <v>0.12699251992031924</v>
      </c>
      <c r="S85" s="8">
        <f>IF(SUM(R$3:R85)&lt;=0.9*R$113,"calculez",C85)</f>
        <v>373</v>
      </c>
    </row>
    <row r="86" spans="3:19">
      <c r="C86" s="11">
        <v>374</v>
      </c>
      <c r="D86" s="12">
        <v>0.28920000000000001</v>
      </c>
      <c r="E86" s="12">
        <v>2.9853999999999997E-4</v>
      </c>
      <c r="F86" s="11" t="s">
        <v>142</v>
      </c>
      <c r="G86" s="11" t="s">
        <v>143</v>
      </c>
      <c r="H86" s="5">
        <f t="shared" si="11"/>
        <v>0.1276499003984069</v>
      </c>
      <c r="I86" s="29">
        <v>0.12816050000000001</v>
      </c>
      <c r="J86" s="6">
        <f t="shared" si="12"/>
        <v>2.1341131899999997E-4</v>
      </c>
      <c r="K86" s="6">
        <f t="shared" si="10"/>
        <v>1.59062406817038E-4</v>
      </c>
      <c r="L86" s="6">
        <f t="shared" si="13"/>
        <v>2.2128780289999998E-4</v>
      </c>
      <c r="M86" s="6">
        <f t="shared" si="14"/>
        <v>1.6528275399655328E-4</v>
      </c>
      <c r="N86" s="6">
        <f t="shared" si="6"/>
        <v>2.5326111600000004E-4</v>
      </c>
      <c r="O86" s="6">
        <f t="shared" si="7"/>
        <v>1.8876375842149715E-4</v>
      </c>
      <c r="P86" s="6">
        <f t="shared" si="8"/>
        <v>2.6040392500000002E-4</v>
      </c>
      <c r="Q86" s="6">
        <f t="shared" si="9"/>
        <v>1.9449585253368242E-4</v>
      </c>
      <c r="R86" s="6">
        <f t="shared" si="15"/>
        <v>0.12676243027888498</v>
      </c>
      <c r="S86" s="8">
        <f>IF(SUM(R$3:R86)&lt;=0.9*R$113,"calculez",C86)</f>
        <v>374</v>
      </c>
    </row>
    <row r="87" spans="3:19">
      <c r="C87" s="11">
        <v>375</v>
      </c>
      <c r="D87" s="12">
        <v>0.28299999999999997</v>
      </c>
      <c r="E87" s="12">
        <v>2.8839999999999996E-4</v>
      </c>
      <c r="F87" s="11" t="s">
        <v>144</v>
      </c>
      <c r="G87" s="11" t="s">
        <v>145</v>
      </c>
      <c r="H87" s="5">
        <f t="shared" si="11"/>
        <v>0.12804637450199255</v>
      </c>
      <c r="I87" s="29">
        <v>0.12855856000000002</v>
      </c>
      <c r="J87" s="6">
        <f t="shared" si="12"/>
        <v>1.9286461599999998E-4</v>
      </c>
      <c r="K87" s="6">
        <f t="shared" si="10"/>
        <v>1.4361710973886374E-4</v>
      </c>
      <c r="L87" s="6">
        <f t="shared" si="13"/>
        <v>2.0313796749999997E-4</v>
      </c>
      <c r="M87" s="6">
        <f t="shared" si="14"/>
        <v>1.5133975827795086E-4</v>
      </c>
      <c r="N87" s="6">
        <f t="shared" si="6"/>
        <v>2.3850957E-4</v>
      </c>
      <c r="O87" s="6">
        <f t="shared" si="7"/>
        <v>1.7760673678192588E-4</v>
      </c>
      <c r="P87" s="6">
        <f t="shared" si="8"/>
        <v>2.4588534300000003E-4</v>
      </c>
      <c r="Q87" s="6">
        <f t="shared" si="9"/>
        <v>1.8318524760171153E-4</v>
      </c>
      <c r="R87" s="6">
        <f t="shared" si="15"/>
        <v>0.12784813745019974</v>
      </c>
      <c r="S87" s="8">
        <f>IF(SUM(R$3:R87)&lt;=0.9*R$113,"calculez",C87)</f>
        <v>375</v>
      </c>
    </row>
    <row r="88" spans="3:19">
      <c r="C88" s="11">
        <v>376</v>
      </c>
      <c r="D88" s="12">
        <v>0.27679999999999999</v>
      </c>
      <c r="E88" s="12">
        <v>2.7860999999999999E-4</v>
      </c>
      <c r="F88" s="11" t="s">
        <v>146</v>
      </c>
      <c r="G88" s="11" t="s">
        <v>147</v>
      </c>
      <c r="H88" s="5">
        <f t="shared" si="11"/>
        <v>0.12544741035856624</v>
      </c>
      <c r="I88" s="29">
        <v>0.12594920000000001</v>
      </c>
      <c r="J88" s="6">
        <f t="shared" si="12"/>
        <v>1.7495593559999997E-4</v>
      </c>
      <c r="K88" s="6">
        <f t="shared" si="10"/>
        <v>1.3106335190083066E-4</v>
      </c>
      <c r="L88" s="6">
        <f t="shared" si="13"/>
        <v>1.8391027579999999E-4</v>
      </c>
      <c r="M88" s="6">
        <f t="shared" si="14"/>
        <v>1.3734023081984719E-4</v>
      </c>
      <c r="N88" s="6">
        <f t="shared" si="6"/>
        <v>2.2303160000000001E-4</v>
      </c>
      <c r="O88" s="6">
        <f t="shared" si="7"/>
        <v>1.6707789293091756E-4</v>
      </c>
      <c r="P88" s="6">
        <f t="shared" si="8"/>
        <v>2.3077058500000001E-4</v>
      </c>
      <c r="Q88" s="6">
        <f t="shared" si="9"/>
        <v>1.7234231485642172E-4</v>
      </c>
      <c r="R88" s="6">
        <f t="shared" si="15"/>
        <v>0.1267468924302794</v>
      </c>
      <c r="S88" s="8">
        <f>IF(SUM(R$3:R88)&lt;=0.9*R$113,"calculez",C88)</f>
        <v>376</v>
      </c>
    </row>
    <row r="89" spans="3:19">
      <c r="C89" s="11">
        <v>377</v>
      </c>
      <c r="D89" s="12">
        <v>0.27060000000000001</v>
      </c>
      <c r="E89" s="12">
        <v>2.6915000000000001E-4</v>
      </c>
      <c r="F89" s="11" t="s">
        <v>148</v>
      </c>
      <c r="G89" s="11" t="s">
        <v>149</v>
      </c>
      <c r="H89" s="5">
        <f t="shared" si="11"/>
        <v>0.12272802788844672</v>
      </c>
      <c r="I89" s="29">
        <v>0.12321894000000001</v>
      </c>
      <c r="J89" s="6">
        <f t="shared" si="12"/>
        <v>1.5781071950000001E-4</v>
      </c>
      <c r="K89" s="6">
        <f t="shared" si="10"/>
        <v>1.1896205890248091E-4</v>
      </c>
      <c r="L89" s="6">
        <f t="shared" si="13"/>
        <v>1.6638332754999999E-4</v>
      </c>
      <c r="M89" s="6">
        <f t="shared" si="14"/>
        <v>1.2501270540165579E-4</v>
      </c>
      <c r="N89" s="6">
        <f t="shared" si="6"/>
        <v>2.0600507399999999E-4</v>
      </c>
      <c r="O89" s="6">
        <f t="shared" si="7"/>
        <v>1.552922882871587E-4</v>
      </c>
      <c r="P89" s="6">
        <f t="shared" si="8"/>
        <v>2.14518337E-4</v>
      </c>
      <c r="Q89" s="6">
        <f t="shared" si="9"/>
        <v>1.6118509060903812E-4</v>
      </c>
      <c r="R89" s="6">
        <f t="shared" si="15"/>
        <v>0.12408771912350648</v>
      </c>
      <c r="S89" s="8">
        <f>IF(SUM(R$3:R89)&lt;=0.9*R$113,"calculez",C89)</f>
        <v>377</v>
      </c>
    </row>
    <row r="90" spans="3:19">
      <c r="C90" s="11">
        <v>378</v>
      </c>
      <c r="D90" s="12">
        <v>0.26439999999999997</v>
      </c>
      <c r="E90" s="12">
        <v>2.6002000000000002E-4</v>
      </c>
      <c r="F90" s="11" t="s">
        <v>150</v>
      </c>
      <c r="G90" s="11" t="s">
        <v>151</v>
      </c>
      <c r="H90" s="5">
        <f t="shared" si="11"/>
        <v>0.12353392430278934</v>
      </c>
      <c r="I90" s="29">
        <v>0.12402806</v>
      </c>
      <c r="J90" s="6">
        <f t="shared" si="12"/>
        <v>1.3888448260000001E-4</v>
      </c>
      <c r="K90" s="6">
        <f t="shared" si="10"/>
        <v>1.0450084469711867E-4</v>
      </c>
      <c r="L90" s="6">
        <f t="shared" si="13"/>
        <v>1.4834760105000001E-4</v>
      </c>
      <c r="M90" s="6">
        <f t="shared" si="14"/>
        <v>1.1173145179979978E-4</v>
      </c>
      <c r="N90" s="6">
        <f t="shared" si="6"/>
        <v>1.8786413199999998E-4</v>
      </c>
      <c r="O90" s="6">
        <f t="shared" si="7"/>
        <v>1.4135459998675906E-4</v>
      </c>
      <c r="P90" s="6">
        <f t="shared" si="8"/>
        <v>1.9693460299999998E-4</v>
      </c>
      <c r="Q90" s="6">
        <f t="shared" si="9"/>
        <v>1.4832344413695888E-4</v>
      </c>
      <c r="R90" s="6">
        <f t="shared" si="15"/>
        <v>0.12313097609561803</v>
      </c>
      <c r="S90" s="8">
        <f>IF(SUM(R$3:R90)&lt;=0.9*R$113,"calculez",C90)</f>
        <v>378</v>
      </c>
    </row>
    <row r="91" spans="3:19">
      <c r="C91" s="11">
        <v>379</v>
      </c>
      <c r="D91" s="12">
        <v>0.25819999999999999</v>
      </c>
      <c r="E91" s="12">
        <v>2.5118999999999999E-4</v>
      </c>
      <c r="F91" s="11" t="s">
        <v>152</v>
      </c>
      <c r="G91" s="11" t="s">
        <v>153</v>
      </c>
      <c r="H91" s="5">
        <f t="shared" si="11"/>
        <v>0.12294918326693277</v>
      </c>
      <c r="I91" s="29">
        <v>0.12344098000000001</v>
      </c>
      <c r="J91" s="6">
        <f t="shared" si="12"/>
        <v>1.2371861069999999E-4</v>
      </c>
      <c r="K91" s="6">
        <f t="shared" si="10"/>
        <v>9.3215010144702604E-5</v>
      </c>
      <c r="L91" s="6">
        <f t="shared" si="13"/>
        <v>1.3130154665000001E-4</v>
      </c>
      <c r="M91" s="6">
        <f t="shared" si="14"/>
        <v>9.8857927420910636E-5</v>
      </c>
      <c r="N91" s="6">
        <f t="shared" si="6"/>
        <v>1.7183468200000001E-4</v>
      </c>
      <c r="O91" s="6">
        <f t="shared" si="7"/>
        <v>1.2946776184451404E-4</v>
      </c>
      <c r="P91" s="6">
        <f t="shared" si="8"/>
        <v>1.7984940699999999E-4</v>
      </c>
      <c r="Q91" s="6">
        <f t="shared" si="9"/>
        <v>1.3541118091563655E-4</v>
      </c>
      <c r="R91" s="6">
        <f t="shared" si="15"/>
        <v>0.12324155378486105</v>
      </c>
      <c r="S91" s="8">
        <f>IF(SUM(R$3:R91)&lt;=0.9*R$113,"calculez",C91)</f>
        <v>379</v>
      </c>
    </row>
    <row r="92" spans="3:19">
      <c r="C92" s="11">
        <v>380</v>
      </c>
      <c r="D92" s="12">
        <v>0.252</v>
      </c>
      <c r="E92" s="12">
        <v>2.4266000000000001E-4</v>
      </c>
      <c r="F92" s="11" t="s">
        <v>154</v>
      </c>
      <c r="G92" s="11" t="s">
        <v>155</v>
      </c>
      <c r="H92" s="5">
        <f t="shared" si="11"/>
        <v>0.12006250996015984</v>
      </c>
      <c r="I92" s="29">
        <v>0.12054276</v>
      </c>
      <c r="J92" s="6">
        <f t="shared" si="12"/>
        <v>1.0876991840000001E-4</v>
      </c>
      <c r="K92" s="6">
        <f t="shared" si="10"/>
        <v>8.2498545694260675E-5</v>
      </c>
      <c r="L92" s="6">
        <f t="shared" si="13"/>
        <v>1.1624426455000001E-4</v>
      </c>
      <c r="M92" s="6">
        <f t="shared" si="14"/>
        <v>8.7856777919481633E-5</v>
      </c>
      <c r="N92" s="6">
        <f t="shared" si="6"/>
        <v>1.5408792E-4</v>
      </c>
      <c r="O92" s="6">
        <f t="shared" si="7"/>
        <v>1.1687081774121826E-4</v>
      </c>
      <c r="P92" s="6">
        <f t="shared" si="8"/>
        <v>1.62961301E-4</v>
      </c>
      <c r="Q92" s="6">
        <f t="shared" si="9"/>
        <v>1.2316928979286615E-4</v>
      </c>
      <c r="R92" s="6">
        <f t="shared" si="15"/>
        <v>0.1215058466135463</v>
      </c>
      <c r="S92" s="8">
        <f>IF(SUM(R$3:R92)&lt;=0.9*R$113,"calculez",C92)</f>
        <v>380</v>
      </c>
    </row>
    <row r="93" spans="3:19">
      <c r="C93" s="11">
        <v>381</v>
      </c>
      <c r="D93" s="12">
        <v>0.24580000000000002</v>
      </c>
      <c r="E93" s="12">
        <v>2.3442E-4</v>
      </c>
      <c r="F93" s="11" t="s">
        <v>156</v>
      </c>
      <c r="G93" s="11" t="s">
        <v>157</v>
      </c>
      <c r="H93" s="5">
        <f t="shared" si="11"/>
        <v>0.12086633466135507</v>
      </c>
      <c r="I93" s="29">
        <v>0.12134980000000001</v>
      </c>
      <c r="J93" s="6">
        <f t="shared" si="12"/>
        <v>9.2176288200000004E-5</v>
      </c>
      <c r="K93" s="6">
        <f t="shared" si="10"/>
        <v>6.9783521426142653E-5</v>
      </c>
      <c r="L93" s="6">
        <f t="shared" si="13"/>
        <v>1.0047310330000001E-4</v>
      </c>
      <c r="M93" s="6">
        <f t="shared" si="14"/>
        <v>7.6141033560201657E-5</v>
      </c>
      <c r="N93" s="6">
        <f t="shared" si="6"/>
        <v>1.36691838E-4</v>
      </c>
      <c r="O93" s="6">
        <f t="shared" si="7"/>
        <v>1.0348472467403846E-4</v>
      </c>
      <c r="P93" s="6">
        <f t="shared" si="8"/>
        <v>1.4538987900000001E-4</v>
      </c>
      <c r="Q93" s="6">
        <f t="shared" si="9"/>
        <v>1.1017777120762836E-4</v>
      </c>
      <c r="R93" s="6">
        <f t="shared" si="15"/>
        <v>0.12046442231075746</v>
      </c>
      <c r="S93" s="8">
        <f>IF(SUM(R$3:R93)&lt;=0.9*R$113,"calculez",C93)</f>
        <v>381</v>
      </c>
    </row>
    <row r="94" spans="3:19">
      <c r="C94" s="11">
        <v>382</v>
      </c>
      <c r="D94" s="12">
        <v>0.23960000000000001</v>
      </c>
      <c r="E94" s="12">
        <v>2.2646000000000002E-4</v>
      </c>
      <c r="F94" s="11" t="s">
        <v>158</v>
      </c>
      <c r="G94" s="11" t="s">
        <v>159</v>
      </c>
      <c r="H94" s="5">
        <f t="shared" si="11"/>
        <v>0.11688476095617578</v>
      </c>
      <c r="I94" s="29">
        <v>0.11735230000000001</v>
      </c>
      <c r="J94" s="6">
        <f t="shared" si="12"/>
        <v>7.7637281800000017E-5</v>
      </c>
      <c r="K94" s="6">
        <f t="shared" si="10"/>
        <v>5.9317871751563258E-5</v>
      </c>
      <c r="L94" s="6">
        <f t="shared" si="13"/>
        <v>8.4906785000000011E-5</v>
      </c>
      <c r="M94" s="6">
        <f t="shared" si="14"/>
        <v>6.4550696588852949E-5</v>
      </c>
      <c r="N94" s="6">
        <f t="shared" si="6"/>
        <v>1.1955800400000002E-4</v>
      </c>
      <c r="O94" s="6">
        <f t="shared" si="7"/>
        <v>9.1346917147540926E-5</v>
      </c>
      <c r="P94" s="6">
        <f t="shared" si="8"/>
        <v>1.28124921E-4</v>
      </c>
      <c r="Q94" s="6">
        <f t="shared" si="9"/>
        <v>9.7415820910789691E-5</v>
      </c>
      <c r="R94" s="6">
        <f t="shared" si="15"/>
        <v>0.11887554780876543</v>
      </c>
      <c r="S94" s="8">
        <f>IF(SUM(R$3:R94)&lt;=0.9*R$113,"calculez",C94)</f>
        <v>382</v>
      </c>
    </row>
    <row r="95" spans="3:19">
      <c r="C95" s="11">
        <v>383</v>
      </c>
      <c r="D95" s="12">
        <v>0.2334</v>
      </c>
      <c r="E95" s="12">
        <v>2.1878000000000002E-4</v>
      </c>
      <c r="F95" s="11" t="s">
        <v>160</v>
      </c>
      <c r="G95" s="11" t="s">
        <v>161</v>
      </c>
      <c r="H95" s="5">
        <f t="shared" si="11"/>
        <v>0.11512665338645464</v>
      </c>
      <c r="I95" s="29">
        <v>0.11558715999999999</v>
      </c>
      <c r="J95" s="6">
        <f t="shared" si="12"/>
        <v>6.5312393400000009E-5</v>
      </c>
      <c r="K95" s="6">
        <f t="shared" si="10"/>
        <v>5.0103601619049783E-5</v>
      </c>
      <c r="L95" s="6">
        <f t="shared" si="13"/>
        <v>7.147483760000002E-5</v>
      </c>
      <c r="M95" s="6">
        <f t="shared" si="14"/>
        <v>5.4710736685306517E-5</v>
      </c>
      <c r="N95" s="6">
        <f t="shared" si="6"/>
        <v>1.03482558E-4</v>
      </c>
      <c r="O95" s="6">
        <f t="shared" si="7"/>
        <v>7.9385375280891364E-5</v>
      </c>
      <c r="P95" s="6">
        <f t="shared" si="8"/>
        <v>1.11520281E-4</v>
      </c>
      <c r="Q95" s="6">
        <f t="shared" si="9"/>
        <v>8.5366146214216145E-5</v>
      </c>
      <c r="R95" s="6">
        <f t="shared" si="15"/>
        <v>0.11600570717131521</v>
      </c>
      <c r="S95" s="8">
        <f>IF(SUM(R$3:R95)&lt;=0.9*R$113,"calculez",C95)</f>
        <v>383</v>
      </c>
    </row>
    <row r="96" spans="3:19">
      <c r="C96" s="11">
        <v>384</v>
      </c>
      <c r="D96" s="12">
        <v>0.22719999999999999</v>
      </c>
      <c r="E96" s="12">
        <v>2.1135000000000001E-4</v>
      </c>
      <c r="F96" s="11" t="s">
        <v>162</v>
      </c>
      <c r="G96" s="11" t="s">
        <v>163</v>
      </c>
      <c r="H96" s="5">
        <f t="shared" si="11"/>
        <v>0.11489151394422356</v>
      </c>
      <c r="I96" s="29">
        <v>0.11535107999999999</v>
      </c>
      <c r="J96" s="6">
        <f t="shared" si="12"/>
        <v>5.4245091000000002E-5</v>
      </c>
      <c r="K96" s="6">
        <f t="shared" si="10"/>
        <v>4.1635993124825599E-5</v>
      </c>
      <c r="L96" s="6">
        <f t="shared" si="13"/>
        <v>5.9778742200000009E-5</v>
      </c>
      <c r="M96" s="6">
        <f t="shared" si="14"/>
        <v>4.5869797371937687E-5</v>
      </c>
      <c r="N96" s="6">
        <f t="shared" si="6"/>
        <v>8.8071808000000001E-5</v>
      </c>
      <c r="O96" s="6">
        <f t="shared" si="7"/>
        <v>6.7599797968427407E-5</v>
      </c>
      <c r="P96" s="6">
        <f t="shared" si="8"/>
        <v>9.5777183000000002E-5</v>
      </c>
      <c r="Q96" s="6">
        <f t="shared" si="9"/>
        <v>7.3492586624659392E-5</v>
      </c>
      <c r="R96" s="6">
        <f t="shared" si="15"/>
        <v>0.1150090836653391</v>
      </c>
      <c r="S96" s="8">
        <f>IF(SUM(R$3:R96)&lt;=0.9*R$113,"calculez",C96)</f>
        <v>384</v>
      </c>
    </row>
    <row r="97" spans="3:19">
      <c r="C97" s="11">
        <v>385</v>
      </c>
      <c r="D97" s="12">
        <v>0.221</v>
      </c>
      <c r="E97" s="12">
        <v>2.0417000000000002E-4</v>
      </c>
      <c r="F97" s="11" t="s">
        <v>164</v>
      </c>
      <c r="G97" s="11" t="s">
        <v>165</v>
      </c>
      <c r="H97" s="5">
        <f t="shared" si="11"/>
        <v>0.11748193227091681</v>
      </c>
      <c r="I97" s="29">
        <v>0.11795186000000001</v>
      </c>
      <c r="J97" s="6">
        <f t="shared" si="12"/>
        <v>4.3853674300000007E-5</v>
      </c>
      <c r="K97" s="6">
        <f t="shared" si="10"/>
        <v>3.3459854994053583E-5</v>
      </c>
      <c r="L97" s="6">
        <f t="shared" si="13"/>
        <v>4.9049382650000008E-5</v>
      </c>
      <c r="M97" s="6">
        <f t="shared" si="14"/>
        <v>3.7547924059439587E-5</v>
      </c>
      <c r="N97" s="6">
        <f t="shared" ref="N97:N112" si="16">D97*G97</f>
        <v>7.4322299999999991E-5</v>
      </c>
      <c r="O97" s="6">
        <f t="shared" ref="O97:O112" si="17">N97*10^(-H97)</f>
        <v>5.6707070057857117E-5</v>
      </c>
      <c r="P97" s="6">
        <f t="shared" si="8"/>
        <v>8.1197054000000003E-5</v>
      </c>
      <c r="Q97" s="6">
        <f t="shared" si="9"/>
        <v>6.2153434013142265E-5</v>
      </c>
      <c r="R97" s="6">
        <f t="shared" si="15"/>
        <v>0.11618672310757019</v>
      </c>
      <c r="S97" s="8">
        <f>IF(SUM(R$3:R97)&lt;=0.9*R$113,"calculez",C97)</f>
        <v>385</v>
      </c>
    </row>
    <row r="98" spans="3:19">
      <c r="C98" s="11">
        <v>386</v>
      </c>
      <c r="D98" s="12">
        <v>0.21480000000000002</v>
      </c>
      <c r="E98" s="12">
        <v>1.9724E-4</v>
      </c>
      <c r="F98" s="11" t="s">
        <v>166</v>
      </c>
      <c r="G98" s="11" t="s">
        <v>167</v>
      </c>
      <c r="H98" s="5">
        <f t="shared" si="11"/>
        <v>0.11941691235059811</v>
      </c>
      <c r="I98" s="29">
        <v>0.11989458000000001</v>
      </c>
      <c r="J98" s="6">
        <f t="shared" si="12"/>
        <v>3.5499255200000001E-5</v>
      </c>
      <c r="K98" s="6">
        <f t="shared" si="10"/>
        <v>2.6965118240720116E-5</v>
      </c>
      <c r="L98" s="6">
        <f t="shared" si="13"/>
        <v>3.9676464750000004E-5</v>
      </c>
      <c r="M98" s="6">
        <f t="shared" si="14"/>
        <v>3.0212486617386849E-5</v>
      </c>
      <c r="N98" s="6">
        <f t="shared" si="16"/>
        <v>6.1606788000000002E-5</v>
      </c>
      <c r="O98" s="6">
        <f t="shared" si="17"/>
        <v>4.6796314837923057E-5</v>
      </c>
      <c r="P98" s="6">
        <f t="shared" ref="P98:P112" si="18">(C98-C97)*(N98+N97)/2</f>
        <v>6.7964543999999997E-5</v>
      </c>
      <c r="Q98" s="6">
        <f t="shared" ref="Q98:Q112" si="19">(C98-C97)*(O98+O97)/2</f>
        <v>5.1751692447890083E-5</v>
      </c>
      <c r="R98" s="6">
        <f t="shared" si="15"/>
        <v>0.11844942231075746</v>
      </c>
      <c r="S98" s="8">
        <f>IF(SUM(R$3:R98)&lt;=0.9*R$113,"calculez",C98)</f>
        <v>386</v>
      </c>
    </row>
    <row r="99" spans="3:19">
      <c r="C99" s="11">
        <v>387</v>
      </c>
      <c r="D99" s="12">
        <v>0.20860000000000001</v>
      </c>
      <c r="E99" s="12">
        <v>1.9055E-4</v>
      </c>
      <c r="F99" s="11" t="s">
        <v>168</v>
      </c>
      <c r="G99" s="11" t="s">
        <v>169</v>
      </c>
      <c r="H99" s="5">
        <f t="shared" si="11"/>
        <v>0.10919766932270961</v>
      </c>
      <c r="I99" s="29">
        <v>0.10963446</v>
      </c>
      <c r="J99" s="6">
        <f t="shared" si="12"/>
        <v>2.8315730000000003E-5</v>
      </c>
      <c r="K99" s="6">
        <f t="shared" si="10"/>
        <v>2.2020647920610416E-5</v>
      </c>
      <c r="L99" s="6">
        <f t="shared" si="13"/>
        <v>3.19074926E-5</v>
      </c>
      <c r="M99" s="6">
        <f t="shared" si="14"/>
        <v>2.4492883080665266E-5</v>
      </c>
      <c r="N99" s="6">
        <f t="shared" si="16"/>
        <v>5.0232965999999999E-5</v>
      </c>
      <c r="O99" s="6">
        <f t="shared" si="17"/>
        <v>3.9065298980248558E-5</v>
      </c>
      <c r="P99" s="6">
        <f t="shared" si="18"/>
        <v>5.5919876999999997E-5</v>
      </c>
      <c r="Q99" s="6">
        <f t="shared" si="19"/>
        <v>4.2930806909085811E-5</v>
      </c>
      <c r="R99" s="6">
        <f t="shared" si="15"/>
        <v>0.11430729083665386</v>
      </c>
      <c r="S99" s="8">
        <f>IF(SUM(R$3:R99)&lt;=0.9*R$113,"calculez",C99)</f>
        <v>387</v>
      </c>
    </row>
    <row r="100" spans="3:19">
      <c r="C100" s="11">
        <v>388</v>
      </c>
      <c r="D100" s="12">
        <v>0.2024</v>
      </c>
      <c r="E100" s="12">
        <v>1.8407999999999999E-4</v>
      </c>
      <c r="F100" s="11" t="s">
        <v>170</v>
      </c>
      <c r="G100" s="11" t="s">
        <v>171</v>
      </c>
      <c r="H100" s="5">
        <f t="shared" si="11"/>
        <v>0.11061860557768968</v>
      </c>
      <c r="I100" s="29">
        <v>0.11106107999999999</v>
      </c>
      <c r="J100" s="6">
        <f t="shared" si="12"/>
        <v>2.19552216E-5</v>
      </c>
      <c r="K100" s="6">
        <f t="shared" si="10"/>
        <v>1.7018419289496246E-5</v>
      </c>
      <c r="L100" s="6">
        <f t="shared" si="13"/>
        <v>2.5135475800000001E-5</v>
      </c>
      <c r="M100" s="6">
        <f t="shared" si="14"/>
        <v>1.9519533605053332E-5</v>
      </c>
      <c r="N100" s="6">
        <f t="shared" si="16"/>
        <v>4.0712759999999998E-5</v>
      </c>
      <c r="O100" s="6">
        <f t="shared" si="17"/>
        <v>3.1558179313144863E-5</v>
      </c>
      <c r="P100" s="6">
        <f t="shared" si="18"/>
        <v>4.5472862999999995E-5</v>
      </c>
      <c r="Q100" s="6">
        <f t="shared" si="19"/>
        <v>3.5311739146696711E-5</v>
      </c>
      <c r="R100" s="6">
        <f t="shared" si="15"/>
        <v>0.10990813745019964</v>
      </c>
      <c r="S100" s="8">
        <f>IF(SUM(R$3:R100)&lt;=0.9*R$113,"calculez",C100)</f>
        <v>388</v>
      </c>
    </row>
    <row r="101" spans="3:19">
      <c r="C101" s="11">
        <v>389</v>
      </c>
      <c r="D101" s="12">
        <v>0.19619999999999999</v>
      </c>
      <c r="E101" s="12">
        <v>1.7783E-4</v>
      </c>
      <c r="F101" s="11" t="s">
        <v>172</v>
      </c>
      <c r="G101" s="11" t="s">
        <v>173</v>
      </c>
      <c r="H101" s="5">
        <f t="shared" si="11"/>
        <v>0.11018121513944268</v>
      </c>
      <c r="I101" s="29">
        <v>0.11062194</v>
      </c>
      <c r="J101" s="6">
        <f t="shared" si="12"/>
        <v>1.6720643579999998E-5</v>
      </c>
      <c r="K101" s="6">
        <f t="shared" si="10"/>
        <v>1.2973936690195606E-5</v>
      </c>
      <c r="L101" s="6">
        <f t="shared" si="13"/>
        <v>1.9337932589999997E-5</v>
      </c>
      <c r="M101" s="6">
        <f t="shared" si="14"/>
        <v>1.4996177989845925E-5</v>
      </c>
      <c r="N101" s="6">
        <f t="shared" si="16"/>
        <v>3.2174838E-5</v>
      </c>
      <c r="O101" s="6">
        <f t="shared" si="17"/>
        <v>2.4965205988159692E-5</v>
      </c>
      <c r="P101" s="6">
        <f t="shared" si="18"/>
        <v>3.6443798999999995E-5</v>
      </c>
      <c r="Q101" s="6">
        <f t="shared" si="19"/>
        <v>2.8261692650652277E-5</v>
      </c>
      <c r="R101" s="6">
        <f t="shared" si="15"/>
        <v>0.11039991035856618</v>
      </c>
      <c r="S101" s="8">
        <f>IF(SUM(R$3:R101)&lt;=0.9*R$113,"calculez",C101)</f>
        <v>389</v>
      </c>
    </row>
    <row r="102" spans="3:19">
      <c r="C102" s="11">
        <v>390</v>
      </c>
      <c r="D102" s="12">
        <v>0.19</v>
      </c>
      <c r="E102" s="12">
        <v>1.7179000000000001E-4</v>
      </c>
      <c r="F102" s="11" t="s">
        <v>174</v>
      </c>
      <c r="G102" s="11" t="s">
        <v>175</v>
      </c>
      <c r="H102" s="5">
        <f t="shared" si="11"/>
        <v>0.10681312749004027</v>
      </c>
      <c r="I102" s="29">
        <v>0.10724038</v>
      </c>
      <c r="J102" s="6">
        <f t="shared" si="12"/>
        <v>1.2494973859999999E-5</v>
      </c>
      <c r="K102" s="6">
        <f t="shared" si="10"/>
        <v>9.7706222818498433E-6</v>
      </c>
      <c r="L102" s="6">
        <f t="shared" si="13"/>
        <v>1.4607808719999999E-5</v>
      </c>
      <c r="M102" s="6">
        <f t="shared" si="14"/>
        <v>1.1372279486022725E-5</v>
      </c>
      <c r="N102" s="6">
        <f t="shared" si="16"/>
        <v>2.4903300000000003E-5</v>
      </c>
      <c r="O102" s="6">
        <f t="shared" si="17"/>
        <v>1.9473489148347144E-5</v>
      </c>
      <c r="P102" s="6">
        <f t="shared" si="18"/>
        <v>2.8539069000000001E-5</v>
      </c>
      <c r="Q102" s="6">
        <f t="shared" si="19"/>
        <v>2.2219347568253419E-5</v>
      </c>
      <c r="R102" s="6">
        <f t="shared" si="15"/>
        <v>0.10849717131474147</v>
      </c>
      <c r="S102" s="8">
        <f>IF(SUM(R$3:R102)&lt;=0.9*R$113,"calculez",C102)</f>
        <v>390</v>
      </c>
    </row>
    <row r="103" spans="3:19">
      <c r="C103" s="11">
        <v>391</v>
      </c>
      <c r="D103" s="12">
        <v>0.18380000000000002</v>
      </c>
      <c r="E103" s="12">
        <v>1.6595999999999999E-4</v>
      </c>
      <c r="F103" s="11" t="s">
        <v>176</v>
      </c>
      <c r="G103" s="11" t="s">
        <v>177</v>
      </c>
      <c r="H103" s="5">
        <f t="shared" si="11"/>
        <v>0.10700009960159407</v>
      </c>
      <c r="I103" s="29">
        <v>0.10742810000000001</v>
      </c>
      <c r="J103" s="6">
        <f t="shared" si="12"/>
        <v>9.1804093199999985E-6</v>
      </c>
      <c r="K103" s="6">
        <f t="shared" si="10"/>
        <v>7.1756615363392121E-6</v>
      </c>
      <c r="L103" s="6">
        <f t="shared" si="13"/>
        <v>1.0837691589999998E-5</v>
      </c>
      <c r="M103" s="6">
        <f t="shared" si="14"/>
        <v>8.4731419090945269E-6</v>
      </c>
      <c r="N103" s="6">
        <f t="shared" si="16"/>
        <v>1.8898316000000002E-5</v>
      </c>
      <c r="O103" s="6">
        <f t="shared" si="17"/>
        <v>1.4771445857795799E-5</v>
      </c>
      <c r="P103" s="6">
        <f t="shared" si="18"/>
        <v>2.1900808000000001E-5</v>
      </c>
      <c r="Q103" s="6">
        <f t="shared" si="19"/>
        <v>1.7122467503071472E-5</v>
      </c>
      <c r="R103" s="6">
        <f t="shared" si="15"/>
        <v>0.10690661354581717</v>
      </c>
      <c r="S103" s="8">
        <f>IF(SUM(R$3:R103)&lt;=0.9*R$113,"calculez",C103)</f>
        <v>391</v>
      </c>
    </row>
    <row r="104" spans="3:19">
      <c r="C104" s="11">
        <v>392</v>
      </c>
      <c r="D104" s="12">
        <v>0.17760000000000001</v>
      </c>
      <c r="E104" s="12">
        <v>1.6031999999999998E-4</v>
      </c>
      <c r="F104" s="11" t="s">
        <v>178</v>
      </c>
      <c r="G104" s="11" t="s">
        <v>179</v>
      </c>
      <c r="H104" s="5">
        <f t="shared" si="11"/>
        <v>0.1077321912350602</v>
      </c>
      <c r="I104" s="29">
        <v>0.10816312</v>
      </c>
      <c r="J104" s="6">
        <f t="shared" si="12"/>
        <v>6.4286716799999997E-6</v>
      </c>
      <c r="K104" s="6">
        <f t="shared" si="10"/>
        <v>5.0163641465071492E-6</v>
      </c>
      <c r="L104" s="6">
        <f t="shared" si="13"/>
        <v>7.8045404999999987E-6</v>
      </c>
      <c r="M104" s="6">
        <f t="shared" si="14"/>
        <v>6.0960128414231803E-6</v>
      </c>
      <c r="N104" s="6">
        <f t="shared" si="16"/>
        <v>1.402596E-5</v>
      </c>
      <c r="O104" s="6">
        <f t="shared" si="17"/>
        <v>1.0944612879085998E-5</v>
      </c>
      <c r="P104" s="6">
        <f t="shared" si="18"/>
        <v>1.6462138E-5</v>
      </c>
      <c r="Q104" s="6">
        <f t="shared" si="19"/>
        <v>1.2858029368440898E-5</v>
      </c>
      <c r="R104" s="6">
        <f t="shared" si="15"/>
        <v>0.10736614541832713</v>
      </c>
      <c r="S104" s="8">
        <f>IF(SUM(R$3:R104)&lt;=0.9*R$113,"calculez",C104)</f>
        <v>392</v>
      </c>
    </row>
    <row r="105" spans="3:19">
      <c r="C105" s="11">
        <v>393</v>
      </c>
      <c r="D105" s="12">
        <v>0.1714</v>
      </c>
      <c r="E105" s="12">
        <v>1.5488000000000001E-4</v>
      </c>
      <c r="F105" s="11" t="s">
        <v>180</v>
      </c>
      <c r="G105" s="11" t="s">
        <v>181</v>
      </c>
      <c r="H105" s="5">
        <f t="shared" si="11"/>
        <v>0.10728029880478131</v>
      </c>
      <c r="I105" s="29">
        <v>0.10770942</v>
      </c>
      <c r="J105" s="6">
        <f t="shared" si="12"/>
        <v>4.4681331200000003E-6</v>
      </c>
      <c r="K105" s="6">
        <f t="shared" si="10"/>
        <v>3.490163761064473E-6</v>
      </c>
      <c r="L105" s="6">
        <f t="shared" si="13"/>
        <v>5.4484024000000005E-6</v>
      </c>
      <c r="M105" s="6">
        <f t="shared" si="14"/>
        <v>4.2532639537858115E-6</v>
      </c>
      <c r="N105" s="6">
        <f t="shared" si="16"/>
        <v>1.02416642E-5</v>
      </c>
      <c r="O105" s="6">
        <f t="shared" si="17"/>
        <v>8.000004539665857E-6</v>
      </c>
      <c r="P105" s="6">
        <f t="shared" si="18"/>
        <v>1.21338121E-5</v>
      </c>
      <c r="Q105" s="6">
        <f t="shared" si="19"/>
        <v>9.4723087093759268E-6</v>
      </c>
      <c r="R105" s="6">
        <f t="shared" si="15"/>
        <v>0.10750624501992076</v>
      </c>
      <c r="S105" s="8">
        <f>IF(SUM(R$3:R105)&lt;=0.9*R$113,"calculez",C105)</f>
        <v>393</v>
      </c>
    </row>
    <row r="106" spans="3:19">
      <c r="C106" s="11">
        <v>394</v>
      </c>
      <c r="D106" s="12">
        <v>0.16519999999999999</v>
      </c>
      <c r="E106" s="12">
        <v>1.4961999999999999E-4</v>
      </c>
      <c r="F106" s="11" t="s">
        <v>182</v>
      </c>
      <c r="G106" s="11" t="s">
        <v>183</v>
      </c>
      <c r="H106" s="5">
        <f t="shared" si="11"/>
        <v>0.10375009960159405</v>
      </c>
      <c r="I106" s="29">
        <v>0.10416510000000001</v>
      </c>
      <c r="J106" s="6">
        <f t="shared" si="12"/>
        <v>3.0938423599999998E-6</v>
      </c>
      <c r="K106" s="6">
        <f t="shared" si="10"/>
        <v>2.4363971443146599E-6</v>
      </c>
      <c r="L106" s="6">
        <f t="shared" si="13"/>
        <v>3.7809877399999999E-6</v>
      </c>
      <c r="M106" s="6">
        <f t="shared" si="14"/>
        <v>2.9632804526895664E-6</v>
      </c>
      <c r="N106" s="6">
        <f t="shared" si="16"/>
        <v>7.358999199999999E-6</v>
      </c>
      <c r="O106" s="6">
        <f t="shared" si="17"/>
        <v>5.7952030354558419E-6</v>
      </c>
      <c r="P106" s="6">
        <f t="shared" si="18"/>
        <v>8.8003317000000005E-6</v>
      </c>
      <c r="Q106" s="6">
        <f t="shared" si="19"/>
        <v>6.8976037875608494E-6</v>
      </c>
      <c r="R106" s="6">
        <f t="shared" si="15"/>
        <v>0.10551519920318768</v>
      </c>
      <c r="S106" s="8">
        <f>IF(SUM(R$3:R106)&lt;=0.9*R$113,"calculez",C106)</f>
        <v>394</v>
      </c>
    </row>
    <row r="107" spans="3:19">
      <c r="C107" s="11">
        <v>395</v>
      </c>
      <c r="D107" s="12">
        <v>0.159</v>
      </c>
      <c r="E107" s="12">
        <v>1.4454E-4</v>
      </c>
      <c r="F107" s="11" t="s">
        <v>184</v>
      </c>
      <c r="G107" s="11" t="s">
        <v>185</v>
      </c>
      <c r="H107" s="5">
        <f t="shared" si="11"/>
        <v>0.10134613545816774</v>
      </c>
      <c r="I107" s="29">
        <v>0.10175152000000001</v>
      </c>
      <c r="J107" s="6">
        <f t="shared" si="12"/>
        <v>2.0232709200000001E-6</v>
      </c>
      <c r="K107" s="6">
        <f t="shared" si="10"/>
        <v>1.6021674493987972E-6</v>
      </c>
      <c r="L107" s="6">
        <f t="shared" si="13"/>
        <v>2.5585566399999998E-6</v>
      </c>
      <c r="M107" s="6">
        <f t="shared" si="14"/>
        <v>2.0192822968567285E-6</v>
      </c>
      <c r="N107" s="6">
        <f t="shared" si="16"/>
        <v>5.1824459999999997E-6</v>
      </c>
      <c r="O107" s="6">
        <f t="shared" si="17"/>
        <v>4.1038232731912131E-6</v>
      </c>
      <c r="P107" s="6">
        <f t="shared" si="18"/>
        <v>6.2707225999999989E-6</v>
      </c>
      <c r="Q107" s="6">
        <f t="shared" si="19"/>
        <v>4.9495131543235275E-6</v>
      </c>
      <c r="R107" s="6">
        <f t="shared" si="15"/>
        <v>0.1025481175298809</v>
      </c>
      <c r="S107" s="8">
        <f>IF(SUM(R$3:R107)&lt;=0.9*R$113,"calculez",C107)</f>
        <v>395</v>
      </c>
    </row>
    <row r="108" spans="3:19">
      <c r="C108" s="11">
        <v>396</v>
      </c>
      <c r="D108" s="12">
        <v>0.15280000000000002</v>
      </c>
      <c r="E108" s="12">
        <v>1.3964000000000001E-4</v>
      </c>
      <c r="F108" s="11" t="s">
        <v>186</v>
      </c>
      <c r="G108" s="11" t="s">
        <v>187</v>
      </c>
      <c r="H108" s="5">
        <f t="shared" si="11"/>
        <v>0.10437135458167374</v>
      </c>
      <c r="I108" s="29">
        <v>0.10478884000000001</v>
      </c>
      <c r="J108" s="6">
        <f t="shared" si="12"/>
        <v>1.3280322560000002E-6</v>
      </c>
      <c r="K108" s="6">
        <f t="shared" si="10"/>
        <v>1.0443288337478401E-6</v>
      </c>
      <c r="L108" s="6">
        <f t="shared" si="13"/>
        <v>1.675651588E-6</v>
      </c>
      <c r="M108" s="6">
        <f t="shared" si="14"/>
        <v>1.3232481415733186E-6</v>
      </c>
      <c r="N108" s="6">
        <f t="shared" si="16"/>
        <v>3.5166920000000003E-6</v>
      </c>
      <c r="O108" s="6">
        <f t="shared" si="17"/>
        <v>2.7654319677987993E-6</v>
      </c>
      <c r="P108" s="6">
        <f t="shared" si="18"/>
        <v>4.349569E-6</v>
      </c>
      <c r="Q108" s="6">
        <f t="shared" si="19"/>
        <v>3.434627620495006E-6</v>
      </c>
      <c r="R108" s="6">
        <f t="shared" si="15"/>
        <v>0.10285874501992073</v>
      </c>
      <c r="S108" s="8">
        <f>IF(SUM(R$3:R108)&lt;=0.9*R$113,"calculez",C108)</f>
        <v>396</v>
      </c>
    </row>
    <row r="109" spans="3:19">
      <c r="C109" s="11">
        <v>397</v>
      </c>
      <c r="D109" s="12">
        <v>0.14660000000000001</v>
      </c>
      <c r="E109" s="12">
        <v>1.349E-4</v>
      </c>
      <c r="F109" s="11" t="s">
        <v>188</v>
      </c>
      <c r="G109" s="11" t="s">
        <v>189</v>
      </c>
      <c r="H109" s="5">
        <f t="shared" si="11"/>
        <v>0.10098980079681315</v>
      </c>
      <c r="I109" s="29">
        <v>0.10139376</v>
      </c>
      <c r="J109" s="6">
        <f t="shared" si="12"/>
        <v>8.3554362000000003E-7</v>
      </c>
      <c r="K109" s="6">
        <f t="shared" si="10"/>
        <v>6.6218498144705958E-7</v>
      </c>
      <c r="L109" s="6">
        <f t="shared" si="13"/>
        <v>1.081787938E-6</v>
      </c>
      <c r="M109" s="6">
        <f t="shared" si="14"/>
        <v>8.5325690759744983E-7</v>
      </c>
      <c r="N109" s="6">
        <f t="shared" si="16"/>
        <v>2.3171596000000004E-6</v>
      </c>
      <c r="O109" s="6">
        <f t="shared" si="17"/>
        <v>1.8363951923130909E-6</v>
      </c>
      <c r="P109" s="6">
        <f t="shared" si="18"/>
        <v>2.9169258000000004E-6</v>
      </c>
      <c r="Q109" s="6">
        <f t="shared" si="19"/>
        <v>2.3009135800559452E-6</v>
      </c>
      <c r="R109" s="6">
        <f t="shared" si="15"/>
        <v>0.10268057768924344</v>
      </c>
      <c r="S109" s="8">
        <f>IF(SUM(R$3:R109)&lt;=0.9*R$113,"calculez",C109)</f>
        <v>397</v>
      </c>
    </row>
    <row r="110" spans="3:19">
      <c r="C110" s="11">
        <v>398</v>
      </c>
      <c r="D110" s="12">
        <v>0.1404</v>
      </c>
      <c r="E110" s="12">
        <v>1.3031999999999999E-4</v>
      </c>
      <c r="F110" s="11" t="s">
        <v>190</v>
      </c>
      <c r="G110" s="11" t="s">
        <v>191</v>
      </c>
      <c r="H110" s="5">
        <f t="shared" si="11"/>
        <v>9.9503864541833076E-2</v>
      </c>
      <c r="I110" s="29">
        <v>9.9901880000000012E-2</v>
      </c>
      <c r="J110" s="6">
        <f t="shared" si="12"/>
        <v>5.4366897599999988E-7</v>
      </c>
      <c r="K110" s="6">
        <f t="shared" si="10"/>
        <v>4.3234524462965119E-7</v>
      </c>
      <c r="L110" s="6">
        <f t="shared" si="13"/>
        <v>6.896062979999999E-7</v>
      </c>
      <c r="M110" s="6">
        <f t="shared" si="14"/>
        <v>5.4726511303835536E-7</v>
      </c>
      <c r="N110" s="6">
        <f t="shared" si="16"/>
        <v>1.4666183999999999E-6</v>
      </c>
      <c r="O110" s="6">
        <f t="shared" si="17"/>
        <v>1.1663080273433659E-6</v>
      </c>
      <c r="P110" s="6">
        <f t="shared" si="18"/>
        <v>1.8918890000000002E-6</v>
      </c>
      <c r="Q110" s="6">
        <f t="shared" si="19"/>
        <v>1.5013516098282284E-6</v>
      </c>
      <c r="R110" s="6">
        <f t="shared" si="15"/>
        <v>0.1002468326693231</v>
      </c>
      <c r="S110" s="8">
        <f>IF(SUM(R$3:R110)&lt;=0.9*R$113,"calculez",C110)</f>
        <v>398</v>
      </c>
    </row>
    <row r="111" spans="3:19">
      <c r="C111" s="11">
        <v>399</v>
      </c>
      <c r="D111" s="12">
        <v>0.13419999999999999</v>
      </c>
      <c r="E111" s="12">
        <v>1.2589E-4</v>
      </c>
      <c r="F111" s="11" t="s">
        <v>3</v>
      </c>
      <c r="G111" s="11" t="s">
        <v>36</v>
      </c>
      <c r="H111" s="5">
        <f t="shared" si="11"/>
        <v>0.10103615537848647</v>
      </c>
      <c r="I111" s="29">
        <v>0.10144030000000001</v>
      </c>
      <c r="J111" s="6">
        <f t="shared" si="12"/>
        <v>1.10040449E-9</v>
      </c>
      <c r="K111" s="6">
        <f t="shared" si="10"/>
        <v>8.719994246891262E-10</v>
      </c>
      <c r="L111" s="6">
        <f t="shared" si="13"/>
        <v>2.7238469024499997E-7</v>
      </c>
      <c r="M111" s="6">
        <f t="shared" si="14"/>
        <v>2.1660862202717015E-7</v>
      </c>
      <c r="N111" s="6">
        <f t="shared" si="16"/>
        <v>6.4998427999999996E-7</v>
      </c>
      <c r="O111" s="6">
        <f t="shared" si="17"/>
        <v>5.150705248548885E-7</v>
      </c>
      <c r="P111" s="6">
        <f t="shared" si="18"/>
        <v>1.0583013399999999E-6</v>
      </c>
      <c r="Q111" s="6">
        <f t="shared" si="19"/>
        <v>8.4068927609912722E-7</v>
      </c>
      <c r="R111" s="6">
        <f t="shared" si="15"/>
        <v>0.10027000996015978</v>
      </c>
      <c r="S111" s="8">
        <f>IF(SUM(R$3:R111)&lt;=0.9*R$113,"calculez",C111)</f>
        <v>399</v>
      </c>
    </row>
    <row r="112" spans="3:19">
      <c r="C112" s="11">
        <v>400</v>
      </c>
      <c r="D112" s="12">
        <v>0.128</v>
      </c>
      <c r="E112" s="12">
        <v>1.2161999999999999E-4</v>
      </c>
      <c r="F112" s="11" t="s">
        <v>4</v>
      </c>
      <c r="G112" s="11" t="s">
        <v>38</v>
      </c>
      <c r="H112" s="5">
        <f t="shared" si="11"/>
        <v>9.7757151394422703E-2</v>
      </c>
      <c r="I112" s="29">
        <v>9.8148180000000002E-2</v>
      </c>
      <c r="J112" s="6">
        <f t="shared" si="12"/>
        <v>1.7634899999999999E-9</v>
      </c>
      <c r="K112" s="6">
        <f t="shared" si="10"/>
        <v>1.4080427797254139E-9</v>
      </c>
      <c r="L112" s="6">
        <f t="shared" si="13"/>
        <v>1.4319472449999998E-9</v>
      </c>
      <c r="M112" s="6">
        <f t="shared" si="14"/>
        <v>1.1400211022072701E-9</v>
      </c>
      <c r="N112" s="6">
        <f t="shared" si="16"/>
        <v>1.0836608E-6</v>
      </c>
      <c r="O112" s="6">
        <f t="shared" si="17"/>
        <v>8.6523925007313109E-7</v>
      </c>
      <c r="P112" s="6">
        <f t="shared" si="18"/>
        <v>8.6682253999999993E-7</v>
      </c>
      <c r="Q112" s="6">
        <f t="shared" si="19"/>
        <v>6.9015488746400985E-7</v>
      </c>
      <c r="R112" s="6">
        <f t="shared" si="15"/>
        <v>9.9396653386454592E-2</v>
      </c>
      <c r="S112" s="8">
        <f>IF(SUM(R$3:R112)&lt;=0.9*R$113,"calculez",C112)</f>
        <v>400</v>
      </c>
    </row>
    <row r="113" spans="3:19">
      <c r="C113" s="3"/>
      <c r="D113" s="3"/>
      <c r="E113" s="3"/>
      <c r="F113" s="3"/>
      <c r="G113" s="3"/>
      <c r="H113" s="5"/>
      <c r="I113" s="13"/>
      <c r="J113" s="1"/>
      <c r="K113" s="1"/>
      <c r="L113" s="6">
        <f>SUM(L3:L112)</f>
        <v>0.46308871565924142</v>
      </c>
      <c r="M113" s="6">
        <f>SUM(M3:M112)</f>
        <v>9.7019529999920182E-2</v>
      </c>
      <c r="N113" s="1"/>
      <c r="O113" s="1"/>
      <c r="P113" s="6">
        <f>SUM(P3:P112)</f>
        <v>1.7224508563579995E-2</v>
      </c>
      <c r="Q113" s="6">
        <f>SUM(Q3:Q112)</f>
        <v>1.0833330135905121E-2</v>
      </c>
      <c r="R113" s="5">
        <f>SUM(R3:R112)</f>
        <v>45.018400627490216</v>
      </c>
      <c r="S113" s="1"/>
    </row>
    <row r="114" spans="3:19">
      <c r="C114" s="3"/>
      <c r="D114" s="3"/>
      <c r="E114" s="3"/>
      <c r="F114" s="3"/>
      <c r="G114" s="3"/>
      <c r="H114" s="5"/>
      <c r="I114" s="13"/>
      <c r="J114" s="1"/>
      <c r="K114" s="1"/>
      <c r="L114" s="1"/>
      <c r="M114" s="1"/>
      <c r="N114" s="1"/>
      <c r="O114" s="1"/>
      <c r="P114" s="1"/>
      <c r="Q114" s="1"/>
      <c r="R114" s="1"/>
      <c r="S114" s="1"/>
    </row>
    <row r="115" spans="3:19">
      <c r="C115" s="3"/>
      <c r="D115" s="3"/>
      <c r="E115" s="3"/>
      <c r="F115" s="3"/>
      <c r="G115" s="3"/>
      <c r="H115" s="5"/>
      <c r="I115" s="13"/>
      <c r="J115" s="1"/>
      <c r="K115" s="1"/>
      <c r="L115" s="14" t="s">
        <v>192</v>
      </c>
      <c r="M115" s="15">
        <f>L113/M113</f>
        <v>4.7731494438245825</v>
      </c>
      <c r="N115" s="1"/>
      <c r="O115" s="1"/>
      <c r="P115" s="14" t="s">
        <v>13</v>
      </c>
      <c r="Q115" s="15">
        <f>P113/Q113</f>
        <v>1.5899551059089823</v>
      </c>
      <c r="R115" s="1"/>
      <c r="S115" s="1"/>
    </row>
  </sheetData>
  <pageMargins left="0.7" right="0.7" top="0.75" bottom="0.75" header="0.3" footer="0.3"/>
  <pageSetup orientation="portrait" horizontalDpi="4294967295" verticalDpi="4294967295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9B1866-0B8E-4B7C-A4A4-6A7390FF5716}">
  <dimension ref="A1:AB115"/>
  <sheetViews>
    <sheetView topLeftCell="A80" zoomScale="60" zoomScaleNormal="60" workbookViewId="0">
      <selection activeCell="P115" sqref="P115"/>
    </sheetView>
  </sheetViews>
  <sheetFormatPr defaultRowHeight="14.5"/>
  <cols>
    <col min="1" max="2" width="31.7265625" customWidth="1"/>
    <col min="3" max="3" width="8.7265625" style="16"/>
    <col min="4" max="4" width="11" style="16" customWidth="1"/>
    <col min="5" max="5" width="13.54296875" style="16" customWidth="1"/>
    <col min="6" max="6" width="17.26953125" style="16" customWidth="1"/>
    <col min="7" max="7" width="14.453125" style="16" customWidth="1"/>
    <col min="8" max="8" width="19.7265625" style="17" customWidth="1"/>
    <col min="9" max="9" width="19.7265625" style="18" customWidth="1"/>
    <col min="10" max="10" width="17.08984375" customWidth="1"/>
    <col min="11" max="11" width="18.6328125" customWidth="1"/>
    <col min="12" max="12" width="15.6328125" customWidth="1"/>
    <col min="13" max="13" width="14.81640625" customWidth="1"/>
    <col min="14" max="14" width="16.1796875" customWidth="1"/>
    <col min="15" max="15" width="13.6328125" customWidth="1"/>
    <col min="16" max="16" width="15.1796875" customWidth="1"/>
    <col min="17" max="17" width="20.6328125" customWidth="1"/>
    <col min="18" max="18" width="14.7265625" customWidth="1"/>
    <col min="19" max="19" width="30.08984375" customWidth="1"/>
  </cols>
  <sheetData>
    <row r="1" spans="1:28" s="24" customFormat="1" ht="58">
      <c r="A1" s="23"/>
      <c r="C1" s="25" t="s">
        <v>0</v>
      </c>
      <c r="D1" s="25" t="s">
        <v>1</v>
      </c>
      <c r="E1" s="25" t="s">
        <v>2</v>
      </c>
      <c r="F1" s="25" t="s">
        <v>201</v>
      </c>
      <c r="G1" s="25" t="s">
        <v>202</v>
      </c>
      <c r="H1" s="26" t="s">
        <v>200</v>
      </c>
      <c r="I1" s="27" t="s">
        <v>203</v>
      </c>
      <c r="J1" s="25" t="s">
        <v>205</v>
      </c>
      <c r="K1" s="25" t="s">
        <v>204</v>
      </c>
      <c r="L1" s="25" t="s">
        <v>206</v>
      </c>
      <c r="M1" s="25" t="s">
        <v>207</v>
      </c>
      <c r="N1" s="25" t="s">
        <v>208</v>
      </c>
      <c r="O1" s="25" t="s">
        <v>209</v>
      </c>
      <c r="P1" s="25" t="s">
        <v>210</v>
      </c>
      <c r="Q1" s="25" t="s">
        <v>211</v>
      </c>
      <c r="R1" s="25" t="s">
        <v>212</v>
      </c>
      <c r="S1" s="28" t="s">
        <v>213</v>
      </c>
    </row>
    <row r="2" spans="1:28" ht="21">
      <c r="A2" s="7" t="s">
        <v>193</v>
      </c>
      <c r="B2" s="2">
        <v>2.3422000000000001</v>
      </c>
      <c r="C2" s="3">
        <v>290</v>
      </c>
      <c r="D2" s="3"/>
      <c r="E2" s="4">
        <v>1</v>
      </c>
      <c r="F2" s="3" t="s">
        <v>3</v>
      </c>
      <c r="G2" s="3"/>
      <c r="H2" s="5">
        <f>B$6*I2</f>
        <v>1.9489707948243979</v>
      </c>
      <c r="I2" s="29">
        <v>2.1087864000000001</v>
      </c>
      <c r="J2" s="6">
        <f>E2*F2</f>
        <v>8.7409999999999998E-6</v>
      </c>
      <c r="K2" s="6">
        <f t="shared" ref="K2:K65" si="0">J2*10^(-H2)</f>
        <v>9.8308331532056843E-8</v>
      </c>
      <c r="L2" s="1"/>
      <c r="M2" s="1"/>
      <c r="N2" s="1"/>
      <c r="O2" s="1"/>
      <c r="P2" s="1"/>
      <c r="Q2" s="1"/>
      <c r="R2" s="1"/>
      <c r="S2" s="1"/>
    </row>
    <row r="3" spans="1:28" ht="42">
      <c r="A3" s="7" t="s">
        <v>194</v>
      </c>
      <c r="B3" s="2">
        <v>2.4102999999999999</v>
      </c>
      <c r="C3" s="3">
        <v>291</v>
      </c>
      <c r="D3" s="3"/>
      <c r="E3" s="4">
        <v>1</v>
      </c>
      <c r="F3" s="3" t="s">
        <v>4</v>
      </c>
      <c r="G3" s="3"/>
      <c r="H3" s="5">
        <f t="shared" ref="H3:H66" si="1">B$6*I3</f>
        <v>1.8229408502772633</v>
      </c>
      <c r="I3" s="29">
        <v>1.9724220000000001</v>
      </c>
      <c r="J3" s="6">
        <f t="shared" ref="J3:J66" si="2">E3*F3</f>
        <v>1.45E-5</v>
      </c>
      <c r="K3" s="6">
        <f t="shared" si="0"/>
        <v>2.1798527206028199E-7</v>
      </c>
      <c r="L3" s="6">
        <f>(C3-C2)*(J3+J2)/2</f>
        <v>1.16205E-5</v>
      </c>
      <c r="M3" s="6">
        <f>(C3-C2)*(K3+K2)/2</f>
        <v>1.5814680179616943E-7</v>
      </c>
      <c r="N3" s="1"/>
      <c r="O3" s="1"/>
      <c r="P3" s="1"/>
      <c r="Q3" s="1"/>
      <c r="R3" s="6">
        <f>(C3-C2)*(H2+H3)/2</f>
        <v>1.8859558225508306</v>
      </c>
      <c r="S3" s="1"/>
    </row>
    <row r="4" spans="1:28" ht="42">
      <c r="A4" s="7" t="s">
        <v>195</v>
      </c>
      <c r="B4" s="2">
        <v>2.3963000000000001</v>
      </c>
      <c r="C4" s="3">
        <v>292</v>
      </c>
      <c r="D4" s="3"/>
      <c r="E4" s="4">
        <v>1</v>
      </c>
      <c r="F4" s="3" t="s">
        <v>5</v>
      </c>
      <c r="G4" s="3"/>
      <c r="H4" s="5">
        <f t="shared" si="1"/>
        <v>1.7243168207024018</v>
      </c>
      <c r="I4" s="29">
        <v>1.8657108</v>
      </c>
      <c r="J4" s="6">
        <f t="shared" si="2"/>
        <v>2.6588999999999999E-5</v>
      </c>
      <c r="K4" s="6">
        <f t="shared" si="0"/>
        <v>5.0163194247342686E-7</v>
      </c>
      <c r="L4" s="6">
        <f t="shared" ref="L4:L67" si="3">(C4-C3)*(J4+J3)/2</f>
        <v>2.05445E-5</v>
      </c>
      <c r="M4" s="6">
        <f t="shared" ref="M4:M67" si="4">(C4-C3)*(K4+K3)/2</f>
        <v>3.5980860726685441E-7</v>
      </c>
      <c r="N4" s="1"/>
      <c r="O4" s="1"/>
      <c r="P4" s="1"/>
      <c r="Q4" s="1"/>
      <c r="R4" s="6">
        <f t="shared" ref="R4:R67" si="5">(C4-C3)*(H3+H4)/2</f>
        <v>1.7736288354898324</v>
      </c>
      <c r="S4" s="8" t="str">
        <f>IF(SUM(R$3:R4)&lt;=0.9*R$113,"calculate",C4)</f>
        <v>calculate</v>
      </c>
    </row>
    <row r="5" spans="1:28" ht="21">
      <c r="A5" s="7" t="s">
        <v>196</v>
      </c>
      <c r="B5" s="2">
        <f>B4-B2</f>
        <v>5.4100000000000037E-2</v>
      </c>
      <c r="C5" s="3">
        <v>293</v>
      </c>
      <c r="D5" s="3"/>
      <c r="E5" s="4">
        <v>1</v>
      </c>
      <c r="F5" s="3" t="s">
        <v>6</v>
      </c>
      <c r="G5" s="3"/>
      <c r="H5" s="5">
        <f t="shared" si="1"/>
        <v>1.6167160813308676</v>
      </c>
      <c r="I5" s="29">
        <v>1.7492867999999999</v>
      </c>
      <c r="J5" s="6">
        <f t="shared" si="2"/>
        <v>4.5745000000000003E-5</v>
      </c>
      <c r="K5" s="6">
        <f t="shared" si="0"/>
        <v>1.1056751541929445E-6</v>
      </c>
      <c r="L5" s="6">
        <f t="shared" si="3"/>
        <v>3.6167000000000001E-5</v>
      </c>
      <c r="M5" s="6">
        <f t="shared" si="4"/>
        <v>8.0365354833318568E-7</v>
      </c>
      <c r="N5" s="1"/>
      <c r="O5" s="1"/>
      <c r="P5" s="1"/>
      <c r="Q5" s="1"/>
      <c r="R5" s="6">
        <f t="shared" si="5"/>
        <v>1.6705164510166348</v>
      </c>
      <c r="S5" s="8" t="str">
        <f>IF(SUM(R$3:R5)&lt;=0.9*R$113,"calculate",C5)</f>
        <v>calculate</v>
      </c>
      <c r="Y5" s="19"/>
      <c r="Z5" s="19"/>
      <c r="AA5" s="19"/>
      <c r="AB5" s="19"/>
    </row>
    <row r="6" spans="1:28" ht="21">
      <c r="A6" s="7" t="s">
        <v>197</v>
      </c>
      <c r="B6" s="9">
        <f>0.05/B5</f>
        <v>0.92421441774491619</v>
      </c>
      <c r="C6" s="3">
        <v>294</v>
      </c>
      <c r="D6" s="3"/>
      <c r="E6" s="4">
        <v>1</v>
      </c>
      <c r="F6" s="3" t="s">
        <v>7</v>
      </c>
      <c r="G6" s="3"/>
      <c r="H6" s="5">
        <f t="shared" si="1"/>
        <v>1.5435316081330861</v>
      </c>
      <c r="I6" s="29">
        <v>1.6701012000000002</v>
      </c>
      <c r="J6" s="6">
        <f t="shared" si="2"/>
        <v>1.0056999999999999E-4</v>
      </c>
      <c r="K6" s="6">
        <f t="shared" si="0"/>
        <v>2.8769799946619188E-6</v>
      </c>
      <c r="L6" s="6">
        <f t="shared" si="3"/>
        <v>7.3157499999999999E-5</v>
      </c>
      <c r="M6" s="6">
        <f t="shared" si="4"/>
        <v>1.9913275744274316E-6</v>
      </c>
      <c r="N6" s="1"/>
      <c r="O6" s="1"/>
      <c r="P6" s="1"/>
      <c r="Q6" s="1"/>
      <c r="R6" s="6">
        <f t="shared" si="5"/>
        <v>1.5801238447319768</v>
      </c>
      <c r="S6" s="8" t="str">
        <f>IF(SUM(R$3:R6)&lt;=0.9*R$113,"calculate",C6)</f>
        <v>calculate</v>
      </c>
      <c r="Y6" s="19"/>
      <c r="Z6" s="19"/>
      <c r="AA6" s="19"/>
      <c r="AB6" s="19"/>
    </row>
    <row r="7" spans="1:28">
      <c r="A7" s="20"/>
      <c r="C7" s="3">
        <v>295</v>
      </c>
      <c r="D7" s="3"/>
      <c r="E7" s="4">
        <v>1</v>
      </c>
      <c r="F7" s="3" t="s">
        <v>8</v>
      </c>
      <c r="G7" s="3"/>
      <c r="H7" s="5">
        <f t="shared" si="1"/>
        <v>1.4665275415896479</v>
      </c>
      <c r="I7" s="29">
        <v>1.5867828000000002</v>
      </c>
      <c r="J7" s="6">
        <f t="shared" si="2"/>
        <v>2.5893999999999998E-4</v>
      </c>
      <c r="K7" s="6">
        <f t="shared" si="0"/>
        <v>8.8444657010914971E-6</v>
      </c>
      <c r="L7" s="6">
        <f t="shared" si="3"/>
        <v>1.7975499999999998E-4</v>
      </c>
      <c r="M7" s="6">
        <f t="shared" si="4"/>
        <v>5.8607228478767079E-6</v>
      </c>
      <c r="N7" s="1"/>
      <c r="O7" s="1"/>
      <c r="P7" s="1"/>
      <c r="Q7" s="1"/>
      <c r="R7" s="6">
        <f t="shared" si="5"/>
        <v>1.5050295748613669</v>
      </c>
      <c r="S7" s="8" t="str">
        <f>IF(SUM(R$3:R7)&lt;=0.9*R$113,"calculate",C7)</f>
        <v>calculate</v>
      </c>
      <c r="Y7" s="19"/>
      <c r="Z7" s="19"/>
      <c r="AA7" s="19"/>
      <c r="AB7" s="19"/>
    </row>
    <row r="8" spans="1:28">
      <c r="A8" s="20"/>
      <c r="C8" s="3">
        <v>296</v>
      </c>
      <c r="D8" s="3"/>
      <c r="E8" s="4">
        <v>1</v>
      </c>
      <c r="F8" s="3" t="s">
        <v>9</v>
      </c>
      <c r="G8" s="3"/>
      <c r="H8" s="5">
        <f t="shared" si="1"/>
        <v>1.4008857670979658</v>
      </c>
      <c r="I8" s="29">
        <v>1.5157584</v>
      </c>
      <c r="J8" s="6">
        <f t="shared" si="2"/>
        <v>7.0348999999999997E-4</v>
      </c>
      <c r="K8" s="6">
        <f t="shared" si="0"/>
        <v>2.7949378899315711E-5</v>
      </c>
      <c r="L8" s="6">
        <f t="shared" si="3"/>
        <v>4.8121500000000001E-4</v>
      </c>
      <c r="M8" s="6">
        <f t="shared" si="4"/>
        <v>1.8396922300203605E-5</v>
      </c>
      <c r="N8" s="1"/>
      <c r="O8" s="1"/>
      <c r="P8" s="1"/>
      <c r="Q8" s="1"/>
      <c r="R8" s="6">
        <f t="shared" si="5"/>
        <v>1.4337066543438068</v>
      </c>
      <c r="S8" s="8" t="str">
        <f>IF(SUM(R$3:R8)&lt;=0.9*R$113,"calculate",C8)</f>
        <v>calculate</v>
      </c>
      <c r="Y8" s="19"/>
      <c r="Z8" s="19"/>
      <c r="AA8" s="19"/>
      <c r="AB8" s="19"/>
    </row>
    <row r="9" spans="1:28" ht="21">
      <c r="A9" s="10" t="s">
        <v>198</v>
      </c>
      <c r="C9" s="3">
        <v>297</v>
      </c>
      <c r="D9" s="3"/>
      <c r="E9" s="4">
        <v>1</v>
      </c>
      <c r="F9" s="3" t="s">
        <v>10</v>
      </c>
      <c r="G9" s="3"/>
      <c r="H9" s="5">
        <f t="shared" si="1"/>
        <v>1.3725781885397403</v>
      </c>
      <c r="I9" s="29">
        <v>1.4851296</v>
      </c>
      <c r="J9" s="6">
        <f t="shared" si="2"/>
        <v>1.6776E-3</v>
      </c>
      <c r="K9" s="6">
        <f t="shared" si="0"/>
        <v>7.1139405070549746E-5</v>
      </c>
      <c r="L9" s="6">
        <f t="shared" si="3"/>
        <v>1.1905449999999999E-3</v>
      </c>
      <c r="M9" s="6">
        <f t="shared" si="4"/>
        <v>4.9544391984932725E-5</v>
      </c>
      <c r="N9" s="1"/>
      <c r="O9" s="1"/>
      <c r="P9" s="1"/>
      <c r="Q9" s="1"/>
      <c r="R9" s="6">
        <f t="shared" si="5"/>
        <v>1.3867319778188532</v>
      </c>
      <c r="S9" s="8" t="str">
        <f>IF(SUM(R$3:R9)&lt;=0.9*R$113,"calculate",C9)</f>
        <v>calculate</v>
      </c>
      <c r="Y9" s="19"/>
      <c r="Z9" s="19"/>
      <c r="AA9" s="19"/>
      <c r="AB9" s="19"/>
    </row>
    <row r="10" spans="1:28" ht="21">
      <c r="A10" s="7" t="s">
        <v>11</v>
      </c>
      <c r="B10" s="21">
        <f>M115</f>
        <v>8.9385228849043923</v>
      </c>
      <c r="C10" s="3">
        <v>298</v>
      </c>
      <c r="D10" s="3"/>
      <c r="E10" s="4">
        <v>1</v>
      </c>
      <c r="F10" s="3" t="s">
        <v>12</v>
      </c>
      <c r="G10" s="3"/>
      <c r="H10" s="5">
        <f t="shared" si="1"/>
        <v>1.3253855822550822</v>
      </c>
      <c r="I10" s="29">
        <v>1.4340671999999999</v>
      </c>
      <c r="J10" s="6">
        <f t="shared" si="2"/>
        <v>3.7268000000000002E-3</v>
      </c>
      <c r="K10" s="6">
        <f t="shared" si="0"/>
        <v>1.7617752499226618E-4</v>
      </c>
      <c r="L10" s="6">
        <f t="shared" si="3"/>
        <v>2.7022000000000001E-3</v>
      </c>
      <c r="M10" s="6">
        <f t="shared" si="4"/>
        <v>1.2365846503140795E-4</v>
      </c>
      <c r="N10" s="1"/>
      <c r="O10" s="1"/>
      <c r="P10" s="1"/>
      <c r="Q10" s="1"/>
      <c r="R10" s="6">
        <f t="shared" si="5"/>
        <v>1.3489818853974112</v>
      </c>
      <c r="S10" s="8" t="str">
        <f>IF(SUM(R$3:R10)&lt;=0.9*R$113,"calculate",C10)</f>
        <v>calculate</v>
      </c>
      <c r="Y10" s="19"/>
      <c r="Z10" s="19"/>
      <c r="AA10" s="19"/>
      <c r="AB10" s="19"/>
    </row>
    <row r="11" spans="1:28" ht="21">
      <c r="A11" s="7" t="s">
        <v>13</v>
      </c>
      <c r="B11" s="21">
        <f>Q115</f>
        <v>2.2055528302121354</v>
      </c>
      <c r="C11" s="3">
        <v>299</v>
      </c>
      <c r="D11" s="3"/>
      <c r="E11" s="4">
        <v>0.80537999999999998</v>
      </c>
      <c r="F11" s="3" t="s">
        <v>14</v>
      </c>
      <c r="G11" s="3"/>
      <c r="H11" s="5">
        <f t="shared" si="1"/>
        <v>1.2835264325323466</v>
      </c>
      <c r="I11" s="29">
        <v>1.3887756</v>
      </c>
      <c r="J11" s="6">
        <f t="shared" si="2"/>
        <v>6.3931869779999999E-3</v>
      </c>
      <c r="K11" s="6">
        <f t="shared" si="0"/>
        <v>3.3280586687671818E-4</v>
      </c>
      <c r="L11" s="6">
        <f t="shared" si="3"/>
        <v>5.0599934889999998E-3</v>
      </c>
      <c r="M11" s="6">
        <f t="shared" si="4"/>
        <v>2.5449169593449219E-4</v>
      </c>
      <c r="N11" s="1"/>
      <c r="O11" s="1"/>
      <c r="P11" s="1"/>
      <c r="Q11" s="1"/>
      <c r="R11" s="6">
        <f t="shared" si="5"/>
        <v>1.3044560073937144</v>
      </c>
      <c r="S11" s="8" t="str">
        <f>IF(SUM(R$3:R11)&lt;=0.9*R$113,"calculate",C11)</f>
        <v>calculate</v>
      </c>
      <c r="Y11" s="19"/>
      <c r="Z11" s="19"/>
      <c r="AA11" s="19"/>
      <c r="AB11" s="19"/>
    </row>
    <row r="12" spans="1:28" ht="39.5" customHeight="1">
      <c r="A12" s="10" t="s">
        <v>199</v>
      </c>
      <c r="B12" s="22">
        <v>366</v>
      </c>
      <c r="C12" s="3">
        <v>300</v>
      </c>
      <c r="D12" s="3"/>
      <c r="E12" s="4">
        <v>0.64863000000000004</v>
      </c>
      <c r="F12" s="3" t="s">
        <v>15</v>
      </c>
      <c r="G12" s="3"/>
      <c r="H12" s="5">
        <f t="shared" si="1"/>
        <v>1.2578007393715334</v>
      </c>
      <c r="I12" s="29">
        <v>1.3609404000000001</v>
      </c>
      <c r="J12" s="6">
        <f t="shared" si="2"/>
        <v>9.5880486600000009E-3</v>
      </c>
      <c r="K12" s="6">
        <f t="shared" si="0"/>
        <v>5.2957745730305538E-4</v>
      </c>
      <c r="L12" s="6">
        <f t="shared" si="3"/>
        <v>7.990617819E-3</v>
      </c>
      <c r="M12" s="6">
        <f t="shared" si="4"/>
        <v>4.3119166208988675E-4</v>
      </c>
      <c r="N12" s="1"/>
      <c r="O12" s="1"/>
      <c r="P12" s="1"/>
      <c r="Q12" s="1"/>
      <c r="R12" s="6">
        <f t="shared" si="5"/>
        <v>1.27066358595194</v>
      </c>
      <c r="S12" s="8" t="str">
        <f>IF(SUM(R$3:R12)&lt;=0.9*R$113,"calculate",C12)</f>
        <v>calculate</v>
      </c>
    </row>
    <row r="13" spans="1:28">
      <c r="C13" s="3">
        <v>301</v>
      </c>
      <c r="D13" s="3"/>
      <c r="E13" s="4">
        <v>0.52239999999999998</v>
      </c>
      <c r="F13" s="3" t="s">
        <v>16</v>
      </c>
      <c r="G13" s="3"/>
      <c r="H13" s="5">
        <f t="shared" si="1"/>
        <v>1.2174454713493523</v>
      </c>
      <c r="I13" s="29">
        <v>1.3172760000000001</v>
      </c>
      <c r="J13" s="6">
        <f t="shared" si="2"/>
        <v>1.3131046399999999E-2</v>
      </c>
      <c r="K13" s="6">
        <f t="shared" si="0"/>
        <v>7.9589149649188381E-4</v>
      </c>
      <c r="L13" s="6">
        <f t="shared" si="3"/>
        <v>1.135954753E-2</v>
      </c>
      <c r="M13" s="6">
        <f t="shared" si="4"/>
        <v>6.6273447689746954E-4</v>
      </c>
      <c r="N13" s="1"/>
      <c r="O13" s="1"/>
      <c r="P13" s="1"/>
      <c r="Q13" s="1"/>
      <c r="R13" s="6">
        <f t="shared" si="5"/>
        <v>1.2376231053604427</v>
      </c>
      <c r="S13" s="8" t="str">
        <f>IF(SUM(R$3:R13)&lt;=0.9*R$113,"calculate",C13)</f>
        <v>calculate</v>
      </c>
    </row>
    <row r="14" spans="1:28">
      <c r="C14" s="3">
        <v>302</v>
      </c>
      <c r="D14" s="3"/>
      <c r="E14" s="4">
        <v>0.42072999999999999</v>
      </c>
      <c r="F14" s="3" t="s">
        <v>17</v>
      </c>
      <c r="G14" s="3"/>
      <c r="H14" s="5">
        <f t="shared" si="1"/>
        <v>1.1897900184842876</v>
      </c>
      <c r="I14" s="29">
        <v>1.2873528000000001</v>
      </c>
      <c r="J14" s="6">
        <f t="shared" si="2"/>
        <v>1.7567581150000001E-2</v>
      </c>
      <c r="K14" s="6">
        <f t="shared" si="0"/>
        <v>1.1348068531816318E-3</v>
      </c>
      <c r="L14" s="6">
        <f t="shared" si="3"/>
        <v>1.5349313775E-2</v>
      </c>
      <c r="M14" s="6">
        <f t="shared" si="4"/>
        <v>9.6534917483675781E-4</v>
      </c>
      <c r="N14" s="1"/>
      <c r="O14" s="1"/>
      <c r="P14" s="1"/>
      <c r="Q14" s="1"/>
      <c r="R14" s="6">
        <f t="shared" si="5"/>
        <v>1.2036177449168199</v>
      </c>
      <c r="S14" s="8" t="str">
        <f>IF(SUM(R$3:R14)&lt;=0.9*R$113,"calculate",C14)</f>
        <v>calculate</v>
      </c>
    </row>
    <row r="15" spans="1:28">
      <c r="C15" s="3">
        <v>303</v>
      </c>
      <c r="D15" s="3"/>
      <c r="E15" s="4">
        <v>0.33884000000000003</v>
      </c>
      <c r="F15" s="3" t="s">
        <v>18</v>
      </c>
      <c r="G15" s="3"/>
      <c r="H15" s="5">
        <f t="shared" si="1"/>
        <v>1.16688909426987</v>
      </c>
      <c r="I15" s="29">
        <v>1.2625740000000001</v>
      </c>
      <c r="J15" s="6">
        <f t="shared" si="2"/>
        <v>2.1086352040000002E-2</v>
      </c>
      <c r="K15" s="6">
        <f t="shared" si="0"/>
        <v>1.4358608643491107E-3</v>
      </c>
      <c r="L15" s="6">
        <f t="shared" si="3"/>
        <v>1.9326966595000002E-2</v>
      </c>
      <c r="M15" s="6">
        <f t="shared" si="4"/>
        <v>1.2853338587653714E-3</v>
      </c>
      <c r="N15" s="1"/>
      <c r="O15" s="1"/>
      <c r="P15" s="1"/>
      <c r="Q15" s="1"/>
      <c r="R15" s="6">
        <f t="shared" si="5"/>
        <v>1.1783395563770789</v>
      </c>
      <c r="S15" s="8" t="str">
        <f>IF(SUM(R$3:R15)&lt;=0.9*R$113,"calculate",C15)</f>
        <v>calculate</v>
      </c>
    </row>
    <row r="16" spans="1:28">
      <c r="C16" s="3">
        <v>304</v>
      </c>
      <c r="D16" s="3"/>
      <c r="E16" s="4">
        <v>0.27289999999999998</v>
      </c>
      <c r="F16" s="3" t="s">
        <v>19</v>
      </c>
      <c r="G16" s="3"/>
      <c r="H16" s="5">
        <f t="shared" si="1"/>
        <v>1.1384916820702395</v>
      </c>
      <c r="I16" s="29">
        <v>1.2318480000000001</v>
      </c>
      <c r="J16" s="6">
        <f t="shared" si="2"/>
        <v>2.3715828699999997E-2</v>
      </c>
      <c r="K16" s="6">
        <f t="shared" si="0"/>
        <v>1.7240371611740417E-3</v>
      </c>
      <c r="L16" s="6">
        <f t="shared" si="3"/>
        <v>2.2401090370000001E-2</v>
      </c>
      <c r="M16" s="6">
        <f t="shared" si="4"/>
        <v>1.5799490127615763E-3</v>
      </c>
      <c r="N16" s="1"/>
      <c r="O16" s="1"/>
      <c r="P16" s="1"/>
      <c r="Q16" s="1"/>
      <c r="R16" s="6">
        <f t="shared" si="5"/>
        <v>1.1526903881700548</v>
      </c>
      <c r="S16" s="8" t="str">
        <f>IF(SUM(R$3:R16)&lt;=0.9*R$113,"calculate",C16)</f>
        <v>calculate</v>
      </c>
    </row>
    <row r="17" spans="3:19">
      <c r="C17" s="3">
        <v>305</v>
      </c>
      <c r="D17" s="3"/>
      <c r="E17" s="4">
        <v>0.27289999999999998</v>
      </c>
      <c r="F17" s="3" t="s">
        <v>20</v>
      </c>
      <c r="G17" s="3"/>
      <c r="H17" s="5">
        <f t="shared" si="1"/>
        <v>1.1265038817005539</v>
      </c>
      <c r="I17" s="29">
        <v>1.2188772000000001</v>
      </c>
      <c r="J17" s="6">
        <f t="shared" si="2"/>
        <v>3.3184639999999994E-2</v>
      </c>
      <c r="K17" s="6">
        <f t="shared" si="0"/>
        <v>2.4798946341899556E-3</v>
      </c>
      <c r="L17" s="6">
        <f t="shared" si="3"/>
        <v>2.8450234349999996E-2</v>
      </c>
      <c r="M17" s="6">
        <f t="shared" si="4"/>
        <v>2.1019658976819985E-3</v>
      </c>
      <c r="N17" s="1"/>
      <c r="O17" s="1"/>
      <c r="P17" s="1"/>
      <c r="Q17" s="1"/>
      <c r="R17" s="6">
        <f t="shared" si="5"/>
        <v>1.1324977818853967</v>
      </c>
      <c r="S17" s="8" t="str">
        <f>IF(SUM(R$3:R17)&lt;=0.9*R$113,"calculate",C17)</f>
        <v>calculate</v>
      </c>
    </row>
    <row r="18" spans="3:19">
      <c r="C18" s="3">
        <v>306</v>
      </c>
      <c r="D18" s="3"/>
      <c r="E18" s="4">
        <v>0.17701</v>
      </c>
      <c r="F18" s="3" t="s">
        <v>21</v>
      </c>
      <c r="G18" s="3"/>
      <c r="H18" s="5">
        <f t="shared" si="1"/>
        <v>1.0960036968576701</v>
      </c>
      <c r="I18" s="29">
        <v>1.1858759999999999</v>
      </c>
      <c r="J18" s="6">
        <f t="shared" si="2"/>
        <v>2.8583574800000001E-2</v>
      </c>
      <c r="K18" s="6">
        <f t="shared" si="0"/>
        <v>2.2914629832654319E-3</v>
      </c>
      <c r="L18" s="6">
        <f t="shared" si="3"/>
        <v>3.0884107399999999E-2</v>
      </c>
      <c r="M18" s="6">
        <f t="shared" si="4"/>
        <v>2.3856788087276938E-3</v>
      </c>
      <c r="N18" s="1"/>
      <c r="O18" s="1"/>
      <c r="P18" s="1"/>
      <c r="Q18" s="1"/>
      <c r="R18" s="6">
        <f t="shared" si="5"/>
        <v>1.1112537892791119</v>
      </c>
      <c r="S18" s="8" t="str">
        <f>IF(SUM(R$3:R18)&lt;=0.9*R$113,"calculate",C18)</f>
        <v>calculate</v>
      </c>
    </row>
    <row r="19" spans="3:19">
      <c r="C19" s="3">
        <v>307</v>
      </c>
      <c r="D19" s="3"/>
      <c r="E19" s="4">
        <v>0.14255999999999999</v>
      </c>
      <c r="F19" s="3" t="s">
        <v>22</v>
      </c>
      <c r="G19" s="3"/>
      <c r="H19" s="5">
        <f t="shared" si="1"/>
        <v>1.0714724584103505</v>
      </c>
      <c r="I19" s="29">
        <v>1.1593332000000001</v>
      </c>
      <c r="J19" s="6">
        <f t="shared" si="2"/>
        <v>2.8358035199999999E-2</v>
      </c>
      <c r="K19" s="6">
        <f t="shared" si="0"/>
        <v>2.4054906814482348E-3</v>
      </c>
      <c r="L19" s="6">
        <f t="shared" si="3"/>
        <v>2.8470805000000002E-2</v>
      </c>
      <c r="M19" s="6">
        <f t="shared" si="4"/>
        <v>2.3484768323568331E-3</v>
      </c>
      <c r="N19" s="1"/>
      <c r="O19" s="1"/>
      <c r="P19" s="1"/>
      <c r="Q19" s="1"/>
      <c r="R19" s="6">
        <f t="shared" si="5"/>
        <v>1.0837380776340102</v>
      </c>
      <c r="S19" s="8" t="str">
        <f>IF(SUM(R$3:R19)&lt;=0.9*R$113,"calculate",C19)</f>
        <v>calculate</v>
      </c>
    </row>
    <row r="20" spans="3:19">
      <c r="C20" s="3">
        <v>308</v>
      </c>
      <c r="D20" s="3"/>
      <c r="E20" s="4">
        <v>0.11482000000000001</v>
      </c>
      <c r="F20" s="3" t="s">
        <v>23</v>
      </c>
      <c r="G20" s="3"/>
      <c r="H20" s="5">
        <f t="shared" si="1"/>
        <v>1.0542410351201472</v>
      </c>
      <c r="I20" s="29">
        <v>1.1406887999999999</v>
      </c>
      <c r="J20" s="6">
        <f t="shared" si="2"/>
        <v>2.8506361399999999E-2</v>
      </c>
      <c r="K20" s="6">
        <f t="shared" si="0"/>
        <v>2.5159427331120235E-3</v>
      </c>
      <c r="L20" s="6">
        <f t="shared" si="3"/>
        <v>2.8432198299999999E-2</v>
      </c>
      <c r="M20" s="6">
        <f t="shared" si="4"/>
        <v>2.4607167072801294E-3</v>
      </c>
      <c r="N20" s="1"/>
      <c r="O20" s="1"/>
      <c r="P20" s="1"/>
      <c r="Q20" s="1"/>
      <c r="R20" s="6">
        <f t="shared" si="5"/>
        <v>1.0628567467652488</v>
      </c>
      <c r="S20" s="8" t="str">
        <f>IF(SUM(R$3:R20)&lt;=0.9*R$113,"calculate",C20)</f>
        <v>calculate</v>
      </c>
    </row>
    <row r="21" spans="3:19">
      <c r="C21" s="3">
        <v>309</v>
      </c>
      <c r="D21" s="3"/>
      <c r="E21" s="4">
        <v>9.2470000000000011E-2</v>
      </c>
      <c r="F21" s="3" t="s">
        <v>24</v>
      </c>
      <c r="G21" s="3"/>
      <c r="H21" s="5">
        <f t="shared" si="1"/>
        <v>1.0437903881700548</v>
      </c>
      <c r="I21" s="29">
        <v>1.1293812000000001</v>
      </c>
      <c r="J21" s="6">
        <f t="shared" si="2"/>
        <v>2.6758043900000004E-2</v>
      </c>
      <c r="K21" s="6">
        <f t="shared" si="0"/>
        <v>2.419156550752608E-3</v>
      </c>
      <c r="L21" s="6">
        <f t="shared" si="3"/>
        <v>2.763220265E-2</v>
      </c>
      <c r="M21" s="6">
        <f t="shared" si="4"/>
        <v>2.4675496419323158E-3</v>
      </c>
      <c r="N21" s="1"/>
      <c r="O21" s="1"/>
      <c r="P21" s="1"/>
      <c r="Q21" s="1"/>
      <c r="R21" s="6">
        <f t="shared" si="5"/>
        <v>1.0490157116451009</v>
      </c>
      <c r="S21" s="8" t="str">
        <f>IF(SUM(R$3:R21)&lt;=0.9*R$113,"calculate",C21)</f>
        <v>calculate</v>
      </c>
    </row>
    <row r="22" spans="3:19">
      <c r="C22" s="3">
        <v>310</v>
      </c>
      <c r="D22" s="3"/>
      <c r="E22" s="4">
        <v>7.4472999999999998E-2</v>
      </c>
      <c r="F22" s="3" t="s">
        <v>25</v>
      </c>
      <c r="G22" s="3"/>
      <c r="H22" s="5">
        <f t="shared" si="1"/>
        <v>1.0253645101663578</v>
      </c>
      <c r="I22" s="29">
        <v>1.1094443999999999</v>
      </c>
      <c r="J22" s="6">
        <f t="shared" si="2"/>
        <v>2.5008033399999997E-2</v>
      </c>
      <c r="K22" s="6">
        <f t="shared" si="0"/>
        <v>2.3589298746509082E-3</v>
      </c>
      <c r="L22" s="6">
        <f t="shared" si="3"/>
        <v>2.5883038650000002E-2</v>
      </c>
      <c r="M22" s="6">
        <f t="shared" si="4"/>
        <v>2.3890432127017581E-3</v>
      </c>
      <c r="N22" s="1"/>
      <c r="O22" s="1"/>
      <c r="P22" s="1"/>
      <c r="Q22" s="1"/>
      <c r="R22" s="6">
        <f t="shared" si="5"/>
        <v>1.0345774491682063</v>
      </c>
      <c r="S22" s="8" t="str">
        <f>IF(SUM(R$3:R22)&lt;=0.9*R$113,"calculate",C22)</f>
        <v>calculate</v>
      </c>
    </row>
    <row r="23" spans="3:19">
      <c r="C23" s="3">
        <v>311</v>
      </c>
      <c r="D23" s="3"/>
      <c r="E23" s="4">
        <v>5.9978999999999998E-2</v>
      </c>
      <c r="F23" s="3" t="s">
        <v>26</v>
      </c>
      <c r="G23" s="3"/>
      <c r="H23" s="5">
        <f t="shared" si="1"/>
        <v>1.014421441774491</v>
      </c>
      <c r="I23" s="29">
        <v>1.097604</v>
      </c>
      <c r="J23" s="6">
        <f t="shared" si="2"/>
        <v>2.3220869849999999E-2</v>
      </c>
      <c r="K23" s="6">
        <f t="shared" si="0"/>
        <v>2.246244581713022E-3</v>
      </c>
      <c r="L23" s="6">
        <f t="shared" si="3"/>
        <v>2.4114451624999998E-2</v>
      </c>
      <c r="M23" s="6">
        <f t="shared" si="4"/>
        <v>2.3025872281819651E-3</v>
      </c>
      <c r="N23" s="1"/>
      <c r="O23" s="1"/>
      <c r="P23" s="1"/>
      <c r="Q23" s="1"/>
      <c r="R23" s="6">
        <f t="shared" si="5"/>
        <v>1.0198929759704245</v>
      </c>
      <c r="S23" s="8" t="str">
        <f>IF(SUM(R$3:R23)&lt;=0.9*R$113,"calculate",C23)</f>
        <v>calculate</v>
      </c>
    </row>
    <row r="24" spans="3:19">
      <c r="C24" s="3">
        <v>312</v>
      </c>
      <c r="D24" s="3"/>
      <c r="E24" s="4">
        <v>4.8306000000000002E-2</v>
      </c>
      <c r="F24" s="3" t="s">
        <v>27</v>
      </c>
      <c r="G24" s="3"/>
      <c r="H24" s="5">
        <f t="shared" si="1"/>
        <v>0.99861404805914911</v>
      </c>
      <c r="I24" s="29">
        <v>1.0805004</v>
      </c>
      <c r="J24" s="6">
        <f t="shared" si="2"/>
        <v>2.0822301300000002E-2</v>
      </c>
      <c r="K24" s="6">
        <f t="shared" si="0"/>
        <v>2.0888857075230909E-3</v>
      </c>
      <c r="L24" s="6">
        <f t="shared" si="3"/>
        <v>2.2021585575000002E-2</v>
      </c>
      <c r="M24" s="6">
        <f t="shared" si="4"/>
        <v>2.1675651446180564E-3</v>
      </c>
      <c r="N24" s="1"/>
      <c r="O24" s="1"/>
      <c r="P24" s="1"/>
      <c r="Q24" s="1"/>
      <c r="R24" s="6">
        <f t="shared" si="5"/>
        <v>1.0065177449168201</v>
      </c>
      <c r="S24" s="8" t="str">
        <f>IF(SUM(R$3:R24)&lt;=0.9*R$113,"calculate",C24)</f>
        <v>calculate</v>
      </c>
    </row>
    <row r="25" spans="3:19">
      <c r="C25" s="3">
        <v>313</v>
      </c>
      <c r="D25" s="3"/>
      <c r="E25" s="4">
        <v>3.8905000000000002E-2</v>
      </c>
      <c r="F25" s="3" t="s">
        <v>28</v>
      </c>
      <c r="G25" s="3"/>
      <c r="H25" s="5">
        <f t="shared" si="1"/>
        <v>0.98401774491682026</v>
      </c>
      <c r="I25" s="29">
        <v>1.0647072000000002</v>
      </c>
      <c r="J25" s="6">
        <f t="shared" si="2"/>
        <v>1.9001980100000003E-2</v>
      </c>
      <c r="K25" s="6">
        <f t="shared" si="0"/>
        <v>1.9714288784409267E-3</v>
      </c>
      <c r="L25" s="6">
        <f t="shared" si="3"/>
        <v>1.9912140700000004E-2</v>
      </c>
      <c r="M25" s="6">
        <f t="shared" si="4"/>
        <v>2.0301572929820088E-3</v>
      </c>
      <c r="N25" s="1"/>
      <c r="O25" s="1"/>
      <c r="P25" s="1"/>
      <c r="Q25" s="1"/>
      <c r="R25" s="6">
        <f t="shared" si="5"/>
        <v>0.99131589648798468</v>
      </c>
      <c r="S25" s="8" t="str">
        <f>IF(SUM(R$3:R25)&lt;=0.9*R$113,"calculate",C25)</f>
        <v>calculate</v>
      </c>
    </row>
    <row r="26" spans="3:19">
      <c r="C26" s="3">
        <v>314</v>
      </c>
      <c r="D26" s="3"/>
      <c r="E26" s="4">
        <v>3.1333E-2</v>
      </c>
      <c r="F26" s="3" t="s">
        <v>29</v>
      </c>
      <c r="G26" s="3"/>
      <c r="H26" s="5">
        <f t="shared" si="1"/>
        <v>0.9707090573012932</v>
      </c>
      <c r="I26" s="29">
        <v>1.0503072</v>
      </c>
      <c r="J26" s="6">
        <f t="shared" si="2"/>
        <v>1.6047195949999999E-2</v>
      </c>
      <c r="K26" s="6">
        <f t="shared" si="0"/>
        <v>1.7166829684923468E-3</v>
      </c>
      <c r="L26" s="6">
        <f t="shared" si="3"/>
        <v>1.7524588025000003E-2</v>
      </c>
      <c r="M26" s="6">
        <f t="shared" si="4"/>
        <v>1.8440559234666368E-3</v>
      </c>
      <c r="N26" s="1"/>
      <c r="O26" s="1"/>
      <c r="P26" s="1"/>
      <c r="Q26" s="1"/>
      <c r="R26" s="6">
        <f t="shared" si="5"/>
        <v>0.97736340110905673</v>
      </c>
      <c r="S26" s="8" t="str">
        <f>IF(SUM(R$3:R26)&lt;=0.9*R$113,"calculate",C26)</f>
        <v>calculate</v>
      </c>
    </row>
    <row r="27" spans="3:19">
      <c r="C27" s="3">
        <v>315</v>
      </c>
      <c r="D27" s="3"/>
      <c r="E27" s="4">
        <v>2.5235E-2</v>
      </c>
      <c r="F27" s="3" t="s">
        <v>30</v>
      </c>
      <c r="G27" s="3"/>
      <c r="H27" s="5">
        <f t="shared" si="1"/>
        <v>0.96017190388169982</v>
      </c>
      <c r="I27" s="29">
        <v>1.0389059999999999</v>
      </c>
      <c r="J27" s="6">
        <f t="shared" si="2"/>
        <v>1.40478198E-2</v>
      </c>
      <c r="K27" s="6">
        <f t="shared" si="0"/>
        <v>1.5397032403302229E-3</v>
      </c>
      <c r="L27" s="6">
        <f t="shared" si="3"/>
        <v>1.5047507874999999E-2</v>
      </c>
      <c r="M27" s="6">
        <f t="shared" si="4"/>
        <v>1.6281931044112847E-3</v>
      </c>
      <c r="N27" s="1"/>
      <c r="O27" s="1"/>
      <c r="P27" s="1"/>
      <c r="Q27" s="1"/>
      <c r="R27" s="6">
        <f t="shared" si="5"/>
        <v>0.96544048059149645</v>
      </c>
      <c r="S27" s="8" t="str">
        <f>IF(SUM(R$3:R27)&lt;=0.9*R$113,"calculate",C27)</f>
        <v>calculate</v>
      </c>
    </row>
    <row r="28" spans="3:19">
      <c r="C28" s="3">
        <v>316</v>
      </c>
      <c r="D28" s="3"/>
      <c r="E28" s="4">
        <v>2.0324000000000002E-2</v>
      </c>
      <c r="F28" s="3" t="s">
        <v>31</v>
      </c>
      <c r="G28" s="3"/>
      <c r="H28" s="5">
        <f t="shared" si="1"/>
        <v>0.93650240295748566</v>
      </c>
      <c r="I28" s="29">
        <v>1.0132956000000002</v>
      </c>
      <c r="J28" s="6">
        <f t="shared" si="2"/>
        <v>1.2106600320000001E-2</v>
      </c>
      <c r="K28" s="6">
        <f t="shared" si="0"/>
        <v>1.4012634756989985E-3</v>
      </c>
      <c r="L28" s="6">
        <f t="shared" si="3"/>
        <v>1.307721006E-2</v>
      </c>
      <c r="M28" s="6">
        <f t="shared" si="4"/>
        <v>1.4704833580146107E-3</v>
      </c>
      <c r="N28" s="1"/>
      <c r="O28" s="1"/>
      <c r="P28" s="1"/>
      <c r="Q28" s="1"/>
      <c r="R28" s="6">
        <f t="shared" si="5"/>
        <v>0.94833715341959279</v>
      </c>
      <c r="S28" s="8" t="str">
        <f>IF(SUM(R$3:R28)&lt;=0.9*R$113,"calculate",C28)</f>
        <v>calculate</v>
      </c>
    </row>
    <row r="29" spans="3:19">
      <c r="C29" s="3">
        <v>317</v>
      </c>
      <c r="D29" s="3"/>
      <c r="E29" s="4">
        <v>1.6368000000000001E-2</v>
      </c>
      <c r="F29" s="3" t="s">
        <v>32</v>
      </c>
      <c r="G29" s="3"/>
      <c r="H29" s="5">
        <f t="shared" si="1"/>
        <v>0.94686987060998073</v>
      </c>
      <c r="I29" s="29">
        <v>1.0245131999999999</v>
      </c>
      <c r="J29" s="6">
        <f t="shared" si="2"/>
        <v>1.024014816E-2</v>
      </c>
      <c r="K29" s="6">
        <f t="shared" si="0"/>
        <v>1.1572744625049608E-3</v>
      </c>
      <c r="L29" s="6">
        <f t="shared" si="3"/>
        <v>1.1173374240000001E-2</v>
      </c>
      <c r="M29" s="6">
        <f t="shared" si="4"/>
        <v>1.2792689691019797E-3</v>
      </c>
      <c r="N29" s="1"/>
      <c r="O29" s="1"/>
      <c r="P29" s="1"/>
      <c r="Q29" s="1"/>
      <c r="R29" s="6">
        <f t="shared" si="5"/>
        <v>0.94168613678373325</v>
      </c>
      <c r="S29" s="8" t="str">
        <f>IF(SUM(R$3:R29)&lt;=0.9*R$113,"calculate",C29)</f>
        <v>calculate</v>
      </c>
    </row>
    <row r="30" spans="3:19">
      <c r="C30" s="3">
        <v>318</v>
      </c>
      <c r="D30" s="3"/>
      <c r="E30" s="4">
        <v>1.3183000000000002E-2</v>
      </c>
      <c r="F30" s="3" t="s">
        <v>33</v>
      </c>
      <c r="G30" s="3"/>
      <c r="H30" s="5">
        <f t="shared" si="1"/>
        <v>0.92434491682070186</v>
      </c>
      <c r="I30" s="29">
        <v>1.0001412000000001</v>
      </c>
      <c r="J30" s="6">
        <f t="shared" si="2"/>
        <v>8.6550349900000011E-3</v>
      </c>
      <c r="K30" s="6">
        <f t="shared" si="0"/>
        <v>1.0302056114779449E-3</v>
      </c>
      <c r="L30" s="6">
        <f t="shared" si="3"/>
        <v>9.4475915750000007E-3</v>
      </c>
      <c r="M30" s="6">
        <f t="shared" si="4"/>
        <v>1.0937400369914528E-3</v>
      </c>
      <c r="N30" s="1"/>
      <c r="O30" s="1"/>
      <c r="P30" s="1"/>
      <c r="Q30" s="1"/>
      <c r="R30" s="6">
        <f t="shared" si="5"/>
        <v>0.9356073937153413</v>
      </c>
      <c r="S30" s="8" t="str">
        <f>IF(SUM(R$3:R30)&lt;=0.9*R$113,"calculate",C30)</f>
        <v>calculate</v>
      </c>
    </row>
    <row r="31" spans="3:19">
      <c r="C31" s="3">
        <v>319</v>
      </c>
      <c r="D31" s="3"/>
      <c r="E31" s="4">
        <v>1.0617E-2</v>
      </c>
      <c r="F31" s="3" t="s">
        <v>34</v>
      </c>
      <c r="G31" s="3"/>
      <c r="H31" s="5">
        <f t="shared" si="1"/>
        <v>0.90577264325323426</v>
      </c>
      <c r="I31" s="29">
        <v>0.98004600000000008</v>
      </c>
      <c r="J31" s="6">
        <f t="shared" si="2"/>
        <v>7.3031157899999992E-3</v>
      </c>
      <c r="K31" s="6">
        <f t="shared" si="0"/>
        <v>9.0726789525864956E-4</v>
      </c>
      <c r="L31" s="6">
        <f t="shared" si="3"/>
        <v>7.9790753899999997E-3</v>
      </c>
      <c r="M31" s="6">
        <f t="shared" si="4"/>
        <v>9.6873675336829721E-4</v>
      </c>
      <c r="N31" s="1"/>
      <c r="O31" s="1"/>
      <c r="P31" s="1"/>
      <c r="Q31" s="1"/>
      <c r="R31" s="6">
        <f t="shared" si="5"/>
        <v>0.91505878003696806</v>
      </c>
      <c r="S31" s="8" t="str">
        <f>IF(SUM(R$3:R31)&lt;=0.9*R$113,"calculate",C31)</f>
        <v>calculate</v>
      </c>
    </row>
    <row r="32" spans="3:19">
      <c r="C32" s="3">
        <v>320</v>
      </c>
      <c r="D32" s="4">
        <v>1</v>
      </c>
      <c r="E32" s="4">
        <v>8.5507000000000014E-3</v>
      </c>
      <c r="F32" s="3" t="s">
        <v>35</v>
      </c>
      <c r="G32" s="3" t="s">
        <v>36</v>
      </c>
      <c r="H32" s="5">
        <f t="shared" si="1"/>
        <v>0.89113641404805866</v>
      </c>
      <c r="I32" s="29">
        <v>0.96420960000000011</v>
      </c>
      <c r="J32" s="6">
        <f t="shared" si="2"/>
        <v>6.1874575340000017E-3</v>
      </c>
      <c r="K32" s="6">
        <f t="shared" si="0"/>
        <v>7.9501590508485086E-4</v>
      </c>
      <c r="L32" s="6">
        <f t="shared" si="3"/>
        <v>6.7452866620000005E-3</v>
      </c>
      <c r="M32" s="6">
        <f t="shared" si="4"/>
        <v>8.5114190017175021E-4</v>
      </c>
      <c r="N32" s="6">
        <f>D32*G32</f>
        <v>4.8434000000000001E-6</v>
      </c>
      <c r="O32" s="6">
        <f>N32*10^(-H32)</f>
        <v>6.2232023630531238E-7</v>
      </c>
      <c r="P32" s="1"/>
      <c r="Q32" s="1"/>
      <c r="R32" s="6">
        <f t="shared" si="5"/>
        <v>0.89845452865064646</v>
      </c>
      <c r="S32" s="8" t="str">
        <f>IF(SUM(R$3:R32)&lt;=0.9*R$113,"calculate",C32)</f>
        <v>calculate</v>
      </c>
    </row>
    <row r="33" spans="3:19">
      <c r="C33" s="3">
        <v>321</v>
      </c>
      <c r="D33" s="4">
        <v>0.97499999999999998</v>
      </c>
      <c r="E33" s="4">
        <v>6.8864999999999994E-3</v>
      </c>
      <c r="F33" s="3" t="s">
        <v>37</v>
      </c>
      <c r="G33" s="3" t="s">
        <v>38</v>
      </c>
      <c r="H33" s="5">
        <f t="shared" si="1"/>
        <v>0.87348243992606223</v>
      </c>
      <c r="I33" s="29">
        <v>0.94510799999999995</v>
      </c>
      <c r="J33" s="6">
        <f t="shared" si="2"/>
        <v>5.0757636899999995E-3</v>
      </c>
      <c r="K33" s="6">
        <f t="shared" si="0"/>
        <v>6.7923327700619165E-4</v>
      </c>
      <c r="L33" s="6">
        <f t="shared" si="3"/>
        <v>5.6316106120000006E-3</v>
      </c>
      <c r="M33" s="6">
        <f t="shared" si="4"/>
        <v>7.3712459104552125E-4</v>
      </c>
      <c r="N33" s="6">
        <f t="shared" ref="N33:N96" si="6">D33*G33</f>
        <v>8.2544475000000001E-6</v>
      </c>
      <c r="O33" s="6">
        <f t="shared" ref="O33:O96" si="7">N33*10^(-H33)</f>
        <v>1.1046013502059957E-6</v>
      </c>
      <c r="P33" s="6">
        <f>(C33-C32)*(N33+N32)/2</f>
        <v>6.5489237500000001E-6</v>
      </c>
      <c r="Q33" s="6">
        <f>(C33-C32)*(O33+O32)/2</f>
        <v>8.6346079325565407E-7</v>
      </c>
      <c r="R33" s="6">
        <f t="shared" si="5"/>
        <v>0.88230942698706039</v>
      </c>
      <c r="S33" s="8" t="str">
        <f>IF(SUM(R$3:R33)&lt;=0.9*R$113,"calculate",C33)</f>
        <v>calculate</v>
      </c>
    </row>
    <row r="34" spans="3:19">
      <c r="C34" s="3">
        <v>322</v>
      </c>
      <c r="D34" s="4">
        <v>0.95</v>
      </c>
      <c r="E34" s="4">
        <v>5.5462999999999997E-3</v>
      </c>
      <c r="F34" s="3" t="s">
        <v>39</v>
      </c>
      <c r="G34" s="3" t="s">
        <v>40</v>
      </c>
      <c r="H34" s="5">
        <f t="shared" si="1"/>
        <v>0.86194380776340063</v>
      </c>
      <c r="I34" s="29">
        <v>0.9326232000000001</v>
      </c>
      <c r="J34" s="6">
        <f t="shared" si="2"/>
        <v>4.2579499729999996E-3</v>
      </c>
      <c r="K34" s="6">
        <f t="shared" si="0"/>
        <v>5.8513590335973161E-4</v>
      </c>
      <c r="L34" s="6">
        <f t="shared" si="3"/>
        <v>4.6668568314999995E-3</v>
      </c>
      <c r="M34" s="6">
        <f t="shared" si="4"/>
        <v>6.3218459018296157E-4</v>
      </c>
      <c r="N34" s="6">
        <f t="shared" si="6"/>
        <v>1.2880099999999999E-5</v>
      </c>
      <c r="O34" s="6">
        <f t="shared" si="7"/>
        <v>1.7700088062691944E-6</v>
      </c>
      <c r="P34" s="6">
        <f t="shared" ref="P34:P97" si="8">(C34-C33)*(N34+N33)/2</f>
        <v>1.0567273749999999E-5</v>
      </c>
      <c r="Q34" s="6">
        <f t="shared" ref="Q34:Q97" si="9">(C34-C33)*(O34+O33)/2</f>
        <v>1.4373050782375951E-6</v>
      </c>
      <c r="R34" s="6">
        <f t="shared" si="5"/>
        <v>0.86771312384473143</v>
      </c>
      <c r="S34" s="8" t="str">
        <f>IF(SUM(R$3:R34)&lt;=0.9*R$113,"calculate",C34)</f>
        <v>calculate</v>
      </c>
    </row>
    <row r="35" spans="3:19">
      <c r="C35" s="3">
        <v>323</v>
      </c>
      <c r="D35" s="4">
        <v>0.92500000000000004</v>
      </c>
      <c r="E35" s="4">
        <v>4.4667999999999999E-3</v>
      </c>
      <c r="F35" s="3" t="s">
        <v>41</v>
      </c>
      <c r="G35" s="3" t="s">
        <v>42</v>
      </c>
      <c r="H35" s="5">
        <f t="shared" si="1"/>
        <v>0.83958853974121939</v>
      </c>
      <c r="I35" s="29">
        <v>0.90843479999999999</v>
      </c>
      <c r="J35" s="6">
        <f t="shared" si="2"/>
        <v>3.5531607279999998E-3</v>
      </c>
      <c r="K35" s="6">
        <f t="shared" si="0"/>
        <v>5.1407479807024021E-4</v>
      </c>
      <c r="L35" s="6">
        <f t="shared" si="3"/>
        <v>3.9055553504999995E-3</v>
      </c>
      <c r="M35" s="6">
        <f t="shared" si="4"/>
        <v>5.4960535071498591E-4</v>
      </c>
      <c r="N35" s="6">
        <f t="shared" si="6"/>
        <v>1.918635E-5</v>
      </c>
      <c r="O35" s="6">
        <f t="shared" si="7"/>
        <v>2.775900038585295E-6</v>
      </c>
      <c r="P35" s="6">
        <f t="shared" si="8"/>
        <v>1.6033224999999999E-5</v>
      </c>
      <c r="Q35" s="6">
        <f t="shared" si="9"/>
        <v>2.2729544224272448E-6</v>
      </c>
      <c r="R35" s="6">
        <f t="shared" si="5"/>
        <v>0.85076617375231001</v>
      </c>
      <c r="S35" s="8" t="str">
        <f>IF(SUM(R$3:R35)&lt;=0.9*R$113,"calculate",C35)</f>
        <v>calculate</v>
      </c>
    </row>
    <row r="36" spans="3:19">
      <c r="C36" s="3">
        <v>324</v>
      </c>
      <c r="D36" s="4">
        <v>0.9</v>
      </c>
      <c r="E36" s="4">
        <v>3.5975E-3</v>
      </c>
      <c r="F36" s="3" t="s">
        <v>43</v>
      </c>
      <c r="G36" s="3" t="s">
        <v>44</v>
      </c>
      <c r="H36" s="5">
        <f t="shared" si="1"/>
        <v>0.82072014787430625</v>
      </c>
      <c r="I36" s="29">
        <v>0.88801920000000001</v>
      </c>
      <c r="J36" s="6">
        <f t="shared" si="2"/>
        <v>2.8732153250000001E-3</v>
      </c>
      <c r="K36" s="6">
        <f t="shared" si="0"/>
        <v>4.3415821829359975E-4</v>
      </c>
      <c r="L36" s="6">
        <f t="shared" si="3"/>
        <v>3.2131880264999997E-3</v>
      </c>
      <c r="M36" s="6">
        <f t="shared" si="4"/>
        <v>4.7411650818191995E-4</v>
      </c>
      <c r="N36" s="6">
        <f t="shared" si="6"/>
        <v>2.7288899999999999E-5</v>
      </c>
      <c r="O36" s="6">
        <f t="shared" si="7"/>
        <v>4.1234988899386481E-6</v>
      </c>
      <c r="P36" s="6">
        <f t="shared" si="8"/>
        <v>2.3237624999999998E-5</v>
      </c>
      <c r="Q36" s="6">
        <f t="shared" si="9"/>
        <v>3.4496994642619716E-6</v>
      </c>
      <c r="R36" s="6">
        <f t="shared" si="5"/>
        <v>0.83015434380776276</v>
      </c>
      <c r="S36" s="8" t="str">
        <f>IF(SUM(R$3:R36)&lt;=0.9*R$113,"calculate",C36)</f>
        <v>calculate</v>
      </c>
    </row>
    <row r="37" spans="3:19">
      <c r="C37" s="3">
        <v>325</v>
      </c>
      <c r="D37" s="4">
        <v>0.875</v>
      </c>
      <c r="E37" s="4">
        <v>2.8972999999999998E-3</v>
      </c>
      <c r="F37" s="3" t="s">
        <v>45</v>
      </c>
      <c r="G37" s="3" t="s">
        <v>46</v>
      </c>
      <c r="H37" s="5">
        <f t="shared" si="1"/>
        <v>0.81102476894639497</v>
      </c>
      <c r="I37" s="29">
        <v>0.8775288</v>
      </c>
      <c r="J37" s="6">
        <f t="shared" si="2"/>
        <v>2.4018616999999997E-3</v>
      </c>
      <c r="K37" s="6">
        <f t="shared" si="0"/>
        <v>3.7112757853139381E-4</v>
      </c>
      <c r="L37" s="6">
        <f t="shared" si="3"/>
        <v>2.6375385124999999E-3</v>
      </c>
      <c r="M37" s="6">
        <f t="shared" si="4"/>
        <v>4.0264289841249678E-4</v>
      </c>
      <c r="N37" s="6">
        <f t="shared" si="6"/>
        <v>3.75725E-5</v>
      </c>
      <c r="O37" s="6">
        <f t="shared" si="7"/>
        <v>5.8055761263734686E-6</v>
      </c>
      <c r="P37" s="6">
        <f t="shared" si="8"/>
        <v>3.2430700000000001E-5</v>
      </c>
      <c r="Q37" s="6">
        <f t="shared" si="9"/>
        <v>4.9645375081560588E-6</v>
      </c>
      <c r="R37" s="6">
        <f t="shared" si="5"/>
        <v>0.81587245841035061</v>
      </c>
      <c r="S37" s="8" t="str">
        <f>IF(SUM(R$3:R37)&lt;=0.9*R$113,"calculate",C37)</f>
        <v>calculate</v>
      </c>
    </row>
    <row r="38" spans="3:19">
      <c r="C38" s="3">
        <v>326</v>
      </c>
      <c r="D38" s="4">
        <v>0.85</v>
      </c>
      <c r="E38" s="4">
        <v>2.3335000000000001E-3</v>
      </c>
      <c r="F38" s="3" t="s">
        <v>47</v>
      </c>
      <c r="G38" s="3" t="s">
        <v>48</v>
      </c>
      <c r="H38" s="5">
        <f t="shared" si="1"/>
        <v>0.78451719038816958</v>
      </c>
      <c r="I38" s="29">
        <v>0.84884760000000004</v>
      </c>
      <c r="J38" s="6">
        <f t="shared" si="2"/>
        <v>1.9973126550000002E-3</v>
      </c>
      <c r="K38" s="6">
        <f t="shared" si="0"/>
        <v>3.2804155607820811E-4</v>
      </c>
      <c r="L38" s="6">
        <f t="shared" si="3"/>
        <v>2.1995871775000002E-3</v>
      </c>
      <c r="M38" s="6">
        <f t="shared" si="4"/>
        <v>3.4958456730480096E-4</v>
      </c>
      <c r="N38" s="6">
        <f t="shared" si="6"/>
        <v>6.4609350000000002E-5</v>
      </c>
      <c r="O38" s="6">
        <f t="shared" si="7"/>
        <v>1.0611534282398853E-5</v>
      </c>
      <c r="P38" s="6">
        <f t="shared" si="8"/>
        <v>5.1090925000000004E-5</v>
      </c>
      <c r="Q38" s="6">
        <f t="shared" si="9"/>
        <v>8.2085552043861617E-6</v>
      </c>
      <c r="R38" s="6">
        <f t="shared" si="5"/>
        <v>0.79777097966728228</v>
      </c>
      <c r="S38" s="8" t="str">
        <f>IF(SUM(R$3:R38)&lt;=0.9*R$113,"calculate",C38)</f>
        <v>calculate</v>
      </c>
    </row>
    <row r="39" spans="3:19">
      <c r="C39" s="11">
        <v>327</v>
      </c>
      <c r="D39" s="12">
        <v>0.82499999999999996</v>
      </c>
      <c r="E39" s="12">
        <v>1.8793E-3</v>
      </c>
      <c r="F39" s="11" t="s">
        <v>49</v>
      </c>
      <c r="G39" s="11" t="s">
        <v>50</v>
      </c>
      <c r="H39" s="5">
        <f t="shared" si="1"/>
        <v>0.75146173752310497</v>
      </c>
      <c r="I39" s="29">
        <v>0.81308160000000007</v>
      </c>
      <c r="J39" s="6">
        <f t="shared" si="2"/>
        <v>1.6521302159999999E-3</v>
      </c>
      <c r="K39" s="6">
        <f t="shared" si="0"/>
        <v>2.9280772924780073E-4</v>
      </c>
      <c r="L39" s="6">
        <f t="shared" si="3"/>
        <v>1.8247214355000001E-3</v>
      </c>
      <c r="M39" s="6">
        <f t="shared" si="4"/>
        <v>3.1042464266300442E-4</v>
      </c>
      <c r="N39" s="6">
        <f t="shared" si="6"/>
        <v>8.1221249999999991E-5</v>
      </c>
      <c r="O39" s="6">
        <f t="shared" si="7"/>
        <v>1.4394876111368169E-5</v>
      </c>
      <c r="P39" s="6">
        <f t="shared" si="8"/>
        <v>7.2915299999999996E-5</v>
      </c>
      <c r="Q39" s="6">
        <f t="shared" si="9"/>
        <v>1.2503205196883511E-5</v>
      </c>
      <c r="R39" s="6">
        <f t="shared" si="5"/>
        <v>0.76798946395563727</v>
      </c>
      <c r="S39" s="8" t="str">
        <f>IF(SUM(R$3:R39)&lt;=0.9*R$113,"calculate",C39)</f>
        <v>calculate</v>
      </c>
    </row>
    <row r="40" spans="3:19">
      <c r="C40" s="11">
        <v>328</v>
      </c>
      <c r="D40" s="12">
        <v>0.8</v>
      </c>
      <c r="E40" s="12">
        <v>1.5135999999999999E-3</v>
      </c>
      <c r="F40" s="11" t="s">
        <v>51</v>
      </c>
      <c r="G40" s="11" t="s">
        <v>52</v>
      </c>
      <c r="H40" s="5">
        <f t="shared" si="1"/>
        <v>0.74060850277264278</v>
      </c>
      <c r="I40" s="29">
        <v>0.80133840000000001</v>
      </c>
      <c r="J40" s="6">
        <f t="shared" si="2"/>
        <v>1.3547628159999998E-3</v>
      </c>
      <c r="K40" s="6">
        <f t="shared" si="0"/>
        <v>2.4618113256314367E-4</v>
      </c>
      <c r="L40" s="6">
        <f t="shared" si="3"/>
        <v>1.503446516E-3</v>
      </c>
      <c r="M40" s="6">
        <f t="shared" si="4"/>
        <v>2.6949443090547223E-4</v>
      </c>
      <c r="N40" s="6">
        <f t="shared" si="6"/>
        <v>9.7224000000000003E-5</v>
      </c>
      <c r="O40" s="6">
        <f t="shared" si="7"/>
        <v>1.7667088400748583E-5</v>
      </c>
      <c r="P40" s="6">
        <f t="shared" si="8"/>
        <v>8.922262499999999E-5</v>
      </c>
      <c r="Q40" s="6">
        <f t="shared" si="9"/>
        <v>1.6030982256058375E-5</v>
      </c>
      <c r="R40" s="6">
        <f t="shared" si="5"/>
        <v>0.74603512014787388</v>
      </c>
      <c r="S40" s="8" t="str">
        <f>IF(SUM(R$3:R40)&lt;=0.9*R$113,"calculate",C40)</f>
        <v>calculate</v>
      </c>
    </row>
    <row r="41" spans="3:19">
      <c r="C41" s="11">
        <v>329</v>
      </c>
      <c r="D41" s="12">
        <v>0.77500000000000002</v>
      </c>
      <c r="E41" s="12">
        <v>1.4124999999999999E-3</v>
      </c>
      <c r="F41" s="11" t="s">
        <v>53</v>
      </c>
      <c r="G41" s="11" t="s">
        <v>54</v>
      </c>
      <c r="H41" s="5">
        <f t="shared" si="1"/>
        <v>0.72481109057301252</v>
      </c>
      <c r="I41" s="29">
        <v>0.7842456000000001</v>
      </c>
      <c r="J41" s="6">
        <f t="shared" si="2"/>
        <v>1.2726201250000001E-3</v>
      </c>
      <c r="K41" s="6">
        <f t="shared" si="0"/>
        <v>2.3982126875034466E-4</v>
      </c>
      <c r="L41" s="6">
        <f t="shared" si="3"/>
        <v>1.3136914704999999E-3</v>
      </c>
      <c r="M41" s="6">
        <f t="shared" si="4"/>
        <v>2.4300120065674416E-4</v>
      </c>
      <c r="N41" s="6">
        <f t="shared" si="6"/>
        <v>1.1667625000000001E-4</v>
      </c>
      <c r="O41" s="6">
        <f t="shared" si="7"/>
        <v>2.1987273152726859E-5</v>
      </c>
      <c r="P41" s="6">
        <f t="shared" si="8"/>
        <v>1.0695012500000001E-4</v>
      </c>
      <c r="Q41" s="6">
        <f t="shared" si="9"/>
        <v>1.9827180776737721E-5</v>
      </c>
      <c r="R41" s="6">
        <f t="shared" si="5"/>
        <v>0.73270979667282765</v>
      </c>
      <c r="S41" s="8" t="str">
        <f>IF(SUM(R$3:R41)&lt;=0.9*R$113,"calculate",C41)</f>
        <v>calculate</v>
      </c>
    </row>
    <row r="42" spans="3:19">
      <c r="C42" s="11">
        <v>330</v>
      </c>
      <c r="D42" s="12">
        <v>0.75</v>
      </c>
      <c r="E42" s="12">
        <v>1.3646000000000001E-3</v>
      </c>
      <c r="F42" s="11" t="s">
        <v>55</v>
      </c>
      <c r="G42" s="11" t="s">
        <v>56</v>
      </c>
      <c r="H42" s="5">
        <f t="shared" si="1"/>
        <v>0.68861811460258748</v>
      </c>
      <c r="I42" s="29">
        <v>0.7450848000000001</v>
      </c>
      <c r="J42" s="6">
        <f t="shared" si="2"/>
        <v>1.2500964140000001E-3</v>
      </c>
      <c r="K42" s="6">
        <f t="shared" si="0"/>
        <v>2.5605036235293359E-4</v>
      </c>
      <c r="L42" s="6">
        <f t="shared" si="3"/>
        <v>1.2613582695000002E-3</v>
      </c>
      <c r="M42" s="6">
        <f t="shared" si="4"/>
        <v>2.4793581555163915E-4</v>
      </c>
      <c r="N42" s="6">
        <f t="shared" si="6"/>
        <v>1.3583250000000002E-4</v>
      </c>
      <c r="O42" s="6">
        <f t="shared" si="7"/>
        <v>2.7821822744869382E-5</v>
      </c>
      <c r="P42" s="6">
        <f t="shared" si="8"/>
        <v>1.2625437500000001E-4</v>
      </c>
      <c r="Q42" s="6">
        <f t="shared" si="9"/>
        <v>2.4904547948798122E-5</v>
      </c>
      <c r="R42" s="6">
        <f t="shared" si="5"/>
        <v>0.70671460258779994</v>
      </c>
      <c r="S42" s="8" t="str">
        <f>IF(SUM(R$3:R42)&lt;=0.9*R$113,"calculate",C42)</f>
        <v>calculate</v>
      </c>
    </row>
    <row r="43" spans="3:19">
      <c r="C43" s="11">
        <v>331</v>
      </c>
      <c r="D43" s="12">
        <v>0.72499999999999998</v>
      </c>
      <c r="E43" s="12">
        <v>1.3182999999999999E-3</v>
      </c>
      <c r="F43" s="11" t="s">
        <v>57</v>
      </c>
      <c r="G43" s="11" t="s">
        <v>58</v>
      </c>
      <c r="H43" s="5">
        <f t="shared" si="1"/>
        <v>0.66813937153419545</v>
      </c>
      <c r="I43" s="29">
        <v>0.72292679999999998</v>
      </c>
      <c r="J43" s="6">
        <f t="shared" si="2"/>
        <v>1.2437105859999999E-3</v>
      </c>
      <c r="K43" s="6">
        <f t="shared" si="0"/>
        <v>2.6704223819762519E-4</v>
      </c>
      <c r="L43" s="6">
        <f t="shared" si="3"/>
        <v>1.2469034999999999E-3</v>
      </c>
      <c r="M43" s="6">
        <f t="shared" si="4"/>
        <v>2.6154630027527939E-4</v>
      </c>
      <c r="N43" s="6">
        <f t="shared" si="6"/>
        <v>1.5459175E-4</v>
      </c>
      <c r="O43" s="6">
        <f t="shared" si="7"/>
        <v>3.3193033324304056E-5</v>
      </c>
      <c r="P43" s="6">
        <f t="shared" si="8"/>
        <v>1.4521212500000002E-4</v>
      </c>
      <c r="Q43" s="6">
        <f t="shared" si="9"/>
        <v>3.0507428034586719E-5</v>
      </c>
      <c r="R43" s="6">
        <f t="shared" si="5"/>
        <v>0.67837874306839141</v>
      </c>
      <c r="S43" s="8" t="str">
        <f>IF(SUM(R$3:R43)&lt;=0.9*R$113,"calculate",C43)</f>
        <v>calculate</v>
      </c>
    </row>
    <row r="44" spans="3:19">
      <c r="C44" s="11">
        <v>332</v>
      </c>
      <c r="D44" s="12">
        <v>0.7</v>
      </c>
      <c r="E44" s="12">
        <v>1.2734999999999999E-3</v>
      </c>
      <c r="F44" s="11" t="s">
        <v>59</v>
      </c>
      <c r="G44" s="11" t="s">
        <v>60</v>
      </c>
      <c r="H44" s="5">
        <f t="shared" si="1"/>
        <v>0.6433086876155264</v>
      </c>
      <c r="I44" s="29">
        <v>0.69606000000000001</v>
      </c>
      <c r="J44" s="6">
        <f t="shared" si="2"/>
        <v>1.20271887E-3</v>
      </c>
      <c r="K44" s="6">
        <f t="shared" si="0"/>
        <v>2.7343583943076962E-4</v>
      </c>
      <c r="L44" s="6">
        <f t="shared" si="3"/>
        <v>1.2232147279999999E-3</v>
      </c>
      <c r="M44" s="6">
        <f t="shared" si="4"/>
        <v>2.7023903881419743E-4</v>
      </c>
      <c r="N44" s="6">
        <f t="shared" si="6"/>
        <v>1.7104499999999999E-4</v>
      </c>
      <c r="O44" s="6">
        <f t="shared" si="7"/>
        <v>3.8886754271541439E-5</v>
      </c>
      <c r="P44" s="6">
        <f t="shared" si="8"/>
        <v>1.6281837499999998E-4</v>
      </c>
      <c r="Q44" s="6">
        <f t="shared" si="9"/>
        <v>3.6039893797922744E-5</v>
      </c>
      <c r="R44" s="6">
        <f t="shared" si="5"/>
        <v>0.65572402957486098</v>
      </c>
      <c r="S44" s="8" t="str">
        <f>IF(SUM(R$3:R44)&lt;=0.9*R$113,"calculate",C44)</f>
        <v>calculate</v>
      </c>
    </row>
    <row r="45" spans="3:19">
      <c r="C45" s="11">
        <v>333</v>
      </c>
      <c r="D45" s="12">
        <v>0.67500000000000004</v>
      </c>
      <c r="E45" s="12">
        <v>1.2303000000000001E-3</v>
      </c>
      <c r="F45" s="11" t="s">
        <v>61</v>
      </c>
      <c r="G45" s="11" t="s">
        <v>62</v>
      </c>
      <c r="H45" s="5">
        <f t="shared" si="1"/>
        <v>0.61374676524953742</v>
      </c>
      <c r="I45" s="29">
        <v>0.66407399999999994</v>
      </c>
      <c r="J45" s="6">
        <f t="shared" si="2"/>
        <v>1.1603574450000003E-3</v>
      </c>
      <c r="K45" s="6">
        <f t="shared" si="0"/>
        <v>2.8238721342073805E-4</v>
      </c>
      <c r="L45" s="6">
        <f t="shared" si="3"/>
        <v>1.1815381575000002E-3</v>
      </c>
      <c r="M45" s="6">
        <f t="shared" si="4"/>
        <v>2.7791152642575383E-4</v>
      </c>
      <c r="N45" s="6">
        <f t="shared" si="6"/>
        <v>1.9124100000000001E-4</v>
      </c>
      <c r="O45" s="6">
        <f t="shared" si="7"/>
        <v>4.6540842491681824E-5</v>
      </c>
      <c r="P45" s="6">
        <f t="shared" si="8"/>
        <v>1.8114299999999998E-4</v>
      </c>
      <c r="Q45" s="6">
        <f t="shared" si="9"/>
        <v>4.2713798381611631E-5</v>
      </c>
      <c r="R45" s="6">
        <f t="shared" si="5"/>
        <v>0.62852772643253196</v>
      </c>
      <c r="S45" s="8" t="str">
        <f>IF(SUM(R$3:R45)&lt;=0.9*R$113,"calculate",C45)</f>
        <v>calculate</v>
      </c>
    </row>
    <row r="46" spans="3:19">
      <c r="C46" s="11">
        <v>334</v>
      </c>
      <c r="D46" s="12">
        <v>0.65</v>
      </c>
      <c r="E46" s="12">
        <v>1.1884999999999999E-3</v>
      </c>
      <c r="F46" s="11" t="s">
        <v>63</v>
      </c>
      <c r="G46" s="11" t="s">
        <v>64</v>
      </c>
      <c r="H46" s="5">
        <f t="shared" si="1"/>
        <v>0.59676487985212534</v>
      </c>
      <c r="I46" s="29">
        <v>0.64569960000000004</v>
      </c>
      <c r="J46" s="6">
        <f t="shared" si="2"/>
        <v>1.1374658099999998E-3</v>
      </c>
      <c r="K46" s="6">
        <f t="shared" si="0"/>
        <v>2.8785479727289363E-4</v>
      </c>
      <c r="L46" s="6">
        <f t="shared" si="3"/>
        <v>1.1489116275000002E-3</v>
      </c>
      <c r="M46" s="6">
        <f t="shared" si="4"/>
        <v>2.8512100534681581E-4</v>
      </c>
      <c r="N46" s="6">
        <f t="shared" si="6"/>
        <v>2.0710949999999998E-4</v>
      </c>
      <c r="O46" s="6">
        <f t="shared" si="7"/>
        <v>5.2412531973853679E-5</v>
      </c>
      <c r="P46" s="6">
        <f t="shared" si="8"/>
        <v>1.9917524999999998E-4</v>
      </c>
      <c r="Q46" s="6">
        <f t="shared" si="9"/>
        <v>4.9476687232767749E-5</v>
      </c>
      <c r="R46" s="6">
        <f t="shared" si="5"/>
        <v>0.60525582255083132</v>
      </c>
      <c r="S46" s="8" t="str">
        <f>IF(SUM(R$3:R46)&lt;=0.9*R$113,"calculate",C46)</f>
        <v>calculate</v>
      </c>
    </row>
    <row r="47" spans="3:19">
      <c r="C47" s="11">
        <v>335</v>
      </c>
      <c r="D47" s="12">
        <v>0.625</v>
      </c>
      <c r="E47" s="12">
        <v>1.1481999999999998E-3</v>
      </c>
      <c r="F47" s="11" t="s">
        <v>65</v>
      </c>
      <c r="G47" s="11" t="s">
        <v>66</v>
      </c>
      <c r="H47" s="5">
        <f t="shared" si="1"/>
        <v>0.58305693160813277</v>
      </c>
      <c r="I47" s="29">
        <v>0.63086760000000008</v>
      </c>
      <c r="J47" s="6">
        <f t="shared" si="2"/>
        <v>1.1094712139999997E-3</v>
      </c>
      <c r="K47" s="6">
        <f t="shared" si="0"/>
        <v>2.8977379400336675E-4</v>
      </c>
      <c r="L47" s="6">
        <f t="shared" si="3"/>
        <v>1.1234685119999998E-3</v>
      </c>
      <c r="M47" s="6">
        <f t="shared" si="4"/>
        <v>2.8881429563813016E-4</v>
      </c>
      <c r="N47" s="6">
        <f t="shared" si="6"/>
        <v>2.2432499999999999E-4</v>
      </c>
      <c r="O47" s="6">
        <f t="shared" si="7"/>
        <v>5.8589628572197687E-5</v>
      </c>
      <c r="P47" s="6">
        <f t="shared" si="8"/>
        <v>2.1571724999999999E-4</v>
      </c>
      <c r="Q47" s="6">
        <f t="shared" si="9"/>
        <v>5.5501080273025683E-5</v>
      </c>
      <c r="R47" s="6">
        <f t="shared" si="5"/>
        <v>0.58991090573012905</v>
      </c>
      <c r="S47" s="8" t="str">
        <f>IF(SUM(R$3:R47)&lt;=0.9*R$113,"calculate",C47)</f>
        <v>calculate</v>
      </c>
    </row>
    <row r="48" spans="3:19">
      <c r="C48" s="11">
        <v>336</v>
      </c>
      <c r="D48" s="12">
        <v>0.6</v>
      </c>
      <c r="E48" s="12">
        <v>1.1092000000000001E-3</v>
      </c>
      <c r="F48" s="11" t="s">
        <v>67</v>
      </c>
      <c r="G48" s="11" t="s">
        <v>68</v>
      </c>
      <c r="H48" s="5">
        <f t="shared" si="1"/>
        <v>0.5668369685767094</v>
      </c>
      <c r="I48" s="29">
        <v>0.61331760000000002</v>
      </c>
      <c r="J48" s="6">
        <f t="shared" si="2"/>
        <v>1.0838325960000001E-3</v>
      </c>
      <c r="K48" s="6">
        <f t="shared" si="0"/>
        <v>2.9384969183324336E-4</v>
      </c>
      <c r="L48" s="6">
        <f t="shared" si="3"/>
        <v>1.096651905E-3</v>
      </c>
      <c r="M48" s="6">
        <f t="shared" si="4"/>
        <v>2.9181174291830506E-4</v>
      </c>
      <c r="N48" s="6">
        <f t="shared" si="6"/>
        <v>2.3876999999999999E-4</v>
      </c>
      <c r="O48" s="6">
        <f t="shared" si="7"/>
        <v>6.4735542350327608E-5</v>
      </c>
      <c r="P48" s="6">
        <f t="shared" si="8"/>
        <v>2.3154749999999998E-4</v>
      </c>
      <c r="Q48" s="6">
        <f t="shared" si="9"/>
        <v>6.1662585461262647E-5</v>
      </c>
      <c r="R48" s="6">
        <f t="shared" si="5"/>
        <v>0.57494695009242114</v>
      </c>
      <c r="S48" s="8" t="str">
        <f>IF(SUM(R$3:R48)&lt;=0.9*R$113,"calculate",C48)</f>
        <v>calculate</v>
      </c>
    </row>
    <row r="49" spans="3:19">
      <c r="C49" s="11">
        <v>337</v>
      </c>
      <c r="D49" s="12">
        <v>0.57499999999999996</v>
      </c>
      <c r="E49" s="12">
        <v>1.0715E-3</v>
      </c>
      <c r="F49" s="11" t="s">
        <v>69</v>
      </c>
      <c r="G49" s="11" t="s">
        <v>70</v>
      </c>
      <c r="H49" s="5">
        <f t="shared" si="1"/>
        <v>0.52959260628465776</v>
      </c>
      <c r="I49" s="29">
        <v>0.57301920000000006</v>
      </c>
      <c r="J49" s="6">
        <f t="shared" si="2"/>
        <v>1.0468340699999999E-3</v>
      </c>
      <c r="K49" s="6">
        <f t="shared" si="0"/>
        <v>3.0923257891427892E-4</v>
      </c>
      <c r="L49" s="6">
        <f t="shared" si="3"/>
        <v>1.0653333329999999E-3</v>
      </c>
      <c r="M49" s="6">
        <f t="shared" si="4"/>
        <v>3.0154113537376114E-4</v>
      </c>
      <c r="N49" s="6">
        <f t="shared" si="6"/>
        <v>2.5224674999999995E-4</v>
      </c>
      <c r="O49" s="6">
        <f t="shared" si="7"/>
        <v>7.4513158542160719E-5</v>
      </c>
      <c r="P49" s="6">
        <f t="shared" si="8"/>
        <v>2.4550837499999999E-4</v>
      </c>
      <c r="Q49" s="6">
        <f t="shared" si="9"/>
        <v>6.9624350446244164E-5</v>
      </c>
      <c r="R49" s="6">
        <f t="shared" si="5"/>
        <v>0.54821478743068353</v>
      </c>
      <c r="S49" s="8" t="str">
        <f>IF(SUM(R$3:R49)&lt;=0.9*R$113,"calculate",C49)</f>
        <v>calculate</v>
      </c>
    </row>
    <row r="50" spans="3:19">
      <c r="C50" s="11">
        <v>338</v>
      </c>
      <c r="D50" s="12">
        <v>0.55000000000000004</v>
      </c>
      <c r="E50" s="12">
        <v>1.0351000000000002E-3</v>
      </c>
      <c r="F50" s="11" t="s">
        <v>71</v>
      </c>
      <c r="G50" s="11" t="s">
        <v>72</v>
      </c>
      <c r="H50" s="5">
        <f t="shared" si="1"/>
        <v>0.4932066543438075</v>
      </c>
      <c r="I50" s="29">
        <v>0.53364960000000006</v>
      </c>
      <c r="J50" s="6">
        <f t="shared" si="2"/>
        <v>1.0316531170000002E-3</v>
      </c>
      <c r="K50" s="6">
        <f t="shared" si="0"/>
        <v>3.313805697757699E-4</v>
      </c>
      <c r="L50" s="6">
        <f t="shared" si="3"/>
        <v>1.0392435935E-3</v>
      </c>
      <c r="M50" s="6">
        <f t="shared" si="4"/>
        <v>3.2030657434502441E-4</v>
      </c>
      <c r="N50" s="6">
        <f t="shared" si="6"/>
        <v>2.6279550000000003E-4</v>
      </c>
      <c r="O50" s="6">
        <f t="shared" si="7"/>
        <v>8.4413376055847588E-5</v>
      </c>
      <c r="P50" s="6">
        <f t="shared" si="8"/>
        <v>2.5752112499999996E-4</v>
      </c>
      <c r="Q50" s="6">
        <f t="shared" si="9"/>
        <v>7.946326729900416E-5</v>
      </c>
      <c r="R50" s="6">
        <f t="shared" si="5"/>
        <v>0.51139963031423263</v>
      </c>
      <c r="S50" s="8" t="str">
        <f>IF(SUM(R$3:R50)&lt;=0.9*R$113,"calculate",C50)</f>
        <v>calculate</v>
      </c>
    </row>
    <row r="51" spans="3:19">
      <c r="C51" s="11">
        <v>339</v>
      </c>
      <c r="D51" s="12">
        <v>0.52500000000000002</v>
      </c>
      <c r="E51" s="12">
        <v>1E-3</v>
      </c>
      <c r="F51" s="11" t="s">
        <v>73</v>
      </c>
      <c r="G51" s="11" t="s">
        <v>74</v>
      </c>
      <c r="H51" s="5">
        <f t="shared" si="1"/>
        <v>0.4748972273567465</v>
      </c>
      <c r="I51" s="29">
        <v>0.51383880000000004</v>
      </c>
      <c r="J51" s="6">
        <f t="shared" si="2"/>
        <v>9.9387E-4</v>
      </c>
      <c r="K51" s="6">
        <f t="shared" si="0"/>
        <v>3.3299089157522773E-4</v>
      </c>
      <c r="L51" s="6">
        <f t="shared" si="3"/>
        <v>1.0127615585000002E-3</v>
      </c>
      <c r="M51" s="6">
        <f t="shared" si="4"/>
        <v>3.3218573067549882E-4</v>
      </c>
      <c r="N51" s="6">
        <f t="shared" si="6"/>
        <v>2.7287925000000005E-4</v>
      </c>
      <c r="O51" s="6">
        <f t="shared" si="7"/>
        <v>9.1426750731865821E-5</v>
      </c>
      <c r="P51" s="6">
        <f t="shared" si="8"/>
        <v>2.6783737500000006E-4</v>
      </c>
      <c r="Q51" s="6">
        <f t="shared" si="9"/>
        <v>8.7920063393856704E-5</v>
      </c>
      <c r="R51" s="6">
        <f t="shared" si="5"/>
        <v>0.48405194085027703</v>
      </c>
      <c r="S51" s="8" t="str">
        <f>IF(SUM(R$3:R51)&lt;=0.9*R$113,"calculate",C51)</f>
        <v>calculate</v>
      </c>
    </row>
    <row r="52" spans="3:19">
      <c r="C52" s="11">
        <v>340</v>
      </c>
      <c r="D52" s="12">
        <v>0.5</v>
      </c>
      <c r="E52" s="12">
        <v>9.6605000000000009E-4</v>
      </c>
      <c r="F52" s="11" t="s">
        <v>75</v>
      </c>
      <c r="G52" s="11" t="s">
        <v>76</v>
      </c>
      <c r="H52" s="5">
        <f t="shared" si="1"/>
        <v>0.45307763401109025</v>
      </c>
      <c r="I52" s="29">
        <v>0.49023</v>
      </c>
      <c r="J52" s="6">
        <f t="shared" si="2"/>
        <v>9.7271574500000003E-4</v>
      </c>
      <c r="K52" s="6">
        <f t="shared" si="0"/>
        <v>3.4269542900306404E-4</v>
      </c>
      <c r="L52" s="6">
        <f t="shared" si="3"/>
        <v>9.8329287249999996E-4</v>
      </c>
      <c r="M52" s="6">
        <f t="shared" si="4"/>
        <v>3.3784316028914589E-4</v>
      </c>
      <c r="N52" s="6">
        <f t="shared" si="6"/>
        <v>2.8041999999999997E-4</v>
      </c>
      <c r="O52" s="6">
        <f t="shared" si="7"/>
        <v>9.8794177738984991E-5</v>
      </c>
      <c r="P52" s="6">
        <f t="shared" si="8"/>
        <v>2.7664962500000001E-4</v>
      </c>
      <c r="Q52" s="6">
        <f t="shared" si="9"/>
        <v>9.5110464235425413E-5</v>
      </c>
      <c r="R52" s="6">
        <f t="shared" si="5"/>
        <v>0.46398743068391834</v>
      </c>
      <c r="S52" s="8" t="str">
        <f>IF(SUM(R$3:R52)&lt;=0.9*R$113,"calculate",C52)</f>
        <v>calculate</v>
      </c>
    </row>
    <row r="53" spans="3:19">
      <c r="C53" s="11">
        <v>341</v>
      </c>
      <c r="D53" s="12">
        <v>0.49380000000000002</v>
      </c>
      <c r="E53" s="12">
        <v>9.3324999999999994E-4</v>
      </c>
      <c r="F53" s="11" t="s">
        <v>77</v>
      </c>
      <c r="G53" s="11" t="s">
        <v>78</v>
      </c>
      <c r="H53" s="5">
        <f t="shared" si="1"/>
        <v>0.51024842883548949</v>
      </c>
      <c r="I53" s="29">
        <v>0.55208880000000005</v>
      </c>
      <c r="J53" s="6">
        <f t="shared" si="2"/>
        <v>9.4426234999999998E-4</v>
      </c>
      <c r="K53" s="6">
        <f t="shared" si="0"/>
        <v>2.9163808969774244E-4</v>
      </c>
      <c r="L53" s="6">
        <f t="shared" si="3"/>
        <v>9.584890475E-4</v>
      </c>
      <c r="M53" s="6">
        <f t="shared" si="4"/>
        <v>3.1716675935040321E-4</v>
      </c>
      <c r="N53" s="6">
        <f t="shared" si="6"/>
        <v>2.9620592999999998E-4</v>
      </c>
      <c r="O53" s="6">
        <f t="shared" si="7"/>
        <v>9.1484036806448142E-5</v>
      </c>
      <c r="P53" s="6">
        <f t="shared" si="8"/>
        <v>2.8831296499999998E-4</v>
      </c>
      <c r="Q53" s="6">
        <f t="shared" si="9"/>
        <v>9.513910727271656E-5</v>
      </c>
      <c r="R53" s="6">
        <f t="shared" si="5"/>
        <v>0.48166303142328987</v>
      </c>
      <c r="S53" s="8" t="str">
        <f>IF(SUM(R$3:R53)&lt;=0.9*R$113,"calculate",C53)</f>
        <v>calculate</v>
      </c>
    </row>
    <row r="54" spans="3:19">
      <c r="C54" s="11">
        <v>342</v>
      </c>
      <c r="D54" s="12">
        <v>0.48760000000000003</v>
      </c>
      <c r="E54" s="12">
        <v>9.0157000000000008E-4</v>
      </c>
      <c r="F54" s="11" t="s">
        <v>79</v>
      </c>
      <c r="G54" s="11" t="s">
        <v>80</v>
      </c>
      <c r="H54" s="5">
        <f t="shared" si="1"/>
        <v>0.49290055452865028</v>
      </c>
      <c r="I54" s="29">
        <v>0.53331839999999997</v>
      </c>
      <c r="J54" s="6">
        <f t="shared" si="2"/>
        <v>9.1184789800000012E-4</v>
      </c>
      <c r="K54" s="6">
        <f t="shared" si="0"/>
        <v>2.9310406847707636E-4</v>
      </c>
      <c r="L54" s="6">
        <f t="shared" si="3"/>
        <v>9.2805512400000005E-4</v>
      </c>
      <c r="M54" s="6">
        <f t="shared" si="4"/>
        <v>2.923710790874094E-4</v>
      </c>
      <c r="N54" s="6">
        <f t="shared" si="6"/>
        <v>3.1130334400000001E-4</v>
      </c>
      <c r="O54" s="6">
        <f t="shared" si="7"/>
        <v>1.0006523769704282E-4</v>
      </c>
      <c r="P54" s="6">
        <f t="shared" si="8"/>
        <v>3.0375463699999999E-4</v>
      </c>
      <c r="Q54" s="6">
        <f t="shared" si="9"/>
        <v>9.5774637251745481E-5</v>
      </c>
      <c r="R54" s="6">
        <f t="shared" si="5"/>
        <v>0.50157449168206991</v>
      </c>
      <c r="S54" s="8" t="str">
        <f>IF(SUM(R$3:R54)&lt;=0.9*R$113,"calculate",C54)</f>
        <v>calculate</v>
      </c>
    </row>
    <row r="55" spans="3:19">
      <c r="C55" s="11">
        <v>343</v>
      </c>
      <c r="D55" s="12">
        <v>0.48139999999999999</v>
      </c>
      <c r="E55" s="12">
        <v>8.7096000000000005E-4</v>
      </c>
      <c r="F55" s="11" t="s">
        <v>81</v>
      </c>
      <c r="G55" s="11" t="s">
        <v>82</v>
      </c>
      <c r="H55" s="5">
        <f t="shared" si="1"/>
        <v>0.4770964879852122</v>
      </c>
      <c r="I55" s="29">
        <v>0.51621839999999997</v>
      </c>
      <c r="J55" s="6">
        <f t="shared" si="2"/>
        <v>8.8959854400000012E-4</v>
      </c>
      <c r="K55" s="6">
        <f t="shared" si="0"/>
        <v>2.9654975901319844E-4</v>
      </c>
      <c r="L55" s="6">
        <f t="shared" si="3"/>
        <v>9.0072322100000018E-4</v>
      </c>
      <c r="M55" s="6">
        <f t="shared" si="4"/>
        <v>2.9482691374513737E-4</v>
      </c>
      <c r="N55" s="6">
        <f t="shared" si="6"/>
        <v>3.2443952999999998E-4</v>
      </c>
      <c r="O55" s="6">
        <f t="shared" si="7"/>
        <v>1.0815267750242109E-4</v>
      </c>
      <c r="P55" s="6">
        <f t="shared" si="8"/>
        <v>3.1787143699999999E-4</v>
      </c>
      <c r="Q55" s="6">
        <f t="shared" si="9"/>
        <v>1.0410895759973196E-4</v>
      </c>
      <c r="R55" s="6">
        <f t="shared" si="5"/>
        <v>0.48499852125693121</v>
      </c>
      <c r="S55" s="8" t="str">
        <f>IF(SUM(R$3:R55)&lt;=0.9*R$113,"calculate",C55)</f>
        <v>calculate</v>
      </c>
    </row>
    <row r="56" spans="3:19">
      <c r="C56" s="11">
        <v>344</v>
      </c>
      <c r="D56" s="12">
        <v>0.47520000000000001</v>
      </c>
      <c r="E56" s="12">
        <v>8.4139999999999996E-4</v>
      </c>
      <c r="F56" s="11" t="s">
        <v>83</v>
      </c>
      <c r="G56" s="11" t="s">
        <v>84</v>
      </c>
      <c r="H56" s="5">
        <f t="shared" si="1"/>
        <v>0.46136561922365965</v>
      </c>
      <c r="I56" s="29">
        <v>0.49919760000000007</v>
      </c>
      <c r="J56" s="6">
        <f t="shared" si="2"/>
        <v>8.6251913999999983E-4</v>
      </c>
      <c r="K56" s="6">
        <f t="shared" si="0"/>
        <v>2.9812824393863024E-4</v>
      </c>
      <c r="L56" s="6">
        <f t="shared" si="3"/>
        <v>8.7605884199999998E-4</v>
      </c>
      <c r="M56" s="6">
        <f t="shared" si="4"/>
        <v>2.9733900147591431E-4</v>
      </c>
      <c r="N56" s="6">
        <f t="shared" si="6"/>
        <v>3.3849446399999999E-4</v>
      </c>
      <c r="O56" s="6">
        <f t="shared" si="7"/>
        <v>1.1700002406354473E-4</v>
      </c>
      <c r="P56" s="6">
        <f t="shared" si="8"/>
        <v>3.3146699700000001E-4</v>
      </c>
      <c r="Q56" s="6">
        <f t="shared" si="9"/>
        <v>1.125763507829829E-4</v>
      </c>
      <c r="R56" s="6">
        <f t="shared" si="5"/>
        <v>0.46923105360443595</v>
      </c>
      <c r="S56" s="8" t="str">
        <f>IF(SUM(R$3:R56)&lt;=0.9*R$113,"calculate",C56)</f>
        <v>calculate</v>
      </c>
    </row>
    <row r="57" spans="3:19">
      <c r="C57" s="11">
        <v>345</v>
      </c>
      <c r="D57" s="12">
        <v>0.46899999999999997</v>
      </c>
      <c r="E57" s="12">
        <v>8.1282999999999995E-4</v>
      </c>
      <c r="F57" s="11" t="s">
        <v>85</v>
      </c>
      <c r="G57" s="11" t="s">
        <v>86</v>
      </c>
      <c r="H57" s="5">
        <f t="shared" si="1"/>
        <v>0.43940295748613645</v>
      </c>
      <c r="I57" s="29">
        <v>0.47543399999999997</v>
      </c>
      <c r="J57" s="6">
        <f t="shared" si="2"/>
        <v>8.3949082399999988E-4</v>
      </c>
      <c r="K57" s="6">
        <f t="shared" si="0"/>
        <v>3.0522000560212752E-4</v>
      </c>
      <c r="L57" s="6">
        <f t="shared" si="3"/>
        <v>8.510049819999998E-4</v>
      </c>
      <c r="M57" s="6">
        <f t="shared" si="4"/>
        <v>3.0167412477037886E-4</v>
      </c>
      <c r="N57" s="6">
        <f t="shared" si="6"/>
        <v>3.5024450999999996E-4</v>
      </c>
      <c r="O57" s="6">
        <f t="shared" si="7"/>
        <v>1.2734103607583259E-4</v>
      </c>
      <c r="P57" s="6">
        <f t="shared" si="8"/>
        <v>3.4436948699999997E-4</v>
      </c>
      <c r="Q57" s="6">
        <f t="shared" si="9"/>
        <v>1.2217053006968867E-4</v>
      </c>
      <c r="R57" s="6">
        <f t="shared" si="5"/>
        <v>0.45038428835489808</v>
      </c>
      <c r="S57" s="8" t="str">
        <f>IF(SUM(R$3:R57)&lt;=0.9*R$113,"calculate",C57)</f>
        <v>calculate</v>
      </c>
    </row>
    <row r="58" spans="3:19">
      <c r="C58" s="11">
        <v>346</v>
      </c>
      <c r="D58" s="12">
        <v>0.46279999999999999</v>
      </c>
      <c r="E58" s="12">
        <v>7.8523999999999998E-4</v>
      </c>
      <c r="F58" s="11" t="s">
        <v>87</v>
      </c>
      <c r="G58" s="11" t="s">
        <v>88</v>
      </c>
      <c r="H58" s="5">
        <f t="shared" si="1"/>
        <v>0.40729242144177419</v>
      </c>
      <c r="I58" s="29">
        <v>0.44069039999999998</v>
      </c>
      <c r="J58" s="6">
        <f t="shared" si="2"/>
        <v>8.1225225600000002E-4</v>
      </c>
      <c r="K58" s="6">
        <f t="shared" si="0"/>
        <v>3.1797904803083498E-4</v>
      </c>
      <c r="L58" s="6">
        <f t="shared" si="3"/>
        <v>8.2587153999999995E-4</v>
      </c>
      <c r="M58" s="6">
        <f t="shared" si="4"/>
        <v>3.1159952681648125E-4</v>
      </c>
      <c r="N58" s="6">
        <f t="shared" si="6"/>
        <v>3.6022500799999996E-4</v>
      </c>
      <c r="O58" s="6">
        <f t="shared" si="7"/>
        <v>1.4102023635467734E-4</v>
      </c>
      <c r="P58" s="6">
        <f t="shared" si="8"/>
        <v>3.5523475899999996E-4</v>
      </c>
      <c r="Q58" s="6">
        <f t="shared" si="9"/>
        <v>1.3418063621525498E-4</v>
      </c>
      <c r="R58" s="6">
        <f t="shared" si="5"/>
        <v>0.42334768946395529</v>
      </c>
      <c r="S58" s="8" t="str">
        <f>IF(SUM(R$3:R58)&lt;=0.9*R$113,"calculate",C58)</f>
        <v>calculate</v>
      </c>
    </row>
    <row r="59" spans="3:19">
      <c r="C59" s="11">
        <v>347</v>
      </c>
      <c r="D59" s="12">
        <v>0.45660000000000001</v>
      </c>
      <c r="E59" s="12">
        <v>7.5858000000000002E-4</v>
      </c>
      <c r="F59" s="11" t="s">
        <v>89</v>
      </c>
      <c r="G59" s="11" t="s">
        <v>90</v>
      </c>
      <c r="H59" s="5">
        <f t="shared" si="1"/>
        <v>0.40379889094269844</v>
      </c>
      <c r="I59" s="29">
        <v>0.43691040000000003</v>
      </c>
      <c r="J59" s="6">
        <f t="shared" si="2"/>
        <v>7.8854391000000011E-4</v>
      </c>
      <c r="K59" s="6">
        <f t="shared" si="0"/>
        <v>3.1119097337389329E-4</v>
      </c>
      <c r="L59" s="6">
        <f t="shared" si="3"/>
        <v>8.0039808300000001E-4</v>
      </c>
      <c r="M59" s="6">
        <f t="shared" si="4"/>
        <v>3.1458501070236416E-4</v>
      </c>
      <c r="N59" s="6">
        <f t="shared" si="6"/>
        <v>3.7348510200000003E-4</v>
      </c>
      <c r="O59" s="6">
        <f t="shared" si="7"/>
        <v>1.4739216289429946E-4</v>
      </c>
      <c r="P59" s="6">
        <f t="shared" si="8"/>
        <v>3.6685505500000002E-4</v>
      </c>
      <c r="Q59" s="6">
        <f t="shared" si="9"/>
        <v>1.442061996244884E-4</v>
      </c>
      <c r="R59" s="6">
        <f t="shared" si="5"/>
        <v>0.40554565619223631</v>
      </c>
      <c r="S59" s="8" t="str">
        <f>IF(SUM(R$3:R59)&lt;=0.9*R$113,"calculate",C59)</f>
        <v>calculate</v>
      </c>
    </row>
    <row r="60" spans="3:19">
      <c r="C60" s="11">
        <v>348</v>
      </c>
      <c r="D60" s="12">
        <v>0.45039999999999997</v>
      </c>
      <c r="E60" s="12">
        <v>7.3282000000000002E-4</v>
      </c>
      <c r="F60" s="11" t="s">
        <v>91</v>
      </c>
      <c r="G60" s="11" t="s">
        <v>92</v>
      </c>
      <c r="H60" s="5">
        <f t="shared" si="1"/>
        <v>0.39380073937153398</v>
      </c>
      <c r="I60" s="29">
        <v>0.42609240000000004</v>
      </c>
      <c r="J60" s="6">
        <f t="shared" si="2"/>
        <v>7.5253285799999992E-4</v>
      </c>
      <c r="K60" s="6">
        <f t="shared" si="0"/>
        <v>3.0389582103186315E-4</v>
      </c>
      <c r="L60" s="6">
        <f t="shared" si="3"/>
        <v>7.7053838400000007E-4</v>
      </c>
      <c r="M60" s="6">
        <f t="shared" si="4"/>
        <v>3.0754339720287819E-4</v>
      </c>
      <c r="N60" s="6">
        <f t="shared" si="6"/>
        <v>3.7954757599999997E-4</v>
      </c>
      <c r="O60" s="6">
        <f t="shared" si="7"/>
        <v>1.5327293818866508E-4</v>
      </c>
      <c r="P60" s="6">
        <f t="shared" si="8"/>
        <v>3.7651633899999997E-4</v>
      </c>
      <c r="Q60" s="6">
        <f t="shared" si="9"/>
        <v>1.5033255054148229E-4</v>
      </c>
      <c r="R60" s="6">
        <f t="shared" si="5"/>
        <v>0.39879981515711621</v>
      </c>
      <c r="S60" s="8" t="str">
        <f>IF(SUM(R$3:R60)&lt;=0.9*R$113,"calculate",C60)</f>
        <v>calculate</v>
      </c>
    </row>
    <row r="61" spans="3:19">
      <c r="C61" s="11">
        <v>349</v>
      </c>
      <c r="D61" s="12">
        <v>0.44419999999999998</v>
      </c>
      <c r="E61" s="12">
        <v>7.0795000000000005E-4</v>
      </c>
      <c r="F61" s="11" t="s">
        <v>93</v>
      </c>
      <c r="G61" s="11" t="s">
        <v>94</v>
      </c>
      <c r="H61" s="5">
        <f t="shared" si="1"/>
        <v>0.38065175600739343</v>
      </c>
      <c r="I61" s="29">
        <v>0.41186519999999999</v>
      </c>
      <c r="J61" s="6">
        <f t="shared" si="2"/>
        <v>7.4009093000000008E-4</v>
      </c>
      <c r="K61" s="6">
        <f t="shared" si="0"/>
        <v>3.0805859180757853E-4</v>
      </c>
      <c r="L61" s="6">
        <f t="shared" si="3"/>
        <v>7.4631189400000005E-4</v>
      </c>
      <c r="M61" s="6">
        <f t="shared" si="4"/>
        <v>3.0597720641972086E-4</v>
      </c>
      <c r="N61" s="6">
        <f t="shared" si="6"/>
        <v>3.8883046999999997E-4</v>
      </c>
      <c r="O61" s="6">
        <f t="shared" si="7"/>
        <v>1.6184844616333683E-4</v>
      </c>
      <c r="P61" s="6">
        <f t="shared" si="8"/>
        <v>3.8418902299999997E-4</v>
      </c>
      <c r="Q61" s="6">
        <f t="shared" si="9"/>
        <v>1.5756069217600095E-4</v>
      </c>
      <c r="R61" s="6">
        <f t="shared" si="5"/>
        <v>0.38722624768946368</v>
      </c>
      <c r="S61" s="8" t="str">
        <f>IF(SUM(R$3:R61)&lt;=0.9*R$113,"calculate",C61)</f>
        <v>calculate</v>
      </c>
    </row>
    <row r="62" spans="3:19">
      <c r="C62" s="11">
        <v>350</v>
      </c>
      <c r="D62" s="12">
        <v>0.438</v>
      </c>
      <c r="E62" s="12">
        <v>6.8391000000000003E-4</v>
      </c>
      <c r="F62" s="11" t="s">
        <v>95</v>
      </c>
      <c r="G62" s="11" t="s">
        <v>96</v>
      </c>
      <c r="H62" s="5">
        <f t="shared" si="1"/>
        <v>0.35649316081330845</v>
      </c>
      <c r="I62" s="29">
        <v>0.3857256</v>
      </c>
      <c r="J62" s="6">
        <f t="shared" si="2"/>
        <v>7.1256582900000001E-4</v>
      </c>
      <c r="K62" s="6">
        <f t="shared" si="0"/>
        <v>3.1356806872077166E-4</v>
      </c>
      <c r="L62" s="6">
        <f t="shared" si="3"/>
        <v>7.2632837950000004E-4</v>
      </c>
      <c r="M62" s="6">
        <f t="shared" si="4"/>
        <v>3.1081333026417512E-4</v>
      </c>
      <c r="N62" s="6">
        <f t="shared" si="6"/>
        <v>3.9614471999999996E-4</v>
      </c>
      <c r="O62" s="6">
        <f t="shared" si="7"/>
        <v>1.7432541630386101E-4</v>
      </c>
      <c r="P62" s="6">
        <f t="shared" si="8"/>
        <v>3.9248759499999997E-4</v>
      </c>
      <c r="Q62" s="6">
        <f t="shared" si="9"/>
        <v>1.6808693123359893E-4</v>
      </c>
      <c r="R62" s="6">
        <f t="shared" si="5"/>
        <v>0.36857245841035091</v>
      </c>
      <c r="S62" s="8" t="str">
        <f>IF(SUM(R$3:R62)&lt;=0.9*R$113,"calculate",C62)</f>
        <v>calculate</v>
      </c>
    </row>
    <row r="63" spans="3:19">
      <c r="C63" s="11">
        <v>351</v>
      </c>
      <c r="D63" s="12">
        <v>0.43180000000000002</v>
      </c>
      <c r="E63" s="12">
        <v>6.6069000000000002E-4</v>
      </c>
      <c r="F63" s="11" t="s">
        <v>97</v>
      </c>
      <c r="G63" s="11" t="s">
        <v>98</v>
      </c>
      <c r="H63" s="5">
        <f t="shared" si="1"/>
        <v>0.36663438077633986</v>
      </c>
      <c r="I63" s="29">
        <v>0.39669840000000001</v>
      </c>
      <c r="J63" s="6">
        <f t="shared" si="2"/>
        <v>6.8698546200000009E-4</v>
      </c>
      <c r="K63" s="6">
        <f t="shared" si="0"/>
        <v>2.9533380844670091E-4</v>
      </c>
      <c r="L63" s="6">
        <f t="shared" si="3"/>
        <v>6.9977564550000005E-4</v>
      </c>
      <c r="M63" s="6">
        <f t="shared" si="4"/>
        <v>3.0445093858373629E-4</v>
      </c>
      <c r="N63" s="6">
        <f t="shared" si="6"/>
        <v>4.0103856800000005E-4</v>
      </c>
      <c r="O63" s="6">
        <f t="shared" si="7"/>
        <v>1.724057555405026E-4</v>
      </c>
      <c r="P63" s="6">
        <f t="shared" si="8"/>
        <v>3.9859164400000003E-4</v>
      </c>
      <c r="Q63" s="6">
        <f t="shared" si="9"/>
        <v>1.7336558592218179E-4</v>
      </c>
      <c r="R63" s="6">
        <f t="shared" si="5"/>
        <v>0.36156377079482416</v>
      </c>
      <c r="S63" s="8" t="str">
        <f>IF(SUM(R$3:R63)&lt;=0.9*R$113,"calculate",C63)</f>
        <v>calculate</v>
      </c>
    </row>
    <row r="64" spans="3:19">
      <c r="C64" s="11">
        <v>352</v>
      </c>
      <c r="D64" s="12">
        <v>0.42560000000000003</v>
      </c>
      <c r="E64" s="12">
        <v>6.3825999999999998E-4</v>
      </c>
      <c r="F64" s="11" t="s">
        <v>99</v>
      </c>
      <c r="G64" s="11" t="s">
        <v>100</v>
      </c>
      <c r="H64" s="5">
        <f t="shared" si="1"/>
        <v>0.34406950092421423</v>
      </c>
      <c r="I64" s="29">
        <v>0.37228320000000004</v>
      </c>
      <c r="J64" s="6">
        <f t="shared" si="2"/>
        <v>6.6327979199999989E-4</v>
      </c>
      <c r="K64" s="6">
        <f t="shared" si="0"/>
        <v>3.0034974324191581E-4</v>
      </c>
      <c r="L64" s="6">
        <f t="shared" si="3"/>
        <v>6.7513262700000004E-4</v>
      </c>
      <c r="M64" s="6">
        <f t="shared" si="4"/>
        <v>2.9784177584430836E-4</v>
      </c>
      <c r="N64" s="6">
        <f t="shared" si="6"/>
        <v>4.0372841600000003E-4</v>
      </c>
      <c r="O64" s="6">
        <f t="shared" si="7"/>
        <v>1.8281836345327012E-4</v>
      </c>
      <c r="P64" s="6">
        <f t="shared" si="8"/>
        <v>4.0238349200000007E-4</v>
      </c>
      <c r="Q64" s="6">
        <f t="shared" si="9"/>
        <v>1.7761205949688637E-4</v>
      </c>
      <c r="R64" s="6">
        <f t="shared" si="5"/>
        <v>0.35535194085027705</v>
      </c>
      <c r="S64" s="8" t="str">
        <f>IF(SUM(R$3:R64)&lt;=0.9*R$113,"calculate",C64)</f>
        <v>calculate</v>
      </c>
    </row>
    <row r="65" spans="3:19">
      <c r="C65" s="11">
        <v>353</v>
      </c>
      <c r="D65" s="12">
        <v>0.4194</v>
      </c>
      <c r="E65" s="12">
        <v>6.1660000000000003E-4</v>
      </c>
      <c r="F65" s="11" t="s">
        <v>101</v>
      </c>
      <c r="G65" s="11" t="s">
        <v>102</v>
      </c>
      <c r="H65" s="5">
        <f t="shared" si="1"/>
        <v>0.33417781885397391</v>
      </c>
      <c r="I65" s="29">
        <v>0.36158040000000002</v>
      </c>
      <c r="J65" s="6">
        <f t="shared" si="2"/>
        <v>6.4299048E-4</v>
      </c>
      <c r="K65" s="6">
        <f t="shared" si="0"/>
        <v>2.9786997161692887E-4</v>
      </c>
      <c r="L65" s="6">
        <f t="shared" si="3"/>
        <v>6.5313513599999989E-4</v>
      </c>
      <c r="M65" s="6">
        <f t="shared" si="4"/>
        <v>2.9910985742942237E-4</v>
      </c>
      <c r="N65" s="6">
        <f t="shared" si="6"/>
        <v>4.0821460199999999E-4</v>
      </c>
      <c r="O65" s="6">
        <f t="shared" si="7"/>
        <v>1.8910835493451771E-4</v>
      </c>
      <c r="P65" s="6">
        <f t="shared" si="8"/>
        <v>4.0597150900000001E-4</v>
      </c>
      <c r="Q65" s="6">
        <f t="shared" si="9"/>
        <v>1.859633591938939E-4</v>
      </c>
      <c r="R65" s="6">
        <f t="shared" si="5"/>
        <v>0.3391236598890941</v>
      </c>
      <c r="S65" s="8" t="str">
        <f>IF(SUM(R$3:R65)&lt;=0.9*R$113,"calculate",C65)</f>
        <v>calculate</v>
      </c>
    </row>
    <row r="66" spans="3:19">
      <c r="C66" s="11">
        <v>354</v>
      </c>
      <c r="D66" s="12">
        <v>0.41320000000000001</v>
      </c>
      <c r="E66" s="12">
        <v>5.9566000000000003E-4</v>
      </c>
      <c r="F66" s="11" t="s">
        <v>103</v>
      </c>
      <c r="G66" s="11" t="s">
        <v>104</v>
      </c>
      <c r="H66" s="5">
        <f t="shared" si="1"/>
        <v>0.32763593345656172</v>
      </c>
      <c r="I66" s="29">
        <v>0.35450208</v>
      </c>
      <c r="J66" s="6">
        <f t="shared" si="2"/>
        <v>6.2288166200000011E-4</v>
      </c>
      <c r="K66" s="6">
        <f t="shared" ref="K66:K112" si="10">J66*10^(-H66)</f>
        <v>2.9293388520873465E-4</v>
      </c>
      <c r="L66" s="6">
        <f t="shared" si="3"/>
        <v>6.3293607100000011E-4</v>
      </c>
      <c r="M66" s="6">
        <f t="shared" si="4"/>
        <v>2.9540192841283179E-4</v>
      </c>
      <c r="N66" s="6">
        <f t="shared" si="6"/>
        <v>4.075185E-4</v>
      </c>
      <c r="O66" s="6">
        <f t="shared" si="7"/>
        <v>1.9165113501035406E-4</v>
      </c>
      <c r="P66" s="6">
        <f t="shared" si="8"/>
        <v>4.0786655099999997E-4</v>
      </c>
      <c r="Q66" s="6">
        <f t="shared" si="9"/>
        <v>1.9037974497243589E-4</v>
      </c>
      <c r="R66" s="6">
        <f t="shared" si="5"/>
        <v>0.33090687615526782</v>
      </c>
      <c r="S66" s="8" t="str">
        <f>IF(SUM(R$3:R66)&lt;=0.9*R$113,"calculate",C66)</f>
        <v>calculate</v>
      </c>
    </row>
    <row r="67" spans="3:19">
      <c r="C67" s="11">
        <v>355</v>
      </c>
      <c r="D67" s="12">
        <v>0.40699999999999997</v>
      </c>
      <c r="E67" s="12">
        <v>5.7544000000000009E-4</v>
      </c>
      <c r="F67" s="11" t="s">
        <v>105</v>
      </c>
      <c r="G67" s="11" t="s">
        <v>106</v>
      </c>
      <c r="H67" s="5">
        <f t="shared" ref="H67:H112" si="11">B$6*I67</f>
        <v>0.32278325323475027</v>
      </c>
      <c r="I67" s="29">
        <v>0.34925148</v>
      </c>
      <c r="J67" s="6">
        <f t="shared" ref="J67:J112" si="12">E67*F67</f>
        <v>5.9575303200000017E-4</v>
      </c>
      <c r="K67" s="6">
        <f t="shared" si="10"/>
        <v>2.8332376741527709E-4</v>
      </c>
      <c r="L67" s="6">
        <f t="shared" si="3"/>
        <v>6.0931734700000019E-4</v>
      </c>
      <c r="M67" s="6">
        <f t="shared" si="4"/>
        <v>2.8812882631200587E-4</v>
      </c>
      <c r="N67" s="6">
        <f t="shared" si="6"/>
        <v>4.1082579999999992E-4</v>
      </c>
      <c r="O67" s="6">
        <f t="shared" si="7"/>
        <v>1.9537745870405423E-4</v>
      </c>
      <c r="P67" s="6">
        <f t="shared" si="8"/>
        <v>4.0917214999999996E-4</v>
      </c>
      <c r="Q67" s="6">
        <f t="shared" si="9"/>
        <v>1.9351429685720415E-4</v>
      </c>
      <c r="R67" s="6">
        <f t="shared" si="5"/>
        <v>0.32520959334565602</v>
      </c>
      <c r="S67" s="8" t="str">
        <f>IF(SUM(R$3:R67)&lt;=0.9*R$113,"calculate",C67)</f>
        <v>calculate</v>
      </c>
    </row>
    <row r="68" spans="3:19">
      <c r="C68" s="11">
        <v>356</v>
      </c>
      <c r="D68" s="12">
        <v>0.40079999999999999</v>
      </c>
      <c r="E68" s="12">
        <v>5.5590000000000001E-4</v>
      </c>
      <c r="F68" s="11" t="s">
        <v>107</v>
      </c>
      <c r="G68" s="11" t="s">
        <v>108</v>
      </c>
      <c r="H68" s="5">
        <f t="shared" si="11"/>
        <v>0.31265201478743049</v>
      </c>
      <c r="I68" s="29">
        <v>0.33828948000000003</v>
      </c>
      <c r="J68" s="6">
        <f t="shared" si="12"/>
        <v>5.7774686999999996E-4</v>
      </c>
      <c r="K68" s="6">
        <f t="shared" si="10"/>
        <v>2.8124550271034683E-4</v>
      </c>
      <c r="L68" s="6">
        <f t="shared" ref="L68:L112" si="13">(C68-C67)*(J68+J67)/2</f>
        <v>5.8674995100000001E-4</v>
      </c>
      <c r="M68" s="6">
        <f t="shared" ref="M68:M112" si="14">(C68-C67)*(K68+K67)/2</f>
        <v>2.8228463506281196E-4</v>
      </c>
      <c r="N68" s="6">
        <f t="shared" si="6"/>
        <v>4.1206248000000002E-4</v>
      </c>
      <c r="O68" s="6">
        <f t="shared" si="7"/>
        <v>2.0059082160959563E-4</v>
      </c>
      <c r="P68" s="6">
        <f t="shared" si="8"/>
        <v>4.1144413999999994E-4</v>
      </c>
      <c r="Q68" s="6">
        <f t="shared" si="9"/>
        <v>1.9798414015682493E-4</v>
      </c>
      <c r="R68" s="6">
        <f t="shared" ref="R68:R112" si="15">(C68-C67)*(H67+H68)/2</f>
        <v>0.31771763401109038</v>
      </c>
      <c r="S68" s="8" t="str">
        <f>IF(SUM(R$3:R68)&lt;=0.9*R$113,"calculate",C68)</f>
        <v>calculate</v>
      </c>
    </row>
    <row r="69" spans="3:19">
      <c r="C69" s="11">
        <v>357</v>
      </c>
      <c r="D69" s="12">
        <v>0.39460000000000001</v>
      </c>
      <c r="E69" s="12">
        <v>5.3703000000000008E-4</v>
      </c>
      <c r="F69" s="11" t="s">
        <v>109</v>
      </c>
      <c r="G69" s="11" t="s">
        <v>110</v>
      </c>
      <c r="H69" s="5">
        <f t="shared" si="11"/>
        <v>0.30319719038816989</v>
      </c>
      <c r="I69" s="29">
        <v>0.32805936000000002</v>
      </c>
      <c r="J69" s="6">
        <f t="shared" si="12"/>
        <v>5.5131499800000004E-4</v>
      </c>
      <c r="K69" s="6">
        <f t="shared" si="10"/>
        <v>2.7428535311263574E-4</v>
      </c>
      <c r="L69" s="6">
        <f t="shared" si="13"/>
        <v>5.64530934E-4</v>
      </c>
      <c r="M69" s="6">
        <f t="shared" si="14"/>
        <v>2.7776542791149131E-4</v>
      </c>
      <c r="N69" s="6">
        <f t="shared" si="6"/>
        <v>4.1219915999999999E-4</v>
      </c>
      <c r="O69" s="6">
        <f t="shared" si="7"/>
        <v>2.0507367396765765E-4</v>
      </c>
      <c r="P69" s="6">
        <f t="shared" si="8"/>
        <v>4.1213082E-4</v>
      </c>
      <c r="Q69" s="6">
        <f t="shared" si="9"/>
        <v>2.0283224778862665E-4</v>
      </c>
      <c r="R69" s="6">
        <f t="shared" si="15"/>
        <v>0.30792460258780019</v>
      </c>
      <c r="S69" s="8" t="str">
        <f>IF(SUM(R$3:R69)&lt;=0.9*R$113,"calculate",C69)</f>
        <v>calculate</v>
      </c>
    </row>
    <row r="70" spans="3:19">
      <c r="C70" s="11">
        <v>358</v>
      </c>
      <c r="D70" s="12">
        <v>0.38839999999999997</v>
      </c>
      <c r="E70" s="12">
        <v>5.1879999999999993E-4</v>
      </c>
      <c r="F70" s="11" t="s">
        <v>105</v>
      </c>
      <c r="G70" s="11" t="s">
        <v>111</v>
      </c>
      <c r="H70" s="5">
        <f t="shared" si="11"/>
        <v>0.29737530499075765</v>
      </c>
      <c r="I70" s="29">
        <v>0.32176008</v>
      </c>
      <c r="J70" s="6">
        <f t="shared" si="12"/>
        <v>5.3711364000000002E-4</v>
      </c>
      <c r="K70" s="6">
        <f t="shared" si="10"/>
        <v>2.7082632490739098E-4</v>
      </c>
      <c r="L70" s="6">
        <f t="shared" si="13"/>
        <v>5.4421431900000003E-4</v>
      </c>
      <c r="M70" s="6">
        <f t="shared" si="14"/>
        <v>2.7255583901001333E-4</v>
      </c>
      <c r="N70" s="6">
        <f t="shared" si="6"/>
        <v>4.1236427999999999E-4</v>
      </c>
      <c r="O70" s="6">
        <f t="shared" si="7"/>
        <v>2.0792453246110514E-4</v>
      </c>
      <c r="P70" s="6">
        <f t="shared" si="8"/>
        <v>4.1228171999999996E-4</v>
      </c>
      <c r="Q70" s="6">
        <f t="shared" si="9"/>
        <v>2.0649910321438139E-4</v>
      </c>
      <c r="R70" s="6">
        <f t="shared" si="15"/>
        <v>0.30028624768946377</v>
      </c>
      <c r="S70" s="8" t="str">
        <f>IF(SUM(R$3:R70)&lt;=0.9*R$113,"calculate",C70)</f>
        <v>calculate</v>
      </c>
    </row>
    <row r="71" spans="3:19">
      <c r="C71" s="11">
        <v>359</v>
      </c>
      <c r="D71" s="12">
        <v>0.38219999999999998</v>
      </c>
      <c r="E71" s="12">
        <v>5.0118999999999999E-4</v>
      </c>
      <c r="F71" s="11" t="s">
        <v>112</v>
      </c>
      <c r="G71" s="11" t="s">
        <v>113</v>
      </c>
      <c r="H71" s="5">
        <f t="shared" si="11"/>
        <v>0.29601249537892771</v>
      </c>
      <c r="I71" s="29">
        <v>0.32028551999999999</v>
      </c>
      <c r="J71" s="6">
        <f t="shared" si="12"/>
        <v>5.1978414899999997E-4</v>
      </c>
      <c r="K71" s="6">
        <f t="shared" si="10"/>
        <v>2.6291207695330806E-4</v>
      </c>
      <c r="L71" s="6">
        <f t="shared" si="13"/>
        <v>5.2844889450000005E-4</v>
      </c>
      <c r="M71" s="6">
        <f t="shared" si="14"/>
        <v>2.6686920093034949E-4</v>
      </c>
      <c r="N71" s="6">
        <f t="shared" si="6"/>
        <v>4.1212625999999995E-4</v>
      </c>
      <c r="O71" s="6">
        <f t="shared" si="7"/>
        <v>2.0845762840605405E-4</v>
      </c>
      <c r="P71" s="6">
        <f t="shared" si="8"/>
        <v>4.1224527E-4</v>
      </c>
      <c r="Q71" s="6">
        <f t="shared" si="9"/>
        <v>2.081910804335796E-4</v>
      </c>
      <c r="R71" s="6">
        <f t="shared" si="15"/>
        <v>0.29669390018484265</v>
      </c>
      <c r="S71" s="8" t="str">
        <f>IF(SUM(R$3:R71)&lt;=0.9*R$113,"calculate",C71)</f>
        <v>calculate</v>
      </c>
    </row>
    <row r="72" spans="3:19">
      <c r="C72" s="11">
        <v>360</v>
      </c>
      <c r="D72" s="12">
        <v>0.376</v>
      </c>
      <c r="E72" s="12">
        <v>4.8417000000000002E-4</v>
      </c>
      <c r="F72" s="11" t="s">
        <v>114</v>
      </c>
      <c r="G72" s="11" t="s">
        <v>115</v>
      </c>
      <c r="H72" s="5">
        <f t="shared" si="11"/>
        <v>0.29438351201478724</v>
      </c>
      <c r="I72" s="29">
        <v>0.31852296000000002</v>
      </c>
      <c r="J72" s="6">
        <f t="shared" si="12"/>
        <v>4.9646791800000002E-4</v>
      </c>
      <c r="K72" s="6">
        <f t="shared" si="10"/>
        <v>2.5206217384677096E-4</v>
      </c>
      <c r="L72" s="6">
        <f t="shared" si="13"/>
        <v>5.0812603349999999E-4</v>
      </c>
      <c r="M72" s="6">
        <f t="shared" si="14"/>
        <v>2.5748712540003951E-4</v>
      </c>
      <c r="N72" s="6">
        <f t="shared" si="6"/>
        <v>4.083736E-4</v>
      </c>
      <c r="O72" s="6">
        <f t="shared" si="7"/>
        <v>2.0733572830305562E-4</v>
      </c>
      <c r="P72" s="6">
        <f t="shared" si="8"/>
        <v>4.1024992999999998E-4</v>
      </c>
      <c r="Q72" s="6">
        <f t="shared" si="9"/>
        <v>2.0789667835455482E-4</v>
      </c>
      <c r="R72" s="6">
        <f t="shared" si="15"/>
        <v>0.29519800369685745</v>
      </c>
      <c r="S72" s="8" t="str">
        <f>IF(SUM(R$3:R72)&lt;=0.9*R$113,"calculate",C72)</f>
        <v>calculate</v>
      </c>
    </row>
    <row r="73" spans="3:19">
      <c r="C73" s="11">
        <v>361</v>
      </c>
      <c r="D73" s="12">
        <v>0.36980000000000002</v>
      </c>
      <c r="E73" s="12">
        <v>4.6773999999999996E-4</v>
      </c>
      <c r="F73" s="11" t="s">
        <v>116</v>
      </c>
      <c r="G73" s="11" t="s">
        <v>117</v>
      </c>
      <c r="H73" s="5">
        <f t="shared" si="11"/>
        <v>0.28484750462107189</v>
      </c>
      <c r="I73" s="29">
        <v>0.30820500000000001</v>
      </c>
      <c r="J73" s="6">
        <f t="shared" si="12"/>
        <v>4.7849801999999992E-4</v>
      </c>
      <c r="K73" s="6">
        <f t="shared" si="10"/>
        <v>2.4833197379274589E-4</v>
      </c>
      <c r="L73" s="6">
        <f t="shared" si="13"/>
        <v>4.8748296899999994E-4</v>
      </c>
      <c r="M73" s="6">
        <f t="shared" si="14"/>
        <v>2.5019707381975843E-4</v>
      </c>
      <c r="N73" s="6">
        <f t="shared" si="6"/>
        <v>4.0596643999999999E-4</v>
      </c>
      <c r="O73" s="6">
        <f t="shared" si="7"/>
        <v>2.10689372003701E-4</v>
      </c>
      <c r="P73" s="6">
        <f t="shared" si="8"/>
        <v>4.0717002000000002E-4</v>
      </c>
      <c r="Q73" s="6">
        <f t="shared" si="9"/>
        <v>2.0901255015337832E-4</v>
      </c>
      <c r="R73" s="6">
        <f t="shared" si="15"/>
        <v>0.28961550831792959</v>
      </c>
      <c r="S73" s="8" t="str">
        <f>IF(SUM(R$3:R73)&lt;=0.9*R$113,"calculate",C73)</f>
        <v>calculate</v>
      </c>
    </row>
    <row r="74" spans="3:19">
      <c r="C74" s="11">
        <v>362</v>
      </c>
      <c r="D74" s="12">
        <v>0.36360000000000003</v>
      </c>
      <c r="E74" s="12">
        <v>4.5186E-4</v>
      </c>
      <c r="F74" s="11" t="s">
        <v>118</v>
      </c>
      <c r="G74" s="11" t="s">
        <v>119</v>
      </c>
      <c r="H74" s="5">
        <f t="shared" si="11"/>
        <v>0.28677626617375213</v>
      </c>
      <c r="I74" s="29">
        <v>0.31029192</v>
      </c>
      <c r="J74" s="6">
        <f t="shared" si="12"/>
        <v>4.5918013200000002E-4</v>
      </c>
      <c r="K74" s="6">
        <f t="shared" si="10"/>
        <v>2.3725032847584133E-4</v>
      </c>
      <c r="L74" s="6">
        <f t="shared" si="13"/>
        <v>4.68839076E-4</v>
      </c>
      <c r="M74" s="6">
        <f t="shared" si="14"/>
        <v>2.4279115113429362E-4</v>
      </c>
      <c r="N74" s="6">
        <f t="shared" si="6"/>
        <v>3.9806927999999999E-4</v>
      </c>
      <c r="O74" s="6">
        <f t="shared" si="7"/>
        <v>2.0567542202836784E-4</v>
      </c>
      <c r="P74" s="6">
        <f t="shared" si="8"/>
        <v>4.0201785999999999E-4</v>
      </c>
      <c r="Q74" s="6">
        <f t="shared" si="9"/>
        <v>2.0818239701603442E-4</v>
      </c>
      <c r="R74" s="6">
        <f t="shared" si="15"/>
        <v>0.28581188539741198</v>
      </c>
      <c r="S74" s="8" t="str">
        <f>IF(SUM(R$3:R74)&lt;=0.9*R$113,"calculate",C74)</f>
        <v>calculate</v>
      </c>
    </row>
    <row r="75" spans="3:19">
      <c r="C75" s="11">
        <v>363</v>
      </c>
      <c r="D75" s="12">
        <v>0.3574</v>
      </c>
      <c r="E75" s="12">
        <v>4.3651999999999997E-4</v>
      </c>
      <c r="F75" s="11" t="s">
        <v>120</v>
      </c>
      <c r="G75" s="11" t="s">
        <v>121</v>
      </c>
      <c r="H75" s="5">
        <f t="shared" si="11"/>
        <v>0.26563475046210705</v>
      </c>
      <c r="I75" s="29">
        <v>0.28741680000000003</v>
      </c>
      <c r="J75" s="6">
        <f t="shared" si="12"/>
        <v>4.3582156799999998E-4</v>
      </c>
      <c r="K75" s="6">
        <f t="shared" si="10"/>
        <v>2.3641442314504461E-4</v>
      </c>
      <c r="L75" s="6">
        <f t="shared" si="13"/>
        <v>4.4750085E-4</v>
      </c>
      <c r="M75" s="6">
        <f t="shared" si="14"/>
        <v>2.3683237581044296E-4</v>
      </c>
      <c r="N75" s="6">
        <f t="shared" si="6"/>
        <v>3.9296129999999999E-4</v>
      </c>
      <c r="O75" s="6">
        <f t="shared" si="7"/>
        <v>2.1316457440175796E-4</v>
      </c>
      <c r="P75" s="6">
        <f t="shared" si="8"/>
        <v>3.9551528999999996E-4</v>
      </c>
      <c r="Q75" s="6">
        <f t="shared" si="9"/>
        <v>2.094199982150629E-4</v>
      </c>
      <c r="R75" s="6">
        <f t="shared" si="15"/>
        <v>0.27620550831792956</v>
      </c>
      <c r="S75" s="8" t="str">
        <f>IF(SUM(R$3:R75)&lt;=0.9*R$113,"calculate",C75)</f>
        <v>calculate</v>
      </c>
    </row>
    <row r="76" spans="3:19">
      <c r="C76" s="11">
        <v>364</v>
      </c>
      <c r="D76" s="12">
        <v>0.35120000000000001</v>
      </c>
      <c r="E76" s="12">
        <v>4.2169999999999995E-4</v>
      </c>
      <c r="F76" s="11" t="s">
        <v>122</v>
      </c>
      <c r="G76" s="11" t="s">
        <v>123</v>
      </c>
      <c r="H76" s="5">
        <f t="shared" si="11"/>
        <v>0.27352646950092407</v>
      </c>
      <c r="I76" s="29">
        <v>0.29595564000000002</v>
      </c>
      <c r="J76" s="6">
        <f t="shared" si="12"/>
        <v>4.2002163399999998E-4</v>
      </c>
      <c r="K76" s="6">
        <f t="shared" si="10"/>
        <v>2.2374080207437845E-4</v>
      </c>
      <c r="L76" s="6">
        <f t="shared" si="13"/>
        <v>4.2792160099999998E-4</v>
      </c>
      <c r="M76" s="6">
        <f t="shared" si="14"/>
        <v>2.3007761260971152E-4</v>
      </c>
      <c r="N76" s="6">
        <f t="shared" si="6"/>
        <v>3.8635511999999996E-4</v>
      </c>
      <c r="O76" s="6">
        <f t="shared" si="7"/>
        <v>2.0580702858353895E-4</v>
      </c>
      <c r="P76" s="6">
        <f t="shared" si="8"/>
        <v>3.8965821E-4</v>
      </c>
      <c r="Q76" s="6">
        <f t="shared" si="9"/>
        <v>2.0948580149264846E-4</v>
      </c>
      <c r="R76" s="6">
        <f t="shared" si="15"/>
        <v>0.26958060998151556</v>
      </c>
      <c r="S76" s="8" t="str">
        <f>IF(SUM(R$3:R76)&lt;=0.9*R$113,"calculate",C76)</f>
        <v>calculate</v>
      </c>
    </row>
    <row r="77" spans="3:19">
      <c r="C77" s="11">
        <v>365</v>
      </c>
      <c r="D77" s="12">
        <v>0.34499999999999997</v>
      </c>
      <c r="E77" s="12">
        <v>4.0738000000000005E-4</v>
      </c>
      <c r="F77" s="11" t="s">
        <v>124</v>
      </c>
      <c r="G77" s="11" t="s">
        <v>125</v>
      </c>
      <c r="H77" s="5">
        <f t="shared" si="11"/>
        <v>0.26432351201478727</v>
      </c>
      <c r="I77" s="29">
        <v>0.28599804000000001</v>
      </c>
      <c r="J77" s="6">
        <f t="shared" si="12"/>
        <v>3.9411978100000004E-4</v>
      </c>
      <c r="K77" s="6">
        <f t="shared" si="10"/>
        <v>2.1443946783206955E-4</v>
      </c>
      <c r="L77" s="6">
        <f t="shared" si="13"/>
        <v>4.0707070750000004E-4</v>
      </c>
      <c r="M77" s="6">
        <f t="shared" si="14"/>
        <v>2.1909013495322402E-4</v>
      </c>
      <c r="N77" s="6">
        <f t="shared" si="6"/>
        <v>3.7698149999999998E-4</v>
      </c>
      <c r="O77" s="6">
        <f t="shared" si="7"/>
        <v>2.0511457719128113E-4</v>
      </c>
      <c r="P77" s="6">
        <f t="shared" si="8"/>
        <v>3.8166831E-4</v>
      </c>
      <c r="Q77" s="6">
        <f t="shared" si="9"/>
        <v>2.0546080288741004E-4</v>
      </c>
      <c r="R77" s="6">
        <f t="shared" si="15"/>
        <v>0.2689249907578557</v>
      </c>
      <c r="S77" s="8" t="str">
        <f>IF(SUM(R$3:R77)&lt;=0.9*R$113,"calculate",C77)</f>
        <v>calculate</v>
      </c>
    </row>
    <row r="78" spans="3:19">
      <c r="C78" s="11">
        <v>366</v>
      </c>
      <c r="D78" s="12">
        <v>0.33879999999999999</v>
      </c>
      <c r="E78" s="12">
        <v>3.9355E-4</v>
      </c>
      <c r="F78" s="11" t="s">
        <v>126</v>
      </c>
      <c r="G78" s="11" t="s">
        <v>127</v>
      </c>
      <c r="H78" s="5">
        <f t="shared" si="11"/>
        <v>0.26471678373382607</v>
      </c>
      <c r="I78" s="29">
        <v>0.28642356000000002</v>
      </c>
      <c r="J78" s="6">
        <f t="shared" si="12"/>
        <v>3.7969310450000003E-4</v>
      </c>
      <c r="K78" s="6">
        <f t="shared" si="10"/>
        <v>2.0640296247732888E-4</v>
      </c>
      <c r="L78" s="6">
        <f t="shared" si="13"/>
        <v>3.8690644275000003E-4</v>
      </c>
      <c r="M78" s="6">
        <f t="shared" si="14"/>
        <v>2.104212151546992E-4</v>
      </c>
      <c r="N78" s="6">
        <f t="shared" si="6"/>
        <v>3.6814007999999999E-4</v>
      </c>
      <c r="O78" s="6">
        <f t="shared" si="7"/>
        <v>2.0012268386780999E-4</v>
      </c>
      <c r="P78" s="6">
        <f t="shared" si="8"/>
        <v>3.7256078999999996E-4</v>
      </c>
      <c r="Q78" s="6">
        <f t="shared" si="9"/>
        <v>2.0261863052954557E-4</v>
      </c>
      <c r="R78" s="6">
        <f t="shared" si="15"/>
        <v>0.26452014787430667</v>
      </c>
      <c r="S78" s="8" t="str">
        <f>IF(SUM(R$3:R78)&lt;=0.9*R$113,"calculate",C78)</f>
        <v>calculate</v>
      </c>
    </row>
    <row r="79" spans="3:19">
      <c r="C79" s="11">
        <v>367</v>
      </c>
      <c r="D79" s="12">
        <v>0.33260000000000001</v>
      </c>
      <c r="E79" s="12">
        <v>3.8018999999999998E-4</v>
      </c>
      <c r="F79" s="11" t="s">
        <v>128</v>
      </c>
      <c r="G79" s="11" t="s">
        <v>129</v>
      </c>
      <c r="H79" s="5">
        <f t="shared" si="11"/>
        <v>0.2613124214417743</v>
      </c>
      <c r="I79" s="29">
        <v>0.28274003999999997</v>
      </c>
      <c r="J79" s="6">
        <f t="shared" si="12"/>
        <v>3.5696799479999994E-4</v>
      </c>
      <c r="K79" s="6">
        <f t="shared" si="10"/>
        <v>1.9557658485693761E-4</v>
      </c>
      <c r="L79" s="6">
        <f t="shared" si="13"/>
        <v>3.6833054964999999E-4</v>
      </c>
      <c r="M79" s="6">
        <f t="shared" si="14"/>
        <v>2.0098977366713323E-4</v>
      </c>
      <c r="N79" s="6">
        <f t="shared" si="6"/>
        <v>3.6000624000000003E-4</v>
      </c>
      <c r="O79" s="6">
        <f t="shared" si="7"/>
        <v>1.9724118680677607E-4</v>
      </c>
      <c r="P79" s="6">
        <f t="shared" si="8"/>
        <v>3.6407316000000003E-4</v>
      </c>
      <c r="Q79" s="6">
        <f t="shared" si="9"/>
        <v>1.9868193533729303E-4</v>
      </c>
      <c r="R79" s="6">
        <f t="shared" si="15"/>
        <v>0.26301460258780018</v>
      </c>
      <c r="S79" s="8" t="str">
        <f>IF(SUM(R$3:R79)&lt;=0.9*R$113,"calculate",C79)</f>
        <v>calculate</v>
      </c>
    </row>
    <row r="80" spans="3:19">
      <c r="C80" s="11">
        <v>368</v>
      </c>
      <c r="D80" s="12">
        <v>0.32639999999999997</v>
      </c>
      <c r="E80" s="12">
        <v>3.6727999999999999E-4</v>
      </c>
      <c r="F80" s="11" t="s">
        <v>130</v>
      </c>
      <c r="G80" s="11" t="s">
        <v>131</v>
      </c>
      <c r="H80" s="5">
        <f t="shared" si="11"/>
        <v>0.25922129390018467</v>
      </c>
      <c r="I80" s="29">
        <v>0.28047744000000002</v>
      </c>
      <c r="J80" s="6">
        <f t="shared" si="12"/>
        <v>3.3756704800000001E-4</v>
      </c>
      <c r="K80" s="6">
        <f t="shared" si="10"/>
        <v>1.8583980965153473E-4</v>
      </c>
      <c r="L80" s="6">
        <f t="shared" si="13"/>
        <v>3.4726752139999995E-4</v>
      </c>
      <c r="M80" s="6">
        <f t="shared" si="14"/>
        <v>1.9070819725423616E-4</v>
      </c>
      <c r="N80" s="6">
        <f t="shared" si="6"/>
        <v>3.4963968E-4</v>
      </c>
      <c r="O80" s="6">
        <f t="shared" si="7"/>
        <v>1.9248612079524868E-4</v>
      </c>
      <c r="P80" s="6">
        <f t="shared" si="8"/>
        <v>3.5482296000000004E-4</v>
      </c>
      <c r="Q80" s="6">
        <f t="shared" si="9"/>
        <v>1.9486365380101239E-4</v>
      </c>
      <c r="R80" s="6">
        <f t="shared" si="15"/>
        <v>0.26026685767097946</v>
      </c>
      <c r="S80" s="8" t="str">
        <f>IF(SUM(R$3:R80)&lt;=0.9*R$113,"calculate",C80)</f>
        <v>calculate</v>
      </c>
    </row>
    <row r="81" spans="3:19">
      <c r="C81" s="11">
        <v>369</v>
      </c>
      <c r="D81" s="12">
        <v>0.32019999999999998</v>
      </c>
      <c r="E81" s="12">
        <v>3.5481E-4</v>
      </c>
      <c r="F81" s="11" t="s">
        <v>132</v>
      </c>
      <c r="G81" s="11" t="s">
        <v>133</v>
      </c>
      <c r="H81" s="5">
        <f t="shared" si="11"/>
        <v>0.25147164510166342</v>
      </c>
      <c r="I81" s="29">
        <v>0.27209232</v>
      </c>
      <c r="J81" s="6">
        <f t="shared" si="12"/>
        <v>3.0957882120000001E-4</v>
      </c>
      <c r="K81" s="6">
        <f t="shared" si="10"/>
        <v>1.7350004713826835E-4</v>
      </c>
      <c r="L81" s="6">
        <f t="shared" si="13"/>
        <v>3.2357293459999998E-4</v>
      </c>
      <c r="M81" s="6">
        <f t="shared" si="14"/>
        <v>1.7966992839490154E-4</v>
      </c>
      <c r="N81" s="6">
        <f t="shared" si="6"/>
        <v>3.2862125999999996E-4</v>
      </c>
      <c r="O81" s="6">
        <f t="shared" si="7"/>
        <v>1.8417217262999621E-4</v>
      </c>
      <c r="P81" s="6">
        <f t="shared" si="8"/>
        <v>3.3913046999999995E-4</v>
      </c>
      <c r="Q81" s="6">
        <f t="shared" si="9"/>
        <v>1.8832914671262246E-4</v>
      </c>
      <c r="R81" s="6">
        <f t="shared" si="15"/>
        <v>0.25534646950092404</v>
      </c>
      <c r="S81" s="8" t="str">
        <f>IF(SUM(R$3:R81)&lt;=0.9*R$113,"calculate",C81)</f>
        <v>calculate</v>
      </c>
    </row>
    <row r="82" spans="3:19">
      <c r="C82" s="11">
        <v>370</v>
      </c>
      <c r="D82" s="12">
        <v>0.314</v>
      </c>
      <c r="E82" s="12">
        <v>3.4277E-4</v>
      </c>
      <c r="F82" s="11" t="s">
        <v>134</v>
      </c>
      <c r="G82" s="11" t="s">
        <v>135</v>
      </c>
      <c r="H82" s="5">
        <f t="shared" si="11"/>
        <v>0.25004362292051741</v>
      </c>
      <c r="I82" s="29">
        <v>0.27054719999999999</v>
      </c>
      <c r="J82" s="6">
        <f t="shared" si="12"/>
        <v>2.9043244869999998E-4</v>
      </c>
      <c r="K82" s="6">
        <f t="shared" si="10"/>
        <v>1.6330576392948286E-4</v>
      </c>
      <c r="L82" s="6">
        <f t="shared" si="13"/>
        <v>3.0000563495000002E-4</v>
      </c>
      <c r="M82" s="6">
        <f t="shared" si="14"/>
        <v>1.6840290553387559E-4</v>
      </c>
      <c r="N82" s="6">
        <f t="shared" si="6"/>
        <v>3.1253362E-4</v>
      </c>
      <c r="O82" s="6">
        <f t="shared" si="7"/>
        <v>1.7573291757239765E-4</v>
      </c>
      <c r="P82" s="6">
        <f t="shared" si="8"/>
        <v>3.2057743999999998E-4</v>
      </c>
      <c r="Q82" s="6">
        <f t="shared" si="9"/>
        <v>1.7995254510119692E-4</v>
      </c>
      <c r="R82" s="6">
        <f t="shared" si="15"/>
        <v>0.25075763401109041</v>
      </c>
      <c r="S82" s="8" t="str">
        <f>IF(SUM(R$3:R82)&lt;=0.9*R$113,"calculate",C82)</f>
        <v>calculate</v>
      </c>
    </row>
    <row r="83" spans="3:19">
      <c r="C83" s="11">
        <v>371</v>
      </c>
      <c r="D83" s="12">
        <v>0.30780000000000002</v>
      </c>
      <c r="E83" s="12">
        <v>3.3113000000000001E-4</v>
      </c>
      <c r="F83" s="11" t="s">
        <v>136</v>
      </c>
      <c r="G83" s="11" t="s">
        <v>137</v>
      </c>
      <c r="H83" s="5">
        <f t="shared" si="11"/>
        <v>0.25047615526802203</v>
      </c>
      <c r="I83" s="29">
        <v>0.27101520000000001</v>
      </c>
      <c r="J83" s="6">
        <f t="shared" si="12"/>
        <v>2.6897358769999998E-4</v>
      </c>
      <c r="K83" s="6">
        <f t="shared" si="10"/>
        <v>1.5108922049394624E-4</v>
      </c>
      <c r="L83" s="6">
        <f t="shared" si="13"/>
        <v>2.7970301819999995E-4</v>
      </c>
      <c r="M83" s="6">
        <f t="shared" si="14"/>
        <v>1.5719749221171456E-4</v>
      </c>
      <c r="N83" s="6">
        <f t="shared" si="6"/>
        <v>2.9865218400000002E-4</v>
      </c>
      <c r="O83" s="6">
        <f t="shared" si="7"/>
        <v>1.6776043352517846E-4</v>
      </c>
      <c r="P83" s="6">
        <f t="shared" si="8"/>
        <v>3.0559290200000001E-4</v>
      </c>
      <c r="Q83" s="6">
        <f t="shared" si="9"/>
        <v>1.7174667554878804E-4</v>
      </c>
      <c r="R83" s="6">
        <f t="shared" si="15"/>
        <v>0.25025988909426972</v>
      </c>
      <c r="S83" s="8">
        <f>IF(SUM(R$3:R83)&lt;=0.9*R$113,"calculate",C83)</f>
        <v>371</v>
      </c>
    </row>
    <row r="84" spans="3:19">
      <c r="C84" s="11">
        <v>372</v>
      </c>
      <c r="D84" s="12">
        <v>0.30160000000000003</v>
      </c>
      <c r="E84" s="12">
        <v>3.1989000000000003E-4</v>
      </c>
      <c r="F84" s="11" t="s">
        <v>138</v>
      </c>
      <c r="G84" s="11" t="s">
        <v>139</v>
      </c>
      <c r="H84" s="5">
        <f t="shared" si="11"/>
        <v>0.24775286506469482</v>
      </c>
      <c r="I84" s="29">
        <v>0.26806859999999999</v>
      </c>
      <c r="J84" s="6">
        <f t="shared" si="12"/>
        <v>2.507809644E-4</v>
      </c>
      <c r="K84" s="6">
        <f t="shared" si="10"/>
        <v>1.4175608260943954E-4</v>
      </c>
      <c r="L84" s="6">
        <f t="shared" si="13"/>
        <v>2.5987727604999996E-4</v>
      </c>
      <c r="M84" s="6">
        <f t="shared" si="14"/>
        <v>1.4642265155169289E-4</v>
      </c>
      <c r="N84" s="6">
        <f t="shared" si="6"/>
        <v>2.8252078400000004E-4</v>
      </c>
      <c r="O84" s="6">
        <f t="shared" si="7"/>
        <v>1.596972867992832E-4</v>
      </c>
      <c r="P84" s="6">
        <f t="shared" si="8"/>
        <v>2.9058648400000003E-4</v>
      </c>
      <c r="Q84" s="6">
        <f t="shared" si="9"/>
        <v>1.6372886016223083E-4</v>
      </c>
      <c r="R84" s="6">
        <f t="shared" si="15"/>
        <v>0.24911451016635844</v>
      </c>
      <c r="S84" s="8">
        <f>IF(SUM(R$3:R84)&lt;=0.9*R$113,"calculez",C84)</f>
        <v>372</v>
      </c>
    </row>
    <row r="85" spans="3:19">
      <c r="C85" s="11">
        <v>373</v>
      </c>
      <c r="D85" s="12">
        <v>0.2954</v>
      </c>
      <c r="E85" s="12">
        <v>3.0903000000000001E-4</v>
      </c>
      <c r="F85" s="11" t="s">
        <v>140</v>
      </c>
      <c r="G85" s="11" t="s">
        <v>141</v>
      </c>
      <c r="H85" s="5">
        <f t="shared" si="11"/>
        <v>0.24346214417744902</v>
      </c>
      <c r="I85" s="29">
        <v>0.26342604000000003</v>
      </c>
      <c r="J85" s="6">
        <f t="shared" si="12"/>
        <v>2.291642868E-4</v>
      </c>
      <c r="K85" s="6">
        <f t="shared" si="10"/>
        <v>1.3082320768313289E-4</v>
      </c>
      <c r="L85" s="6">
        <f t="shared" si="13"/>
        <v>2.399726256E-4</v>
      </c>
      <c r="M85" s="6">
        <f t="shared" si="14"/>
        <v>1.3628964514628622E-4</v>
      </c>
      <c r="N85" s="6">
        <f t="shared" si="6"/>
        <v>2.6754673400000001E-4</v>
      </c>
      <c r="O85" s="6">
        <f t="shared" si="7"/>
        <v>1.527346273530519E-4</v>
      </c>
      <c r="P85" s="6">
        <f t="shared" si="8"/>
        <v>2.7503375900000005E-4</v>
      </c>
      <c r="Q85" s="6">
        <f t="shared" si="9"/>
        <v>1.5621595707616755E-4</v>
      </c>
      <c r="R85" s="6">
        <f t="shared" si="15"/>
        <v>0.24560750462107192</v>
      </c>
      <c r="S85" s="8">
        <f>IF(SUM(R$3:R85)&lt;=0.9*R$113,"calculez",C85)</f>
        <v>373</v>
      </c>
    </row>
    <row r="86" spans="3:19">
      <c r="C86" s="11">
        <v>374</v>
      </c>
      <c r="D86" s="12">
        <v>0.28920000000000001</v>
      </c>
      <c r="E86" s="12">
        <v>2.9853999999999997E-4</v>
      </c>
      <c r="F86" s="11" t="s">
        <v>142</v>
      </c>
      <c r="G86" s="11" t="s">
        <v>143</v>
      </c>
      <c r="H86" s="5">
        <f t="shared" si="11"/>
        <v>0.24369903881700539</v>
      </c>
      <c r="I86" s="29">
        <v>0.26368236</v>
      </c>
      <c r="J86" s="6">
        <f t="shared" si="12"/>
        <v>2.1341131899999997E-4</v>
      </c>
      <c r="K86" s="6">
        <f t="shared" si="10"/>
        <v>1.2176386114725299E-4</v>
      </c>
      <c r="L86" s="6">
        <f t="shared" si="13"/>
        <v>2.2128780289999998E-4</v>
      </c>
      <c r="M86" s="6">
        <f t="shared" si="14"/>
        <v>1.2629353441519293E-4</v>
      </c>
      <c r="N86" s="6">
        <f t="shared" si="6"/>
        <v>2.5326111600000004E-4</v>
      </c>
      <c r="O86" s="6">
        <f t="shared" si="7"/>
        <v>1.4450054246008547E-4</v>
      </c>
      <c r="P86" s="6">
        <f t="shared" si="8"/>
        <v>2.6040392500000002E-4</v>
      </c>
      <c r="Q86" s="6">
        <f t="shared" si="9"/>
        <v>1.4861758490656869E-4</v>
      </c>
      <c r="R86" s="6">
        <f t="shared" si="15"/>
        <v>0.24358059149722722</v>
      </c>
      <c r="S86" s="8">
        <f>IF(SUM(R$3:R86)&lt;=0.9*R$113,"calculez",C86)</f>
        <v>374</v>
      </c>
    </row>
    <row r="87" spans="3:19">
      <c r="C87" s="11">
        <v>375</v>
      </c>
      <c r="D87" s="12">
        <v>0.28299999999999997</v>
      </c>
      <c r="E87" s="12">
        <v>2.8839999999999996E-4</v>
      </c>
      <c r="F87" s="11" t="s">
        <v>144</v>
      </c>
      <c r="G87" s="11" t="s">
        <v>145</v>
      </c>
      <c r="H87" s="5">
        <f t="shared" si="11"/>
        <v>0.23972107208872442</v>
      </c>
      <c r="I87" s="29">
        <v>0.2593782</v>
      </c>
      <c r="J87" s="6">
        <f t="shared" si="12"/>
        <v>1.9286461599999998E-4</v>
      </c>
      <c r="K87" s="6">
        <f t="shared" si="10"/>
        <v>1.1105330421392778E-4</v>
      </c>
      <c r="L87" s="6">
        <f t="shared" si="13"/>
        <v>2.0313796749999997E-4</v>
      </c>
      <c r="M87" s="6">
        <f t="shared" si="14"/>
        <v>1.1640858268059038E-4</v>
      </c>
      <c r="N87" s="6">
        <f t="shared" si="6"/>
        <v>2.3850957E-4</v>
      </c>
      <c r="O87" s="6">
        <f t="shared" si="7"/>
        <v>1.3733610853295717E-4</v>
      </c>
      <c r="P87" s="6">
        <f t="shared" si="8"/>
        <v>2.4588534300000003E-4</v>
      </c>
      <c r="Q87" s="6">
        <f t="shared" si="9"/>
        <v>1.4091832549652131E-4</v>
      </c>
      <c r="R87" s="6">
        <f t="shared" si="15"/>
        <v>0.24171005545286489</v>
      </c>
      <c r="S87" s="8">
        <f>IF(SUM(R$3:R87)&lt;=0.9*R$113,"calculez",C87)</f>
        <v>375</v>
      </c>
    </row>
    <row r="88" spans="3:19">
      <c r="C88" s="11">
        <v>376</v>
      </c>
      <c r="D88" s="12">
        <v>0.27679999999999999</v>
      </c>
      <c r="E88" s="12">
        <v>2.7860999999999999E-4</v>
      </c>
      <c r="F88" s="11" t="s">
        <v>146</v>
      </c>
      <c r="G88" s="11" t="s">
        <v>147</v>
      </c>
      <c r="H88" s="5">
        <f t="shared" si="11"/>
        <v>0.23969944547134919</v>
      </c>
      <c r="I88" s="29">
        <v>0.2593548</v>
      </c>
      <c r="J88" s="6">
        <f t="shared" si="12"/>
        <v>1.7495593559999997E-4</v>
      </c>
      <c r="K88" s="6">
        <f t="shared" si="10"/>
        <v>1.0074633023578928E-4</v>
      </c>
      <c r="L88" s="6">
        <f t="shared" si="13"/>
        <v>1.8391027579999999E-4</v>
      </c>
      <c r="M88" s="6">
        <f t="shared" si="14"/>
        <v>1.0589981722485853E-4</v>
      </c>
      <c r="N88" s="6">
        <f t="shared" si="6"/>
        <v>2.2303160000000001E-4</v>
      </c>
      <c r="O88" s="6">
        <f t="shared" si="7"/>
        <v>1.2843013956376147E-4</v>
      </c>
      <c r="P88" s="6">
        <f t="shared" si="8"/>
        <v>2.3077058500000001E-4</v>
      </c>
      <c r="Q88" s="6">
        <f t="shared" si="9"/>
        <v>1.3288312404835932E-4</v>
      </c>
      <c r="R88" s="6">
        <f t="shared" si="15"/>
        <v>0.23971025878003682</v>
      </c>
      <c r="S88" s="8">
        <f>IF(SUM(R$3:R88)&lt;=0.9*R$113,"calculez",C88)</f>
        <v>376</v>
      </c>
    </row>
    <row r="89" spans="3:19">
      <c r="C89" s="11">
        <v>377</v>
      </c>
      <c r="D89" s="12">
        <v>0.27060000000000001</v>
      </c>
      <c r="E89" s="12">
        <v>2.6915000000000001E-4</v>
      </c>
      <c r="F89" s="11" t="s">
        <v>148</v>
      </c>
      <c r="G89" s="11" t="s">
        <v>149</v>
      </c>
      <c r="H89" s="5">
        <f t="shared" si="11"/>
        <v>0.23789678373382611</v>
      </c>
      <c r="I89" s="29">
        <v>0.25740432000000002</v>
      </c>
      <c r="J89" s="6">
        <f t="shared" si="12"/>
        <v>1.5781071950000001E-4</v>
      </c>
      <c r="K89" s="6">
        <f t="shared" si="10"/>
        <v>9.1251437807506758E-5</v>
      </c>
      <c r="L89" s="6">
        <f t="shared" si="13"/>
        <v>1.6638332754999999E-4</v>
      </c>
      <c r="M89" s="6">
        <f t="shared" si="14"/>
        <v>9.599888402164801E-5</v>
      </c>
      <c r="N89" s="6">
        <f t="shared" si="6"/>
        <v>2.0600507399999999E-4</v>
      </c>
      <c r="O89" s="6">
        <f t="shared" si="7"/>
        <v>1.1911902599329969E-4</v>
      </c>
      <c r="P89" s="6">
        <f t="shared" si="8"/>
        <v>2.14518337E-4</v>
      </c>
      <c r="Q89" s="6">
        <f t="shared" si="9"/>
        <v>1.2377458277853056E-4</v>
      </c>
      <c r="R89" s="6">
        <f t="shared" si="15"/>
        <v>0.23879811460258765</v>
      </c>
      <c r="S89" s="8">
        <f>IF(SUM(R$3:R89)&lt;=0.9*R$113,"calculez",C89)</f>
        <v>377</v>
      </c>
    </row>
    <row r="90" spans="3:19">
      <c r="C90" s="11">
        <v>378</v>
      </c>
      <c r="D90" s="12">
        <v>0.26439999999999997</v>
      </c>
      <c r="E90" s="12">
        <v>2.6002000000000002E-4</v>
      </c>
      <c r="F90" s="11" t="s">
        <v>150</v>
      </c>
      <c r="G90" s="11" t="s">
        <v>151</v>
      </c>
      <c r="H90" s="5">
        <f t="shared" si="11"/>
        <v>0.2380471719038815</v>
      </c>
      <c r="I90" s="29">
        <v>0.25756703999999997</v>
      </c>
      <c r="J90" s="6">
        <f t="shared" si="12"/>
        <v>1.3888448260000001E-4</v>
      </c>
      <c r="K90" s="6">
        <f t="shared" si="10"/>
        <v>8.0279850181079097E-5</v>
      </c>
      <c r="L90" s="6">
        <f t="shared" si="13"/>
        <v>1.4834760105000001E-4</v>
      </c>
      <c r="M90" s="6">
        <f t="shared" si="14"/>
        <v>8.5765643994292927E-5</v>
      </c>
      <c r="N90" s="6">
        <f t="shared" si="6"/>
        <v>1.8786413199999998E-4</v>
      </c>
      <c r="O90" s="6">
        <f t="shared" si="7"/>
        <v>1.0859171657639501E-4</v>
      </c>
      <c r="P90" s="6">
        <f t="shared" si="8"/>
        <v>1.9693460299999998E-4</v>
      </c>
      <c r="Q90" s="6">
        <f t="shared" si="9"/>
        <v>1.1385537128484735E-4</v>
      </c>
      <c r="R90" s="6">
        <f t="shared" si="15"/>
        <v>0.23797197781885382</v>
      </c>
      <c r="S90" s="8">
        <f>IF(SUM(R$3:R90)&lt;=0.9*R$113,"calculez",C90)</f>
        <v>378</v>
      </c>
    </row>
    <row r="91" spans="3:19">
      <c r="C91" s="11">
        <v>379</v>
      </c>
      <c r="D91" s="12">
        <v>0.25819999999999999</v>
      </c>
      <c r="E91" s="12">
        <v>2.5118999999999999E-4</v>
      </c>
      <c r="F91" s="11" t="s">
        <v>152</v>
      </c>
      <c r="G91" s="11" t="s">
        <v>153</v>
      </c>
      <c r="H91" s="5">
        <f t="shared" si="11"/>
        <v>0.23703937153419577</v>
      </c>
      <c r="I91" s="29">
        <v>0.2564766</v>
      </c>
      <c r="J91" s="6">
        <f t="shared" si="12"/>
        <v>1.2371861069999999E-4</v>
      </c>
      <c r="K91" s="6">
        <f t="shared" si="10"/>
        <v>7.1679614817866325E-5</v>
      </c>
      <c r="L91" s="6">
        <f t="shared" si="13"/>
        <v>1.3130154665000001E-4</v>
      </c>
      <c r="M91" s="6">
        <f t="shared" si="14"/>
        <v>7.5979732499472711E-5</v>
      </c>
      <c r="N91" s="6">
        <f t="shared" si="6"/>
        <v>1.7183468200000001E-4</v>
      </c>
      <c r="O91" s="6">
        <f t="shared" si="7"/>
        <v>9.9556919920299014E-5</v>
      </c>
      <c r="P91" s="6">
        <f t="shared" si="8"/>
        <v>1.7984940699999999E-4</v>
      </c>
      <c r="Q91" s="6">
        <f t="shared" si="9"/>
        <v>1.0407431824834701E-4</v>
      </c>
      <c r="R91" s="6">
        <f t="shared" si="15"/>
        <v>0.23754327171903863</v>
      </c>
      <c r="S91" s="8">
        <f>IF(SUM(R$3:R91)&lt;=0.9*R$113,"calculez",C91)</f>
        <v>379</v>
      </c>
    </row>
    <row r="92" spans="3:19">
      <c r="C92" s="11">
        <v>380</v>
      </c>
      <c r="D92" s="12">
        <v>0.252</v>
      </c>
      <c r="E92" s="12">
        <v>2.4266000000000001E-4</v>
      </c>
      <c r="F92" s="11" t="s">
        <v>154</v>
      </c>
      <c r="G92" s="11" t="s">
        <v>155</v>
      </c>
      <c r="H92" s="5">
        <f t="shared" si="11"/>
        <v>0.23132761552680206</v>
      </c>
      <c r="I92" s="29">
        <v>0.25029647999999999</v>
      </c>
      <c r="J92" s="6">
        <f t="shared" si="12"/>
        <v>1.0876991840000001E-4</v>
      </c>
      <c r="K92" s="6">
        <f t="shared" si="10"/>
        <v>6.3852982459109941E-5</v>
      </c>
      <c r="L92" s="6">
        <f t="shared" si="13"/>
        <v>1.1624426455000001E-4</v>
      </c>
      <c r="M92" s="6">
        <f t="shared" si="14"/>
        <v>6.7766298638488126E-5</v>
      </c>
      <c r="N92" s="6">
        <f t="shared" si="6"/>
        <v>1.5408792E-4</v>
      </c>
      <c r="O92" s="6">
        <f t="shared" si="7"/>
        <v>9.0456749417959793E-5</v>
      </c>
      <c r="P92" s="6">
        <f t="shared" si="8"/>
        <v>1.62961301E-4</v>
      </c>
      <c r="Q92" s="6">
        <f t="shared" si="9"/>
        <v>9.5006834669129404E-5</v>
      </c>
      <c r="R92" s="6">
        <f t="shared" si="15"/>
        <v>0.23418349353049892</v>
      </c>
      <c r="S92" s="8">
        <f>IF(SUM(R$3:R92)&lt;=0.9*R$113,"calculez",C92)</f>
        <v>380</v>
      </c>
    </row>
    <row r="93" spans="3:19">
      <c r="C93" s="11">
        <v>381</v>
      </c>
      <c r="D93" s="12">
        <v>0.24580000000000002</v>
      </c>
      <c r="E93" s="12">
        <v>2.3442E-4</v>
      </c>
      <c r="F93" s="11" t="s">
        <v>156</v>
      </c>
      <c r="G93" s="11" t="s">
        <v>157</v>
      </c>
      <c r="H93" s="5">
        <f t="shared" si="11"/>
        <v>0.23177611829944533</v>
      </c>
      <c r="I93" s="29">
        <v>0.25078176000000002</v>
      </c>
      <c r="J93" s="6">
        <f t="shared" si="12"/>
        <v>9.2176288200000004E-5</v>
      </c>
      <c r="K93" s="6">
        <f t="shared" si="10"/>
        <v>5.4055899372377167E-5</v>
      </c>
      <c r="L93" s="6">
        <f t="shared" si="13"/>
        <v>1.0047310330000001E-4</v>
      </c>
      <c r="M93" s="6">
        <f t="shared" si="14"/>
        <v>5.895444091574355E-5</v>
      </c>
      <c r="N93" s="6">
        <f t="shared" si="6"/>
        <v>1.36691838E-4</v>
      </c>
      <c r="O93" s="6">
        <f t="shared" si="7"/>
        <v>8.0161616227385478E-5</v>
      </c>
      <c r="P93" s="6">
        <f t="shared" si="8"/>
        <v>1.4538987900000001E-4</v>
      </c>
      <c r="Q93" s="6">
        <f t="shared" si="9"/>
        <v>8.5309182822672629E-5</v>
      </c>
      <c r="R93" s="6">
        <f t="shared" si="15"/>
        <v>0.23155186691312368</v>
      </c>
      <c r="S93" s="8">
        <f>IF(SUM(R$3:R93)&lt;=0.9*R$113,"calculez",C93)</f>
        <v>381</v>
      </c>
    </row>
    <row r="94" spans="3:19">
      <c r="C94" s="11">
        <v>382</v>
      </c>
      <c r="D94" s="12">
        <v>0.23960000000000001</v>
      </c>
      <c r="E94" s="12">
        <v>2.2646000000000002E-4</v>
      </c>
      <c r="F94" s="11" t="s">
        <v>158</v>
      </c>
      <c r="G94" s="11" t="s">
        <v>159</v>
      </c>
      <c r="H94" s="5">
        <f t="shared" si="11"/>
        <v>0.22359859519408487</v>
      </c>
      <c r="I94" s="29">
        <v>0.24193367999999998</v>
      </c>
      <c r="J94" s="6">
        <f t="shared" si="12"/>
        <v>7.7637281800000017E-5</v>
      </c>
      <c r="K94" s="6">
        <f t="shared" si="10"/>
        <v>4.6395058479566403E-5</v>
      </c>
      <c r="L94" s="6">
        <f t="shared" si="13"/>
        <v>8.4906785000000011E-5</v>
      </c>
      <c r="M94" s="6">
        <f t="shared" si="14"/>
        <v>5.0225478925971785E-5</v>
      </c>
      <c r="N94" s="6">
        <f t="shared" si="6"/>
        <v>1.1955800400000002E-4</v>
      </c>
      <c r="O94" s="6">
        <f t="shared" si="7"/>
        <v>7.1446352302357826E-5</v>
      </c>
      <c r="P94" s="6">
        <f t="shared" si="8"/>
        <v>1.28124921E-4</v>
      </c>
      <c r="Q94" s="6">
        <f t="shared" si="9"/>
        <v>7.5803984264871652E-5</v>
      </c>
      <c r="R94" s="6">
        <f t="shared" si="15"/>
        <v>0.2276873567467651</v>
      </c>
      <c r="S94" s="8">
        <f>IF(SUM(R$3:R94)&lt;=0.9*R$113,"calculez",C94)</f>
        <v>382</v>
      </c>
    </row>
    <row r="95" spans="3:19">
      <c r="C95" s="11">
        <v>383</v>
      </c>
      <c r="D95" s="12">
        <v>0.2334</v>
      </c>
      <c r="E95" s="12">
        <v>2.1878000000000002E-4</v>
      </c>
      <c r="F95" s="11" t="s">
        <v>160</v>
      </c>
      <c r="G95" s="11" t="s">
        <v>161</v>
      </c>
      <c r="H95" s="5">
        <f t="shared" si="11"/>
        <v>0.22855508317929749</v>
      </c>
      <c r="I95" s="29">
        <v>0.24729660000000003</v>
      </c>
      <c r="J95" s="6">
        <f t="shared" si="12"/>
        <v>6.5312393400000009E-5</v>
      </c>
      <c r="K95" s="6">
        <f t="shared" si="10"/>
        <v>3.8586955639162936E-5</v>
      </c>
      <c r="L95" s="6">
        <f t="shared" si="13"/>
        <v>7.147483760000002E-5</v>
      </c>
      <c r="M95" s="6">
        <f t="shared" si="14"/>
        <v>4.2491007059364673E-5</v>
      </c>
      <c r="N95" s="6">
        <f t="shared" si="6"/>
        <v>1.03482558E-4</v>
      </c>
      <c r="O95" s="6">
        <f t="shared" si="7"/>
        <v>6.1138118925115141E-5</v>
      </c>
      <c r="P95" s="6">
        <f t="shared" si="8"/>
        <v>1.11520281E-4</v>
      </c>
      <c r="Q95" s="6">
        <f t="shared" si="9"/>
        <v>6.6292235613736483E-5</v>
      </c>
      <c r="R95" s="6">
        <f t="shared" si="15"/>
        <v>0.22607683918669119</v>
      </c>
      <c r="S95" s="8">
        <f>IF(SUM(R$3:R95)&lt;=0.9*R$113,"calculez",C95)</f>
        <v>383</v>
      </c>
    </row>
    <row r="96" spans="3:19">
      <c r="C96" s="11">
        <v>384</v>
      </c>
      <c r="D96" s="12">
        <v>0.22719999999999999</v>
      </c>
      <c r="E96" s="12">
        <v>2.1135000000000001E-4</v>
      </c>
      <c r="F96" s="11" t="s">
        <v>162</v>
      </c>
      <c r="G96" s="11" t="s">
        <v>163</v>
      </c>
      <c r="H96" s="5">
        <f t="shared" si="11"/>
        <v>0.22185815157116434</v>
      </c>
      <c r="I96" s="29">
        <v>0.24005051999999999</v>
      </c>
      <c r="J96" s="6">
        <f t="shared" si="12"/>
        <v>5.4245091000000002E-5</v>
      </c>
      <c r="K96" s="6">
        <f t="shared" si="10"/>
        <v>3.2546350002919154E-5</v>
      </c>
      <c r="L96" s="6">
        <f t="shared" si="13"/>
        <v>5.9778742200000009E-5</v>
      </c>
      <c r="M96" s="6">
        <f t="shared" si="14"/>
        <v>3.5566652821041045E-5</v>
      </c>
      <c r="N96" s="6">
        <f t="shared" si="6"/>
        <v>8.8071808000000001E-5</v>
      </c>
      <c r="O96" s="6">
        <f t="shared" si="7"/>
        <v>5.2841940822956594E-5</v>
      </c>
      <c r="P96" s="6">
        <f t="shared" si="8"/>
        <v>9.5777183000000002E-5</v>
      </c>
      <c r="Q96" s="6">
        <f t="shared" si="9"/>
        <v>5.6990029874035871E-5</v>
      </c>
      <c r="R96" s="6">
        <f t="shared" si="15"/>
        <v>0.2252066173752309</v>
      </c>
      <c r="S96" s="8">
        <f>IF(SUM(R$3:R96)&lt;=0.9*R$113,"calculez",C96)</f>
        <v>384</v>
      </c>
    </row>
    <row r="97" spans="3:19">
      <c r="C97" s="11">
        <v>385</v>
      </c>
      <c r="D97" s="12">
        <v>0.221</v>
      </c>
      <c r="E97" s="12">
        <v>2.0417000000000002E-4</v>
      </c>
      <c r="F97" s="11" t="s">
        <v>164</v>
      </c>
      <c r="G97" s="11" t="s">
        <v>165</v>
      </c>
      <c r="H97" s="5">
        <f t="shared" si="11"/>
        <v>0.22190073937153407</v>
      </c>
      <c r="I97" s="29">
        <v>0.24009660000000002</v>
      </c>
      <c r="J97" s="6">
        <f t="shared" si="12"/>
        <v>4.3853674300000007E-5</v>
      </c>
      <c r="K97" s="6">
        <f t="shared" si="10"/>
        <v>2.6309054912540608E-5</v>
      </c>
      <c r="L97" s="6">
        <f t="shared" si="13"/>
        <v>4.9049382650000008E-5</v>
      </c>
      <c r="M97" s="6">
        <f t="shared" si="14"/>
        <v>2.9427702457729881E-5</v>
      </c>
      <c r="N97" s="6">
        <f t="shared" ref="N97:N112" si="16">D97*G97</f>
        <v>7.4322299999999991E-5</v>
      </c>
      <c r="O97" s="6">
        <f t="shared" ref="O97:O112" si="17">N97*10^(-H97)</f>
        <v>4.4588042008747176E-5</v>
      </c>
      <c r="P97" s="6">
        <f t="shared" si="8"/>
        <v>8.1197054000000003E-5</v>
      </c>
      <c r="Q97" s="6">
        <f t="shared" si="9"/>
        <v>4.8714991415851888E-5</v>
      </c>
      <c r="R97" s="6">
        <f t="shared" si="15"/>
        <v>0.22187944547134919</v>
      </c>
      <c r="S97" s="8">
        <f>IF(SUM(R$3:R97)&lt;=0.9*R$113,"calculez",C97)</f>
        <v>385</v>
      </c>
    </row>
    <row r="98" spans="3:19">
      <c r="C98" s="11">
        <v>386</v>
      </c>
      <c r="D98" s="12">
        <v>0.21480000000000002</v>
      </c>
      <c r="E98" s="12">
        <v>1.9724E-4</v>
      </c>
      <c r="F98" s="11" t="s">
        <v>166</v>
      </c>
      <c r="G98" s="11" t="s">
        <v>167</v>
      </c>
      <c r="H98" s="5">
        <f t="shared" si="11"/>
        <v>0.22642569316081315</v>
      </c>
      <c r="I98" s="29">
        <v>0.2449926</v>
      </c>
      <c r="J98" s="6">
        <f t="shared" si="12"/>
        <v>3.5499255200000001E-5</v>
      </c>
      <c r="K98" s="6">
        <f t="shared" si="10"/>
        <v>2.1076260034965748E-5</v>
      </c>
      <c r="L98" s="6">
        <f t="shared" si="13"/>
        <v>3.9676464750000004E-5</v>
      </c>
      <c r="M98" s="6">
        <f t="shared" si="14"/>
        <v>2.3692657473753178E-5</v>
      </c>
      <c r="N98" s="6">
        <f t="shared" si="16"/>
        <v>6.1606788000000002E-5</v>
      </c>
      <c r="O98" s="6">
        <f t="shared" si="17"/>
        <v>3.6576561296615812E-5</v>
      </c>
      <c r="P98" s="6">
        <f t="shared" ref="P98:P112" si="18">(C98-C97)*(N98+N97)/2</f>
        <v>6.7964543999999997E-5</v>
      </c>
      <c r="Q98" s="6">
        <f t="shared" ref="Q98:Q112" si="19">(C98-C97)*(O98+O97)/2</f>
        <v>4.0582301652681497E-5</v>
      </c>
      <c r="R98" s="6">
        <f t="shared" si="15"/>
        <v>0.22416321626617361</v>
      </c>
      <c r="S98" s="8">
        <f>IF(SUM(R$3:R98)&lt;=0.9*R$113,"calculez",C98)</f>
        <v>386</v>
      </c>
    </row>
    <row r="99" spans="3:19">
      <c r="C99" s="11">
        <v>387</v>
      </c>
      <c r="D99" s="12">
        <v>0.20860000000000001</v>
      </c>
      <c r="E99" s="12">
        <v>1.9055E-4</v>
      </c>
      <c r="F99" s="11" t="s">
        <v>168</v>
      </c>
      <c r="G99" s="11" t="s">
        <v>169</v>
      </c>
      <c r="H99" s="5">
        <f t="shared" si="11"/>
        <v>0.21610048059149708</v>
      </c>
      <c r="I99" s="29">
        <v>0.23382072000000001</v>
      </c>
      <c r="J99" s="6">
        <f t="shared" si="12"/>
        <v>2.8315730000000003E-5</v>
      </c>
      <c r="K99" s="6">
        <f t="shared" si="10"/>
        <v>1.7215802902774147E-5</v>
      </c>
      <c r="L99" s="6">
        <f t="shared" si="13"/>
        <v>3.19074926E-5</v>
      </c>
      <c r="M99" s="6">
        <f t="shared" si="14"/>
        <v>1.9146031468869946E-5</v>
      </c>
      <c r="N99" s="6">
        <f t="shared" si="16"/>
        <v>5.0232965999999999E-5</v>
      </c>
      <c r="O99" s="6">
        <f t="shared" si="17"/>
        <v>3.0541357820467806E-5</v>
      </c>
      <c r="P99" s="6">
        <f t="shared" si="18"/>
        <v>5.5919876999999997E-5</v>
      </c>
      <c r="Q99" s="6">
        <f t="shared" si="19"/>
        <v>3.3558959558541809E-5</v>
      </c>
      <c r="R99" s="6">
        <f t="shared" si="15"/>
        <v>0.22126308687615512</v>
      </c>
      <c r="S99" s="8">
        <f>IF(SUM(R$3:R99)&lt;=0.9*R$113,"calculez",C99)</f>
        <v>387</v>
      </c>
    </row>
    <row r="100" spans="3:19">
      <c r="C100" s="11">
        <v>388</v>
      </c>
      <c r="D100" s="12">
        <v>0.2024</v>
      </c>
      <c r="E100" s="12">
        <v>1.8407999999999999E-4</v>
      </c>
      <c r="F100" s="11" t="s">
        <v>170</v>
      </c>
      <c r="G100" s="11" t="s">
        <v>171</v>
      </c>
      <c r="H100" s="5">
        <f t="shared" si="11"/>
        <v>0.2149602587800368</v>
      </c>
      <c r="I100" s="29">
        <v>0.23258699999999999</v>
      </c>
      <c r="J100" s="6">
        <f t="shared" si="12"/>
        <v>2.19552216E-5</v>
      </c>
      <c r="K100" s="6">
        <f t="shared" si="10"/>
        <v>1.3383742309594439E-5</v>
      </c>
      <c r="L100" s="6">
        <f t="shared" si="13"/>
        <v>2.5135475800000001E-5</v>
      </c>
      <c r="M100" s="6">
        <f t="shared" si="14"/>
        <v>1.5299772606184294E-5</v>
      </c>
      <c r="N100" s="6">
        <f t="shared" si="16"/>
        <v>4.0712759999999998E-5</v>
      </c>
      <c r="O100" s="6">
        <f t="shared" si="17"/>
        <v>2.4818200357056021E-5</v>
      </c>
      <c r="P100" s="6">
        <f t="shared" si="18"/>
        <v>4.5472862999999995E-5</v>
      </c>
      <c r="Q100" s="6">
        <f t="shared" si="19"/>
        <v>2.7679779088761912E-5</v>
      </c>
      <c r="R100" s="6">
        <f t="shared" si="15"/>
        <v>0.21553036968576694</v>
      </c>
      <c r="S100" s="8">
        <f>IF(SUM(R$3:R100)&lt;=0.9*R$113,"calculez",C100)</f>
        <v>388</v>
      </c>
    </row>
    <row r="101" spans="3:19">
      <c r="C101" s="11">
        <v>389</v>
      </c>
      <c r="D101" s="12">
        <v>0.19619999999999999</v>
      </c>
      <c r="E101" s="12">
        <v>1.7783E-4</v>
      </c>
      <c r="F101" s="11" t="s">
        <v>172</v>
      </c>
      <c r="G101" s="11" t="s">
        <v>173</v>
      </c>
      <c r="H101" s="5">
        <f t="shared" si="11"/>
        <v>0.21515024029574847</v>
      </c>
      <c r="I101" s="29">
        <v>0.23279256000000001</v>
      </c>
      <c r="J101" s="6">
        <f t="shared" si="12"/>
        <v>1.6720643579999998E-5</v>
      </c>
      <c r="K101" s="6">
        <f t="shared" si="10"/>
        <v>1.018832403822469E-5</v>
      </c>
      <c r="L101" s="6">
        <f t="shared" si="13"/>
        <v>1.9337932589999997E-5</v>
      </c>
      <c r="M101" s="6">
        <f t="shared" si="14"/>
        <v>1.1786033173909565E-5</v>
      </c>
      <c r="N101" s="6">
        <f t="shared" si="16"/>
        <v>3.2174838E-5</v>
      </c>
      <c r="O101" s="6">
        <f t="shared" si="17"/>
        <v>1.9604967587102008E-5</v>
      </c>
      <c r="P101" s="6">
        <f t="shared" si="18"/>
        <v>3.6443798999999995E-5</v>
      </c>
      <c r="Q101" s="6">
        <f t="shared" si="19"/>
        <v>2.2211583972079015E-5</v>
      </c>
      <c r="R101" s="6">
        <f t="shared" si="15"/>
        <v>0.21505524953789262</v>
      </c>
      <c r="S101" s="8">
        <f>IF(SUM(R$3:R101)&lt;=0.9*R$113,"calculez",C101)</f>
        <v>389</v>
      </c>
    </row>
    <row r="102" spans="3:19">
      <c r="C102" s="11">
        <v>390</v>
      </c>
      <c r="D102" s="12">
        <v>0.19</v>
      </c>
      <c r="E102" s="12">
        <v>1.7179000000000001E-4</v>
      </c>
      <c r="F102" s="11" t="s">
        <v>174</v>
      </c>
      <c r="G102" s="11" t="s">
        <v>175</v>
      </c>
      <c r="H102" s="5">
        <f t="shared" si="11"/>
        <v>0.21458029574861356</v>
      </c>
      <c r="I102" s="29">
        <v>0.23217588000000003</v>
      </c>
      <c r="J102" s="6">
        <f t="shared" si="12"/>
        <v>1.2494973859999999E-5</v>
      </c>
      <c r="K102" s="6">
        <f t="shared" si="10"/>
        <v>7.6235114366085232E-6</v>
      </c>
      <c r="L102" s="6">
        <f t="shared" si="13"/>
        <v>1.4607808719999999E-5</v>
      </c>
      <c r="M102" s="6">
        <f t="shared" si="14"/>
        <v>8.9059177374166064E-6</v>
      </c>
      <c r="N102" s="6">
        <f t="shared" si="16"/>
        <v>2.4903300000000003E-5</v>
      </c>
      <c r="O102" s="6">
        <f t="shared" si="17"/>
        <v>1.5194156825494396E-5</v>
      </c>
      <c r="P102" s="6">
        <f t="shared" si="18"/>
        <v>2.8539069000000001E-5</v>
      </c>
      <c r="Q102" s="6">
        <f t="shared" si="19"/>
        <v>1.7399562206298203E-5</v>
      </c>
      <c r="R102" s="6">
        <f t="shared" si="15"/>
        <v>0.21486526802218103</v>
      </c>
      <c r="S102" s="8">
        <f>IF(SUM(R$3:R102)&lt;=0.9*R$113,"calculez",C102)</f>
        <v>390</v>
      </c>
    </row>
    <row r="103" spans="3:19">
      <c r="C103" s="11">
        <v>391</v>
      </c>
      <c r="D103" s="12">
        <v>0.18380000000000002</v>
      </c>
      <c r="E103" s="12">
        <v>1.6595999999999999E-4</v>
      </c>
      <c r="F103" s="11" t="s">
        <v>176</v>
      </c>
      <c r="G103" s="11" t="s">
        <v>177</v>
      </c>
      <c r="H103" s="5">
        <f t="shared" si="11"/>
        <v>0.21097630314232887</v>
      </c>
      <c r="I103" s="29">
        <v>0.22827635999999998</v>
      </c>
      <c r="J103" s="6">
        <f t="shared" si="12"/>
        <v>9.1804093199999985E-6</v>
      </c>
      <c r="K103" s="6">
        <f t="shared" si="10"/>
        <v>5.6478836585670415E-6</v>
      </c>
      <c r="L103" s="6">
        <f t="shared" si="13"/>
        <v>1.0837691589999998E-5</v>
      </c>
      <c r="M103" s="6">
        <f t="shared" si="14"/>
        <v>6.6356975475877828E-6</v>
      </c>
      <c r="N103" s="6">
        <f t="shared" si="16"/>
        <v>1.8898316000000002E-5</v>
      </c>
      <c r="O103" s="6">
        <f t="shared" si="17"/>
        <v>1.1626441304562234E-5</v>
      </c>
      <c r="P103" s="6">
        <f t="shared" si="18"/>
        <v>2.1900808000000001E-5</v>
      </c>
      <c r="Q103" s="6">
        <f t="shared" si="19"/>
        <v>1.3410299065028315E-5</v>
      </c>
      <c r="R103" s="6">
        <f t="shared" si="15"/>
        <v>0.21277829944547122</v>
      </c>
      <c r="S103" s="8">
        <f>IF(SUM(R$3:R103)&lt;=0.9*R$113,"calculez",C103)</f>
        <v>391</v>
      </c>
    </row>
    <row r="104" spans="3:19">
      <c r="C104" s="11">
        <v>392</v>
      </c>
      <c r="D104" s="12">
        <v>0.17760000000000001</v>
      </c>
      <c r="E104" s="12">
        <v>1.6031999999999998E-4</v>
      </c>
      <c r="F104" s="11" t="s">
        <v>178</v>
      </c>
      <c r="G104" s="11" t="s">
        <v>179</v>
      </c>
      <c r="H104" s="5">
        <f t="shared" si="11"/>
        <v>0.21173423290203311</v>
      </c>
      <c r="I104" s="29">
        <v>0.22909643999999998</v>
      </c>
      <c r="J104" s="6">
        <f t="shared" si="12"/>
        <v>6.4286716799999997E-6</v>
      </c>
      <c r="K104" s="6">
        <f t="shared" si="10"/>
        <v>3.9480897206305588E-6</v>
      </c>
      <c r="L104" s="6">
        <f t="shared" si="13"/>
        <v>7.8045404999999987E-6</v>
      </c>
      <c r="M104" s="6">
        <f t="shared" si="14"/>
        <v>4.7979866895987997E-6</v>
      </c>
      <c r="N104" s="6">
        <f t="shared" si="16"/>
        <v>1.402596E-5</v>
      </c>
      <c r="O104" s="6">
        <f t="shared" si="17"/>
        <v>8.6138709914604625E-6</v>
      </c>
      <c r="P104" s="6">
        <f t="shared" si="18"/>
        <v>1.6462138E-5</v>
      </c>
      <c r="Q104" s="6">
        <f t="shared" si="19"/>
        <v>1.0120156148011348E-5</v>
      </c>
      <c r="R104" s="6">
        <f t="shared" si="15"/>
        <v>0.21135526802218099</v>
      </c>
      <c r="S104" s="8">
        <f>IF(SUM(R$3:R104)&lt;=0.9*R$113,"calculez",C104)</f>
        <v>392</v>
      </c>
    </row>
    <row r="105" spans="3:19">
      <c r="C105" s="11">
        <v>393</v>
      </c>
      <c r="D105" s="12">
        <v>0.1714</v>
      </c>
      <c r="E105" s="12">
        <v>1.5488000000000001E-4</v>
      </c>
      <c r="F105" s="11" t="s">
        <v>180</v>
      </c>
      <c r="G105" s="11" t="s">
        <v>181</v>
      </c>
      <c r="H105" s="5">
        <f t="shared" si="11"/>
        <v>0.20891478743068376</v>
      </c>
      <c r="I105" s="29">
        <v>0.22604579999999999</v>
      </c>
      <c r="J105" s="6">
        <f t="shared" si="12"/>
        <v>4.4681331200000003E-6</v>
      </c>
      <c r="K105" s="6">
        <f t="shared" si="10"/>
        <v>2.7619214073680896E-6</v>
      </c>
      <c r="L105" s="6">
        <f t="shared" si="13"/>
        <v>5.4484024000000005E-6</v>
      </c>
      <c r="M105" s="6">
        <f t="shared" si="14"/>
        <v>3.3550055639993244E-6</v>
      </c>
      <c r="N105" s="6">
        <f t="shared" si="16"/>
        <v>1.02416642E-5</v>
      </c>
      <c r="O105" s="6">
        <f t="shared" si="17"/>
        <v>6.3307584714609801E-6</v>
      </c>
      <c r="P105" s="6">
        <f t="shared" si="18"/>
        <v>1.21338121E-5</v>
      </c>
      <c r="Q105" s="6">
        <f t="shared" si="19"/>
        <v>7.4723147314607213E-6</v>
      </c>
      <c r="R105" s="6">
        <f t="shared" si="15"/>
        <v>0.21032451016635845</v>
      </c>
      <c r="S105" s="8">
        <f>IF(SUM(R$3:R105)&lt;=0.9*R$113,"calculez",C105)</f>
        <v>393</v>
      </c>
    </row>
    <row r="106" spans="3:19">
      <c r="C106" s="11">
        <v>394</v>
      </c>
      <c r="D106" s="12">
        <v>0.16519999999999999</v>
      </c>
      <c r="E106" s="12">
        <v>1.4961999999999999E-4</v>
      </c>
      <c r="F106" s="11" t="s">
        <v>182</v>
      </c>
      <c r="G106" s="11" t="s">
        <v>183</v>
      </c>
      <c r="H106" s="5">
        <f t="shared" si="11"/>
        <v>0.20176436229205164</v>
      </c>
      <c r="I106" s="29">
        <v>0.21830904000000001</v>
      </c>
      <c r="J106" s="6">
        <f t="shared" si="12"/>
        <v>3.0938423599999998E-6</v>
      </c>
      <c r="K106" s="6">
        <f t="shared" si="10"/>
        <v>1.9441681276504456E-6</v>
      </c>
      <c r="L106" s="6">
        <f t="shared" si="13"/>
        <v>3.7809877399999999E-6</v>
      </c>
      <c r="M106" s="6">
        <f t="shared" si="14"/>
        <v>2.3530447675092676E-6</v>
      </c>
      <c r="N106" s="6">
        <f t="shared" si="16"/>
        <v>7.358999199999999E-6</v>
      </c>
      <c r="O106" s="6">
        <f t="shared" si="17"/>
        <v>4.6243893615979595E-6</v>
      </c>
      <c r="P106" s="6">
        <f t="shared" si="18"/>
        <v>8.8003317000000005E-6</v>
      </c>
      <c r="Q106" s="6">
        <f t="shared" si="19"/>
        <v>5.4775739165294698E-6</v>
      </c>
      <c r="R106" s="6">
        <f t="shared" si="15"/>
        <v>0.2053395748613677</v>
      </c>
      <c r="S106" s="8">
        <f>IF(SUM(R$3:R106)&lt;=0.9*R$113,"calculez",C106)</f>
        <v>394</v>
      </c>
    </row>
    <row r="107" spans="3:19">
      <c r="C107" s="11">
        <v>395</v>
      </c>
      <c r="D107" s="12">
        <v>0.159</v>
      </c>
      <c r="E107" s="12">
        <v>1.4454E-4</v>
      </c>
      <c r="F107" s="11" t="s">
        <v>184</v>
      </c>
      <c r="G107" s="11" t="s">
        <v>185</v>
      </c>
      <c r="H107" s="5">
        <f t="shared" si="11"/>
        <v>0.20076055452865052</v>
      </c>
      <c r="I107" s="29">
        <v>0.21722292000000001</v>
      </c>
      <c r="J107" s="6">
        <f t="shared" si="12"/>
        <v>2.0232709200000001E-6</v>
      </c>
      <c r="K107" s="6">
        <f t="shared" si="10"/>
        <v>1.2743639724661231E-6</v>
      </c>
      <c r="L107" s="6">
        <f t="shared" si="13"/>
        <v>2.5585566399999998E-6</v>
      </c>
      <c r="M107" s="6">
        <f t="shared" si="14"/>
        <v>1.6092660500582842E-6</v>
      </c>
      <c r="N107" s="6">
        <f t="shared" si="16"/>
        <v>5.1824459999999997E-6</v>
      </c>
      <c r="O107" s="6">
        <f t="shared" si="17"/>
        <v>3.2641809885011192E-6</v>
      </c>
      <c r="P107" s="6">
        <f t="shared" si="18"/>
        <v>6.2707225999999989E-6</v>
      </c>
      <c r="Q107" s="6">
        <f t="shared" si="19"/>
        <v>3.9442851750495393E-6</v>
      </c>
      <c r="R107" s="6">
        <f t="shared" si="15"/>
        <v>0.20126245841035106</v>
      </c>
      <c r="S107" s="8">
        <f>IF(SUM(R$3:R107)&lt;=0.9*R$113,"calculez",C107)</f>
        <v>395</v>
      </c>
    </row>
    <row r="108" spans="3:19">
      <c r="C108" s="11">
        <v>396</v>
      </c>
      <c r="D108" s="12">
        <v>0.15280000000000002</v>
      </c>
      <c r="E108" s="12">
        <v>1.3964000000000001E-4</v>
      </c>
      <c r="F108" s="11" t="s">
        <v>186</v>
      </c>
      <c r="G108" s="11" t="s">
        <v>187</v>
      </c>
      <c r="H108" s="5">
        <f t="shared" si="11"/>
        <v>0.20847327171903868</v>
      </c>
      <c r="I108" s="29">
        <v>0.22556808</v>
      </c>
      <c r="J108" s="6">
        <f t="shared" si="12"/>
        <v>1.3280322560000002E-6</v>
      </c>
      <c r="K108" s="6">
        <f t="shared" si="10"/>
        <v>8.2174174852569876E-7</v>
      </c>
      <c r="L108" s="6">
        <f t="shared" si="13"/>
        <v>1.675651588E-6</v>
      </c>
      <c r="M108" s="6">
        <f t="shared" si="14"/>
        <v>1.048052860495911E-6</v>
      </c>
      <c r="N108" s="6">
        <f t="shared" si="16"/>
        <v>3.5166920000000003E-6</v>
      </c>
      <c r="O108" s="6">
        <f t="shared" si="17"/>
        <v>2.1760108762797526E-6</v>
      </c>
      <c r="P108" s="6">
        <f t="shared" si="18"/>
        <v>4.349569E-6</v>
      </c>
      <c r="Q108" s="6">
        <f t="shared" si="19"/>
        <v>2.7200959323904361E-6</v>
      </c>
      <c r="R108" s="6">
        <f t="shared" si="15"/>
        <v>0.20461691312384461</v>
      </c>
      <c r="S108" s="8">
        <f>IF(SUM(R$3:R108)&lt;=0.9*R$113,"calculez",C108)</f>
        <v>396</v>
      </c>
    </row>
    <row r="109" spans="3:19">
      <c r="C109" s="11">
        <v>397</v>
      </c>
      <c r="D109" s="12">
        <v>0.14660000000000001</v>
      </c>
      <c r="E109" s="12">
        <v>1.349E-4</v>
      </c>
      <c r="F109" s="11" t="s">
        <v>188</v>
      </c>
      <c r="G109" s="11" t="s">
        <v>189</v>
      </c>
      <c r="H109" s="5">
        <f t="shared" si="11"/>
        <v>0.20126229205175589</v>
      </c>
      <c r="I109" s="29">
        <v>0.21776580000000001</v>
      </c>
      <c r="J109" s="6">
        <f t="shared" si="12"/>
        <v>8.3554362000000003E-7</v>
      </c>
      <c r="K109" s="6">
        <f t="shared" si="10"/>
        <v>5.2566230532097314E-7</v>
      </c>
      <c r="L109" s="6">
        <f t="shared" si="13"/>
        <v>1.081787938E-6</v>
      </c>
      <c r="M109" s="6">
        <f t="shared" si="14"/>
        <v>6.7370202692333595E-7</v>
      </c>
      <c r="N109" s="6">
        <f t="shared" si="16"/>
        <v>2.3171596000000004E-6</v>
      </c>
      <c r="O109" s="6">
        <f t="shared" si="17"/>
        <v>1.4577855996705763E-6</v>
      </c>
      <c r="P109" s="6">
        <f t="shared" si="18"/>
        <v>2.9169258000000004E-6</v>
      </c>
      <c r="Q109" s="6">
        <f t="shared" si="19"/>
        <v>1.8168982379751644E-6</v>
      </c>
      <c r="R109" s="6">
        <f t="shared" si="15"/>
        <v>0.20486778188539728</v>
      </c>
      <c r="S109" s="8">
        <f>IF(SUM(R$3:R109)&lt;=0.9*R$113,"calculez",C109)</f>
        <v>397</v>
      </c>
    </row>
    <row r="110" spans="3:19">
      <c r="C110" s="11">
        <v>398</v>
      </c>
      <c r="D110" s="12">
        <v>0.1404</v>
      </c>
      <c r="E110" s="12">
        <v>1.3031999999999999E-4</v>
      </c>
      <c r="F110" s="11" t="s">
        <v>190</v>
      </c>
      <c r="G110" s="11" t="s">
        <v>191</v>
      </c>
      <c r="H110" s="5">
        <f t="shared" si="11"/>
        <v>0.19585696857670967</v>
      </c>
      <c r="I110" s="29">
        <v>0.21191724000000001</v>
      </c>
      <c r="J110" s="6">
        <f t="shared" si="12"/>
        <v>5.4366897599999988E-7</v>
      </c>
      <c r="K110" s="6">
        <f t="shared" si="10"/>
        <v>3.4632000772543636E-7</v>
      </c>
      <c r="L110" s="6">
        <f t="shared" si="13"/>
        <v>6.896062979999999E-7</v>
      </c>
      <c r="M110" s="6">
        <f t="shared" si="14"/>
        <v>4.3599115652320477E-7</v>
      </c>
      <c r="N110" s="6">
        <f t="shared" si="16"/>
        <v>1.4666183999999999E-6</v>
      </c>
      <c r="O110" s="6">
        <f t="shared" si="17"/>
        <v>9.3424366303783197E-7</v>
      </c>
      <c r="P110" s="6">
        <f t="shared" si="18"/>
        <v>1.8918890000000002E-6</v>
      </c>
      <c r="Q110" s="6">
        <f t="shared" si="19"/>
        <v>1.1960146313542041E-6</v>
      </c>
      <c r="R110" s="6">
        <f t="shared" si="15"/>
        <v>0.19855963031423279</v>
      </c>
      <c r="S110" s="8">
        <f>IF(SUM(R$3:R110)&lt;=0.9*R$113,"calculez",C110)</f>
        <v>398</v>
      </c>
    </row>
    <row r="111" spans="3:19">
      <c r="C111" s="11">
        <v>399</v>
      </c>
      <c r="D111" s="12">
        <v>0.13419999999999999</v>
      </c>
      <c r="E111" s="12">
        <v>1.2589E-4</v>
      </c>
      <c r="F111" s="11" t="s">
        <v>3</v>
      </c>
      <c r="G111" s="11" t="s">
        <v>36</v>
      </c>
      <c r="H111" s="5">
        <f t="shared" si="11"/>
        <v>0.19827548983364129</v>
      </c>
      <c r="I111" s="29">
        <v>0.21453408000000002</v>
      </c>
      <c r="J111" s="6">
        <f t="shared" si="12"/>
        <v>1.10040449E-9</v>
      </c>
      <c r="K111" s="6">
        <f t="shared" si="10"/>
        <v>6.9707075705027862E-10</v>
      </c>
      <c r="L111" s="6">
        <f t="shared" si="13"/>
        <v>2.7238469024499997E-7</v>
      </c>
      <c r="M111" s="6">
        <f t="shared" si="14"/>
        <v>1.7350853924124331E-7</v>
      </c>
      <c r="N111" s="6">
        <f t="shared" si="16"/>
        <v>6.4998427999999996E-7</v>
      </c>
      <c r="O111" s="6">
        <f t="shared" si="17"/>
        <v>4.1174407978867866E-7</v>
      </c>
      <c r="P111" s="6">
        <f t="shared" si="18"/>
        <v>1.0583013399999999E-6</v>
      </c>
      <c r="Q111" s="6">
        <f t="shared" si="19"/>
        <v>6.7299387141325536E-7</v>
      </c>
      <c r="R111" s="6">
        <f t="shared" si="15"/>
        <v>0.19706622920517547</v>
      </c>
      <c r="S111" s="8">
        <f>IF(SUM(R$3:R111)&lt;=0.9*R$113,"calculez",C111)</f>
        <v>399</v>
      </c>
    </row>
    <row r="112" spans="3:19">
      <c r="C112" s="11">
        <v>400</v>
      </c>
      <c r="D112" s="12">
        <v>0.128</v>
      </c>
      <c r="E112" s="12">
        <v>1.2161999999999999E-4</v>
      </c>
      <c r="F112" s="11" t="s">
        <v>4</v>
      </c>
      <c r="G112" s="11" t="s">
        <v>38</v>
      </c>
      <c r="H112" s="5">
        <f t="shared" si="11"/>
        <v>0.19558613678373371</v>
      </c>
      <c r="I112" s="29">
        <v>0.21162420000000001</v>
      </c>
      <c r="J112" s="6">
        <f t="shared" si="12"/>
        <v>1.7634899999999999E-9</v>
      </c>
      <c r="K112" s="6">
        <f t="shared" si="10"/>
        <v>1.124053195357162E-9</v>
      </c>
      <c r="L112" s="6">
        <f t="shared" si="13"/>
        <v>1.4319472449999998E-9</v>
      </c>
      <c r="M112" s="6">
        <f t="shared" si="14"/>
        <v>9.1056197620372027E-10</v>
      </c>
      <c r="N112" s="6">
        <f t="shared" si="16"/>
        <v>1.0836608E-6</v>
      </c>
      <c r="O112" s="6">
        <f t="shared" si="17"/>
        <v>6.907282632299013E-7</v>
      </c>
      <c r="P112" s="6">
        <f t="shared" si="18"/>
        <v>8.6682253999999993E-7</v>
      </c>
      <c r="Q112" s="6">
        <f t="shared" si="19"/>
        <v>5.5123617150928993E-7</v>
      </c>
      <c r="R112" s="6">
        <f t="shared" si="15"/>
        <v>0.1969308133086875</v>
      </c>
      <c r="S112" s="8">
        <f>IF(SUM(R$3:R112)&lt;=0.9*R$113,"calculez",C112)</f>
        <v>400</v>
      </c>
    </row>
    <row r="113" spans="3:19">
      <c r="C113" s="3"/>
      <c r="D113" s="3"/>
      <c r="E113" s="3"/>
      <c r="F113" s="3"/>
      <c r="G113" s="3"/>
      <c r="H113" s="5"/>
      <c r="I113" s="13"/>
      <c r="J113" s="1"/>
      <c r="K113" s="1"/>
      <c r="L113" s="6">
        <f>SUM(L3:L112)</f>
        <v>0.46308871565924142</v>
      </c>
      <c r="M113" s="6">
        <f>SUM(M3:M112)</f>
        <v>5.1808192653544305E-2</v>
      </c>
      <c r="N113" s="1"/>
      <c r="O113" s="1"/>
      <c r="P113" s="6">
        <f>SUM(P3:P112)</f>
        <v>1.7224508563579995E-2</v>
      </c>
      <c r="Q113" s="6">
        <f>SUM(Q3:Q112)</f>
        <v>7.8096105101791193E-3</v>
      </c>
      <c r="R113" s="5">
        <f>SUM(R3:R112)</f>
        <v>66.714337097966677</v>
      </c>
      <c r="S113" s="1"/>
    </row>
    <row r="114" spans="3:19">
      <c r="C114" s="3"/>
      <c r="D114" s="3"/>
      <c r="E114" s="3"/>
      <c r="F114" s="3"/>
      <c r="G114" s="3"/>
      <c r="H114" s="5"/>
      <c r="I114" s="13"/>
      <c r="J114" s="1"/>
      <c r="K114" s="1"/>
      <c r="L114" s="1"/>
      <c r="M114" s="1"/>
      <c r="N114" s="1"/>
      <c r="O114" s="1"/>
      <c r="P114" s="1"/>
      <c r="Q114" s="1"/>
      <c r="R114" s="1"/>
      <c r="S114" s="1"/>
    </row>
    <row r="115" spans="3:19">
      <c r="C115" s="3"/>
      <c r="D115" s="3"/>
      <c r="E115" s="3"/>
      <c r="F115" s="3"/>
      <c r="G115" s="3"/>
      <c r="H115" s="5"/>
      <c r="I115" s="13"/>
      <c r="J115" s="1"/>
      <c r="K115" s="1"/>
      <c r="L115" s="14" t="s">
        <v>192</v>
      </c>
      <c r="M115" s="15">
        <f>L113/M113</f>
        <v>8.9385228849043923</v>
      </c>
      <c r="N115" s="1"/>
      <c r="O115" s="1"/>
      <c r="P115" s="14" t="s">
        <v>13</v>
      </c>
      <c r="Q115" s="15">
        <f>P113/Q113</f>
        <v>2.2055528302121354</v>
      </c>
      <c r="R115" s="1"/>
      <c r="S115" s="1"/>
    </row>
  </sheetData>
  <pageMargins left="0.7" right="0.7" top="0.75" bottom="0.75" header="0.3" footer="0.3"/>
  <pageSetup orientation="portrait" horizontalDpi="4294967295" verticalDpi="4294967295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B7D887-E8EF-406B-B290-3D76327D43EB}">
  <dimension ref="A1:AB115"/>
  <sheetViews>
    <sheetView topLeftCell="A76" zoomScale="50" zoomScaleNormal="50" workbookViewId="0">
      <selection activeCell="P115" sqref="P115"/>
    </sheetView>
  </sheetViews>
  <sheetFormatPr defaultRowHeight="14.5"/>
  <cols>
    <col min="1" max="2" width="31.7265625" customWidth="1"/>
    <col min="3" max="3" width="8.7265625" style="16"/>
    <col min="4" max="4" width="11" style="16" customWidth="1"/>
    <col min="5" max="5" width="13.54296875" style="16" customWidth="1"/>
    <col min="6" max="6" width="17.26953125" style="16" customWidth="1"/>
    <col min="7" max="7" width="14.453125" style="16" customWidth="1"/>
    <col min="8" max="8" width="19.7265625" style="17" customWidth="1"/>
    <col min="9" max="9" width="19.7265625" style="18" customWidth="1"/>
    <col min="10" max="10" width="17.08984375" customWidth="1"/>
    <col min="11" max="11" width="18.6328125" customWidth="1"/>
    <col min="12" max="12" width="15.6328125" customWidth="1"/>
    <col min="13" max="13" width="14.81640625" customWidth="1"/>
    <col min="14" max="14" width="16.1796875" customWidth="1"/>
    <col min="15" max="15" width="13.6328125" customWidth="1"/>
    <col min="16" max="16" width="15.1796875" customWidth="1"/>
    <col min="17" max="17" width="20.6328125" customWidth="1"/>
    <col min="18" max="18" width="14.7265625" customWidth="1"/>
    <col min="19" max="19" width="26.1796875" customWidth="1"/>
  </cols>
  <sheetData>
    <row r="1" spans="1:28" s="24" customFormat="1" ht="58">
      <c r="A1" s="23"/>
      <c r="C1" s="25" t="s">
        <v>0</v>
      </c>
      <c r="D1" s="25" t="s">
        <v>1</v>
      </c>
      <c r="E1" s="25" t="s">
        <v>2</v>
      </c>
      <c r="F1" s="25" t="s">
        <v>201</v>
      </c>
      <c r="G1" s="25" t="s">
        <v>202</v>
      </c>
      <c r="H1" s="26" t="s">
        <v>200</v>
      </c>
      <c r="I1" s="27" t="s">
        <v>203</v>
      </c>
      <c r="J1" s="25" t="s">
        <v>205</v>
      </c>
      <c r="K1" s="25" t="s">
        <v>204</v>
      </c>
      <c r="L1" s="25" t="s">
        <v>206</v>
      </c>
      <c r="M1" s="25" t="s">
        <v>207</v>
      </c>
      <c r="N1" s="25" t="s">
        <v>208</v>
      </c>
      <c r="O1" s="25" t="s">
        <v>209</v>
      </c>
      <c r="P1" s="25" t="s">
        <v>210</v>
      </c>
      <c r="Q1" s="25" t="s">
        <v>211</v>
      </c>
      <c r="R1" s="25" t="s">
        <v>212</v>
      </c>
      <c r="S1" s="28" t="s">
        <v>213</v>
      </c>
    </row>
    <row r="2" spans="1:28" ht="21">
      <c r="A2" s="7" t="s">
        <v>193</v>
      </c>
      <c r="B2" s="2">
        <v>2.3475000000000001</v>
      </c>
      <c r="C2" s="3">
        <v>290</v>
      </c>
      <c r="D2" s="3"/>
      <c r="E2" s="4">
        <v>1</v>
      </c>
      <c r="F2" s="3" t="s">
        <v>3</v>
      </c>
      <c r="G2" s="3"/>
      <c r="H2" s="5">
        <f>B$6*I2</f>
        <v>2.1939101123595552</v>
      </c>
      <c r="I2" s="29">
        <v>2.3430960000000001</v>
      </c>
      <c r="J2" s="6">
        <f>E2*F2</f>
        <v>8.7409999999999998E-6</v>
      </c>
      <c r="K2" s="6">
        <f t="shared" ref="K2:K65" si="0">J2*10^(-H2)</f>
        <v>5.5930796989105553E-8</v>
      </c>
      <c r="L2" s="1"/>
      <c r="M2" s="1"/>
      <c r="N2" s="1"/>
      <c r="O2" s="1"/>
      <c r="P2" s="1"/>
      <c r="Q2" s="1"/>
      <c r="R2" s="1"/>
      <c r="S2" s="1"/>
    </row>
    <row r="3" spans="1:28" ht="42">
      <c r="A3" s="7" t="s">
        <v>194</v>
      </c>
      <c r="B3" s="2">
        <v>2.4144999999999999</v>
      </c>
      <c r="C3" s="3">
        <v>291</v>
      </c>
      <c r="D3" s="3"/>
      <c r="E3" s="4">
        <v>1</v>
      </c>
      <c r="F3" s="3" t="s">
        <v>4</v>
      </c>
      <c r="G3" s="3"/>
      <c r="H3" s="5">
        <f t="shared" ref="H3:H66" si="1">B$6*I3</f>
        <v>2.0520411985018772</v>
      </c>
      <c r="I3" s="29">
        <v>2.1915800000000001</v>
      </c>
      <c r="J3" s="6">
        <f t="shared" ref="J3:J66" si="2">E3*F3</f>
        <v>1.45E-5</v>
      </c>
      <c r="K3" s="6">
        <f t="shared" si="0"/>
        <v>1.2862541936634007E-7</v>
      </c>
      <c r="L3" s="6">
        <f>(C3-C2)*(J3+J2)/2</f>
        <v>1.16205E-5</v>
      </c>
      <c r="M3" s="6">
        <f>(C3-C2)*(K3+K2)/2</f>
        <v>9.2278108177722807E-8</v>
      </c>
      <c r="N3" s="1"/>
      <c r="O3" s="1"/>
      <c r="P3" s="1"/>
      <c r="Q3" s="1"/>
      <c r="R3" s="6">
        <f>(C3-C2)*(H2+H3)/2</f>
        <v>2.1229756554307162</v>
      </c>
      <c r="S3" s="1"/>
    </row>
    <row r="4" spans="1:28" ht="42">
      <c r="A4" s="7" t="s">
        <v>195</v>
      </c>
      <c r="B4" s="2">
        <v>2.4009</v>
      </c>
      <c r="C4" s="3">
        <v>292</v>
      </c>
      <c r="D4" s="3"/>
      <c r="E4" s="4">
        <v>1</v>
      </c>
      <c r="F4" s="3" t="s">
        <v>5</v>
      </c>
      <c r="G4" s="3"/>
      <c r="H4" s="5">
        <f t="shared" si="1"/>
        <v>1.9410224719101163</v>
      </c>
      <c r="I4" s="29">
        <v>2.0730119999999999</v>
      </c>
      <c r="J4" s="6">
        <f t="shared" si="2"/>
        <v>2.6588999999999999E-5</v>
      </c>
      <c r="K4" s="6">
        <f t="shared" si="0"/>
        <v>3.0456467635539008E-7</v>
      </c>
      <c r="L4" s="6">
        <f t="shared" ref="L4:L67" si="3">(C4-C3)*(J4+J3)/2</f>
        <v>2.05445E-5</v>
      </c>
      <c r="M4" s="6">
        <f t="shared" ref="M4:M67" si="4">(C4-C3)*(K4+K3)/2</f>
        <v>2.1659504786086507E-7</v>
      </c>
      <c r="N4" s="1"/>
      <c r="O4" s="1"/>
      <c r="P4" s="1"/>
      <c r="Q4" s="1"/>
      <c r="R4" s="6">
        <f t="shared" ref="R4:R67" si="5">(C4-C3)*(H3+H4)/2</f>
        <v>1.9965318352059969</v>
      </c>
      <c r="S4" s="8" t="str">
        <f>IF(SUM(R$3:R4)&lt;=0.9*R$113,"calculate",C4)</f>
        <v>calculate</v>
      </c>
    </row>
    <row r="5" spans="1:28" ht="21">
      <c r="A5" s="7" t="s">
        <v>196</v>
      </c>
      <c r="B5" s="2">
        <f>B4-B2</f>
        <v>5.3399999999999892E-2</v>
      </c>
      <c r="C5" s="3">
        <v>293</v>
      </c>
      <c r="D5" s="3"/>
      <c r="E5" s="4">
        <v>1</v>
      </c>
      <c r="F5" s="3" t="s">
        <v>6</v>
      </c>
      <c r="G5" s="3"/>
      <c r="H5" s="5">
        <f t="shared" si="1"/>
        <v>1.8198988764044981</v>
      </c>
      <c r="I5" s="29">
        <v>1.9436519999999999</v>
      </c>
      <c r="J5" s="6">
        <f t="shared" si="2"/>
        <v>4.5745000000000003E-5</v>
      </c>
      <c r="K5" s="6">
        <f t="shared" si="0"/>
        <v>6.9253982923477127E-7</v>
      </c>
      <c r="L5" s="6">
        <f t="shared" si="3"/>
        <v>3.6167000000000001E-5</v>
      </c>
      <c r="M5" s="6">
        <f t="shared" si="4"/>
        <v>4.985522527950807E-7</v>
      </c>
      <c r="N5" s="1"/>
      <c r="O5" s="1"/>
      <c r="P5" s="1"/>
      <c r="Q5" s="1"/>
      <c r="R5" s="6">
        <f t="shared" si="5"/>
        <v>1.8804606741573071</v>
      </c>
      <c r="S5" s="8" t="str">
        <f>IF(SUM(R$3:R5)&lt;=0.9*R$113,"calculate",C5)</f>
        <v>calculate</v>
      </c>
      <c r="Y5" s="19"/>
      <c r="Z5" s="19"/>
      <c r="AA5" s="19"/>
      <c r="AB5" s="19"/>
    </row>
    <row r="6" spans="1:28" ht="21">
      <c r="A6" s="7" t="s">
        <v>197</v>
      </c>
      <c r="B6" s="9">
        <f>0.05/B5</f>
        <v>0.93632958801498323</v>
      </c>
      <c r="C6" s="3">
        <v>294</v>
      </c>
      <c r="D6" s="3"/>
      <c r="E6" s="4">
        <v>1</v>
      </c>
      <c r="F6" s="3" t="s">
        <v>7</v>
      </c>
      <c r="G6" s="3"/>
      <c r="H6" s="5">
        <f t="shared" si="1"/>
        <v>1.737516853932588</v>
      </c>
      <c r="I6" s="29">
        <v>1.8556680000000001</v>
      </c>
      <c r="J6" s="6">
        <f t="shared" si="2"/>
        <v>1.0056999999999999E-4</v>
      </c>
      <c r="K6" s="6">
        <f t="shared" si="0"/>
        <v>1.8405668517232308E-6</v>
      </c>
      <c r="L6" s="6">
        <f t="shared" si="3"/>
        <v>7.3157499999999999E-5</v>
      </c>
      <c r="M6" s="6">
        <f t="shared" si="4"/>
        <v>1.266553340479001E-6</v>
      </c>
      <c r="N6" s="1"/>
      <c r="O6" s="1"/>
      <c r="P6" s="1"/>
      <c r="Q6" s="1"/>
      <c r="R6" s="6">
        <f t="shared" si="5"/>
        <v>1.7787078651685431</v>
      </c>
      <c r="S6" s="8" t="str">
        <f>IF(SUM(R$3:R6)&lt;=0.9*R$113,"calculate",C6)</f>
        <v>calculate</v>
      </c>
      <c r="Y6" s="19"/>
      <c r="Z6" s="19"/>
      <c r="AA6" s="19"/>
      <c r="AB6" s="19"/>
    </row>
    <row r="7" spans="1:28">
      <c r="A7" s="20"/>
      <c r="C7" s="3">
        <v>295</v>
      </c>
      <c r="D7" s="3"/>
      <c r="E7" s="4">
        <v>1</v>
      </c>
      <c r="F7" s="3" t="s">
        <v>8</v>
      </c>
      <c r="G7" s="3"/>
      <c r="H7" s="5">
        <f t="shared" si="1"/>
        <v>1.6508352059925129</v>
      </c>
      <c r="I7" s="29">
        <v>1.7630920000000001</v>
      </c>
      <c r="J7" s="6">
        <f t="shared" si="2"/>
        <v>2.5893999999999998E-4</v>
      </c>
      <c r="K7" s="6">
        <f t="shared" si="0"/>
        <v>5.7858069346333525E-6</v>
      </c>
      <c r="L7" s="6">
        <f t="shared" si="3"/>
        <v>1.7975499999999998E-4</v>
      </c>
      <c r="M7" s="6">
        <f t="shared" si="4"/>
        <v>3.8131868931782915E-6</v>
      </c>
      <c r="N7" s="1"/>
      <c r="O7" s="1"/>
      <c r="P7" s="1"/>
      <c r="Q7" s="1"/>
      <c r="R7" s="6">
        <f t="shared" si="5"/>
        <v>1.6941760299625503</v>
      </c>
      <c r="S7" s="8" t="str">
        <f>IF(SUM(R$3:R7)&lt;=0.9*R$113,"calculate",C7)</f>
        <v>calculate</v>
      </c>
      <c r="Y7" s="19"/>
      <c r="Z7" s="19"/>
      <c r="AA7" s="19"/>
      <c r="AB7" s="19"/>
    </row>
    <row r="8" spans="1:28">
      <c r="A8" s="20"/>
      <c r="C8" s="3">
        <v>296</v>
      </c>
      <c r="D8" s="3"/>
      <c r="E8" s="4">
        <v>1</v>
      </c>
      <c r="F8" s="3" t="s">
        <v>9</v>
      </c>
      <c r="G8" s="3"/>
      <c r="H8" s="5">
        <f t="shared" si="1"/>
        <v>1.5769438202247223</v>
      </c>
      <c r="I8" s="29">
        <v>1.6841759999999999</v>
      </c>
      <c r="J8" s="6">
        <f t="shared" si="2"/>
        <v>7.0348999999999997E-4</v>
      </c>
      <c r="K8" s="6">
        <f t="shared" si="0"/>
        <v>1.8634343983937337E-5</v>
      </c>
      <c r="L8" s="6">
        <f t="shared" si="3"/>
        <v>4.8121500000000001E-4</v>
      </c>
      <c r="M8" s="6">
        <f t="shared" si="4"/>
        <v>1.2210075459285345E-5</v>
      </c>
      <c r="N8" s="1"/>
      <c r="O8" s="1"/>
      <c r="P8" s="1"/>
      <c r="Q8" s="1"/>
      <c r="R8" s="6">
        <f t="shared" si="5"/>
        <v>1.6138895131086177</v>
      </c>
      <c r="S8" s="8" t="str">
        <f>IF(SUM(R$3:R8)&lt;=0.9*R$113,"calculate",C8)</f>
        <v>calculate</v>
      </c>
      <c r="Y8" s="19"/>
      <c r="Z8" s="19"/>
      <c r="AA8" s="19"/>
      <c r="AB8" s="19"/>
    </row>
    <row r="9" spans="1:28" ht="21">
      <c r="A9" s="10" t="s">
        <v>198</v>
      </c>
      <c r="C9" s="3">
        <v>297</v>
      </c>
      <c r="D9" s="3"/>
      <c r="E9" s="4">
        <v>1</v>
      </c>
      <c r="F9" s="3" t="s">
        <v>10</v>
      </c>
      <c r="G9" s="3"/>
      <c r="H9" s="5">
        <f t="shared" si="1"/>
        <v>1.5450786516853965</v>
      </c>
      <c r="I9" s="29">
        <v>1.6501440000000001</v>
      </c>
      <c r="J9" s="6">
        <f t="shared" si="2"/>
        <v>1.6776E-3</v>
      </c>
      <c r="K9" s="6">
        <f t="shared" si="0"/>
        <v>4.7820021360404852E-5</v>
      </c>
      <c r="L9" s="6">
        <f t="shared" si="3"/>
        <v>1.1905449999999999E-3</v>
      </c>
      <c r="M9" s="6">
        <f t="shared" si="4"/>
        <v>3.3227182672171096E-5</v>
      </c>
      <c r="N9" s="1"/>
      <c r="O9" s="1"/>
      <c r="P9" s="1"/>
      <c r="Q9" s="1"/>
      <c r="R9" s="6">
        <f t="shared" si="5"/>
        <v>1.5610112359550594</v>
      </c>
      <c r="S9" s="8" t="str">
        <f>IF(SUM(R$3:R9)&lt;=0.9*R$113,"calculate",C9)</f>
        <v>calculate</v>
      </c>
      <c r="Y9" s="19"/>
      <c r="Z9" s="19"/>
      <c r="AA9" s="19"/>
      <c r="AB9" s="19"/>
    </row>
    <row r="10" spans="1:28" ht="21">
      <c r="A10" s="7" t="s">
        <v>11</v>
      </c>
      <c r="B10" s="21">
        <f>M115</f>
        <v>11.464382530280002</v>
      </c>
      <c r="C10" s="3">
        <v>298</v>
      </c>
      <c r="D10" s="3"/>
      <c r="E10" s="4">
        <v>1</v>
      </c>
      <c r="F10" s="3" t="s">
        <v>12</v>
      </c>
      <c r="G10" s="3"/>
      <c r="H10" s="5">
        <f t="shared" si="1"/>
        <v>1.4919550561797783</v>
      </c>
      <c r="I10" s="29">
        <v>1.5934079999999999</v>
      </c>
      <c r="J10" s="6">
        <f t="shared" si="2"/>
        <v>3.7268000000000002E-3</v>
      </c>
      <c r="K10" s="6">
        <f t="shared" si="0"/>
        <v>1.2005521522121608E-4</v>
      </c>
      <c r="L10" s="6">
        <f t="shared" si="3"/>
        <v>2.7022000000000001E-3</v>
      </c>
      <c r="M10" s="6">
        <f t="shared" si="4"/>
        <v>8.393761829081047E-5</v>
      </c>
      <c r="N10" s="1"/>
      <c r="O10" s="1"/>
      <c r="P10" s="1"/>
      <c r="Q10" s="1"/>
      <c r="R10" s="6">
        <f t="shared" si="5"/>
        <v>1.5185168539325873</v>
      </c>
      <c r="S10" s="8" t="str">
        <f>IF(SUM(R$3:R10)&lt;=0.9*R$113,"calculate",C10)</f>
        <v>calculate</v>
      </c>
      <c r="Y10" s="19"/>
      <c r="Z10" s="19"/>
      <c r="AA10" s="19"/>
      <c r="AB10" s="19"/>
    </row>
    <row r="11" spans="1:28" ht="21">
      <c r="A11" s="7" t="s">
        <v>13</v>
      </c>
      <c r="B11" s="21">
        <f>Q115</f>
        <v>2.4242526395436355</v>
      </c>
      <c r="C11" s="3">
        <v>299</v>
      </c>
      <c r="D11" s="3"/>
      <c r="E11" s="4">
        <v>0.80537999999999998</v>
      </c>
      <c r="F11" s="3" t="s">
        <v>14</v>
      </c>
      <c r="G11" s="3"/>
      <c r="H11" s="5">
        <f t="shared" si="1"/>
        <v>1.4448352059925123</v>
      </c>
      <c r="I11" s="29">
        <v>1.5430839999999999</v>
      </c>
      <c r="J11" s="6">
        <f t="shared" si="2"/>
        <v>6.3931869779999999E-3</v>
      </c>
      <c r="K11" s="6">
        <f t="shared" si="0"/>
        <v>2.2955259158688731E-4</v>
      </c>
      <c r="L11" s="6">
        <f t="shared" si="3"/>
        <v>5.0599934889999998E-3</v>
      </c>
      <c r="M11" s="6">
        <f t="shared" si="4"/>
        <v>1.7480390340405169E-4</v>
      </c>
      <c r="N11" s="1"/>
      <c r="O11" s="1"/>
      <c r="P11" s="1"/>
      <c r="Q11" s="1"/>
      <c r="R11" s="6">
        <f t="shared" si="5"/>
        <v>1.4683951310861452</v>
      </c>
      <c r="S11" s="8" t="str">
        <f>IF(SUM(R$3:R11)&lt;=0.9*R$113,"calculate",C11)</f>
        <v>calculate</v>
      </c>
      <c r="Y11" s="19"/>
      <c r="Z11" s="19"/>
      <c r="AA11" s="19"/>
      <c r="AB11" s="19"/>
    </row>
    <row r="12" spans="1:28" ht="39.5" customHeight="1">
      <c r="A12" s="10" t="s">
        <v>199</v>
      </c>
      <c r="B12" s="22">
        <v>366</v>
      </c>
      <c r="C12" s="3">
        <v>300</v>
      </c>
      <c r="D12" s="3"/>
      <c r="E12" s="4">
        <v>0.64863000000000004</v>
      </c>
      <c r="F12" s="3" t="s">
        <v>15</v>
      </c>
      <c r="G12" s="3"/>
      <c r="H12" s="5">
        <f t="shared" si="1"/>
        <v>1.415876404494385</v>
      </c>
      <c r="I12" s="29">
        <v>1.5121560000000001</v>
      </c>
      <c r="J12" s="6">
        <f t="shared" si="2"/>
        <v>9.5880486600000009E-3</v>
      </c>
      <c r="K12" s="6">
        <f t="shared" si="0"/>
        <v>3.6800508945883739E-4</v>
      </c>
      <c r="L12" s="6">
        <f t="shared" si="3"/>
        <v>7.990617819E-3</v>
      </c>
      <c r="M12" s="6">
        <f t="shared" si="4"/>
        <v>2.9877884052286233E-4</v>
      </c>
      <c r="N12" s="1"/>
      <c r="O12" s="1"/>
      <c r="P12" s="1"/>
      <c r="Q12" s="1"/>
      <c r="R12" s="6">
        <f t="shared" si="5"/>
        <v>1.4303558052434486</v>
      </c>
      <c r="S12" s="8" t="str">
        <f>IF(SUM(R$3:R12)&lt;=0.9*R$113,"calculate",C12)</f>
        <v>calculate</v>
      </c>
    </row>
    <row r="13" spans="1:28">
      <c r="C13" s="3">
        <v>301</v>
      </c>
      <c r="D13" s="3"/>
      <c r="E13" s="4">
        <v>0.52239999999999998</v>
      </c>
      <c r="F13" s="3" t="s">
        <v>16</v>
      </c>
      <c r="G13" s="3"/>
      <c r="H13" s="5">
        <f t="shared" si="1"/>
        <v>1.3704494382022501</v>
      </c>
      <c r="I13" s="29">
        <v>1.4636400000000001</v>
      </c>
      <c r="J13" s="6">
        <f t="shared" si="2"/>
        <v>1.3131046399999999E-2</v>
      </c>
      <c r="K13" s="6">
        <f t="shared" si="0"/>
        <v>5.5956416972274803E-4</v>
      </c>
      <c r="L13" s="6">
        <f t="shared" si="3"/>
        <v>1.135954753E-2</v>
      </c>
      <c r="M13" s="6">
        <f t="shared" si="4"/>
        <v>4.6378462959079271E-4</v>
      </c>
      <c r="N13" s="1"/>
      <c r="O13" s="1"/>
      <c r="P13" s="1"/>
      <c r="Q13" s="1"/>
      <c r="R13" s="6">
        <f t="shared" si="5"/>
        <v>1.3931629213483174</v>
      </c>
      <c r="S13" s="8" t="str">
        <f>IF(SUM(R$3:R13)&lt;=0.9*R$113,"calculate",C13)</f>
        <v>calculate</v>
      </c>
    </row>
    <row r="14" spans="1:28">
      <c r="C14" s="3">
        <v>302</v>
      </c>
      <c r="D14" s="3"/>
      <c r="E14" s="4">
        <v>0.42072999999999999</v>
      </c>
      <c r="F14" s="3" t="s">
        <v>17</v>
      </c>
      <c r="G14" s="3"/>
      <c r="H14" s="5">
        <f t="shared" si="1"/>
        <v>1.3393183520599279</v>
      </c>
      <c r="I14" s="29">
        <v>1.4303920000000001</v>
      </c>
      <c r="J14" s="6">
        <f t="shared" si="2"/>
        <v>1.7567581150000001E-2</v>
      </c>
      <c r="K14" s="6">
        <f t="shared" si="0"/>
        <v>8.0425471616435114E-4</v>
      </c>
      <c r="L14" s="6">
        <f t="shared" si="3"/>
        <v>1.5349313775E-2</v>
      </c>
      <c r="M14" s="6">
        <f t="shared" si="4"/>
        <v>6.8190944294354953E-4</v>
      </c>
      <c r="N14" s="1"/>
      <c r="O14" s="1"/>
      <c r="P14" s="1"/>
      <c r="Q14" s="1"/>
      <c r="R14" s="6">
        <f t="shared" si="5"/>
        <v>1.3548838951310889</v>
      </c>
      <c r="S14" s="8" t="str">
        <f>IF(SUM(R$3:R14)&lt;=0.9*R$113,"calculate",C14)</f>
        <v>calculate</v>
      </c>
    </row>
    <row r="15" spans="1:28">
      <c r="C15" s="3">
        <v>303</v>
      </c>
      <c r="D15" s="3"/>
      <c r="E15" s="4">
        <v>0.33884000000000003</v>
      </c>
      <c r="F15" s="3" t="s">
        <v>18</v>
      </c>
      <c r="G15" s="3"/>
      <c r="H15" s="5">
        <f t="shared" si="1"/>
        <v>1.3135393258426993</v>
      </c>
      <c r="I15" s="29">
        <v>1.40286</v>
      </c>
      <c r="J15" s="6">
        <f t="shared" si="2"/>
        <v>2.1086352040000002E-2</v>
      </c>
      <c r="K15" s="6">
        <f t="shared" si="0"/>
        <v>1.0243824443551305E-3</v>
      </c>
      <c r="L15" s="6">
        <f t="shared" si="3"/>
        <v>1.9326966595000002E-2</v>
      </c>
      <c r="M15" s="6">
        <f t="shared" si="4"/>
        <v>9.1431858025974077E-4</v>
      </c>
      <c r="N15" s="1"/>
      <c r="O15" s="1"/>
      <c r="P15" s="1"/>
      <c r="Q15" s="1"/>
      <c r="R15" s="6">
        <f t="shared" si="5"/>
        <v>1.3264288389513137</v>
      </c>
      <c r="S15" s="8" t="str">
        <f>IF(SUM(R$3:R15)&lt;=0.9*R$113,"calculate",C15)</f>
        <v>calculate</v>
      </c>
    </row>
    <row r="16" spans="1:28">
      <c r="C16" s="3">
        <v>304</v>
      </c>
      <c r="D16" s="3"/>
      <c r="E16" s="4">
        <v>0.27289999999999998</v>
      </c>
      <c r="F16" s="3" t="s">
        <v>19</v>
      </c>
      <c r="G16" s="3"/>
      <c r="H16" s="5">
        <f t="shared" si="1"/>
        <v>1.2815730337078677</v>
      </c>
      <c r="I16" s="29">
        <v>1.3687199999999999</v>
      </c>
      <c r="J16" s="6">
        <f t="shared" si="2"/>
        <v>2.3715828699999997E-2</v>
      </c>
      <c r="K16" s="6">
        <f t="shared" si="0"/>
        <v>1.2401244529318498E-3</v>
      </c>
      <c r="L16" s="6">
        <f t="shared" si="3"/>
        <v>2.2401090370000001E-2</v>
      </c>
      <c r="M16" s="6">
        <f t="shared" si="4"/>
        <v>1.1322534486434901E-3</v>
      </c>
      <c r="N16" s="1"/>
      <c r="O16" s="1"/>
      <c r="P16" s="1"/>
      <c r="Q16" s="1"/>
      <c r="R16" s="6">
        <f t="shared" si="5"/>
        <v>1.2975561797752835</v>
      </c>
      <c r="S16" s="8" t="str">
        <f>IF(SUM(R$3:R16)&lt;=0.9*R$113,"calculate",C16)</f>
        <v>calculate</v>
      </c>
    </row>
    <row r="17" spans="3:19">
      <c r="C17" s="3">
        <v>305</v>
      </c>
      <c r="D17" s="3"/>
      <c r="E17" s="4">
        <v>0.27289999999999998</v>
      </c>
      <c r="F17" s="3" t="s">
        <v>20</v>
      </c>
      <c r="G17" s="3"/>
      <c r="H17" s="5">
        <f t="shared" si="1"/>
        <v>1.2680786516853959</v>
      </c>
      <c r="I17" s="29">
        <v>1.3543080000000001</v>
      </c>
      <c r="J17" s="6">
        <f t="shared" si="2"/>
        <v>3.3184639999999994E-2</v>
      </c>
      <c r="K17" s="6">
        <f t="shared" si="0"/>
        <v>1.7900223720910369E-3</v>
      </c>
      <c r="L17" s="6">
        <f t="shared" si="3"/>
        <v>2.8450234349999996E-2</v>
      </c>
      <c r="M17" s="6">
        <f t="shared" si="4"/>
        <v>1.5150734125114434E-3</v>
      </c>
      <c r="N17" s="1"/>
      <c r="O17" s="1"/>
      <c r="P17" s="1"/>
      <c r="Q17" s="1"/>
      <c r="R17" s="6">
        <f t="shared" si="5"/>
        <v>1.2748258426966319</v>
      </c>
      <c r="S17" s="8" t="str">
        <f>IF(SUM(R$3:R17)&lt;=0.9*R$113,"calculate",C17)</f>
        <v>calculate</v>
      </c>
    </row>
    <row r="18" spans="3:19">
      <c r="C18" s="3">
        <v>306</v>
      </c>
      <c r="D18" s="3"/>
      <c r="E18" s="4">
        <v>0.17701</v>
      </c>
      <c r="F18" s="3" t="s">
        <v>21</v>
      </c>
      <c r="G18" s="3"/>
      <c r="H18" s="5">
        <f t="shared" si="1"/>
        <v>1.2337453183520624</v>
      </c>
      <c r="I18" s="29">
        <v>1.3176399999999999</v>
      </c>
      <c r="J18" s="6">
        <f t="shared" si="2"/>
        <v>2.8583574800000001E-2</v>
      </c>
      <c r="K18" s="6">
        <f t="shared" si="0"/>
        <v>1.6686729445788322E-3</v>
      </c>
      <c r="L18" s="6">
        <f t="shared" si="3"/>
        <v>3.0884107399999999E-2</v>
      </c>
      <c r="M18" s="6">
        <f t="shared" si="4"/>
        <v>1.7293476583349345E-3</v>
      </c>
      <c r="N18" s="1"/>
      <c r="O18" s="1"/>
      <c r="P18" s="1"/>
      <c r="Q18" s="1"/>
      <c r="R18" s="6">
        <f t="shared" si="5"/>
        <v>1.2509119850187291</v>
      </c>
      <c r="S18" s="8" t="str">
        <f>IF(SUM(R$3:R18)&lt;=0.9*R$113,"calculate",C18)</f>
        <v>calculate</v>
      </c>
    </row>
    <row r="19" spans="3:19">
      <c r="C19" s="3">
        <v>307</v>
      </c>
      <c r="D19" s="3"/>
      <c r="E19" s="4">
        <v>0.14255999999999999</v>
      </c>
      <c r="F19" s="3" t="s">
        <v>22</v>
      </c>
      <c r="G19" s="3"/>
      <c r="H19" s="5">
        <f t="shared" si="1"/>
        <v>1.2061310861423247</v>
      </c>
      <c r="I19" s="29">
        <v>1.2881480000000001</v>
      </c>
      <c r="J19" s="6">
        <f t="shared" si="2"/>
        <v>2.8358035199999999E-2</v>
      </c>
      <c r="K19" s="6">
        <f t="shared" si="0"/>
        <v>1.7641887613696534E-3</v>
      </c>
      <c r="L19" s="6">
        <f t="shared" si="3"/>
        <v>2.8470805000000002E-2</v>
      </c>
      <c r="M19" s="6">
        <f t="shared" si="4"/>
        <v>1.7164308529742428E-3</v>
      </c>
      <c r="N19" s="1"/>
      <c r="O19" s="1"/>
      <c r="P19" s="1"/>
      <c r="Q19" s="1"/>
      <c r="R19" s="6">
        <f t="shared" si="5"/>
        <v>1.2199382022471936</v>
      </c>
      <c r="S19" s="8" t="str">
        <f>IF(SUM(R$3:R19)&lt;=0.9*R$113,"calculate",C19)</f>
        <v>calculate</v>
      </c>
    </row>
    <row r="20" spans="3:19">
      <c r="C20" s="3">
        <v>308</v>
      </c>
      <c r="D20" s="3"/>
      <c r="E20" s="4">
        <v>0.11482000000000001</v>
      </c>
      <c r="F20" s="3" t="s">
        <v>23</v>
      </c>
      <c r="G20" s="3"/>
      <c r="H20" s="5">
        <f t="shared" si="1"/>
        <v>1.1867340823970061</v>
      </c>
      <c r="I20" s="29">
        <v>1.2674319999999999</v>
      </c>
      <c r="J20" s="6">
        <f t="shared" si="2"/>
        <v>2.8506361399999999E-2</v>
      </c>
      <c r="K20" s="6">
        <f t="shared" si="0"/>
        <v>1.854418299877876E-3</v>
      </c>
      <c r="L20" s="6">
        <f t="shared" si="3"/>
        <v>2.8432198299999999E-2</v>
      </c>
      <c r="M20" s="6">
        <f t="shared" si="4"/>
        <v>1.8093035306237647E-3</v>
      </c>
      <c r="N20" s="1"/>
      <c r="O20" s="1"/>
      <c r="P20" s="1"/>
      <c r="Q20" s="1"/>
      <c r="R20" s="6">
        <f t="shared" si="5"/>
        <v>1.1964325842696653</v>
      </c>
      <c r="S20" s="8" t="str">
        <f>IF(SUM(R$3:R20)&lt;=0.9*R$113,"calculate",C20)</f>
        <v>calculate</v>
      </c>
    </row>
    <row r="21" spans="3:19">
      <c r="C21" s="3">
        <v>309</v>
      </c>
      <c r="D21" s="3"/>
      <c r="E21" s="4">
        <v>9.2470000000000011E-2</v>
      </c>
      <c r="F21" s="3" t="s">
        <v>24</v>
      </c>
      <c r="G21" s="3"/>
      <c r="H21" s="5">
        <f t="shared" si="1"/>
        <v>1.174970037453186</v>
      </c>
      <c r="I21" s="29">
        <v>1.2548680000000001</v>
      </c>
      <c r="J21" s="6">
        <f t="shared" si="2"/>
        <v>2.6758043900000004E-2</v>
      </c>
      <c r="K21" s="6">
        <f t="shared" si="0"/>
        <v>1.7884809740554117E-3</v>
      </c>
      <c r="L21" s="6">
        <f t="shared" si="3"/>
        <v>2.763220265E-2</v>
      </c>
      <c r="M21" s="6">
        <f t="shared" si="4"/>
        <v>1.8214496369666439E-3</v>
      </c>
      <c r="N21" s="1"/>
      <c r="O21" s="1"/>
      <c r="P21" s="1"/>
      <c r="Q21" s="1"/>
      <c r="R21" s="6">
        <f t="shared" si="5"/>
        <v>1.180852059925096</v>
      </c>
      <c r="S21" s="8" t="str">
        <f>IF(SUM(R$3:R21)&lt;=0.9*R$113,"calculate",C21)</f>
        <v>calculate</v>
      </c>
    </row>
    <row r="22" spans="3:19">
      <c r="C22" s="3">
        <v>310</v>
      </c>
      <c r="D22" s="3"/>
      <c r="E22" s="4">
        <v>7.4472999999999998E-2</v>
      </c>
      <c r="F22" s="3" t="s">
        <v>25</v>
      </c>
      <c r="G22" s="3"/>
      <c r="H22" s="5">
        <f t="shared" si="1"/>
        <v>1.154228464419478</v>
      </c>
      <c r="I22" s="29">
        <v>1.2327159999999999</v>
      </c>
      <c r="J22" s="6">
        <f t="shared" si="2"/>
        <v>2.5008033399999997E-2</v>
      </c>
      <c r="K22" s="6">
        <f t="shared" si="0"/>
        <v>1.7532791826232164E-3</v>
      </c>
      <c r="L22" s="6">
        <f t="shared" si="3"/>
        <v>2.5883038650000002E-2</v>
      </c>
      <c r="M22" s="6">
        <f t="shared" si="4"/>
        <v>1.7708800783393141E-3</v>
      </c>
      <c r="N22" s="1"/>
      <c r="O22" s="1"/>
      <c r="P22" s="1"/>
      <c r="Q22" s="1"/>
      <c r="R22" s="6">
        <f t="shared" si="5"/>
        <v>1.1645992509363321</v>
      </c>
      <c r="S22" s="8" t="str">
        <f>IF(SUM(R$3:R22)&lt;=0.9*R$113,"calculate",C22)</f>
        <v>calculate</v>
      </c>
    </row>
    <row r="23" spans="3:19">
      <c r="C23" s="3">
        <v>311</v>
      </c>
      <c r="D23" s="3"/>
      <c r="E23" s="4">
        <v>5.9978999999999998E-2</v>
      </c>
      <c r="F23" s="3" t="s">
        <v>26</v>
      </c>
      <c r="G23" s="3"/>
      <c r="H23" s="5">
        <f t="shared" si="1"/>
        <v>1.141910112359553</v>
      </c>
      <c r="I23" s="29">
        <v>1.21956</v>
      </c>
      <c r="J23" s="6">
        <f t="shared" si="2"/>
        <v>2.3220869849999999E-2</v>
      </c>
      <c r="K23" s="6">
        <f t="shared" si="0"/>
        <v>1.674820900608241E-3</v>
      </c>
      <c r="L23" s="6">
        <f t="shared" si="3"/>
        <v>2.4114451624999998E-2</v>
      </c>
      <c r="M23" s="6">
        <f t="shared" si="4"/>
        <v>1.7140500416157286E-3</v>
      </c>
      <c r="N23" s="1"/>
      <c r="O23" s="1"/>
      <c r="P23" s="1"/>
      <c r="Q23" s="1"/>
      <c r="R23" s="6">
        <f t="shared" si="5"/>
        <v>1.1480692883895154</v>
      </c>
      <c r="S23" s="8" t="str">
        <f>IF(SUM(R$3:R23)&lt;=0.9*R$113,"calculate",C23)</f>
        <v>calculate</v>
      </c>
    </row>
    <row r="24" spans="3:19">
      <c r="C24" s="3">
        <v>312</v>
      </c>
      <c r="D24" s="3"/>
      <c r="E24" s="4">
        <v>4.8306000000000002E-2</v>
      </c>
      <c r="F24" s="3" t="s">
        <v>27</v>
      </c>
      <c r="G24" s="3"/>
      <c r="H24" s="5">
        <f t="shared" si="1"/>
        <v>1.1241161048689161</v>
      </c>
      <c r="I24" s="29">
        <v>1.200556</v>
      </c>
      <c r="J24" s="6">
        <f t="shared" si="2"/>
        <v>2.0822301300000002E-2</v>
      </c>
      <c r="K24" s="6">
        <f t="shared" si="0"/>
        <v>1.5646334891900346E-3</v>
      </c>
      <c r="L24" s="6">
        <f t="shared" si="3"/>
        <v>2.2021585575000002E-2</v>
      </c>
      <c r="M24" s="6">
        <f t="shared" si="4"/>
        <v>1.6197271948991377E-3</v>
      </c>
      <c r="N24" s="1"/>
      <c r="O24" s="1"/>
      <c r="P24" s="1"/>
      <c r="Q24" s="1"/>
      <c r="R24" s="6">
        <f t="shared" si="5"/>
        <v>1.1330131086142345</v>
      </c>
      <c r="S24" s="8" t="str">
        <f>IF(SUM(R$3:R24)&lt;=0.9*R$113,"calculate",C24)</f>
        <v>calculate</v>
      </c>
    </row>
    <row r="25" spans="3:19">
      <c r="C25" s="3">
        <v>313</v>
      </c>
      <c r="D25" s="3"/>
      <c r="E25" s="4">
        <v>3.8905000000000002E-2</v>
      </c>
      <c r="F25" s="3" t="s">
        <v>28</v>
      </c>
      <c r="G25" s="3"/>
      <c r="H25" s="5">
        <f t="shared" si="1"/>
        <v>1.1076853932584294</v>
      </c>
      <c r="I25" s="29">
        <v>1.1830080000000001</v>
      </c>
      <c r="J25" s="6">
        <f t="shared" si="2"/>
        <v>1.9001980100000003E-2</v>
      </c>
      <c r="K25" s="6">
        <f t="shared" si="0"/>
        <v>1.4829054649159827E-3</v>
      </c>
      <c r="L25" s="6">
        <f t="shared" si="3"/>
        <v>1.9912140700000004E-2</v>
      </c>
      <c r="M25" s="6">
        <f t="shared" si="4"/>
        <v>1.5237694770530085E-3</v>
      </c>
      <c r="N25" s="1"/>
      <c r="O25" s="1"/>
      <c r="P25" s="1"/>
      <c r="Q25" s="1"/>
      <c r="R25" s="6">
        <f t="shared" si="5"/>
        <v>1.1159007490636728</v>
      </c>
      <c r="S25" s="8" t="str">
        <f>IF(SUM(R$3:R25)&lt;=0.9*R$113,"calculate",C25)</f>
        <v>calculate</v>
      </c>
    </row>
    <row r="26" spans="3:19">
      <c r="C26" s="3">
        <v>314</v>
      </c>
      <c r="D26" s="3"/>
      <c r="E26" s="4">
        <v>3.1333E-2</v>
      </c>
      <c r="F26" s="3" t="s">
        <v>29</v>
      </c>
      <c r="G26" s="3"/>
      <c r="H26" s="5">
        <f t="shared" si="1"/>
        <v>1.0927041198501897</v>
      </c>
      <c r="I26" s="29">
        <v>1.167008</v>
      </c>
      <c r="J26" s="6">
        <f t="shared" si="2"/>
        <v>1.6047195949999999E-2</v>
      </c>
      <c r="K26" s="6">
        <f t="shared" si="0"/>
        <v>1.2962687039413878E-3</v>
      </c>
      <c r="L26" s="6">
        <f t="shared" si="3"/>
        <v>1.7524588025000003E-2</v>
      </c>
      <c r="M26" s="6">
        <f t="shared" si="4"/>
        <v>1.3895870844286853E-3</v>
      </c>
      <c r="N26" s="1"/>
      <c r="O26" s="1"/>
      <c r="P26" s="1"/>
      <c r="Q26" s="1"/>
      <c r="R26" s="6">
        <f t="shared" si="5"/>
        <v>1.1001947565543095</v>
      </c>
      <c r="S26" s="8" t="str">
        <f>IF(SUM(R$3:R26)&lt;=0.9*R$113,"calculate",C26)</f>
        <v>calculate</v>
      </c>
    </row>
    <row r="27" spans="3:19">
      <c r="C27" s="3">
        <v>315</v>
      </c>
      <c r="D27" s="3"/>
      <c r="E27" s="4">
        <v>2.5235E-2</v>
      </c>
      <c r="F27" s="3" t="s">
        <v>30</v>
      </c>
      <c r="G27" s="3"/>
      <c r="H27" s="5">
        <f t="shared" si="1"/>
        <v>1.0808426966292157</v>
      </c>
      <c r="I27" s="29">
        <v>1.1543399999999999</v>
      </c>
      <c r="J27" s="6">
        <f t="shared" si="2"/>
        <v>1.40478198E-2</v>
      </c>
      <c r="K27" s="6">
        <f t="shared" si="0"/>
        <v>1.1661817239534973E-3</v>
      </c>
      <c r="L27" s="6">
        <f t="shared" si="3"/>
        <v>1.5047507874999999E-2</v>
      </c>
      <c r="M27" s="6">
        <f t="shared" si="4"/>
        <v>1.2312252139474425E-3</v>
      </c>
      <c r="N27" s="1"/>
      <c r="O27" s="1"/>
      <c r="P27" s="1"/>
      <c r="Q27" s="1"/>
      <c r="R27" s="6">
        <f t="shared" si="5"/>
        <v>1.0867734082397027</v>
      </c>
      <c r="S27" s="8" t="str">
        <f>IF(SUM(R$3:R27)&lt;=0.9*R$113,"calculate",C27)</f>
        <v>calculate</v>
      </c>
    </row>
    <row r="28" spans="3:19">
      <c r="C28" s="3">
        <v>316</v>
      </c>
      <c r="D28" s="3"/>
      <c r="E28" s="4">
        <v>2.0324000000000002E-2</v>
      </c>
      <c r="F28" s="3" t="s">
        <v>31</v>
      </c>
      <c r="G28" s="3"/>
      <c r="H28" s="5">
        <f t="shared" si="1"/>
        <v>1.0541985018726614</v>
      </c>
      <c r="I28" s="29">
        <v>1.1258840000000001</v>
      </c>
      <c r="J28" s="6">
        <f t="shared" si="2"/>
        <v>1.2106600320000001E-2</v>
      </c>
      <c r="K28" s="6">
        <f t="shared" si="0"/>
        <v>1.0686209969818995E-3</v>
      </c>
      <c r="L28" s="6">
        <f t="shared" si="3"/>
        <v>1.307721006E-2</v>
      </c>
      <c r="M28" s="6">
        <f t="shared" si="4"/>
        <v>1.1174013604676983E-3</v>
      </c>
      <c r="N28" s="1"/>
      <c r="O28" s="1"/>
      <c r="P28" s="1"/>
      <c r="Q28" s="1"/>
      <c r="R28" s="6">
        <f t="shared" si="5"/>
        <v>1.0675205992509387</v>
      </c>
      <c r="S28" s="8" t="str">
        <f>IF(SUM(R$3:R28)&lt;=0.9*R$113,"calculate",C28)</f>
        <v>calculate</v>
      </c>
    </row>
    <row r="29" spans="3:19">
      <c r="C29" s="3">
        <v>317</v>
      </c>
      <c r="D29" s="3"/>
      <c r="E29" s="4">
        <v>1.6368000000000001E-2</v>
      </c>
      <c r="F29" s="3" t="s">
        <v>32</v>
      </c>
      <c r="G29" s="3"/>
      <c r="H29" s="5">
        <f t="shared" si="1"/>
        <v>1.06586891385768</v>
      </c>
      <c r="I29" s="29">
        <v>1.1383479999999999</v>
      </c>
      <c r="J29" s="6">
        <f t="shared" si="2"/>
        <v>1.024014816E-2</v>
      </c>
      <c r="K29" s="6">
        <f t="shared" si="0"/>
        <v>8.799081219129591E-4</v>
      </c>
      <c r="L29" s="6">
        <f t="shared" si="3"/>
        <v>1.1173374240000001E-2</v>
      </c>
      <c r="M29" s="6">
        <f t="shared" si="4"/>
        <v>9.7426455944742932E-4</v>
      </c>
      <c r="N29" s="1"/>
      <c r="O29" s="1"/>
      <c r="P29" s="1"/>
      <c r="Q29" s="1"/>
      <c r="R29" s="6">
        <f t="shared" si="5"/>
        <v>1.0600337078651707</v>
      </c>
      <c r="S29" s="8" t="str">
        <f>IF(SUM(R$3:R29)&lt;=0.9*R$113,"calculate",C29)</f>
        <v>calculate</v>
      </c>
    </row>
    <row r="30" spans="3:19">
      <c r="C30" s="3">
        <v>318</v>
      </c>
      <c r="D30" s="3"/>
      <c r="E30" s="4">
        <v>1.3183000000000002E-2</v>
      </c>
      <c r="F30" s="3" t="s">
        <v>33</v>
      </c>
      <c r="G30" s="3"/>
      <c r="H30" s="5">
        <f t="shared" si="1"/>
        <v>1.0405131086142343</v>
      </c>
      <c r="I30" s="29">
        <v>1.1112679999999999</v>
      </c>
      <c r="J30" s="6">
        <f t="shared" si="2"/>
        <v>8.6550349900000011E-3</v>
      </c>
      <c r="K30" s="6">
        <f t="shared" si="0"/>
        <v>7.8841652670341949E-4</v>
      </c>
      <c r="L30" s="6">
        <f t="shared" si="3"/>
        <v>9.4475915750000007E-3</v>
      </c>
      <c r="M30" s="6">
        <f t="shared" si="4"/>
        <v>8.341623243081893E-4</v>
      </c>
      <c r="N30" s="1"/>
      <c r="O30" s="1"/>
      <c r="P30" s="1"/>
      <c r="Q30" s="1"/>
      <c r="R30" s="6">
        <f t="shared" si="5"/>
        <v>1.053191011235957</v>
      </c>
      <c r="S30" s="8" t="str">
        <f>IF(SUM(R$3:R30)&lt;=0.9*R$113,"calculate",C30)</f>
        <v>calculate</v>
      </c>
    </row>
    <row r="31" spans="3:19">
      <c r="C31" s="3">
        <v>319</v>
      </c>
      <c r="D31" s="3"/>
      <c r="E31" s="4">
        <v>1.0617E-2</v>
      </c>
      <c r="F31" s="3" t="s">
        <v>34</v>
      </c>
      <c r="G31" s="3"/>
      <c r="H31" s="5">
        <f t="shared" si="1"/>
        <v>1.0196067415730359</v>
      </c>
      <c r="I31" s="29">
        <v>1.08894</v>
      </c>
      <c r="J31" s="6">
        <f t="shared" si="2"/>
        <v>7.3031157899999992E-3</v>
      </c>
      <c r="K31" s="6">
        <f t="shared" si="0"/>
        <v>6.9807397097772694E-4</v>
      </c>
      <c r="L31" s="6">
        <f t="shared" si="3"/>
        <v>7.9790753899999997E-3</v>
      </c>
      <c r="M31" s="6">
        <f t="shared" si="4"/>
        <v>7.4324524884057316E-4</v>
      </c>
      <c r="N31" s="1"/>
      <c r="O31" s="1"/>
      <c r="P31" s="1"/>
      <c r="Q31" s="1"/>
      <c r="R31" s="6">
        <f t="shared" si="5"/>
        <v>1.0300599250936351</v>
      </c>
      <c r="S31" s="8" t="str">
        <f>IF(SUM(R$3:R31)&lt;=0.9*R$113,"calculate",C31)</f>
        <v>calculate</v>
      </c>
    </row>
    <row r="32" spans="3:19">
      <c r="C32" s="3">
        <v>320</v>
      </c>
      <c r="D32" s="4">
        <v>1</v>
      </c>
      <c r="E32" s="4">
        <v>8.5507000000000014E-3</v>
      </c>
      <c r="F32" s="3" t="s">
        <v>35</v>
      </c>
      <c r="G32" s="3" t="s">
        <v>36</v>
      </c>
      <c r="H32" s="5">
        <f t="shared" si="1"/>
        <v>1.0031310861423242</v>
      </c>
      <c r="I32" s="29">
        <v>1.0713440000000001</v>
      </c>
      <c r="J32" s="6">
        <f t="shared" si="2"/>
        <v>6.1874575340000017E-3</v>
      </c>
      <c r="K32" s="6">
        <f t="shared" si="0"/>
        <v>6.1430089087162237E-4</v>
      </c>
      <c r="L32" s="6">
        <f t="shared" si="3"/>
        <v>6.7452866620000005E-3</v>
      </c>
      <c r="M32" s="6">
        <f t="shared" si="4"/>
        <v>6.5618743092467466E-4</v>
      </c>
      <c r="N32" s="6">
        <f>D32*G32</f>
        <v>4.8434000000000001E-6</v>
      </c>
      <c r="O32" s="6">
        <f>N32*10^(-H32)</f>
        <v>4.8086066344671496E-7</v>
      </c>
      <c r="P32" s="1"/>
      <c r="Q32" s="1"/>
      <c r="R32" s="6">
        <f t="shared" si="5"/>
        <v>1.01136891385768</v>
      </c>
      <c r="S32" s="8" t="str">
        <f>IF(SUM(R$3:R32)&lt;=0.9*R$113,"calculate",C32)</f>
        <v>calculate</v>
      </c>
    </row>
    <row r="33" spans="3:19">
      <c r="C33" s="3">
        <v>321</v>
      </c>
      <c r="D33" s="4">
        <v>0.97499999999999998</v>
      </c>
      <c r="E33" s="4">
        <v>6.8864999999999994E-3</v>
      </c>
      <c r="F33" s="3" t="s">
        <v>37</v>
      </c>
      <c r="G33" s="3" t="s">
        <v>38</v>
      </c>
      <c r="H33" s="5">
        <f t="shared" si="1"/>
        <v>0.98325842696629417</v>
      </c>
      <c r="I33" s="29">
        <v>1.0501199999999999</v>
      </c>
      <c r="J33" s="6">
        <f t="shared" si="2"/>
        <v>5.0757636899999995E-3</v>
      </c>
      <c r="K33" s="6">
        <f t="shared" si="0"/>
        <v>5.2752490467180104E-4</v>
      </c>
      <c r="L33" s="6">
        <f t="shared" si="3"/>
        <v>5.6316106120000006E-3</v>
      </c>
      <c r="M33" s="6">
        <f t="shared" si="4"/>
        <v>5.7091289777171171E-4</v>
      </c>
      <c r="N33" s="6">
        <f t="shared" ref="N33:N96" si="6">D33*G33</f>
        <v>8.2544475000000001E-6</v>
      </c>
      <c r="O33" s="6">
        <f t="shared" ref="O33:O96" si="7">N33*10^(-H33)</f>
        <v>8.5788600425483687E-7</v>
      </c>
      <c r="P33" s="6">
        <f>(C33-C32)*(N33+N32)/2</f>
        <v>6.5489237500000001E-6</v>
      </c>
      <c r="Q33" s="6">
        <f>(C33-C32)*(O33+O32)/2</f>
        <v>6.6937333385077592E-7</v>
      </c>
      <c r="R33" s="6">
        <f t="shared" si="5"/>
        <v>0.99319475655430911</v>
      </c>
      <c r="S33" s="8" t="str">
        <f>IF(SUM(R$3:R33)&lt;=0.9*R$113,"calculate",C33)</f>
        <v>calculate</v>
      </c>
    </row>
    <row r="34" spans="3:19">
      <c r="C34" s="3">
        <v>322</v>
      </c>
      <c r="D34" s="4">
        <v>0.95</v>
      </c>
      <c r="E34" s="4">
        <v>5.5462999999999997E-3</v>
      </c>
      <c r="F34" s="3" t="s">
        <v>39</v>
      </c>
      <c r="G34" s="3" t="s">
        <v>40</v>
      </c>
      <c r="H34" s="5">
        <f t="shared" si="1"/>
        <v>0.97026966292135042</v>
      </c>
      <c r="I34" s="29">
        <v>1.0362480000000001</v>
      </c>
      <c r="J34" s="6">
        <f t="shared" si="2"/>
        <v>4.2579499729999996E-3</v>
      </c>
      <c r="K34" s="6">
        <f t="shared" si="0"/>
        <v>4.5596435354765675E-4</v>
      </c>
      <c r="L34" s="6">
        <f t="shared" si="3"/>
        <v>4.6668568314999995E-3</v>
      </c>
      <c r="M34" s="6">
        <f t="shared" si="4"/>
        <v>4.9174462910972884E-4</v>
      </c>
      <c r="N34" s="6">
        <f t="shared" si="6"/>
        <v>1.2880099999999999E-5</v>
      </c>
      <c r="O34" s="6">
        <f t="shared" si="7"/>
        <v>1.3792708950009953E-6</v>
      </c>
      <c r="P34" s="6">
        <f t="shared" ref="P34:P97" si="8">(C34-C33)*(N34+N33)/2</f>
        <v>1.0567273749999999E-5</v>
      </c>
      <c r="Q34" s="6">
        <f t="shared" ref="Q34:Q97" si="9">(C34-C33)*(O34+O33)/2</f>
        <v>1.1185784496279162E-6</v>
      </c>
      <c r="R34" s="6">
        <f t="shared" si="5"/>
        <v>0.9767640449438223</v>
      </c>
      <c r="S34" s="8" t="str">
        <f>IF(SUM(R$3:R34)&lt;=0.9*R$113,"calculate",C34)</f>
        <v>calculate</v>
      </c>
    </row>
    <row r="35" spans="3:19">
      <c r="C35" s="3">
        <v>323</v>
      </c>
      <c r="D35" s="4">
        <v>0.92500000000000004</v>
      </c>
      <c r="E35" s="4">
        <v>4.4667999999999999E-3</v>
      </c>
      <c r="F35" s="3" t="s">
        <v>41</v>
      </c>
      <c r="G35" s="3" t="s">
        <v>42</v>
      </c>
      <c r="H35" s="5">
        <f t="shared" si="1"/>
        <v>0.94510486891385959</v>
      </c>
      <c r="I35" s="29">
        <v>1.0093719999999999</v>
      </c>
      <c r="J35" s="6">
        <f t="shared" si="2"/>
        <v>3.5531607279999998E-3</v>
      </c>
      <c r="K35" s="6">
        <f t="shared" si="0"/>
        <v>4.0319021567554068E-4</v>
      </c>
      <c r="L35" s="6">
        <f t="shared" si="3"/>
        <v>3.9055553504999995E-3</v>
      </c>
      <c r="M35" s="6">
        <f t="shared" si="4"/>
        <v>4.2957728461159872E-4</v>
      </c>
      <c r="N35" s="6">
        <f t="shared" si="6"/>
        <v>1.918635E-5</v>
      </c>
      <c r="O35" s="6">
        <f t="shared" si="7"/>
        <v>2.1771456983542375E-6</v>
      </c>
      <c r="P35" s="6">
        <f t="shared" si="8"/>
        <v>1.6033224999999999E-5</v>
      </c>
      <c r="Q35" s="6">
        <f t="shared" si="9"/>
        <v>1.7782082966776164E-6</v>
      </c>
      <c r="R35" s="6">
        <f t="shared" si="5"/>
        <v>0.957687265917605</v>
      </c>
      <c r="S35" s="8" t="str">
        <f>IF(SUM(R$3:R35)&lt;=0.9*R$113,"calculate",C35)</f>
        <v>calculate</v>
      </c>
    </row>
    <row r="36" spans="3:19">
      <c r="C36" s="3">
        <v>324</v>
      </c>
      <c r="D36" s="4">
        <v>0.9</v>
      </c>
      <c r="E36" s="4">
        <v>3.5975E-3</v>
      </c>
      <c r="F36" s="3" t="s">
        <v>43</v>
      </c>
      <c r="G36" s="3" t="s">
        <v>44</v>
      </c>
      <c r="H36" s="5">
        <f t="shared" si="1"/>
        <v>0.92386516853932776</v>
      </c>
      <c r="I36" s="29">
        <v>0.98668800000000001</v>
      </c>
      <c r="J36" s="6">
        <f t="shared" si="2"/>
        <v>2.8732153250000001E-3</v>
      </c>
      <c r="K36" s="6">
        <f t="shared" si="0"/>
        <v>3.4237575711599811E-4</v>
      </c>
      <c r="L36" s="6">
        <f t="shared" si="3"/>
        <v>3.2131880264999997E-3</v>
      </c>
      <c r="M36" s="6">
        <f t="shared" si="4"/>
        <v>3.7278298639576942E-4</v>
      </c>
      <c r="N36" s="6">
        <f t="shared" si="6"/>
        <v>2.7288899999999999E-5</v>
      </c>
      <c r="O36" s="6">
        <f t="shared" si="7"/>
        <v>3.2517777964875499E-6</v>
      </c>
      <c r="P36" s="6">
        <f t="shared" si="8"/>
        <v>2.3237624999999998E-5</v>
      </c>
      <c r="Q36" s="6">
        <f t="shared" si="9"/>
        <v>2.7144617474208935E-6</v>
      </c>
      <c r="R36" s="6">
        <f t="shared" si="5"/>
        <v>0.93448501872659362</v>
      </c>
      <c r="S36" s="8" t="str">
        <f>IF(SUM(R$3:R36)&lt;=0.9*R$113,"calculate",C36)</f>
        <v>calculate</v>
      </c>
    </row>
    <row r="37" spans="3:19">
      <c r="C37" s="3">
        <v>325</v>
      </c>
      <c r="D37" s="4">
        <v>0.875</v>
      </c>
      <c r="E37" s="4">
        <v>2.8972999999999998E-3</v>
      </c>
      <c r="F37" s="3" t="s">
        <v>45</v>
      </c>
      <c r="G37" s="3" t="s">
        <v>46</v>
      </c>
      <c r="H37" s="5">
        <f t="shared" si="1"/>
        <v>0.91295131086142511</v>
      </c>
      <c r="I37" s="29">
        <v>0.97503200000000001</v>
      </c>
      <c r="J37" s="6">
        <f t="shared" si="2"/>
        <v>2.4018616999999997E-3</v>
      </c>
      <c r="K37" s="6">
        <f t="shared" si="0"/>
        <v>2.9349228271740088E-4</v>
      </c>
      <c r="L37" s="6">
        <f t="shared" si="3"/>
        <v>2.6375385124999999E-3</v>
      </c>
      <c r="M37" s="6">
        <f t="shared" si="4"/>
        <v>3.179340199166995E-4</v>
      </c>
      <c r="N37" s="6">
        <f t="shared" si="6"/>
        <v>3.75725E-5</v>
      </c>
      <c r="O37" s="6">
        <f t="shared" si="7"/>
        <v>4.5911214589913924E-6</v>
      </c>
      <c r="P37" s="6">
        <f t="shared" si="8"/>
        <v>3.2430700000000001E-5</v>
      </c>
      <c r="Q37" s="6">
        <f t="shared" si="9"/>
        <v>3.9214496277394716E-6</v>
      </c>
      <c r="R37" s="6">
        <f t="shared" si="5"/>
        <v>0.91840823970037644</v>
      </c>
      <c r="S37" s="8" t="str">
        <f>IF(SUM(R$3:R37)&lt;=0.9*R$113,"calculate",C37)</f>
        <v>calculate</v>
      </c>
    </row>
    <row r="38" spans="3:19">
      <c r="C38" s="3">
        <v>326</v>
      </c>
      <c r="D38" s="4">
        <v>0.85</v>
      </c>
      <c r="E38" s="4">
        <v>2.3335000000000001E-3</v>
      </c>
      <c r="F38" s="3" t="s">
        <v>47</v>
      </c>
      <c r="G38" s="3" t="s">
        <v>48</v>
      </c>
      <c r="H38" s="5">
        <f t="shared" si="1"/>
        <v>0.88311235955056366</v>
      </c>
      <c r="I38" s="29">
        <v>0.943164</v>
      </c>
      <c r="J38" s="6">
        <f t="shared" si="2"/>
        <v>1.9973126550000002E-3</v>
      </c>
      <c r="K38" s="6">
        <f t="shared" si="0"/>
        <v>2.614169203879045E-4</v>
      </c>
      <c r="L38" s="6">
        <f t="shared" si="3"/>
        <v>2.1995871775000002E-3</v>
      </c>
      <c r="M38" s="6">
        <f t="shared" si="4"/>
        <v>2.7745460155265269E-4</v>
      </c>
      <c r="N38" s="6">
        <f t="shared" si="6"/>
        <v>6.4609350000000002E-5</v>
      </c>
      <c r="O38" s="6">
        <f t="shared" si="7"/>
        <v>8.4563512192157302E-6</v>
      </c>
      <c r="P38" s="6">
        <f t="shared" si="8"/>
        <v>5.1090925000000004E-5</v>
      </c>
      <c r="Q38" s="6">
        <f t="shared" si="9"/>
        <v>6.5237363391035613E-6</v>
      </c>
      <c r="R38" s="6">
        <f t="shared" si="5"/>
        <v>0.89803183520599439</v>
      </c>
      <c r="S38" s="8" t="str">
        <f>IF(SUM(R$3:R38)&lt;=0.9*R$113,"calculate",C38)</f>
        <v>calculate</v>
      </c>
    </row>
    <row r="39" spans="3:19">
      <c r="C39" s="11">
        <v>327</v>
      </c>
      <c r="D39" s="12">
        <v>0.82499999999999996</v>
      </c>
      <c r="E39" s="12">
        <v>1.8793E-3</v>
      </c>
      <c r="F39" s="11" t="s">
        <v>49</v>
      </c>
      <c r="G39" s="11" t="s">
        <v>50</v>
      </c>
      <c r="H39" s="5">
        <f t="shared" si="1"/>
        <v>0.84590262172284825</v>
      </c>
      <c r="I39" s="29">
        <v>0.903424</v>
      </c>
      <c r="J39" s="6">
        <f t="shared" si="2"/>
        <v>1.6521302159999999E-3</v>
      </c>
      <c r="K39" s="6">
        <f t="shared" si="0"/>
        <v>2.3558175479126731E-4</v>
      </c>
      <c r="L39" s="6">
        <f t="shared" si="3"/>
        <v>1.8247214355000001E-3</v>
      </c>
      <c r="M39" s="6">
        <f t="shared" si="4"/>
        <v>2.484993375895859E-4</v>
      </c>
      <c r="N39" s="6">
        <f t="shared" si="6"/>
        <v>8.1221249999999991E-5</v>
      </c>
      <c r="O39" s="6">
        <f t="shared" si="7"/>
        <v>1.158155962286463E-5</v>
      </c>
      <c r="P39" s="6">
        <f t="shared" si="8"/>
        <v>7.2915299999999996E-5</v>
      </c>
      <c r="Q39" s="6">
        <f t="shared" si="9"/>
        <v>1.001895542104018E-5</v>
      </c>
      <c r="R39" s="6">
        <f t="shared" si="5"/>
        <v>0.86450749063670596</v>
      </c>
      <c r="S39" s="8" t="str">
        <f>IF(SUM(R$3:R39)&lt;=0.9*R$113,"calculate",C39)</f>
        <v>calculate</v>
      </c>
    </row>
    <row r="40" spans="3:19">
      <c r="C40" s="11">
        <v>328</v>
      </c>
      <c r="D40" s="12">
        <v>0.8</v>
      </c>
      <c r="E40" s="12">
        <v>1.5135999999999999E-3</v>
      </c>
      <c r="F40" s="11" t="s">
        <v>51</v>
      </c>
      <c r="G40" s="11" t="s">
        <v>52</v>
      </c>
      <c r="H40" s="5">
        <f t="shared" si="1"/>
        <v>0.83368539325842861</v>
      </c>
      <c r="I40" s="29">
        <v>0.89037599999999995</v>
      </c>
      <c r="J40" s="6">
        <f t="shared" si="2"/>
        <v>1.3547628159999998E-3</v>
      </c>
      <c r="K40" s="6">
        <f t="shared" si="0"/>
        <v>1.9869085328015458E-4</v>
      </c>
      <c r="L40" s="6">
        <f t="shared" si="3"/>
        <v>1.503446516E-3</v>
      </c>
      <c r="M40" s="6">
        <f t="shared" si="4"/>
        <v>2.1713630403571093E-4</v>
      </c>
      <c r="N40" s="6">
        <f t="shared" si="6"/>
        <v>9.7224000000000003E-5</v>
      </c>
      <c r="O40" s="6">
        <f t="shared" si="7"/>
        <v>1.4258967910224776E-5</v>
      </c>
      <c r="P40" s="6">
        <f t="shared" si="8"/>
        <v>8.922262499999999E-5</v>
      </c>
      <c r="Q40" s="6">
        <f t="shared" si="9"/>
        <v>1.2920263766544703E-5</v>
      </c>
      <c r="R40" s="6">
        <f t="shared" si="5"/>
        <v>0.83979400749063848</v>
      </c>
      <c r="S40" s="8" t="str">
        <f>IF(SUM(R$3:R40)&lt;=0.9*R$113,"calculate",C40)</f>
        <v>calculate</v>
      </c>
    </row>
    <row r="41" spans="3:19">
      <c r="C41" s="11">
        <v>329</v>
      </c>
      <c r="D41" s="12">
        <v>0.77500000000000002</v>
      </c>
      <c r="E41" s="12">
        <v>1.4124999999999999E-3</v>
      </c>
      <c r="F41" s="11" t="s">
        <v>53</v>
      </c>
      <c r="G41" s="11" t="s">
        <v>54</v>
      </c>
      <c r="H41" s="5">
        <f t="shared" si="1"/>
        <v>0.81590262172284822</v>
      </c>
      <c r="I41" s="29">
        <v>0.87138400000000005</v>
      </c>
      <c r="J41" s="6">
        <f t="shared" si="2"/>
        <v>1.2726201250000001E-3</v>
      </c>
      <c r="K41" s="6">
        <f t="shared" si="0"/>
        <v>1.9444472465074343E-4</v>
      </c>
      <c r="L41" s="6">
        <f t="shared" si="3"/>
        <v>1.3136914704999999E-3</v>
      </c>
      <c r="M41" s="6">
        <f t="shared" si="4"/>
        <v>1.9656778896544899E-4</v>
      </c>
      <c r="N41" s="6">
        <f t="shared" si="6"/>
        <v>1.1667625000000001E-4</v>
      </c>
      <c r="O41" s="6">
        <f t="shared" si="7"/>
        <v>1.7827064698141014E-5</v>
      </c>
      <c r="P41" s="6">
        <f t="shared" si="8"/>
        <v>1.0695012500000001E-4</v>
      </c>
      <c r="Q41" s="6">
        <f t="shared" si="9"/>
        <v>1.6043016304182893E-5</v>
      </c>
      <c r="R41" s="6">
        <f t="shared" si="5"/>
        <v>0.82479400749063836</v>
      </c>
      <c r="S41" s="8" t="str">
        <f>IF(SUM(R$3:R41)&lt;=0.9*R$113,"calculate",C41)</f>
        <v>calculate</v>
      </c>
    </row>
    <row r="42" spans="3:19">
      <c r="C42" s="11">
        <v>330</v>
      </c>
      <c r="D42" s="12">
        <v>0.75</v>
      </c>
      <c r="E42" s="12">
        <v>1.3646000000000001E-3</v>
      </c>
      <c r="F42" s="11" t="s">
        <v>55</v>
      </c>
      <c r="G42" s="11" t="s">
        <v>56</v>
      </c>
      <c r="H42" s="5">
        <f t="shared" si="1"/>
        <v>0.77516104868914026</v>
      </c>
      <c r="I42" s="29">
        <v>0.82787200000000005</v>
      </c>
      <c r="J42" s="6">
        <f t="shared" si="2"/>
        <v>1.2500964140000001E-3</v>
      </c>
      <c r="K42" s="6">
        <f t="shared" si="0"/>
        <v>2.0978887820483942E-4</v>
      </c>
      <c r="L42" s="6">
        <f t="shared" si="3"/>
        <v>1.2613582695000002E-3</v>
      </c>
      <c r="M42" s="6">
        <f t="shared" si="4"/>
        <v>2.0211680142779144E-4</v>
      </c>
      <c r="N42" s="6">
        <f t="shared" si="6"/>
        <v>1.3583250000000002E-4</v>
      </c>
      <c r="O42" s="6">
        <f t="shared" si="7"/>
        <v>2.2795160020960473E-5</v>
      </c>
      <c r="P42" s="6">
        <f t="shared" si="8"/>
        <v>1.2625437500000001E-4</v>
      </c>
      <c r="Q42" s="6">
        <f t="shared" si="9"/>
        <v>2.0311112359550743E-5</v>
      </c>
      <c r="R42" s="6">
        <f t="shared" si="5"/>
        <v>0.79553183520599424</v>
      </c>
      <c r="S42" s="8" t="str">
        <f>IF(SUM(R$3:R42)&lt;=0.9*R$113,"calculate",C42)</f>
        <v>calculate</v>
      </c>
    </row>
    <row r="43" spans="3:19">
      <c r="C43" s="11">
        <v>331</v>
      </c>
      <c r="D43" s="12">
        <v>0.72499999999999998</v>
      </c>
      <c r="E43" s="12">
        <v>1.3182999999999999E-3</v>
      </c>
      <c r="F43" s="11" t="s">
        <v>57</v>
      </c>
      <c r="G43" s="11" t="s">
        <v>58</v>
      </c>
      <c r="H43" s="5">
        <f t="shared" si="1"/>
        <v>0.75210861423221131</v>
      </c>
      <c r="I43" s="29">
        <v>0.80325199999999997</v>
      </c>
      <c r="J43" s="6">
        <f t="shared" si="2"/>
        <v>1.2437105859999999E-3</v>
      </c>
      <c r="K43" s="6">
        <f t="shared" si="0"/>
        <v>2.2009527369961439E-4</v>
      </c>
      <c r="L43" s="6">
        <f t="shared" si="3"/>
        <v>1.2469034999999999E-3</v>
      </c>
      <c r="M43" s="6">
        <f t="shared" si="4"/>
        <v>2.1494207595222691E-4</v>
      </c>
      <c r="N43" s="6">
        <f t="shared" si="6"/>
        <v>1.5459175E-4</v>
      </c>
      <c r="O43" s="6">
        <f t="shared" si="7"/>
        <v>2.7357581346463159E-5</v>
      </c>
      <c r="P43" s="6">
        <f t="shared" si="8"/>
        <v>1.4521212500000002E-4</v>
      </c>
      <c r="Q43" s="6">
        <f t="shared" si="9"/>
        <v>2.5076370683711816E-5</v>
      </c>
      <c r="R43" s="6">
        <f t="shared" si="5"/>
        <v>0.76363483146067579</v>
      </c>
      <c r="S43" s="8" t="str">
        <f>IF(SUM(R$3:R43)&lt;=0.9*R$113,"calculate",C43)</f>
        <v>calculate</v>
      </c>
    </row>
    <row r="44" spans="3:19">
      <c r="C44" s="11">
        <v>332</v>
      </c>
      <c r="D44" s="12">
        <v>0.7</v>
      </c>
      <c r="E44" s="12">
        <v>1.2734999999999999E-3</v>
      </c>
      <c r="F44" s="11" t="s">
        <v>59</v>
      </c>
      <c r="G44" s="11" t="s">
        <v>60</v>
      </c>
      <c r="H44" s="5">
        <f t="shared" si="1"/>
        <v>0.72415730337078799</v>
      </c>
      <c r="I44" s="29">
        <v>0.77339999999999998</v>
      </c>
      <c r="J44" s="6">
        <f t="shared" si="2"/>
        <v>1.20271887E-3</v>
      </c>
      <c r="K44" s="6">
        <f t="shared" si="0"/>
        <v>2.2699005050975547E-4</v>
      </c>
      <c r="L44" s="6">
        <f t="shared" si="3"/>
        <v>1.2232147279999999E-3</v>
      </c>
      <c r="M44" s="6">
        <f t="shared" si="4"/>
        <v>2.2354266210468493E-4</v>
      </c>
      <c r="N44" s="6">
        <f t="shared" si="6"/>
        <v>1.7104499999999999E-4</v>
      </c>
      <c r="O44" s="6">
        <f t="shared" si="7"/>
        <v>3.2281453428465061E-5</v>
      </c>
      <c r="P44" s="6">
        <f t="shared" si="8"/>
        <v>1.6281837499999998E-4</v>
      </c>
      <c r="Q44" s="6">
        <f t="shared" si="9"/>
        <v>2.981951738746411E-5</v>
      </c>
      <c r="R44" s="6">
        <f t="shared" si="5"/>
        <v>0.73813295880149965</v>
      </c>
      <c r="S44" s="8" t="str">
        <f>IF(SUM(R$3:R44)&lt;=0.9*R$113,"calculate",C44)</f>
        <v>calculate</v>
      </c>
    </row>
    <row r="45" spans="3:19">
      <c r="C45" s="11">
        <v>333</v>
      </c>
      <c r="D45" s="12">
        <v>0.67500000000000004</v>
      </c>
      <c r="E45" s="12">
        <v>1.2303000000000001E-3</v>
      </c>
      <c r="F45" s="11" t="s">
        <v>61</v>
      </c>
      <c r="G45" s="11" t="s">
        <v>62</v>
      </c>
      <c r="H45" s="5">
        <f t="shared" si="1"/>
        <v>0.69088014981273549</v>
      </c>
      <c r="I45" s="29">
        <v>0.73785999999999996</v>
      </c>
      <c r="J45" s="6">
        <f t="shared" si="2"/>
        <v>1.1603574450000003E-3</v>
      </c>
      <c r="K45" s="6">
        <f t="shared" si="0"/>
        <v>2.3643493288861959E-4</v>
      </c>
      <c r="L45" s="6">
        <f t="shared" si="3"/>
        <v>1.1815381575000002E-3</v>
      </c>
      <c r="M45" s="6">
        <f t="shared" si="4"/>
        <v>2.3171249169918752E-4</v>
      </c>
      <c r="N45" s="6">
        <f t="shared" si="6"/>
        <v>1.9124100000000001E-4</v>
      </c>
      <c r="O45" s="6">
        <f t="shared" si="7"/>
        <v>3.8967348548836597E-5</v>
      </c>
      <c r="P45" s="6">
        <f t="shared" si="8"/>
        <v>1.8114299999999998E-4</v>
      </c>
      <c r="Q45" s="6">
        <f t="shared" si="9"/>
        <v>3.5624400988650829E-5</v>
      </c>
      <c r="R45" s="6">
        <f t="shared" si="5"/>
        <v>0.70751872659176174</v>
      </c>
      <c r="S45" s="8" t="str">
        <f>IF(SUM(R$3:R45)&lt;=0.9*R$113,"calculate",C45)</f>
        <v>calculate</v>
      </c>
    </row>
    <row r="46" spans="3:19">
      <c r="C46" s="11">
        <v>334</v>
      </c>
      <c r="D46" s="12">
        <v>0.65</v>
      </c>
      <c r="E46" s="12">
        <v>1.1884999999999999E-3</v>
      </c>
      <c r="F46" s="11" t="s">
        <v>63</v>
      </c>
      <c r="G46" s="11" t="s">
        <v>64</v>
      </c>
      <c r="H46" s="5">
        <f t="shared" si="1"/>
        <v>0.67176404494382158</v>
      </c>
      <c r="I46" s="29">
        <v>0.71744399999999997</v>
      </c>
      <c r="J46" s="6">
        <f t="shared" si="2"/>
        <v>1.1374658099999998E-3</v>
      </c>
      <c r="K46" s="6">
        <f t="shared" si="0"/>
        <v>2.4220009354117131E-4</v>
      </c>
      <c r="L46" s="6">
        <f t="shared" si="3"/>
        <v>1.1489116275000002E-3</v>
      </c>
      <c r="M46" s="6">
        <f t="shared" si="4"/>
        <v>2.3931751321489545E-4</v>
      </c>
      <c r="N46" s="6">
        <f t="shared" si="6"/>
        <v>2.0710949999999998E-4</v>
      </c>
      <c r="O46" s="6">
        <f t="shared" si="7"/>
        <v>4.4099734543463088E-5</v>
      </c>
      <c r="P46" s="6">
        <f t="shared" si="8"/>
        <v>1.9917524999999998E-4</v>
      </c>
      <c r="Q46" s="6">
        <f t="shared" si="9"/>
        <v>4.153354154614984E-5</v>
      </c>
      <c r="R46" s="6">
        <f t="shared" si="5"/>
        <v>0.68132209737827854</v>
      </c>
      <c r="S46" s="8" t="str">
        <f>IF(SUM(R$3:R46)&lt;=0.9*R$113,"calculate",C46)</f>
        <v>calculate</v>
      </c>
    </row>
    <row r="47" spans="3:19">
      <c r="C47" s="11">
        <v>335</v>
      </c>
      <c r="D47" s="12">
        <v>0.625</v>
      </c>
      <c r="E47" s="12">
        <v>1.1481999999999998E-3</v>
      </c>
      <c r="F47" s="11" t="s">
        <v>65</v>
      </c>
      <c r="G47" s="11" t="s">
        <v>66</v>
      </c>
      <c r="H47" s="5">
        <f t="shared" si="1"/>
        <v>0.65633333333333477</v>
      </c>
      <c r="I47" s="29">
        <v>0.70096400000000003</v>
      </c>
      <c r="J47" s="6">
        <f t="shared" si="2"/>
        <v>1.1094712139999997E-3</v>
      </c>
      <c r="K47" s="6">
        <f t="shared" si="0"/>
        <v>2.4478381852267796E-4</v>
      </c>
      <c r="L47" s="6">
        <f t="shared" si="3"/>
        <v>1.1234685119999998E-3</v>
      </c>
      <c r="M47" s="6">
        <f t="shared" si="4"/>
        <v>2.4349195603192464E-4</v>
      </c>
      <c r="N47" s="6">
        <f t="shared" si="6"/>
        <v>2.2432499999999999E-4</v>
      </c>
      <c r="O47" s="6">
        <f t="shared" si="7"/>
        <v>4.9493064260881083E-5</v>
      </c>
      <c r="P47" s="6">
        <f t="shared" si="8"/>
        <v>2.1571724999999999E-4</v>
      </c>
      <c r="Q47" s="6">
        <f t="shared" si="9"/>
        <v>4.6796399402172086E-5</v>
      </c>
      <c r="R47" s="6">
        <f t="shared" si="5"/>
        <v>0.66404868913857817</v>
      </c>
      <c r="S47" s="8" t="str">
        <f>IF(SUM(R$3:R47)&lt;=0.9*R$113,"calculate",C47)</f>
        <v>calculate</v>
      </c>
    </row>
    <row r="48" spans="3:19">
      <c r="C48" s="11">
        <v>336</v>
      </c>
      <c r="D48" s="12">
        <v>0.6</v>
      </c>
      <c r="E48" s="12">
        <v>1.1092000000000001E-3</v>
      </c>
      <c r="F48" s="11" t="s">
        <v>67</v>
      </c>
      <c r="G48" s="11" t="s">
        <v>68</v>
      </c>
      <c r="H48" s="5">
        <f t="shared" si="1"/>
        <v>0.63807490636704245</v>
      </c>
      <c r="I48" s="29">
        <v>0.68146399999999996</v>
      </c>
      <c r="J48" s="6">
        <f t="shared" si="2"/>
        <v>1.0838325960000001E-3</v>
      </c>
      <c r="K48" s="6">
        <f t="shared" si="0"/>
        <v>2.4939474706263431E-4</v>
      </c>
      <c r="L48" s="6">
        <f t="shared" si="3"/>
        <v>1.096651905E-3</v>
      </c>
      <c r="M48" s="6">
        <f t="shared" si="4"/>
        <v>2.4708928279265613E-4</v>
      </c>
      <c r="N48" s="6">
        <f t="shared" si="6"/>
        <v>2.3876999999999999E-4</v>
      </c>
      <c r="O48" s="6">
        <f t="shared" si="7"/>
        <v>5.4942049146624111E-5</v>
      </c>
      <c r="P48" s="6">
        <f t="shared" si="8"/>
        <v>2.3154749999999998E-4</v>
      </c>
      <c r="Q48" s="6">
        <f t="shared" si="9"/>
        <v>5.22175567037526E-5</v>
      </c>
      <c r="R48" s="6">
        <f t="shared" si="5"/>
        <v>0.64720411985018855</v>
      </c>
      <c r="S48" s="8" t="str">
        <f>IF(SUM(R$3:R48)&lt;=0.9*R$113,"calculate",C48)</f>
        <v>calculate</v>
      </c>
    </row>
    <row r="49" spans="3:19">
      <c r="C49" s="11">
        <v>337</v>
      </c>
      <c r="D49" s="12">
        <v>0.57499999999999996</v>
      </c>
      <c r="E49" s="12">
        <v>1.0715E-3</v>
      </c>
      <c r="F49" s="11" t="s">
        <v>69</v>
      </c>
      <c r="G49" s="11" t="s">
        <v>70</v>
      </c>
      <c r="H49" s="5">
        <f t="shared" si="1"/>
        <v>0.59614981273408363</v>
      </c>
      <c r="I49" s="29">
        <v>0.63668800000000003</v>
      </c>
      <c r="J49" s="6">
        <f t="shared" si="2"/>
        <v>1.0468340699999999E-3</v>
      </c>
      <c r="K49" s="6">
        <f t="shared" si="0"/>
        <v>2.6529437140166101E-4</v>
      </c>
      <c r="L49" s="6">
        <f t="shared" si="3"/>
        <v>1.0653333329999999E-3</v>
      </c>
      <c r="M49" s="6">
        <f t="shared" si="4"/>
        <v>2.5734455923214763E-4</v>
      </c>
      <c r="N49" s="6">
        <f t="shared" si="6"/>
        <v>2.5224674999999995E-4</v>
      </c>
      <c r="O49" s="6">
        <f t="shared" si="7"/>
        <v>6.3925740379620929E-5</v>
      </c>
      <c r="P49" s="6">
        <f t="shared" si="8"/>
        <v>2.4550837499999999E-4</v>
      </c>
      <c r="Q49" s="6">
        <f t="shared" si="9"/>
        <v>5.943389476312252E-5</v>
      </c>
      <c r="R49" s="6">
        <f t="shared" si="5"/>
        <v>0.61711235955056298</v>
      </c>
      <c r="S49" s="8" t="str">
        <f>IF(SUM(R$3:R49)&lt;=0.9*R$113,"calculate",C49)</f>
        <v>calculate</v>
      </c>
    </row>
    <row r="50" spans="3:19">
      <c r="C50" s="11">
        <v>338</v>
      </c>
      <c r="D50" s="12">
        <v>0.55000000000000004</v>
      </c>
      <c r="E50" s="12">
        <v>1.0351000000000002E-3</v>
      </c>
      <c r="F50" s="11" t="s">
        <v>71</v>
      </c>
      <c r="G50" s="11" t="s">
        <v>72</v>
      </c>
      <c r="H50" s="5">
        <f t="shared" si="1"/>
        <v>0.55519101123595627</v>
      </c>
      <c r="I50" s="29">
        <v>0.59294400000000003</v>
      </c>
      <c r="J50" s="6">
        <f t="shared" si="2"/>
        <v>1.0316531170000002E-3</v>
      </c>
      <c r="K50" s="6">
        <f t="shared" si="0"/>
        <v>2.8730466877175114E-4</v>
      </c>
      <c r="L50" s="6">
        <f t="shared" si="3"/>
        <v>1.0392435935E-3</v>
      </c>
      <c r="M50" s="6">
        <f t="shared" si="4"/>
        <v>2.7629952008670605E-4</v>
      </c>
      <c r="N50" s="6">
        <f t="shared" si="6"/>
        <v>2.6279550000000003E-4</v>
      </c>
      <c r="O50" s="6">
        <f t="shared" si="7"/>
        <v>7.3185814919809637E-5</v>
      </c>
      <c r="P50" s="6">
        <f t="shared" si="8"/>
        <v>2.5752112499999996E-4</v>
      </c>
      <c r="Q50" s="6">
        <f t="shared" si="9"/>
        <v>6.8555777649715276E-5</v>
      </c>
      <c r="R50" s="6">
        <f t="shared" si="5"/>
        <v>0.57567041198502</v>
      </c>
      <c r="S50" s="8" t="str">
        <f>IF(SUM(R$3:R50)&lt;=0.9*R$113,"calculate",C50)</f>
        <v>calculate</v>
      </c>
    </row>
    <row r="51" spans="3:19">
      <c r="C51" s="11">
        <v>339</v>
      </c>
      <c r="D51" s="12">
        <v>0.52500000000000002</v>
      </c>
      <c r="E51" s="12">
        <v>1E-3</v>
      </c>
      <c r="F51" s="11" t="s">
        <v>73</v>
      </c>
      <c r="G51" s="11" t="s">
        <v>74</v>
      </c>
      <c r="H51" s="5">
        <f t="shared" si="1"/>
        <v>0.53458052434457037</v>
      </c>
      <c r="I51" s="29">
        <v>0.570932</v>
      </c>
      <c r="J51" s="6">
        <f t="shared" si="2"/>
        <v>9.9387E-4</v>
      </c>
      <c r="K51" s="6">
        <f t="shared" si="0"/>
        <v>2.9023451454710745E-4</v>
      </c>
      <c r="L51" s="6">
        <f t="shared" si="3"/>
        <v>1.0127615585000002E-3</v>
      </c>
      <c r="M51" s="6">
        <f t="shared" si="4"/>
        <v>2.8876959165942927E-4</v>
      </c>
      <c r="N51" s="6">
        <f t="shared" si="6"/>
        <v>2.7287925000000005E-4</v>
      </c>
      <c r="O51" s="6">
        <f t="shared" si="7"/>
        <v>7.9687460788361431E-5</v>
      </c>
      <c r="P51" s="6">
        <f t="shared" si="8"/>
        <v>2.6783737500000006E-4</v>
      </c>
      <c r="Q51" s="6">
        <f t="shared" si="9"/>
        <v>7.6436637854085534E-5</v>
      </c>
      <c r="R51" s="6">
        <f t="shared" si="5"/>
        <v>0.54488576779026332</v>
      </c>
      <c r="S51" s="8" t="str">
        <f>IF(SUM(R$3:R51)&lt;=0.9*R$113,"calculate",C51)</f>
        <v>calculate</v>
      </c>
    </row>
    <row r="52" spans="3:19">
      <c r="C52" s="11">
        <v>340</v>
      </c>
      <c r="D52" s="12">
        <v>0.5</v>
      </c>
      <c r="E52" s="12">
        <v>9.6605000000000009E-4</v>
      </c>
      <c r="F52" s="11" t="s">
        <v>75</v>
      </c>
      <c r="G52" s="11" t="s">
        <v>76</v>
      </c>
      <c r="H52" s="5">
        <f t="shared" si="1"/>
        <v>0.51001872659176128</v>
      </c>
      <c r="I52" s="29">
        <v>0.54469999999999996</v>
      </c>
      <c r="J52" s="6">
        <f t="shared" si="2"/>
        <v>9.7271574500000003E-4</v>
      </c>
      <c r="K52" s="6">
        <f t="shared" si="0"/>
        <v>3.0058494101759762E-4</v>
      </c>
      <c r="L52" s="6">
        <f t="shared" si="3"/>
        <v>9.8329287249999996E-4</v>
      </c>
      <c r="M52" s="6">
        <f t="shared" si="4"/>
        <v>2.9540972778235256E-4</v>
      </c>
      <c r="N52" s="6">
        <f t="shared" si="6"/>
        <v>2.8041999999999997E-4</v>
      </c>
      <c r="O52" s="6">
        <f t="shared" si="7"/>
        <v>8.665432794053798E-5</v>
      </c>
      <c r="P52" s="6">
        <f t="shared" si="8"/>
        <v>2.7664962500000001E-4</v>
      </c>
      <c r="Q52" s="6">
        <f t="shared" si="9"/>
        <v>8.3170894364449706E-5</v>
      </c>
      <c r="R52" s="6">
        <f t="shared" si="5"/>
        <v>0.52229962546816577</v>
      </c>
      <c r="S52" s="8" t="str">
        <f>IF(SUM(R$3:R52)&lt;=0.9*R$113,"calculate",C52)</f>
        <v>calculate</v>
      </c>
    </row>
    <row r="53" spans="3:19">
      <c r="C53" s="11">
        <v>341</v>
      </c>
      <c r="D53" s="12">
        <v>0.49380000000000002</v>
      </c>
      <c r="E53" s="12">
        <v>9.3324999999999994E-4</v>
      </c>
      <c r="F53" s="11" t="s">
        <v>77</v>
      </c>
      <c r="G53" s="11" t="s">
        <v>78</v>
      </c>
      <c r="H53" s="5">
        <f t="shared" si="1"/>
        <v>0.57437453183520715</v>
      </c>
      <c r="I53" s="29">
        <v>0.61343199999999998</v>
      </c>
      <c r="J53" s="6">
        <f t="shared" si="2"/>
        <v>9.4426234999999998E-4</v>
      </c>
      <c r="K53" s="6">
        <f t="shared" si="0"/>
        <v>2.5160434794847141E-4</v>
      </c>
      <c r="L53" s="6">
        <f t="shared" si="3"/>
        <v>9.584890475E-4</v>
      </c>
      <c r="M53" s="6">
        <f t="shared" si="4"/>
        <v>2.7609464448303449E-4</v>
      </c>
      <c r="N53" s="6">
        <f t="shared" si="6"/>
        <v>2.9620592999999998E-4</v>
      </c>
      <c r="O53" s="6">
        <f t="shared" si="7"/>
        <v>7.8925840764614377E-5</v>
      </c>
      <c r="P53" s="6">
        <f t="shared" si="8"/>
        <v>2.8831296499999998E-4</v>
      </c>
      <c r="Q53" s="6">
        <f t="shared" si="9"/>
        <v>8.2790084352576178E-5</v>
      </c>
      <c r="R53" s="6">
        <f t="shared" si="5"/>
        <v>0.54219662921348422</v>
      </c>
      <c r="S53" s="8" t="str">
        <f>IF(SUM(R$3:R53)&lt;=0.9*R$113,"calculate",C53)</f>
        <v>calculate</v>
      </c>
    </row>
    <row r="54" spans="3:19">
      <c r="C54" s="11">
        <v>342</v>
      </c>
      <c r="D54" s="12">
        <v>0.48760000000000003</v>
      </c>
      <c r="E54" s="12">
        <v>9.0157000000000008E-4</v>
      </c>
      <c r="F54" s="11" t="s">
        <v>79</v>
      </c>
      <c r="G54" s="11" t="s">
        <v>80</v>
      </c>
      <c r="H54" s="5">
        <f t="shared" si="1"/>
        <v>0.55484644194756672</v>
      </c>
      <c r="I54" s="29">
        <v>0.59257599999999999</v>
      </c>
      <c r="J54" s="6">
        <f t="shared" si="2"/>
        <v>9.1184789800000012E-4</v>
      </c>
      <c r="K54" s="6">
        <f t="shared" si="0"/>
        <v>2.5414171678524606E-4</v>
      </c>
      <c r="L54" s="6">
        <f t="shared" si="3"/>
        <v>9.2805512400000005E-4</v>
      </c>
      <c r="M54" s="6">
        <f t="shared" si="4"/>
        <v>2.5287303236685873E-4</v>
      </c>
      <c r="N54" s="6">
        <f t="shared" si="6"/>
        <v>3.1130334400000001E-4</v>
      </c>
      <c r="O54" s="6">
        <f t="shared" si="7"/>
        <v>8.6763556135486115E-5</v>
      </c>
      <c r="P54" s="6">
        <f t="shared" si="8"/>
        <v>3.0375463699999999E-4</v>
      </c>
      <c r="Q54" s="6">
        <f t="shared" si="9"/>
        <v>8.2844698450050246E-5</v>
      </c>
      <c r="R54" s="6">
        <f t="shared" si="5"/>
        <v>0.56461048689138693</v>
      </c>
      <c r="S54" s="8" t="str">
        <f>IF(SUM(R$3:R54)&lt;=0.9*R$113,"calculate",C54)</f>
        <v>calculate</v>
      </c>
    </row>
    <row r="55" spans="3:19">
      <c r="C55" s="11">
        <v>343</v>
      </c>
      <c r="D55" s="12">
        <v>0.48139999999999999</v>
      </c>
      <c r="E55" s="12">
        <v>8.7096000000000005E-4</v>
      </c>
      <c r="F55" s="11" t="s">
        <v>81</v>
      </c>
      <c r="G55" s="11" t="s">
        <v>82</v>
      </c>
      <c r="H55" s="5">
        <f t="shared" si="1"/>
        <v>0.53705617977528197</v>
      </c>
      <c r="I55" s="29">
        <v>0.57357599999999997</v>
      </c>
      <c r="J55" s="6">
        <f t="shared" si="2"/>
        <v>8.8959854400000012E-4</v>
      </c>
      <c r="K55" s="6">
        <f t="shared" si="0"/>
        <v>2.5830801596161827E-4</v>
      </c>
      <c r="L55" s="6">
        <f t="shared" si="3"/>
        <v>9.0072322100000018E-4</v>
      </c>
      <c r="M55" s="6">
        <f t="shared" si="4"/>
        <v>2.5622486637343219E-4</v>
      </c>
      <c r="N55" s="6">
        <f t="shared" si="6"/>
        <v>3.2443952999999998E-4</v>
      </c>
      <c r="O55" s="6">
        <f t="shared" si="7"/>
        <v>9.4205787384719366E-5</v>
      </c>
      <c r="P55" s="6">
        <f t="shared" si="8"/>
        <v>3.1787143699999999E-4</v>
      </c>
      <c r="Q55" s="6">
        <f t="shared" si="9"/>
        <v>9.048467176010274E-5</v>
      </c>
      <c r="R55" s="6">
        <f t="shared" si="5"/>
        <v>0.54595131086142434</v>
      </c>
      <c r="S55" s="8" t="str">
        <f>IF(SUM(R$3:R55)&lt;=0.9*R$113,"calculate",C55)</f>
        <v>calculate</v>
      </c>
    </row>
    <row r="56" spans="3:19">
      <c r="C56" s="11">
        <v>344</v>
      </c>
      <c r="D56" s="12">
        <v>0.47520000000000001</v>
      </c>
      <c r="E56" s="12">
        <v>8.4139999999999996E-4</v>
      </c>
      <c r="F56" s="11" t="s">
        <v>83</v>
      </c>
      <c r="G56" s="11" t="s">
        <v>84</v>
      </c>
      <c r="H56" s="5">
        <f t="shared" si="1"/>
        <v>0.51934831460674269</v>
      </c>
      <c r="I56" s="29">
        <v>0.55466400000000005</v>
      </c>
      <c r="J56" s="6">
        <f t="shared" si="2"/>
        <v>8.6251913999999983E-4</v>
      </c>
      <c r="K56" s="6">
        <f t="shared" si="0"/>
        <v>2.6086777054465919E-4</v>
      </c>
      <c r="L56" s="6">
        <f t="shared" si="3"/>
        <v>8.7605884199999998E-4</v>
      </c>
      <c r="M56" s="6">
        <f t="shared" si="4"/>
        <v>2.595878932531387E-4</v>
      </c>
      <c r="N56" s="6">
        <f t="shared" si="6"/>
        <v>3.3849446399999999E-4</v>
      </c>
      <c r="O56" s="6">
        <f t="shared" si="7"/>
        <v>1.0237720193129792E-4</v>
      </c>
      <c r="P56" s="6">
        <f t="shared" si="8"/>
        <v>3.3146699700000001E-4</v>
      </c>
      <c r="Q56" s="6">
        <f t="shared" si="9"/>
        <v>9.8291494658008644E-5</v>
      </c>
      <c r="R56" s="6">
        <f t="shared" si="5"/>
        <v>0.52820224719101239</v>
      </c>
      <c r="S56" s="8" t="str">
        <f>IF(SUM(R$3:R56)&lt;=0.9*R$113,"calculate",C56)</f>
        <v>calculate</v>
      </c>
    </row>
    <row r="57" spans="3:19">
      <c r="C57" s="11">
        <v>345</v>
      </c>
      <c r="D57" s="12">
        <v>0.46899999999999997</v>
      </c>
      <c r="E57" s="12">
        <v>8.1282999999999995E-4</v>
      </c>
      <c r="F57" s="11" t="s">
        <v>85</v>
      </c>
      <c r="G57" s="11" t="s">
        <v>86</v>
      </c>
      <c r="H57" s="5">
        <f t="shared" si="1"/>
        <v>0.49462546816479497</v>
      </c>
      <c r="I57" s="29">
        <v>0.52825999999999995</v>
      </c>
      <c r="J57" s="6">
        <f t="shared" si="2"/>
        <v>8.3949082399999988E-4</v>
      </c>
      <c r="K57" s="6">
        <f t="shared" si="0"/>
        <v>2.687759993501628E-4</v>
      </c>
      <c r="L57" s="6">
        <f t="shared" si="3"/>
        <v>8.510049819999998E-4</v>
      </c>
      <c r="M57" s="6">
        <f t="shared" si="4"/>
        <v>2.6482188494741097E-4</v>
      </c>
      <c r="N57" s="6">
        <f t="shared" si="6"/>
        <v>3.5024450999999996E-4</v>
      </c>
      <c r="O57" s="6">
        <f t="shared" si="7"/>
        <v>1.1213620864086787E-4</v>
      </c>
      <c r="P57" s="6">
        <f t="shared" si="8"/>
        <v>3.4436948699999997E-4</v>
      </c>
      <c r="Q57" s="6">
        <f t="shared" si="9"/>
        <v>1.0725670528608289E-4</v>
      </c>
      <c r="R57" s="6">
        <f t="shared" si="5"/>
        <v>0.5069868913857688</v>
      </c>
      <c r="S57" s="8" t="str">
        <f>IF(SUM(R$3:R57)&lt;=0.9*R$113,"calculate",C57)</f>
        <v>calculate</v>
      </c>
    </row>
    <row r="58" spans="3:19">
      <c r="C58" s="11">
        <v>346</v>
      </c>
      <c r="D58" s="12">
        <v>0.46279999999999999</v>
      </c>
      <c r="E58" s="12">
        <v>7.8523999999999998E-4</v>
      </c>
      <c r="F58" s="11" t="s">
        <v>87</v>
      </c>
      <c r="G58" s="11" t="s">
        <v>88</v>
      </c>
      <c r="H58" s="5">
        <f t="shared" si="1"/>
        <v>0.45847940074906463</v>
      </c>
      <c r="I58" s="29">
        <v>0.48965599999999998</v>
      </c>
      <c r="J58" s="6">
        <f t="shared" si="2"/>
        <v>8.1225225600000002E-4</v>
      </c>
      <c r="K58" s="6">
        <f t="shared" si="0"/>
        <v>2.826256183297909E-4</v>
      </c>
      <c r="L58" s="6">
        <f t="shared" si="3"/>
        <v>8.2587153999999995E-4</v>
      </c>
      <c r="M58" s="6">
        <f t="shared" si="4"/>
        <v>2.7570080883997685E-4</v>
      </c>
      <c r="N58" s="6">
        <f t="shared" si="6"/>
        <v>3.6022500799999996E-4</v>
      </c>
      <c r="O58" s="6">
        <f t="shared" si="7"/>
        <v>1.253413762434091E-4</v>
      </c>
      <c r="P58" s="6">
        <f t="shared" si="8"/>
        <v>3.5523475899999996E-4</v>
      </c>
      <c r="Q58" s="6">
        <f t="shared" si="9"/>
        <v>1.1873879244213848E-4</v>
      </c>
      <c r="R58" s="6">
        <f t="shared" si="5"/>
        <v>0.4765524344569298</v>
      </c>
      <c r="S58" s="8" t="str">
        <f>IF(SUM(R$3:R58)&lt;=0.9*R$113,"calculate",C58)</f>
        <v>calculate</v>
      </c>
    </row>
    <row r="59" spans="3:19">
      <c r="C59" s="11">
        <v>347</v>
      </c>
      <c r="D59" s="12">
        <v>0.45660000000000001</v>
      </c>
      <c r="E59" s="12">
        <v>7.5858000000000002E-4</v>
      </c>
      <c r="F59" s="11" t="s">
        <v>89</v>
      </c>
      <c r="G59" s="11" t="s">
        <v>90</v>
      </c>
      <c r="H59" s="5">
        <f t="shared" si="1"/>
        <v>0.45454681647940171</v>
      </c>
      <c r="I59" s="29">
        <v>0.485456</v>
      </c>
      <c r="J59" s="6">
        <f t="shared" si="2"/>
        <v>7.8854391000000011E-4</v>
      </c>
      <c r="K59" s="6">
        <f t="shared" si="0"/>
        <v>2.7687201762239654E-4</v>
      </c>
      <c r="L59" s="6">
        <f t="shared" si="3"/>
        <v>8.0039808300000001E-4</v>
      </c>
      <c r="M59" s="6">
        <f t="shared" si="4"/>
        <v>2.7974881797609372E-4</v>
      </c>
      <c r="N59" s="6">
        <f t="shared" si="6"/>
        <v>3.7348510200000003E-4</v>
      </c>
      <c r="O59" s="6">
        <f t="shared" si="7"/>
        <v>1.3113736905614624E-4</v>
      </c>
      <c r="P59" s="6">
        <f t="shared" si="8"/>
        <v>3.6685505500000002E-4</v>
      </c>
      <c r="Q59" s="6">
        <f t="shared" si="9"/>
        <v>1.2823937264977767E-4</v>
      </c>
      <c r="R59" s="6">
        <f t="shared" si="5"/>
        <v>0.45651310861423317</v>
      </c>
      <c r="S59" s="8" t="str">
        <f>IF(SUM(R$3:R59)&lt;=0.9*R$113,"calculate",C59)</f>
        <v>calculate</v>
      </c>
    </row>
    <row r="60" spans="3:19">
      <c r="C60" s="11">
        <v>348</v>
      </c>
      <c r="D60" s="12">
        <v>0.45039999999999997</v>
      </c>
      <c r="E60" s="12">
        <v>7.3282000000000002E-4</v>
      </c>
      <c r="F60" s="11" t="s">
        <v>91</v>
      </c>
      <c r="G60" s="11" t="s">
        <v>92</v>
      </c>
      <c r="H60" s="5">
        <f t="shared" si="1"/>
        <v>0.44329213483146163</v>
      </c>
      <c r="I60" s="29">
        <v>0.47343600000000002</v>
      </c>
      <c r="J60" s="6">
        <f t="shared" si="2"/>
        <v>7.5253285799999992E-4</v>
      </c>
      <c r="K60" s="6">
        <f t="shared" si="0"/>
        <v>2.7116481224297623E-4</v>
      </c>
      <c r="L60" s="6">
        <f t="shared" si="3"/>
        <v>7.7053838400000007E-4</v>
      </c>
      <c r="M60" s="6">
        <f t="shared" si="4"/>
        <v>2.7401841493268641E-4</v>
      </c>
      <c r="N60" s="6">
        <f t="shared" si="6"/>
        <v>3.7954757599999997E-4</v>
      </c>
      <c r="O60" s="6">
        <f t="shared" si="7"/>
        <v>1.3676472208382529E-4</v>
      </c>
      <c r="P60" s="6">
        <f t="shared" si="8"/>
        <v>3.7651633899999997E-4</v>
      </c>
      <c r="Q60" s="6">
        <f t="shared" si="9"/>
        <v>1.3395104556998577E-4</v>
      </c>
      <c r="R60" s="6">
        <f t="shared" si="5"/>
        <v>0.44891947565543167</v>
      </c>
      <c r="S60" s="8" t="str">
        <f>IF(SUM(R$3:R60)&lt;=0.9*R$113,"calculate",C60)</f>
        <v>calculate</v>
      </c>
    </row>
    <row r="61" spans="3:19">
      <c r="C61" s="11">
        <v>349</v>
      </c>
      <c r="D61" s="12">
        <v>0.44419999999999998</v>
      </c>
      <c r="E61" s="12">
        <v>7.0795000000000005E-4</v>
      </c>
      <c r="F61" s="11" t="s">
        <v>93</v>
      </c>
      <c r="G61" s="11" t="s">
        <v>94</v>
      </c>
      <c r="H61" s="5">
        <f t="shared" si="1"/>
        <v>0.42849063670412074</v>
      </c>
      <c r="I61" s="29">
        <v>0.45762799999999998</v>
      </c>
      <c r="J61" s="6">
        <f t="shared" si="2"/>
        <v>7.4009093000000008E-4</v>
      </c>
      <c r="K61" s="6">
        <f t="shared" si="0"/>
        <v>2.7592715630884865E-4</v>
      </c>
      <c r="L61" s="6">
        <f t="shared" si="3"/>
        <v>7.4631189400000005E-4</v>
      </c>
      <c r="M61" s="6">
        <f t="shared" si="4"/>
        <v>2.7354598427591244E-4</v>
      </c>
      <c r="N61" s="6">
        <f t="shared" si="6"/>
        <v>3.8883046999999997E-4</v>
      </c>
      <c r="O61" s="6">
        <f t="shared" si="7"/>
        <v>1.4496716757943928E-4</v>
      </c>
      <c r="P61" s="6">
        <f t="shared" si="8"/>
        <v>3.8418902299999997E-4</v>
      </c>
      <c r="Q61" s="6">
        <f t="shared" si="9"/>
        <v>1.4086594483163229E-4</v>
      </c>
      <c r="R61" s="6">
        <f t="shared" si="5"/>
        <v>0.43589138576779118</v>
      </c>
      <c r="S61" s="8" t="str">
        <f>IF(SUM(R$3:R61)&lt;=0.9*R$113,"calculate",C61)</f>
        <v>calculate</v>
      </c>
    </row>
    <row r="62" spans="3:19">
      <c r="C62" s="11">
        <v>350</v>
      </c>
      <c r="D62" s="12">
        <v>0.438</v>
      </c>
      <c r="E62" s="12">
        <v>6.8391000000000003E-4</v>
      </c>
      <c r="F62" s="11" t="s">
        <v>95</v>
      </c>
      <c r="G62" s="11" t="s">
        <v>96</v>
      </c>
      <c r="H62" s="5">
        <f t="shared" si="1"/>
        <v>0.4012958801498136</v>
      </c>
      <c r="I62" s="29">
        <v>0.42858400000000002</v>
      </c>
      <c r="J62" s="6">
        <f t="shared" si="2"/>
        <v>7.1256582900000001E-4</v>
      </c>
      <c r="K62" s="6">
        <f t="shared" si="0"/>
        <v>2.8283236942055112E-4</v>
      </c>
      <c r="L62" s="6">
        <f t="shared" si="3"/>
        <v>7.2632837950000004E-4</v>
      </c>
      <c r="M62" s="6">
        <f t="shared" si="4"/>
        <v>2.7937976286469986E-4</v>
      </c>
      <c r="N62" s="6">
        <f t="shared" si="6"/>
        <v>3.9614471999999996E-4</v>
      </c>
      <c r="O62" s="6">
        <f t="shared" si="7"/>
        <v>1.5723817397794522E-4</v>
      </c>
      <c r="P62" s="6">
        <f t="shared" si="8"/>
        <v>3.9248759499999997E-4</v>
      </c>
      <c r="Q62" s="6">
        <f t="shared" si="9"/>
        <v>1.5110267077869227E-4</v>
      </c>
      <c r="R62" s="6">
        <f t="shared" si="5"/>
        <v>0.41489325842696717</v>
      </c>
      <c r="S62" s="8" t="str">
        <f>IF(SUM(R$3:R62)&lt;=0.9*R$113,"calculate",C62)</f>
        <v>calculate</v>
      </c>
    </row>
    <row r="63" spans="3:19">
      <c r="C63" s="11">
        <v>351</v>
      </c>
      <c r="D63" s="12">
        <v>0.43180000000000002</v>
      </c>
      <c r="E63" s="12">
        <v>6.6069000000000002E-4</v>
      </c>
      <c r="F63" s="11" t="s">
        <v>97</v>
      </c>
      <c r="G63" s="11" t="s">
        <v>98</v>
      </c>
      <c r="H63" s="5">
        <f t="shared" si="1"/>
        <v>0.41271161048689226</v>
      </c>
      <c r="I63" s="29">
        <v>0.440776</v>
      </c>
      <c r="J63" s="6">
        <f t="shared" si="2"/>
        <v>6.8698546200000009E-4</v>
      </c>
      <c r="K63" s="6">
        <f t="shared" si="0"/>
        <v>2.656048102750735E-4</v>
      </c>
      <c r="L63" s="6">
        <f t="shared" si="3"/>
        <v>6.9977564550000005E-4</v>
      </c>
      <c r="M63" s="6">
        <f t="shared" si="4"/>
        <v>2.7421858984781231E-4</v>
      </c>
      <c r="N63" s="6">
        <f t="shared" si="6"/>
        <v>4.0103856800000005E-4</v>
      </c>
      <c r="O63" s="6">
        <f t="shared" si="7"/>
        <v>1.5505098529527132E-4</v>
      </c>
      <c r="P63" s="6">
        <f t="shared" si="8"/>
        <v>3.9859164400000003E-4</v>
      </c>
      <c r="Q63" s="6">
        <f t="shared" si="9"/>
        <v>1.5614457963660828E-4</v>
      </c>
      <c r="R63" s="6">
        <f t="shared" si="5"/>
        <v>0.40700374531835293</v>
      </c>
      <c r="S63" s="8" t="str">
        <f>IF(SUM(R$3:R63)&lt;=0.9*R$113,"calculate",C63)</f>
        <v>calculate</v>
      </c>
    </row>
    <row r="64" spans="3:19">
      <c r="C64" s="11">
        <v>352</v>
      </c>
      <c r="D64" s="12">
        <v>0.42560000000000003</v>
      </c>
      <c r="E64" s="12">
        <v>6.3825999999999998E-4</v>
      </c>
      <c r="F64" s="11" t="s">
        <v>99</v>
      </c>
      <c r="G64" s="11" t="s">
        <v>100</v>
      </c>
      <c r="H64" s="5">
        <f t="shared" si="1"/>
        <v>0.3873108614232218</v>
      </c>
      <c r="I64" s="29">
        <v>0.41364800000000002</v>
      </c>
      <c r="J64" s="6">
        <f t="shared" si="2"/>
        <v>6.6327979199999989E-4</v>
      </c>
      <c r="K64" s="6">
        <f t="shared" si="0"/>
        <v>2.7188541097388733E-4</v>
      </c>
      <c r="L64" s="6">
        <f t="shared" si="3"/>
        <v>6.7513262700000004E-4</v>
      </c>
      <c r="M64" s="6">
        <f t="shared" si="4"/>
        <v>2.6874511062448042E-4</v>
      </c>
      <c r="N64" s="6">
        <f t="shared" si="6"/>
        <v>4.0372841600000003E-4</v>
      </c>
      <c r="O64" s="6">
        <f t="shared" si="7"/>
        <v>1.6549255326324879E-4</v>
      </c>
      <c r="P64" s="6">
        <f t="shared" si="8"/>
        <v>4.0238349200000007E-4</v>
      </c>
      <c r="Q64" s="6">
        <f t="shared" si="9"/>
        <v>1.6027176927926006E-4</v>
      </c>
      <c r="R64" s="6">
        <f t="shared" si="5"/>
        <v>0.40001123595505705</v>
      </c>
      <c r="S64" s="8" t="str">
        <f>IF(SUM(R$3:R64)&lt;=0.9*R$113,"calculate",C64)</f>
        <v>calculate</v>
      </c>
    </row>
    <row r="65" spans="3:19">
      <c r="C65" s="11">
        <v>353</v>
      </c>
      <c r="D65" s="12">
        <v>0.4194</v>
      </c>
      <c r="E65" s="12">
        <v>6.1660000000000003E-4</v>
      </c>
      <c r="F65" s="11" t="s">
        <v>101</v>
      </c>
      <c r="G65" s="11" t="s">
        <v>102</v>
      </c>
      <c r="H65" s="5">
        <f t="shared" si="1"/>
        <v>0.37617602996254762</v>
      </c>
      <c r="I65" s="29">
        <v>0.401756</v>
      </c>
      <c r="J65" s="6">
        <f t="shared" si="2"/>
        <v>6.4299048E-4</v>
      </c>
      <c r="K65" s="6">
        <f t="shared" si="0"/>
        <v>2.7041358940893057E-4</v>
      </c>
      <c r="L65" s="6">
        <f t="shared" si="3"/>
        <v>6.5313513599999989E-4</v>
      </c>
      <c r="M65" s="6">
        <f t="shared" si="4"/>
        <v>2.7114950019140895E-4</v>
      </c>
      <c r="N65" s="6">
        <f t="shared" si="6"/>
        <v>4.0821460199999999E-4</v>
      </c>
      <c r="O65" s="6">
        <f t="shared" si="7"/>
        <v>1.716771541873497E-4</v>
      </c>
      <c r="P65" s="6">
        <f t="shared" si="8"/>
        <v>4.0597150900000001E-4</v>
      </c>
      <c r="Q65" s="6">
        <f t="shared" si="9"/>
        <v>1.6858485372529925E-4</v>
      </c>
      <c r="R65" s="6">
        <f t="shared" si="5"/>
        <v>0.38174344569288471</v>
      </c>
      <c r="S65" s="8" t="str">
        <f>IF(SUM(R$3:R65)&lt;=0.9*R$113,"calculate",C65)</f>
        <v>calculate</v>
      </c>
    </row>
    <row r="66" spans="3:19">
      <c r="C66" s="11">
        <v>354</v>
      </c>
      <c r="D66" s="12">
        <v>0.41320000000000001</v>
      </c>
      <c r="E66" s="12">
        <v>5.9566000000000003E-4</v>
      </c>
      <c r="F66" s="11" t="s">
        <v>103</v>
      </c>
      <c r="G66" s="11" t="s">
        <v>104</v>
      </c>
      <c r="H66" s="5">
        <f t="shared" si="1"/>
        <v>0.36881198501872736</v>
      </c>
      <c r="I66" s="29">
        <v>0.3938912</v>
      </c>
      <c r="J66" s="6">
        <f t="shared" si="2"/>
        <v>6.2288166200000011E-4</v>
      </c>
      <c r="K66" s="6">
        <f t="shared" ref="K66:K112" si="10">J66*10^(-H66)</f>
        <v>2.6643640194996587E-4</v>
      </c>
      <c r="L66" s="6">
        <f t="shared" si="3"/>
        <v>6.3293607100000011E-4</v>
      </c>
      <c r="M66" s="6">
        <f t="shared" si="4"/>
        <v>2.6842499567944825E-4</v>
      </c>
      <c r="N66" s="6">
        <f t="shared" si="6"/>
        <v>4.075185E-4</v>
      </c>
      <c r="O66" s="6">
        <f t="shared" si="7"/>
        <v>1.7431523432463348E-4</v>
      </c>
      <c r="P66" s="6">
        <f t="shared" si="8"/>
        <v>4.0786655099999997E-4</v>
      </c>
      <c r="Q66" s="6">
        <f t="shared" si="9"/>
        <v>1.7299619425599158E-4</v>
      </c>
      <c r="R66" s="6">
        <f t="shared" si="5"/>
        <v>0.37249400749063749</v>
      </c>
      <c r="S66" s="8" t="str">
        <f>IF(SUM(R$3:R66)&lt;=0.9*R$113,"calculate",C66)</f>
        <v>calculate</v>
      </c>
    </row>
    <row r="67" spans="3:19">
      <c r="C67" s="11">
        <v>355</v>
      </c>
      <c r="D67" s="12">
        <v>0.40699999999999997</v>
      </c>
      <c r="E67" s="12">
        <v>5.7544000000000009E-4</v>
      </c>
      <c r="F67" s="11" t="s">
        <v>105</v>
      </c>
      <c r="G67" s="11" t="s">
        <v>106</v>
      </c>
      <c r="H67" s="5">
        <f t="shared" ref="H67:H112" si="11">B$6*I67</f>
        <v>0.36334943820224797</v>
      </c>
      <c r="I67" s="29">
        <v>0.38805719999999999</v>
      </c>
      <c r="J67" s="6">
        <f t="shared" ref="J67:J112" si="12">E67*F67</f>
        <v>5.9575303200000017E-4</v>
      </c>
      <c r="K67" s="6">
        <f t="shared" si="10"/>
        <v>2.5805770053386037E-4</v>
      </c>
      <c r="L67" s="6">
        <f t="shared" si="3"/>
        <v>6.0931734700000019E-4</v>
      </c>
      <c r="M67" s="6">
        <f t="shared" si="4"/>
        <v>2.6224705124191312E-4</v>
      </c>
      <c r="N67" s="6">
        <f t="shared" si="6"/>
        <v>4.1082579999999992E-4</v>
      </c>
      <c r="O67" s="6">
        <f t="shared" si="7"/>
        <v>1.7795421185197352E-4</v>
      </c>
      <c r="P67" s="6">
        <f t="shared" si="8"/>
        <v>4.0917214999999996E-4</v>
      </c>
      <c r="Q67" s="6">
        <f t="shared" si="9"/>
        <v>1.761347230883035E-4</v>
      </c>
      <c r="R67" s="6">
        <f t="shared" si="5"/>
        <v>0.36608071161048766</v>
      </c>
      <c r="S67" s="8" t="str">
        <f>IF(SUM(R$3:R67)&lt;=0.9*R$113,"calculate",C67)</f>
        <v>calculate</v>
      </c>
    </row>
    <row r="68" spans="3:19">
      <c r="C68" s="11">
        <v>356</v>
      </c>
      <c r="D68" s="12">
        <v>0.40079999999999999</v>
      </c>
      <c r="E68" s="12">
        <v>5.5590000000000001E-4</v>
      </c>
      <c r="F68" s="11" t="s">
        <v>107</v>
      </c>
      <c r="G68" s="11" t="s">
        <v>108</v>
      </c>
      <c r="H68" s="5">
        <f t="shared" si="11"/>
        <v>0.35194494382022545</v>
      </c>
      <c r="I68" s="29">
        <v>0.37587720000000002</v>
      </c>
      <c r="J68" s="6">
        <f t="shared" si="12"/>
        <v>5.7774686999999996E-4</v>
      </c>
      <c r="K68" s="6">
        <f t="shared" si="10"/>
        <v>2.569168907696322E-4</v>
      </c>
      <c r="L68" s="6">
        <f t="shared" ref="L68:L112" si="13">(C68-C67)*(J68+J67)/2</f>
        <v>5.8674995100000001E-4</v>
      </c>
      <c r="M68" s="6">
        <f t="shared" ref="M68:M112" si="14">(C68-C67)*(K68+K67)/2</f>
        <v>2.5748729565174629E-4</v>
      </c>
      <c r="N68" s="6">
        <f t="shared" si="6"/>
        <v>4.1206248000000002E-4</v>
      </c>
      <c r="O68" s="6">
        <f t="shared" si="7"/>
        <v>1.8323909078801892E-4</v>
      </c>
      <c r="P68" s="6">
        <f t="shared" si="8"/>
        <v>4.1144413999999994E-4</v>
      </c>
      <c r="Q68" s="6">
        <f t="shared" si="9"/>
        <v>1.8059665131999622E-4</v>
      </c>
      <c r="R68" s="6">
        <f t="shared" ref="R68:R112" si="15">(C68-C67)*(H67+H68)/2</f>
        <v>0.35764719101123671</v>
      </c>
      <c r="S68" s="8" t="str">
        <f>IF(SUM(R$3:R68)&lt;=0.9*R$113,"calculate",C68)</f>
        <v>calculate</v>
      </c>
    </row>
    <row r="69" spans="3:19">
      <c r="C69" s="11">
        <v>357</v>
      </c>
      <c r="D69" s="12">
        <v>0.39460000000000001</v>
      </c>
      <c r="E69" s="12">
        <v>5.3703000000000008E-4</v>
      </c>
      <c r="F69" s="11" t="s">
        <v>109</v>
      </c>
      <c r="G69" s="11" t="s">
        <v>110</v>
      </c>
      <c r="H69" s="5">
        <f t="shared" si="11"/>
        <v>0.34130187265917677</v>
      </c>
      <c r="I69" s="29">
        <v>0.36451040000000001</v>
      </c>
      <c r="J69" s="6">
        <f t="shared" si="12"/>
        <v>5.5131499800000004E-4</v>
      </c>
      <c r="K69" s="6">
        <f t="shared" si="10"/>
        <v>2.5124529323839801E-4</v>
      </c>
      <c r="L69" s="6">
        <f t="shared" si="13"/>
        <v>5.64530934E-4</v>
      </c>
      <c r="M69" s="6">
        <f t="shared" si="14"/>
        <v>2.5408109200401511E-4</v>
      </c>
      <c r="N69" s="6">
        <f t="shared" si="6"/>
        <v>4.1219915999999999E-4</v>
      </c>
      <c r="O69" s="6">
        <f t="shared" si="7"/>
        <v>1.87847417905401E-4</v>
      </c>
      <c r="P69" s="6">
        <f t="shared" si="8"/>
        <v>4.1213082E-4</v>
      </c>
      <c r="Q69" s="6">
        <f t="shared" si="9"/>
        <v>1.8554325434670996E-4</v>
      </c>
      <c r="R69" s="6">
        <f t="shared" si="15"/>
        <v>0.34662340823970111</v>
      </c>
      <c r="S69" s="8" t="str">
        <f>IF(SUM(R$3:R69)&lt;=0.9*R$113,"calculate",C69)</f>
        <v>calculate</v>
      </c>
    </row>
    <row r="70" spans="3:19">
      <c r="C70" s="11">
        <v>358</v>
      </c>
      <c r="D70" s="12">
        <v>0.38839999999999997</v>
      </c>
      <c r="E70" s="12">
        <v>5.1879999999999993E-4</v>
      </c>
      <c r="F70" s="11" t="s">
        <v>105</v>
      </c>
      <c r="G70" s="11" t="s">
        <v>111</v>
      </c>
      <c r="H70" s="5">
        <f t="shared" si="11"/>
        <v>0.33474831460674226</v>
      </c>
      <c r="I70" s="29">
        <v>0.35751119999999997</v>
      </c>
      <c r="J70" s="6">
        <f t="shared" si="12"/>
        <v>5.3711364000000002E-4</v>
      </c>
      <c r="K70" s="6">
        <f t="shared" si="10"/>
        <v>2.484951213908164E-4</v>
      </c>
      <c r="L70" s="6">
        <f t="shared" si="13"/>
        <v>5.4421431900000003E-4</v>
      </c>
      <c r="M70" s="6">
        <f t="shared" si="14"/>
        <v>2.4987020731460723E-4</v>
      </c>
      <c r="N70" s="6">
        <f t="shared" si="6"/>
        <v>4.1236427999999999E-4</v>
      </c>
      <c r="O70" s="6">
        <f t="shared" si="7"/>
        <v>1.9077994708128544E-4</v>
      </c>
      <c r="P70" s="6">
        <f t="shared" si="8"/>
        <v>4.1228171999999996E-4</v>
      </c>
      <c r="Q70" s="6">
        <f t="shared" si="9"/>
        <v>1.8931368249334323E-4</v>
      </c>
      <c r="R70" s="6">
        <f t="shared" si="15"/>
        <v>0.33802509363295952</v>
      </c>
      <c r="S70" s="8" t="str">
        <f>IF(SUM(R$3:R70)&lt;=0.9*R$113,"calculate",C70)</f>
        <v>calculate</v>
      </c>
    </row>
    <row r="71" spans="3:19">
      <c r="C71" s="11">
        <v>359</v>
      </c>
      <c r="D71" s="12">
        <v>0.38219999999999998</v>
      </c>
      <c r="E71" s="12">
        <v>5.0118999999999999E-4</v>
      </c>
      <c r="F71" s="11" t="s">
        <v>112</v>
      </c>
      <c r="G71" s="11" t="s">
        <v>113</v>
      </c>
      <c r="H71" s="5">
        <f t="shared" si="11"/>
        <v>0.3332142322097385</v>
      </c>
      <c r="I71" s="29">
        <v>0.35587279999999999</v>
      </c>
      <c r="J71" s="6">
        <f t="shared" si="12"/>
        <v>5.1978414899999997E-4</v>
      </c>
      <c r="K71" s="6">
        <f t="shared" si="10"/>
        <v>2.413286031846442E-4</v>
      </c>
      <c r="L71" s="6">
        <f t="shared" si="13"/>
        <v>5.2844889450000005E-4</v>
      </c>
      <c r="M71" s="6">
        <f t="shared" si="14"/>
        <v>2.4491186228773031E-4</v>
      </c>
      <c r="N71" s="6">
        <f t="shared" si="6"/>
        <v>4.1212625999999995E-4</v>
      </c>
      <c r="O71" s="6">
        <f t="shared" si="7"/>
        <v>1.9134453186549848E-4</v>
      </c>
      <c r="P71" s="6">
        <f t="shared" si="8"/>
        <v>4.1224527E-4</v>
      </c>
      <c r="Q71" s="6">
        <f t="shared" si="9"/>
        <v>1.9106223947339194E-4</v>
      </c>
      <c r="R71" s="6">
        <f t="shared" si="15"/>
        <v>0.33398127340824035</v>
      </c>
      <c r="S71" s="8" t="str">
        <f>IF(SUM(R$3:R71)&lt;=0.9*R$113,"calculate",C71)</f>
        <v>calculate</v>
      </c>
    </row>
    <row r="72" spans="3:19">
      <c r="C72" s="11">
        <v>360</v>
      </c>
      <c r="D72" s="12">
        <v>0.376</v>
      </c>
      <c r="E72" s="12">
        <v>4.8417000000000002E-4</v>
      </c>
      <c r="F72" s="11" t="s">
        <v>114</v>
      </c>
      <c r="G72" s="11" t="s">
        <v>115</v>
      </c>
      <c r="H72" s="5">
        <f t="shared" si="11"/>
        <v>0.33138052434456999</v>
      </c>
      <c r="I72" s="29">
        <v>0.35391440000000002</v>
      </c>
      <c r="J72" s="6">
        <f t="shared" si="12"/>
        <v>4.9646791800000002E-4</v>
      </c>
      <c r="K72" s="6">
        <f t="shared" si="10"/>
        <v>2.3147850300361326E-4</v>
      </c>
      <c r="L72" s="6">
        <f t="shared" si="13"/>
        <v>5.0812603349999999E-4</v>
      </c>
      <c r="M72" s="6">
        <f t="shared" si="14"/>
        <v>2.3640355309412873E-4</v>
      </c>
      <c r="N72" s="6">
        <f t="shared" si="6"/>
        <v>4.083736E-4</v>
      </c>
      <c r="O72" s="6">
        <f t="shared" si="7"/>
        <v>1.9040446757366577E-4</v>
      </c>
      <c r="P72" s="6">
        <f t="shared" si="8"/>
        <v>4.1024992999999998E-4</v>
      </c>
      <c r="Q72" s="6">
        <f t="shared" si="9"/>
        <v>1.9087449971958212E-4</v>
      </c>
      <c r="R72" s="6">
        <f t="shared" si="15"/>
        <v>0.33229737827715422</v>
      </c>
      <c r="S72" s="8" t="str">
        <f>IF(SUM(R$3:R72)&lt;=0.9*R$113,"calculate",C72)</f>
        <v>calculate</v>
      </c>
    </row>
    <row r="73" spans="3:19">
      <c r="C73" s="11">
        <v>361</v>
      </c>
      <c r="D73" s="12">
        <v>0.36980000000000002</v>
      </c>
      <c r="E73" s="12">
        <v>4.6773999999999996E-4</v>
      </c>
      <c r="F73" s="11" t="s">
        <v>116</v>
      </c>
      <c r="G73" s="11" t="s">
        <v>117</v>
      </c>
      <c r="H73" s="5">
        <f t="shared" si="11"/>
        <v>0.32064606741573098</v>
      </c>
      <c r="I73" s="29">
        <v>0.34244999999999998</v>
      </c>
      <c r="J73" s="6">
        <f t="shared" si="12"/>
        <v>4.7849801999999992E-4</v>
      </c>
      <c r="K73" s="6">
        <f t="shared" si="10"/>
        <v>2.2868310357432328E-4</v>
      </c>
      <c r="L73" s="6">
        <f t="shared" si="13"/>
        <v>4.8748296899999994E-4</v>
      </c>
      <c r="M73" s="6">
        <f t="shared" si="14"/>
        <v>2.3008080328896827E-4</v>
      </c>
      <c r="N73" s="6">
        <f t="shared" si="6"/>
        <v>4.0596643999999999E-4</v>
      </c>
      <c r="O73" s="6">
        <f t="shared" si="7"/>
        <v>1.9401891244235308E-4</v>
      </c>
      <c r="P73" s="6">
        <f t="shared" si="8"/>
        <v>4.0717002000000002E-4</v>
      </c>
      <c r="Q73" s="6">
        <f t="shared" si="9"/>
        <v>1.9221169000800941E-4</v>
      </c>
      <c r="R73" s="6">
        <f t="shared" si="15"/>
        <v>0.32601329588015049</v>
      </c>
      <c r="S73" s="8" t="str">
        <f>IF(SUM(R$3:R73)&lt;=0.9*R$113,"calculate",C73)</f>
        <v>calculate</v>
      </c>
    </row>
    <row r="74" spans="3:19">
      <c r="C74" s="11">
        <v>362</v>
      </c>
      <c r="D74" s="12">
        <v>0.36360000000000003</v>
      </c>
      <c r="E74" s="12">
        <v>4.5186E-4</v>
      </c>
      <c r="F74" s="11" t="s">
        <v>118</v>
      </c>
      <c r="G74" s="11" t="s">
        <v>119</v>
      </c>
      <c r="H74" s="5">
        <f t="shared" si="11"/>
        <v>0.32281722846442013</v>
      </c>
      <c r="I74" s="29">
        <v>0.34476879999999999</v>
      </c>
      <c r="J74" s="6">
        <f t="shared" si="12"/>
        <v>4.5918013200000002E-4</v>
      </c>
      <c r="K74" s="6">
        <f t="shared" si="10"/>
        <v>2.1835636708350146E-4</v>
      </c>
      <c r="L74" s="6">
        <f t="shared" si="13"/>
        <v>4.68839076E-4</v>
      </c>
      <c r="M74" s="6">
        <f t="shared" si="14"/>
        <v>2.2351973532891238E-4</v>
      </c>
      <c r="N74" s="6">
        <f t="shared" si="6"/>
        <v>3.9806927999999999E-4</v>
      </c>
      <c r="O74" s="6">
        <f t="shared" si="7"/>
        <v>1.8929599904454297E-4</v>
      </c>
      <c r="P74" s="6">
        <f t="shared" si="8"/>
        <v>4.0201785999999999E-4</v>
      </c>
      <c r="Q74" s="6">
        <f t="shared" si="9"/>
        <v>1.9165745574344802E-4</v>
      </c>
      <c r="R74" s="6">
        <f t="shared" si="15"/>
        <v>0.32173164794007558</v>
      </c>
      <c r="S74" s="8" t="str">
        <f>IF(SUM(R$3:R74)&lt;=0.9*R$113,"calculate",C74)</f>
        <v>calculate</v>
      </c>
    </row>
    <row r="75" spans="3:19">
      <c r="C75" s="11">
        <v>363</v>
      </c>
      <c r="D75" s="12">
        <v>0.3574</v>
      </c>
      <c r="E75" s="12">
        <v>4.3651999999999997E-4</v>
      </c>
      <c r="F75" s="11" t="s">
        <v>120</v>
      </c>
      <c r="G75" s="11" t="s">
        <v>121</v>
      </c>
      <c r="H75" s="5">
        <f t="shared" si="11"/>
        <v>0.29901872659176093</v>
      </c>
      <c r="I75" s="29">
        <v>0.31935200000000002</v>
      </c>
      <c r="J75" s="6">
        <f t="shared" si="12"/>
        <v>4.3582156799999998E-4</v>
      </c>
      <c r="K75" s="6">
        <f t="shared" si="10"/>
        <v>2.1892229499985373E-4</v>
      </c>
      <c r="L75" s="6">
        <f t="shared" si="13"/>
        <v>4.4750085E-4</v>
      </c>
      <c r="M75" s="6">
        <f t="shared" si="14"/>
        <v>2.186393310416776E-4</v>
      </c>
      <c r="N75" s="6">
        <f t="shared" si="6"/>
        <v>3.9296129999999999E-4</v>
      </c>
      <c r="O75" s="6">
        <f t="shared" si="7"/>
        <v>1.9739268535265794E-4</v>
      </c>
      <c r="P75" s="6">
        <f t="shared" si="8"/>
        <v>3.9551528999999996E-4</v>
      </c>
      <c r="Q75" s="6">
        <f t="shared" si="9"/>
        <v>1.9334434219860045E-4</v>
      </c>
      <c r="R75" s="6">
        <f t="shared" si="15"/>
        <v>0.31091797752809053</v>
      </c>
      <c r="S75" s="8" t="str">
        <f>IF(SUM(R$3:R75)&lt;=0.9*R$113,"calculate",C75)</f>
        <v>calculate</v>
      </c>
    </row>
    <row r="76" spans="3:19">
      <c r="C76" s="11">
        <v>364</v>
      </c>
      <c r="D76" s="12">
        <v>0.35120000000000001</v>
      </c>
      <c r="E76" s="12">
        <v>4.2169999999999995E-4</v>
      </c>
      <c r="F76" s="11" t="s">
        <v>122</v>
      </c>
      <c r="G76" s="11" t="s">
        <v>123</v>
      </c>
      <c r="H76" s="5">
        <f t="shared" si="11"/>
        <v>0.30790224719101189</v>
      </c>
      <c r="I76" s="29">
        <v>0.32883960000000001</v>
      </c>
      <c r="J76" s="6">
        <f t="shared" si="12"/>
        <v>4.2002163399999998E-4</v>
      </c>
      <c r="K76" s="6">
        <f t="shared" si="10"/>
        <v>2.0671377252956999E-4</v>
      </c>
      <c r="L76" s="6">
        <f t="shared" si="13"/>
        <v>4.2792160099999998E-4</v>
      </c>
      <c r="M76" s="6">
        <f t="shared" si="14"/>
        <v>2.1281803376471187E-4</v>
      </c>
      <c r="N76" s="6">
        <f t="shared" si="6"/>
        <v>3.8635511999999996E-4</v>
      </c>
      <c r="O76" s="6">
        <f t="shared" si="7"/>
        <v>1.9014478761661765E-4</v>
      </c>
      <c r="P76" s="6">
        <f t="shared" si="8"/>
        <v>3.8965821E-4</v>
      </c>
      <c r="Q76" s="6">
        <f t="shared" si="9"/>
        <v>1.9376873648463779E-4</v>
      </c>
      <c r="R76" s="6">
        <f t="shared" si="15"/>
        <v>0.30346048689138638</v>
      </c>
      <c r="S76" s="8" t="str">
        <f>IF(SUM(R$3:R76)&lt;=0.9*R$113,"calculate",C76)</f>
        <v>calculate</v>
      </c>
    </row>
    <row r="77" spans="3:19">
      <c r="C77" s="11">
        <v>365</v>
      </c>
      <c r="D77" s="12">
        <v>0.34499999999999997</v>
      </c>
      <c r="E77" s="12">
        <v>4.0738000000000005E-4</v>
      </c>
      <c r="F77" s="11" t="s">
        <v>124</v>
      </c>
      <c r="G77" s="11" t="s">
        <v>125</v>
      </c>
      <c r="H77" s="5">
        <f t="shared" si="11"/>
        <v>0.29754269662921412</v>
      </c>
      <c r="I77" s="29">
        <v>0.31777559999999999</v>
      </c>
      <c r="J77" s="6">
        <f t="shared" si="12"/>
        <v>3.9411978100000004E-4</v>
      </c>
      <c r="K77" s="6">
        <f t="shared" si="10"/>
        <v>1.9864861258110119E-4</v>
      </c>
      <c r="L77" s="6">
        <f t="shared" si="13"/>
        <v>4.0707070750000004E-4</v>
      </c>
      <c r="M77" s="6">
        <f t="shared" si="14"/>
        <v>2.0268119255533557E-4</v>
      </c>
      <c r="N77" s="6">
        <f t="shared" si="6"/>
        <v>3.7698149999999998E-4</v>
      </c>
      <c r="O77" s="6">
        <f t="shared" si="7"/>
        <v>1.9001038657266071E-4</v>
      </c>
      <c r="P77" s="6">
        <f t="shared" si="8"/>
        <v>3.8166831E-4</v>
      </c>
      <c r="Q77" s="6">
        <f t="shared" si="9"/>
        <v>1.9007758709463918E-4</v>
      </c>
      <c r="R77" s="6">
        <f t="shared" si="15"/>
        <v>0.30272247191011303</v>
      </c>
      <c r="S77" s="8" t="str">
        <f>IF(SUM(R$3:R77)&lt;=0.9*R$113,"calculate",C77)</f>
        <v>calculate</v>
      </c>
    </row>
    <row r="78" spans="3:19">
      <c r="C78" s="11">
        <v>366</v>
      </c>
      <c r="D78" s="12">
        <v>0.33879999999999999</v>
      </c>
      <c r="E78" s="12">
        <v>3.9355E-4</v>
      </c>
      <c r="F78" s="11" t="s">
        <v>126</v>
      </c>
      <c r="G78" s="11" t="s">
        <v>127</v>
      </c>
      <c r="H78" s="5">
        <f t="shared" si="11"/>
        <v>0.2979853932584276</v>
      </c>
      <c r="I78" s="29">
        <v>0.31824839999999999</v>
      </c>
      <c r="J78" s="6">
        <f t="shared" si="12"/>
        <v>3.7969310450000003E-4</v>
      </c>
      <c r="K78" s="6">
        <f t="shared" si="10"/>
        <v>1.9118213923981762E-4</v>
      </c>
      <c r="L78" s="6">
        <f t="shared" si="13"/>
        <v>3.8690644275000003E-4</v>
      </c>
      <c r="M78" s="6">
        <f t="shared" si="14"/>
        <v>1.949153759104594E-4</v>
      </c>
      <c r="N78" s="6">
        <f t="shared" si="6"/>
        <v>3.6814007999999999E-4</v>
      </c>
      <c r="O78" s="6">
        <f t="shared" si="7"/>
        <v>1.8536498872424899E-4</v>
      </c>
      <c r="P78" s="6">
        <f t="shared" si="8"/>
        <v>3.7256078999999996E-4</v>
      </c>
      <c r="Q78" s="6">
        <f t="shared" si="9"/>
        <v>1.8768768764845485E-4</v>
      </c>
      <c r="R78" s="6">
        <f t="shared" si="15"/>
        <v>0.29776404494382086</v>
      </c>
      <c r="S78" s="8" t="str">
        <f>IF(SUM(R$3:R78)&lt;=0.9*R$113,"calculate",C78)</f>
        <v>calculate</v>
      </c>
    </row>
    <row r="79" spans="3:19">
      <c r="C79" s="11">
        <v>367</v>
      </c>
      <c r="D79" s="12">
        <v>0.33260000000000001</v>
      </c>
      <c r="E79" s="12">
        <v>3.8018999999999998E-4</v>
      </c>
      <c r="F79" s="11" t="s">
        <v>128</v>
      </c>
      <c r="G79" s="11" t="s">
        <v>129</v>
      </c>
      <c r="H79" s="5">
        <f t="shared" si="11"/>
        <v>0.29415318352059983</v>
      </c>
      <c r="I79" s="29">
        <v>0.31415559999999998</v>
      </c>
      <c r="J79" s="6">
        <f t="shared" si="12"/>
        <v>3.5696799479999994E-4</v>
      </c>
      <c r="K79" s="6">
        <f t="shared" si="10"/>
        <v>1.813326866493228E-4</v>
      </c>
      <c r="L79" s="6">
        <f t="shared" si="13"/>
        <v>3.6833054964999999E-4</v>
      </c>
      <c r="M79" s="6">
        <f t="shared" si="14"/>
        <v>1.862574129445702E-4</v>
      </c>
      <c r="N79" s="6">
        <f t="shared" si="6"/>
        <v>3.6000624000000003E-4</v>
      </c>
      <c r="O79" s="6">
        <f t="shared" si="7"/>
        <v>1.8287605516650345E-4</v>
      </c>
      <c r="P79" s="6">
        <f t="shared" si="8"/>
        <v>3.6407316000000003E-4</v>
      </c>
      <c r="Q79" s="6">
        <f t="shared" si="9"/>
        <v>1.8412052194537621E-4</v>
      </c>
      <c r="R79" s="6">
        <f t="shared" si="15"/>
        <v>0.29606928838951374</v>
      </c>
      <c r="S79" s="8" t="str">
        <f>IF(SUM(R$3:R79)&lt;=0.9*R$113,"calculate",C79)</f>
        <v>calculate</v>
      </c>
    </row>
    <row r="80" spans="3:19">
      <c r="C80" s="11">
        <v>368</v>
      </c>
      <c r="D80" s="12">
        <v>0.32639999999999997</v>
      </c>
      <c r="E80" s="12">
        <v>3.6727999999999999E-4</v>
      </c>
      <c r="F80" s="11" t="s">
        <v>130</v>
      </c>
      <c r="G80" s="11" t="s">
        <v>131</v>
      </c>
      <c r="H80" s="5">
        <f t="shared" si="11"/>
        <v>0.29179925093633019</v>
      </c>
      <c r="I80" s="29">
        <v>0.31164160000000002</v>
      </c>
      <c r="J80" s="6">
        <f t="shared" si="12"/>
        <v>3.3756704800000001E-4</v>
      </c>
      <c r="K80" s="6">
        <f t="shared" si="10"/>
        <v>1.7240934221957299E-4</v>
      </c>
      <c r="L80" s="6">
        <f t="shared" si="13"/>
        <v>3.4726752139999995E-4</v>
      </c>
      <c r="M80" s="6">
        <f t="shared" si="14"/>
        <v>1.7687101443444788E-4</v>
      </c>
      <c r="N80" s="6">
        <f t="shared" si="6"/>
        <v>3.4963968E-4</v>
      </c>
      <c r="O80" s="6">
        <f t="shared" si="7"/>
        <v>1.7857533073744209E-4</v>
      </c>
      <c r="P80" s="6">
        <f t="shared" si="8"/>
        <v>3.5482296000000004E-4</v>
      </c>
      <c r="Q80" s="6">
        <f t="shared" si="9"/>
        <v>1.8072569295197278E-4</v>
      </c>
      <c r="R80" s="6">
        <f t="shared" si="15"/>
        <v>0.29297621722846501</v>
      </c>
      <c r="S80" s="8" t="str">
        <f>IF(SUM(R$3:R80)&lt;=0.9*R$113,"calculate",C80)</f>
        <v>calculate</v>
      </c>
    </row>
    <row r="81" spans="3:19">
      <c r="C81" s="11">
        <v>369</v>
      </c>
      <c r="D81" s="12">
        <v>0.32019999999999998</v>
      </c>
      <c r="E81" s="12">
        <v>3.5481E-4</v>
      </c>
      <c r="F81" s="11" t="s">
        <v>132</v>
      </c>
      <c r="G81" s="11" t="s">
        <v>133</v>
      </c>
      <c r="H81" s="5">
        <f t="shared" si="11"/>
        <v>0.28307565543071223</v>
      </c>
      <c r="I81" s="29">
        <v>0.3023248</v>
      </c>
      <c r="J81" s="6">
        <f t="shared" si="12"/>
        <v>3.0957882120000001E-4</v>
      </c>
      <c r="K81" s="6">
        <f t="shared" si="10"/>
        <v>1.6132273891574628E-4</v>
      </c>
      <c r="L81" s="6">
        <f t="shared" si="13"/>
        <v>3.2357293459999998E-4</v>
      </c>
      <c r="M81" s="6">
        <f t="shared" si="14"/>
        <v>1.6686604056765964E-4</v>
      </c>
      <c r="N81" s="6">
        <f t="shared" si="6"/>
        <v>3.2862125999999996E-4</v>
      </c>
      <c r="O81" s="6">
        <f t="shared" si="7"/>
        <v>1.7124582852163004E-4</v>
      </c>
      <c r="P81" s="6">
        <f t="shared" si="8"/>
        <v>3.3913046999999995E-4</v>
      </c>
      <c r="Q81" s="6">
        <f t="shared" si="9"/>
        <v>1.7491057962953606E-4</v>
      </c>
      <c r="R81" s="6">
        <f t="shared" si="15"/>
        <v>0.28743745318352121</v>
      </c>
      <c r="S81" s="8" t="str">
        <f>IF(SUM(R$3:R81)&lt;=0.9*R$113,"calculate",C81)</f>
        <v>calculate</v>
      </c>
    </row>
    <row r="82" spans="3:19">
      <c r="C82" s="11">
        <v>370</v>
      </c>
      <c r="D82" s="12">
        <v>0.314</v>
      </c>
      <c r="E82" s="12">
        <v>3.4277E-4</v>
      </c>
      <c r="F82" s="11" t="s">
        <v>134</v>
      </c>
      <c r="G82" s="11" t="s">
        <v>135</v>
      </c>
      <c r="H82" s="5">
        <f t="shared" si="11"/>
        <v>0.28146816479400805</v>
      </c>
      <c r="I82" s="29">
        <v>0.30060799999999999</v>
      </c>
      <c r="J82" s="6">
        <f t="shared" si="12"/>
        <v>2.9043244869999998E-4</v>
      </c>
      <c r="K82" s="6">
        <f t="shared" si="10"/>
        <v>1.5190671483433389E-4</v>
      </c>
      <c r="L82" s="6">
        <f t="shared" si="13"/>
        <v>3.0000563495000002E-4</v>
      </c>
      <c r="M82" s="6">
        <f t="shared" si="14"/>
        <v>1.566147268750401E-4</v>
      </c>
      <c r="N82" s="6">
        <f t="shared" si="6"/>
        <v>3.1253362E-4</v>
      </c>
      <c r="O82" s="6">
        <f t="shared" si="7"/>
        <v>1.634664298083373E-4</v>
      </c>
      <c r="P82" s="6">
        <f t="shared" si="8"/>
        <v>3.2057743999999998E-4</v>
      </c>
      <c r="Q82" s="6">
        <f t="shared" si="9"/>
        <v>1.6735612916498368E-4</v>
      </c>
      <c r="R82" s="6">
        <f t="shared" si="15"/>
        <v>0.28227191011236014</v>
      </c>
      <c r="S82" s="8" t="str">
        <f>IF(SUM(R$3:R82)&lt;=0.9*R$113,"calculate",C82)</f>
        <v>calculate</v>
      </c>
    </row>
    <row r="83" spans="3:19">
      <c r="C83" s="11">
        <v>371</v>
      </c>
      <c r="D83" s="12">
        <v>0.30780000000000002</v>
      </c>
      <c r="E83" s="12">
        <v>3.3113000000000001E-4</v>
      </c>
      <c r="F83" s="11" t="s">
        <v>136</v>
      </c>
      <c r="G83" s="11" t="s">
        <v>137</v>
      </c>
      <c r="H83" s="5">
        <f t="shared" si="11"/>
        <v>0.2819550561797759</v>
      </c>
      <c r="I83" s="29">
        <v>0.30112800000000001</v>
      </c>
      <c r="J83" s="6">
        <f t="shared" si="12"/>
        <v>2.6897358769999998E-4</v>
      </c>
      <c r="K83" s="6">
        <f t="shared" si="10"/>
        <v>1.4052531894297656E-4</v>
      </c>
      <c r="L83" s="6">
        <f t="shared" si="13"/>
        <v>2.7970301819999995E-4</v>
      </c>
      <c r="M83" s="6">
        <f t="shared" si="14"/>
        <v>1.4621601688865523E-4</v>
      </c>
      <c r="N83" s="6">
        <f t="shared" si="6"/>
        <v>2.9865218400000002E-4</v>
      </c>
      <c r="O83" s="6">
        <f t="shared" si="7"/>
        <v>1.5603090908846337E-4</v>
      </c>
      <c r="P83" s="6">
        <f t="shared" si="8"/>
        <v>3.0559290200000001E-4</v>
      </c>
      <c r="Q83" s="6">
        <f t="shared" si="9"/>
        <v>1.5974866944840034E-4</v>
      </c>
      <c r="R83" s="6">
        <f t="shared" si="15"/>
        <v>0.28171161048689197</v>
      </c>
      <c r="S83" s="8">
        <f>IF(SUM(R$3:R83)&lt;=0.9*R$113,"calculate",C83)</f>
        <v>371</v>
      </c>
    </row>
    <row r="84" spans="3:19">
      <c r="C84" s="11">
        <v>372</v>
      </c>
      <c r="D84" s="12">
        <v>0.30160000000000003</v>
      </c>
      <c r="E84" s="12">
        <v>3.1989000000000003E-4</v>
      </c>
      <c r="F84" s="11" t="s">
        <v>138</v>
      </c>
      <c r="G84" s="11" t="s">
        <v>139</v>
      </c>
      <c r="H84" s="5">
        <f t="shared" si="11"/>
        <v>0.27888951310861482</v>
      </c>
      <c r="I84" s="29">
        <v>0.29785400000000001</v>
      </c>
      <c r="J84" s="6">
        <f t="shared" si="12"/>
        <v>2.507809644E-4</v>
      </c>
      <c r="K84" s="6">
        <f t="shared" si="10"/>
        <v>1.3194868155309868E-4</v>
      </c>
      <c r="L84" s="6">
        <f t="shared" si="13"/>
        <v>2.5987727604999996E-4</v>
      </c>
      <c r="M84" s="6">
        <f t="shared" si="14"/>
        <v>1.3623700024803764E-4</v>
      </c>
      <c r="N84" s="6">
        <f t="shared" si="6"/>
        <v>2.8252078400000004E-4</v>
      </c>
      <c r="O84" s="6">
        <f t="shared" si="7"/>
        <v>1.4864862271080645E-4</v>
      </c>
      <c r="P84" s="6">
        <f t="shared" si="8"/>
        <v>2.9058648400000003E-4</v>
      </c>
      <c r="Q84" s="6">
        <f t="shared" si="9"/>
        <v>1.5233976589963493E-4</v>
      </c>
      <c r="R84" s="6">
        <f t="shared" si="15"/>
        <v>0.28042228464419539</v>
      </c>
      <c r="S84" s="8">
        <f>IF(SUM(R$3:R84)&lt;=0.9*R$113,"calculez",C84)</f>
        <v>372</v>
      </c>
    </row>
    <row r="85" spans="3:19">
      <c r="C85" s="11">
        <v>373</v>
      </c>
      <c r="D85" s="12">
        <v>0.2954</v>
      </c>
      <c r="E85" s="12">
        <v>3.0903000000000001E-4</v>
      </c>
      <c r="F85" s="11" t="s">
        <v>140</v>
      </c>
      <c r="G85" s="11" t="s">
        <v>141</v>
      </c>
      <c r="H85" s="5">
        <f t="shared" si="11"/>
        <v>0.27405955056179832</v>
      </c>
      <c r="I85" s="29">
        <v>0.2926956</v>
      </c>
      <c r="J85" s="6">
        <f t="shared" si="12"/>
        <v>2.291642868E-4</v>
      </c>
      <c r="K85" s="6">
        <f t="shared" si="10"/>
        <v>1.2192349041124772E-4</v>
      </c>
      <c r="L85" s="6">
        <f t="shared" si="13"/>
        <v>2.399726256E-4</v>
      </c>
      <c r="M85" s="6">
        <f t="shared" si="14"/>
        <v>1.269360859821732E-4</v>
      </c>
      <c r="N85" s="6">
        <f t="shared" si="6"/>
        <v>2.6754673400000001E-4</v>
      </c>
      <c r="O85" s="6">
        <f t="shared" si="7"/>
        <v>1.4234430727802936E-4</v>
      </c>
      <c r="P85" s="6">
        <f t="shared" si="8"/>
        <v>2.7503375900000005E-4</v>
      </c>
      <c r="Q85" s="6">
        <f t="shared" si="9"/>
        <v>1.4549646499441792E-4</v>
      </c>
      <c r="R85" s="6">
        <f t="shared" si="15"/>
        <v>0.27647453183520654</v>
      </c>
      <c r="S85" s="8">
        <f>IF(SUM(R$3:R85)&lt;=0.9*R$113,"calculez",C85)</f>
        <v>373</v>
      </c>
    </row>
    <row r="86" spans="3:19">
      <c r="C86" s="11">
        <v>374</v>
      </c>
      <c r="D86" s="12">
        <v>0.28920000000000001</v>
      </c>
      <c r="E86" s="12">
        <v>2.9853999999999997E-4</v>
      </c>
      <c r="F86" s="11" t="s">
        <v>142</v>
      </c>
      <c r="G86" s="11" t="s">
        <v>143</v>
      </c>
      <c r="H86" s="5">
        <f t="shared" si="11"/>
        <v>0.27432621722846495</v>
      </c>
      <c r="I86" s="29">
        <v>0.29298039999999997</v>
      </c>
      <c r="J86" s="6">
        <f t="shared" si="12"/>
        <v>2.1341131899999997E-4</v>
      </c>
      <c r="K86" s="6">
        <f t="shared" si="10"/>
        <v>1.1347265925592946E-4</v>
      </c>
      <c r="L86" s="6">
        <f t="shared" si="13"/>
        <v>2.2128780289999998E-4</v>
      </c>
      <c r="M86" s="6">
        <f t="shared" si="14"/>
        <v>1.1769807483358858E-4</v>
      </c>
      <c r="N86" s="6">
        <f t="shared" si="6"/>
        <v>2.5326111600000004E-4</v>
      </c>
      <c r="O86" s="6">
        <f t="shared" si="7"/>
        <v>1.3466114381048569E-4</v>
      </c>
      <c r="P86" s="6">
        <f t="shared" si="8"/>
        <v>2.6040392500000002E-4</v>
      </c>
      <c r="Q86" s="6">
        <f t="shared" si="9"/>
        <v>1.3850272554425752E-4</v>
      </c>
      <c r="R86" s="6">
        <f t="shared" si="15"/>
        <v>0.27419288389513163</v>
      </c>
      <c r="S86" s="8">
        <f>IF(SUM(R$3:R86)&lt;=0.9*R$113,"calculez",C86)</f>
        <v>374</v>
      </c>
    </row>
    <row r="87" spans="3:19">
      <c r="C87" s="11">
        <v>375</v>
      </c>
      <c r="D87" s="12">
        <v>0.28299999999999997</v>
      </c>
      <c r="E87" s="12">
        <v>2.8839999999999996E-4</v>
      </c>
      <c r="F87" s="11" t="s">
        <v>144</v>
      </c>
      <c r="G87" s="11" t="s">
        <v>145</v>
      </c>
      <c r="H87" s="5">
        <f t="shared" si="11"/>
        <v>0.26984831460674213</v>
      </c>
      <c r="I87" s="29">
        <v>0.28819800000000001</v>
      </c>
      <c r="J87" s="6">
        <f t="shared" si="12"/>
        <v>1.9286461599999998E-4</v>
      </c>
      <c r="K87" s="6">
        <f t="shared" si="10"/>
        <v>1.0361061279376299E-4</v>
      </c>
      <c r="L87" s="6">
        <f t="shared" si="13"/>
        <v>2.0313796749999997E-4</v>
      </c>
      <c r="M87" s="6">
        <f t="shared" si="14"/>
        <v>1.0854163602484622E-4</v>
      </c>
      <c r="N87" s="6">
        <f t="shared" si="6"/>
        <v>2.3850957E-4</v>
      </c>
      <c r="O87" s="6">
        <f t="shared" si="7"/>
        <v>1.2813196747752273E-4</v>
      </c>
      <c r="P87" s="6">
        <f t="shared" si="8"/>
        <v>2.4588534300000003E-4</v>
      </c>
      <c r="Q87" s="6">
        <f t="shared" si="9"/>
        <v>1.3139655564400421E-4</v>
      </c>
      <c r="R87" s="6">
        <f t="shared" si="15"/>
        <v>0.27208726591760357</v>
      </c>
      <c r="S87" s="8">
        <f>IF(SUM(R$3:R87)&lt;=0.9*R$113,"calculez",C87)</f>
        <v>375</v>
      </c>
    </row>
    <row r="88" spans="3:19">
      <c r="C88" s="11">
        <v>376</v>
      </c>
      <c r="D88" s="12">
        <v>0.27679999999999999</v>
      </c>
      <c r="E88" s="12">
        <v>2.7860999999999999E-4</v>
      </c>
      <c r="F88" s="11" t="s">
        <v>146</v>
      </c>
      <c r="G88" s="11" t="s">
        <v>147</v>
      </c>
      <c r="H88" s="5">
        <f t="shared" si="11"/>
        <v>0.26982397003745373</v>
      </c>
      <c r="I88" s="29">
        <v>0.28817199999999998</v>
      </c>
      <c r="J88" s="6">
        <f t="shared" si="12"/>
        <v>1.7495593559999997E-4</v>
      </c>
      <c r="K88" s="6">
        <f t="shared" si="10"/>
        <v>9.3994991083575351E-5</v>
      </c>
      <c r="L88" s="6">
        <f t="shared" si="13"/>
        <v>1.8391027579999999E-4</v>
      </c>
      <c r="M88" s="6">
        <f t="shared" si="14"/>
        <v>9.8802801938669164E-5</v>
      </c>
      <c r="N88" s="6">
        <f t="shared" si="6"/>
        <v>2.2303160000000001E-4</v>
      </c>
      <c r="O88" s="6">
        <f t="shared" si="7"/>
        <v>1.1982361833830545E-4</v>
      </c>
      <c r="P88" s="6">
        <f t="shared" si="8"/>
        <v>2.3077058500000001E-4</v>
      </c>
      <c r="Q88" s="6">
        <f t="shared" si="9"/>
        <v>1.239777929079141E-4</v>
      </c>
      <c r="R88" s="6">
        <f t="shared" si="15"/>
        <v>0.26983614232209796</v>
      </c>
      <c r="S88" s="8">
        <f>IF(SUM(R$3:R88)&lt;=0.9*R$113,"calculez",C88)</f>
        <v>376</v>
      </c>
    </row>
    <row r="89" spans="3:19">
      <c r="C89" s="11">
        <v>377</v>
      </c>
      <c r="D89" s="12">
        <v>0.27060000000000001</v>
      </c>
      <c r="E89" s="12">
        <v>2.6915000000000001E-4</v>
      </c>
      <c r="F89" s="11" t="s">
        <v>148</v>
      </c>
      <c r="G89" s="11" t="s">
        <v>149</v>
      </c>
      <c r="H89" s="5">
        <f t="shared" si="11"/>
        <v>0.26779475655430768</v>
      </c>
      <c r="I89" s="29">
        <v>0.2860048</v>
      </c>
      <c r="J89" s="6">
        <f t="shared" si="12"/>
        <v>1.5781071950000001E-4</v>
      </c>
      <c r="K89" s="6">
        <f t="shared" si="10"/>
        <v>8.5180805645688652E-5</v>
      </c>
      <c r="L89" s="6">
        <f t="shared" si="13"/>
        <v>1.6638332754999999E-4</v>
      </c>
      <c r="M89" s="6">
        <f t="shared" si="14"/>
        <v>8.9587898364632001E-5</v>
      </c>
      <c r="N89" s="6">
        <f t="shared" si="6"/>
        <v>2.0600507399999999E-4</v>
      </c>
      <c r="O89" s="6">
        <f t="shared" si="7"/>
        <v>1.1119446274636436E-4</v>
      </c>
      <c r="P89" s="6">
        <f t="shared" si="8"/>
        <v>2.14518337E-4</v>
      </c>
      <c r="Q89" s="6">
        <f t="shared" si="9"/>
        <v>1.1550904054233491E-4</v>
      </c>
      <c r="R89" s="6">
        <f t="shared" si="15"/>
        <v>0.26880936329588068</v>
      </c>
      <c r="S89" s="8">
        <f>IF(SUM(R$3:R89)&lt;=0.9*R$113,"calculez",C89)</f>
        <v>377</v>
      </c>
    </row>
    <row r="90" spans="3:19">
      <c r="C90" s="11">
        <v>378</v>
      </c>
      <c r="D90" s="12">
        <v>0.26439999999999997</v>
      </c>
      <c r="E90" s="12">
        <v>2.6002000000000002E-4</v>
      </c>
      <c r="F90" s="11" t="s">
        <v>150</v>
      </c>
      <c r="G90" s="11" t="s">
        <v>151</v>
      </c>
      <c r="H90" s="5">
        <f t="shared" si="11"/>
        <v>0.26796404494382076</v>
      </c>
      <c r="I90" s="29">
        <v>0.28618559999999998</v>
      </c>
      <c r="J90" s="6">
        <f t="shared" si="12"/>
        <v>1.3888448260000001E-4</v>
      </c>
      <c r="K90" s="6">
        <f t="shared" si="10"/>
        <v>7.4935857316297638E-5</v>
      </c>
      <c r="L90" s="6">
        <f t="shared" si="13"/>
        <v>1.4834760105000001E-4</v>
      </c>
      <c r="M90" s="6">
        <f t="shared" si="14"/>
        <v>8.0058331480993138E-5</v>
      </c>
      <c r="N90" s="6">
        <f t="shared" si="6"/>
        <v>1.8786413199999998E-4</v>
      </c>
      <c r="O90" s="6">
        <f t="shared" si="7"/>
        <v>1.0136308626318851E-4</v>
      </c>
      <c r="P90" s="6">
        <f t="shared" si="8"/>
        <v>1.9693460299999998E-4</v>
      </c>
      <c r="Q90" s="6">
        <f t="shared" si="9"/>
        <v>1.0627877450477644E-4</v>
      </c>
      <c r="R90" s="6">
        <f t="shared" si="15"/>
        <v>0.26787940074906424</v>
      </c>
      <c r="S90" s="8">
        <f>IF(SUM(R$3:R90)&lt;=0.9*R$113,"calculez",C90)</f>
        <v>378</v>
      </c>
    </row>
    <row r="91" spans="3:19">
      <c r="C91" s="11">
        <v>379</v>
      </c>
      <c r="D91" s="12">
        <v>0.25819999999999999</v>
      </c>
      <c r="E91" s="12">
        <v>2.5118999999999999E-4</v>
      </c>
      <c r="F91" s="11" t="s">
        <v>152</v>
      </c>
      <c r="G91" s="11" t="s">
        <v>153</v>
      </c>
      <c r="H91" s="5">
        <f t="shared" si="11"/>
        <v>0.26682958801498186</v>
      </c>
      <c r="I91" s="29">
        <v>0.28497400000000001</v>
      </c>
      <c r="J91" s="6">
        <f t="shared" si="12"/>
        <v>1.2371861069999999E-4</v>
      </c>
      <c r="K91" s="6">
        <f t="shared" si="10"/>
        <v>6.6927630018487105E-5</v>
      </c>
      <c r="L91" s="6">
        <f t="shared" si="13"/>
        <v>1.3130154665000001E-4</v>
      </c>
      <c r="M91" s="6">
        <f t="shared" si="14"/>
        <v>7.0931743667392372E-5</v>
      </c>
      <c r="N91" s="6">
        <f t="shared" si="6"/>
        <v>1.7183468200000001E-4</v>
      </c>
      <c r="O91" s="6">
        <f t="shared" si="7"/>
        <v>9.295681511593621E-5</v>
      </c>
      <c r="P91" s="6">
        <f t="shared" si="8"/>
        <v>1.7984940699999999E-4</v>
      </c>
      <c r="Q91" s="6">
        <f t="shared" si="9"/>
        <v>9.7159950689562361E-5</v>
      </c>
      <c r="R91" s="6">
        <f t="shared" si="15"/>
        <v>0.26739681647940128</v>
      </c>
      <c r="S91" s="8">
        <f>IF(SUM(R$3:R91)&lt;=0.9*R$113,"calculez",C91)</f>
        <v>379</v>
      </c>
    </row>
    <row r="92" spans="3:19">
      <c r="C92" s="11">
        <v>380</v>
      </c>
      <c r="D92" s="12">
        <v>0.252</v>
      </c>
      <c r="E92" s="12">
        <v>2.4266000000000001E-4</v>
      </c>
      <c r="F92" s="11" t="s">
        <v>154</v>
      </c>
      <c r="G92" s="11" t="s">
        <v>155</v>
      </c>
      <c r="H92" s="5">
        <f t="shared" si="11"/>
        <v>0.26040000000000052</v>
      </c>
      <c r="I92" s="29">
        <v>0.2781072</v>
      </c>
      <c r="J92" s="6">
        <f t="shared" si="12"/>
        <v>1.0876991840000001E-4</v>
      </c>
      <c r="K92" s="6">
        <f t="shared" si="10"/>
        <v>5.9718487909458515E-5</v>
      </c>
      <c r="L92" s="6">
        <f t="shared" si="13"/>
        <v>1.1624426455000001E-4</v>
      </c>
      <c r="M92" s="6">
        <f t="shared" si="14"/>
        <v>6.3323058963972814E-5</v>
      </c>
      <c r="N92" s="6">
        <f t="shared" si="6"/>
        <v>1.5408792E-4</v>
      </c>
      <c r="O92" s="6">
        <f t="shared" si="7"/>
        <v>8.4599655151654601E-5</v>
      </c>
      <c r="P92" s="6">
        <f t="shared" si="8"/>
        <v>1.62961301E-4</v>
      </c>
      <c r="Q92" s="6">
        <f t="shared" si="9"/>
        <v>8.8778235133795406E-5</v>
      </c>
      <c r="R92" s="6">
        <f t="shared" si="15"/>
        <v>0.26361479400749122</v>
      </c>
      <c r="S92" s="8">
        <f>IF(SUM(R$3:R92)&lt;=0.9*R$113,"calculez",C92)</f>
        <v>380</v>
      </c>
    </row>
    <row r="93" spans="3:19">
      <c r="C93" s="11">
        <v>381</v>
      </c>
      <c r="D93" s="12">
        <v>0.24580000000000002</v>
      </c>
      <c r="E93" s="12">
        <v>2.3442E-4</v>
      </c>
      <c r="F93" s="11" t="s">
        <v>156</v>
      </c>
      <c r="G93" s="11" t="s">
        <v>157</v>
      </c>
      <c r="H93" s="5">
        <f t="shared" si="11"/>
        <v>0.26090486891385822</v>
      </c>
      <c r="I93" s="29">
        <v>0.27864640000000002</v>
      </c>
      <c r="J93" s="6">
        <f t="shared" si="12"/>
        <v>9.2176288200000004E-5</v>
      </c>
      <c r="K93" s="6">
        <f t="shared" si="10"/>
        <v>5.0549206992750956E-5</v>
      </c>
      <c r="L93" s="6">
        <f t="shared" si="13"/>
        <v>1.0047310330000001E-4</v>
      </c>
      <c r="M93" s="6">
        <f t="shared" si="14"/>
        <v>5.5133847451104736E-5</v>
      </c>
      <c r="N93" s="6">
        <f t="shared" si="6"/>
        <v>1.36691838E-4</v>
      </c>
      <c r="O93" s="6">
        <f t="shared" si="7"/>
        <v>7.496140437212334E-5</v>
      </c>
      <c r="P93" s="6">
        <f t="shared" si="8"/>
        <v>1.4538987900000001E-4</v>
      </c>
      <c r="Q93" s="6">
        <f t="shared" si="9"/>
        <v>7.9780529761888977E-5</v>
      </c>
      <c r="R93" s="6">
        <f t="shared" si="15"/>
        <v>0.26065243445692937</v>
      </c>
      <c r="S93" s="8">
        <f>IF(SUM(R$3:R93)&lt;=0.9*R$113,"calculez",C93)</f>
        <v>381</v>
      </c>
    </row>
    <row r="94" spans="3:19">
      <c r="C94" s="11">
        <v>382</v>
      </c>
      <c r="D94" s="12">
        <v>0.23960000000000001</v>
      </c>
      <c r="E94" s="12">
        <v>2.2646000000000002E-4</v>
      </c>
      <c r="F94" s="11" t="s">
        <v>158</v>
      </c>
      <c r="G94" s="11" t="s">
        <v>159</v>
      </c>
      <c r="H94" s="5">
        <f t="shared" si="11"/>
        <v>0.25169962546816532</v>
      </c>
      <c r="I94" s="29">
        <v>0.26881519999999998</v>
      </c>
      <c r="J94" s="6">
        <f t="shared" si="12"/>
        <v>7.7637281800000017E-5</v>
      </c>
      <c r="K94" s="6">
        <f t="shared" si="10"/>
        <v>4.3488126284988842E-5</v>
      </c>
      <c r="L94" s="6">
        <f t="shared" si="13"/>
        <v>8.4906785000000011E-5</v>
      </c>
      <c r="M94" s="6">
        <f t="shared" si="14"/>
        <v>4.7018666638869896E-5</v>
      </c>
      <c r="N94" s="6">
        <f t="shared" si="6"/>
        <v>1.1955800400000002E-4</v>
      </c>
      <c r="O94" s="6">
        <f t="shared" si="7"/>
        <v>6.6969804400509054E-5</v>
      </c>
      <c r="P94" s="6">
        <f t="shared" si="8"/>
        <v>1.28124921E-4</v>
      </c>
      <c r="Q94" s="6">
        <f t="shared" si="9"/>
        <v>7.0965604386316204E-5</v>
      </c>
      <c r="R94" s="6">
        <f t="shared" si="15"/>
        <v>0.2563022471910118</v>
      </c>
      <c r="S94" s="8">
        <f>IF(SUM(R$3:R94)&lt;=0.9*R$113,"calculez",C94)</f>
        <v>382</v>
      </c>
    </row>
    <row r="95" spans="3:19">
      <c r="C95" s="11">
        <v>383</v>
      </c>
      <c r="D95" s="12">
        <v>0.2334</v>
      </c>
      <c r="E95" s="12">
        <v>2.1878000000000002E-4</v>
      </c>
      <c r="F95" s="11" t="s">
        <v>160</v>
      </c>
      <c r="G95" s="11" t="s">
        <v>161</v>
      </c>
      <c r="H95" s="5">
        <f t="shared" si="11"/>
        <v>0.25727902621722903</v>
      </c>
      <c r="I95" s="29">
        <v>0.27477400000000002</v>
      </c>
      <c r="J95" s="6">
        <f t="shared" si="12"/>
        <v>6.5312393400000009E-5</v>
      </c>
      <c r="K95" s="6">
        <f t="shared" si="10"/>
        <v>3.6117407794866092E-5</v>
      </c>
      <c r="L95" s="6">
        <f t="shared" si="13"/>
        <v>7.147483760000002E-5</v>
      </c>
      <c r="M95" s="6">
        <f t="shared" si="14"/>
        <v>3.9802767039927467E-5</v>
      </c>
      <c r="N95" s="6">
        <f t="shared" si="6"/>
        <v>1.03482558E-4</v>
      </c>
      <c r="O95" s="6">
        <f t="shared" si="7"/>
        <v>5.7225306750768716E-5</v>
      </c>
      <c r="P95" s="6">
        <f t="shared" si="8"/>
        <v>1.11520281E-4</v>
      </c>
      <c r="Q95" s="6">
        <f t="shared" si="9"/>
        <v>6.2097555575638878E-5</v>
      </c>
      <c r="R95" s="6">
        <f t="shared" si="15"/>
        <v>0.25448932584269718</v>
      </c>
      <c r="S95" s="8">
        <f>IF(SUM(R$3:R95)&lt;=0.9*R$113,"calculez",C95)</f>
        <v>383</v>
      </c>
    </row>
    <row r="96" spans="3:19">
      <c r="C96" s="11">
        <v>384</v>
      </c>
      <c r="D96" s="12">
        <v>0.22719999999999999</v>
      </c>
      <c r="E96" s="12">
        <v>2.1135000000000001E-4</v>
      </c>
      <c r="F96" s="11" t="s">
        <v>162</v>
      </c>
      <c r="G96" s="11" t="s">
        <v>163</v>
      </c>
      <c r="H96" s="5">
        <f t="shared" si="11"/>
        <v>0.24974044943820276</v>
      </c>
      <c r="I96" s="29">
        <v>0.26672279999999998</v>
      </c>
      <c r="J96" s="6">
        <f t="shared" si="12"/>
        <v>5.4245091000000002E-5</v>
      </c>
      <c r="K96" s="6">
        <f t="shared" si="10"/>
        <v>3.0522492286723014E-5</v>
      </c>
      <c r="L96" s="6">
        <f t="shared" si="13"/>
        <v>5.9778742200000009E-5</v>
      </c>
      <c r="M96" s="6">
        <f t="shared" si="14"/>
        <v>3.3319950040794553E-5</v>
      </c>
      <c r="N96" s="6">
        <f t="shared" si="6"/>
        <v>8.8071808000000001E-5</v>
      </c>
      <c r="O96" s="6">
        <f t="shared" si="7"/>
        <v>4.9556024901087361E-5</v>
      </c>
      <c r="P96" s="6">
        <f t="shared" si="8"/>
        <v>9.5777183000000002E-5</v>
      </c>
      <c r="Q96" s="6">
        <f t="shared" si="9"/>
        <v>5.3390665825928038E-5</v>
      </c>
      <c r="R96" s="6">
        <f t="shared" si="15"/>
        <v>0.25350973782771591</v>
      </c>
      <c r="S96" s="8">
        <f>IF(SUM(R$3:R96)&lt;=0.9*R$113,"calculez",C96)</f>
        <v>384</v>
      </c>
    </row>
    <row r="97" spans="3:19">
      <c r="C97" s="11">
        <v>385</v>
      </c>
      <c r="D97" s="12">
        <v>0.221</v>
      </c>
      <c r="E97" s="12">
        <v>2.0417000000000002E-4</v>
      </c>
      <c r="F97" s="11" t="s">
        <v>164</v>
      </c>
      <c r="G97" s="11" t="s">
        <v>165</v>
      </c>
      <c r="H97" s="5">
        <f t="shared" si="11"/>
        <v>0.24978838951310914</v>
      </c>
      <c r="I97" s="29">
        <v>0.26677400000000001</v>
      </c>
      <c r="J97" s="6">
        <f t="shared" si="12"/>
        <v>4.3853674300000007E-5</v>
      </c>
      <c r="K97" s="6">
        <f t="shared" si="10"/>
        <v>2.4672752218936452E-5</v>
      </c>
      <c r="L97" s="6">
        <f t="shared" si="13"/>
        <v>4.9049382650000008E-5</v>
      </c>
      <c r="M97" s="6">
        <f t="shared" si="14"/>
        <v>2.7597622252829735E-5</v>
      </c>
      <c r="N97" s="6">
        <f t="shared" ref="N97:N112" si="16">D97*G97</f>
        <v>7.4322299999999991E-5</v>
      </c>
      <c r="O97" s="6">
        <f t="shared" ref="O97:O112" si="17">N97*10^(-H97)</f>
        <v>4.1814870053920664E-5</v>
      </c>
      <c r="P97" s="6">
        <f t="shared" si="8"/>
        <v>8.1197054000000003E-5</v>
      </c>
      <c r="Q97" s="6">
        <f t="shared" si="9"/>
        <v>4.5685447477504012E-5</v>
      </c>
      <c r="R97" s="6">
        <f t="shared" si="15"/>
        <v>0.24976441947565595</v>
      </c>
      <c r="S97" s="8">
        <f>IF(SUM(R$3:R97)&lt;=0.9*R$113,"calculez",C97)</f>
        <v>385</v>
      </c>
    </row>
    <row r="98" spans="3:19">
      <c r="C98" s="11">
        <v>386</v>
      </c>
      <c r="D98" s="12">
        <v>0.21480000000000002</v>
      </c>
      <c r="E98" s="12">
        <v>1.9724E-4</v>
      </c>
      <c r="F98" s="11" t="s">
        <v>166</v>
      </c>
      <c r="G98" s="11" t="s">
        <v>167</v>
      </c>
      <c r="H98" s="5">
        <f t="shared" si="11"/>
        <v>0.25488202247191066</v>
      </c>
      <c r="I98" s="29">
        <v>0.27221400000000001</v>
      </c>
      <c r="J98" s="6">
        <f t="shared" si="12"/>
        <v>3.5499255200000001E-5</v>
      </c>
      <c r="K98" s="6">
        <f t="shared" si="10"/>
        <v>1.9739548680819436E-5</v>
      </c>
      <c r="L98" s="6">
        <f t="shared" si="13"/>
        <v>3.9676464750000004E-5</v>
      </c>
      <c r="M98" s="6">
        <f t="shared" si="14"/>
        <v>2.2206150449877942E-5</v>
      </c>
      <c r="N98" s="6">
        <f t="shared" si="16"/>
        <v>6.1606788000000002E-5</v>
      </c>
      <c r="O98" s="6">
        <f t="shared" si="17"/>
        <v>3.4256780429436237E-5</v>
      </c>
      <c r="P98" s="6">
        <f t="shared" ref="P98:P112" si="18">(C98-C97)*(N98+N97)/2</f>
        <v>6.7964543999999997E-5</v>
      </c>
      <c r="Q98" s="6">
        <f t="shared" ref="Q98:Q112" si="19">(C98-C97)*(O98+O97)/2</f>
        <v>3.803582524167845E-5</v>
      </c>
      <c r="R98" s="6">
        <f t="shared" si="15"/>
        <v>0.25233520599250991</v>
      </c>
      <c r="S98" s="8">
        <f>IF(SUM(R$3:R98)&lt;=0.9*R$113,"calculez",C98)</f>
        <v>386</v>
      </c>
    </row>
    <row r="99" spans="3:19">
      <c r="C99" s="11">
        <v>387</v>
      </c>
      <c r="D99" s="12">
        <v>0.20860000000000001</v>
      </c>
      <c r="E99" s="12">
        <v>1.9055E-4</v>
      </c>
      <c r="F99" s="11" t="s">
        <v>168</v>
      </c>
      <c r="G99" s="11" t="s">
        <v>169</v>
      </c>
      <c r="H99" s="5">
        <f t="shared" si="11"/>
        <v>0.24325917602996305</v>
      </c>
      <c r="I99" s="29">
        <v>0.2598008</v>
      </c>
      <c r="J99" s="6">
        <f t="shared" si="12"/>
        <v>2.8315730000000003E-5</v>
      </c>
      <c r="K99" s="6">
        <f t="shared" si="10"/>
        <v>1.6172180745463932E-5</v>
      </c>
      <c r="L99" s="6">
        <f t="shared" si="13"/>
        <v>3.19074926E-5</v>
      </c>
      <c r="M99" s="6">
        <f t="shared" si="14"/>
        <v>1.7955864713141684E-5</v>
      </c>
      <c r="N99" s="6">
        <f t="shared" si="16"/>
        <v>5.0232965999999999E-5</v>
      </c>
      <c r="O99" s="6">
        <f t="shared" si="17"/>
        <v>2.8689940380585077E-5</v>
      </c>
      <c r="P99" s="6">
        <f t="shared" si="18"/>
        <v>5.5919876999999997E-5</v>
      </c>
      <c r="Q99" s="6">
        <f t="shared" si="19"/>
        <v>3.147336040501066E-5</v>
      </c>
      <c r="R99" s="6">
        <f t="shared" si="15"/>
        <v>0.24907059925093686</v>
      </c>
      <c r="S99" s="8">
        <f>IF(SUM(R$3:R99)&lt;=0.9*R$113,"calculez",C99)</f>
        <v>387</v>
      </c>
    </row>
    <row r="100" spans="3:19">
      <c r="C100" s="11">
        <v>388</v>
      </c>
      <c r="D100" s="12">
        <v>0.2024</v>
      </c>
      <c r="E100" s="12">
        <v>1.8407999999999999E-4</v>
      </c>
      <c r="F100" s="11" t="s">
        <v>170</v>
      </c>
      <c r="G100" s="11" t="s">
        <v>171</v>
      </c>
      <c r="H100" s="5">
        <f t="shared" si="11"/>
        <v>0.24197565543071212</v>
      </c>
      <c r="I100" s="29">
        <v>0.25842999999999999</v>
      </c>
      <c r="J100" s="6">
        <f t="shared" si="12"/>
        <v>2.19552216E-5</v>
      </c>
      <c r="K100" s="6">
        <f t="shared" si="10"/>
        <v>1.2576568757260367E-5</v>
      </c>
      <c r="L100" s="6">
        <f t="shared" si="13"/>
        <v>2.5135475800000001E-5</v>
      </c>
      <c r="M100" s="6">
        <f t="shared" si="14"/>
        <v>1.4374374751362149E-5</v>
      </c>
      <c r="N100" s="6">
        <f t="shared" si="16"/>
        <v>4.0712759999999998E-5</v>
      </c>
      <c r="O100" s="6">
        <f t="shared" si="17"/>
        <v>2.33214145940499E-5</v>
      </c>
      <c r="P100" s="6">
        <f t="shared" si="18"/>
        <v>4.5472862999999995E-5</v>
      </c>
      <c r="Q100" s="6">
        <f t="shared" si="19"/>
        <v>2.6005677487317487E-5</v>
      </c>
      <c r="R100" s="6">
        <f t="shared" si="15"/>
        <v>0.24261741573033757</v>
      </c>
      <c r="S100" s="8">
        <f>IF(SUM(R$3:R100)&lt;=0.9*R$113,"calculez",C100)</f>
        <v>388</v>
      </c>
    </row>
    <row r="101" spans="3:19">
      <c r="C101" s="11">
        <v>389</v>
      </c>
      <c r="D101" s="12">
        <v>0.19619999999999999</v>
      </c>
      <c r="E101" s="12">
        <v>1.7783E-4</v>
      </c>
      <c r="F101" s="11" t="s">
        <v>172</v>
      </c>
      <c r="G101" s="11" t="s">
        <v>173</v>
      </c>
      <c r="H101" s="5">
        <f t="shared" si="11"/>
        <v>0.24218951310861475</v>
      </c>
      <c r="I101" s="29">
        <v>0.25865840000000001</v>
      </c>
      <c r="J101" s="6">
        <f t="shared" si="12"/>
        <v>1.6720643579999998E-5</v>
      </c>
      <c r="K101" s="6">
        <f t="shared" si="10"/>
        <v>9.5733398476755474E-6</v>
      </c>
      <c r="L101" s="6">
        <f t="shared" si="13"/>
        <v>1.9337932589999997E-5</v>
      </c>
      <c r="M101" s="6">
        <f t="shared" si="14"/>
        <v>1.1074954302467956E-5</v>
      </c>
      <c r="N101" s="6">
        <f t="shared" si="16"/>
        <v>3.2174838E-5</v>
      </c>
      <c r="O101" s="6">
        <f t="shared" si="17"/>
        <v>1.8421579124283053E-5</v>
      </c>
      <c r="P101" s="6">
        <f t="shared" si="18"/>
        <v>3.6443798999999995E-5</v>
      </c>
      <c r="Q101" s="6">
        <f t="shared" si="19"/>
        <v>2.0871496859166478E-5</v>
      </c>
      <c r="R101" s="6">
        <f t="shared" si="15"/>
        <v>0.24208258426966345</v>
      </c>
      <c r="S101" s="8">
        <f>IF(SUM(R$3:R101)&lt;=0.9*R$113,"calculez",C101)</f>
        <v>389</v>
      </c>
    </row>
    <row r="102" spans="3:19">
      <c r="C102" s="11">
        <v>390</v>
      </c>
      <c r="D102" s="12">
        <v>0.19</v>
      </c>
      <c r="E102" s="12">
        <v>1.7179000000000001E-4</v>
      </c>
      <c r="F102" s="11" t="s">
        <v>174</v>
      </c>
      <c r="G102" s="11" t="s">
        <v>175</v>
      </c>
      <c r="H102" s="5">
        <f t="shared" si="11"/>
        <v>0.24154794007490688</v>
      </c>
      <c r="I102" s="29">
        <v>0.25797320000000001</v>
      </c>
      <c r="J102" s="6">
        <f t="shared" si="12"/>
        <v>1.2494973859999999E-5</v>
      </c>
      <c r="K102" s="6">
        <f t="shared" si="10"/>
        <v>7.1645251547003253E-6</v>
      </c>
      <c r="L102" s="6">
        <f t="shared" si="13"/>
        <v>1.4607808719999999E-5</v>
      </c>
      <c r="M102" s="6">
        <f t="shared" si="14"/>
        <v>8.3689325011879359E-6</v>
      </c>
      <c r="N102" s="6">
        <f t="shared" si="16"/>
        <v>2.4903300000000003E-5</v>
      </c>
      <c r="O102" s="6">
        <f t="shared" si="17"/>
        <v>1.4279367150676748E-5</v>
      </c>
      <c r="P102" s="6">
        <f t="shared" si="18"/>
        <v>2.8539069000000001E-5</v>
      </c>
      <c r="Q102" s="6">
        <f t="shared" si="19"/>
        <v>1.63504731374799E-5</v>
      </c>
      <c r="R102" s="6">
        <f t="shared" si="15"/>
        <v>0.24186872659176081</v>
      </c>
      <c r="S102" s="8">
        <f>IF(SUM(R$3:R102)&lt;=0.9*R$113,"calculez",C102)</f>
        <v>390</v>
      </c>
    </row>
    <row r="103" spans="3:19">
      <c r="C103" s="11">
        <v>391</v>
      </c>
      <c r="D103" s="12">
        <v>0.18380000000000002</v>
      </c>
      <c r="E103" s="12">
        <v>1.6595999999999999E-4</v>
      </c>
      <c r="F103" s="11" t="s">
        <v>176</v>
      </c>
      <c r="G103" s="11" t="s">
        <v>177</v>
      </c>
      <c r="H103" s="5">
        <f t="shared" si="11"/>
        <v>0.23749101123595553</v>
      </c>
      <c r="I103" s="29">
        <v>0.25364039999999999</v>
      </c>
      <c r="J103" s="6">
        <f t="shared" si="12"/>
        <v>9.1804093199999985E-6</v>
      </c>
      <c r="K103" s="6">
        <f t="shared" si="10"/>
        <v>5.3133819239235738E-6</v>
      </c>
      <c r="L103" s="6">
        <f t="shared" si="13"/>
        <v>1.0837691589999998E-5</v>
      </c>
      <c r="M103" s="6">
        <f t="shared" si="14"/>
        <v>6.2389535393119496E-6</v>
      </c>
      <c r="N103" s="6">
        <f t="shared" si="16"/>
        <v>1.8898316000000002E-5</v>
      </c>
      <c r="O103" s="6">
        <f t="shared" si="17"/>
        <v>1.0937853327328077E-5</v>
      </c>
      <c r="P103" s="6">
        <f t="shared" si="18"/>
        <v>2.1900808000000001E-5</v>
      </c>
      <c r="Q103" s="6">
        <f t="shared" si="19"/>
        <v>1.2608610239002412E-5</v>
      </c>
      <c r="R103" s="6">
        <f t="shared" si="15"/>
        <v>0.23951947565543119</v>
      </c>
      <c r="S103" s="8">
        <f>IF(SUM(R$3:R103)&lt;=0.9*R$113,"calculez",C103)</f>
        <v>391</v>
      </c>
    </row>
    <row r="104" spans="3:19">
      <c r="C104" s="11">
        <v>392</v>
      </c>
      <c r="D104" s="12">
        <v>0.17760000000000001</v>
      </c>
      <c r="E104" s="12">
        <v>1.6031999999999998E-4</v>
      </c>
      <c r="F104" s="11" t="s">
        <v>178</v>
      </c>
      <c r="G104" s="11" t="s">
        <v>179</v>
      </c>
      <c r="H104" s="5">
        <f t="shared" si="11"/>
        <v>0.2383441947565548</v>
      </c>
      <c r="I104" s="29">
        <v>0.25455159999999999</v>
      </c>
      <c r="J104" s="6">
        <f t="shared" si="12"/>
        <v>6.4286716799999997E-6</v>
      </c>
      <c r="K104" s="6">
        <f t="shared" si="10"/>
        <v>3.7134454761372021E-6</v>
      </c>
      <c r="L104" s="6">
        <f t="shared" si="13"/>
        <v>7.8045404999999987E-6</v>
      </c>
      <c r="M104" s="6">
        <f t="shared" si="14"/>
        <v>4.5134137000303881E-6</v>
      </c>
      <c r="N104" s="6">
        <f t="shared" si="16"/>
        <v>1.402596E-5</v>
      </c>
      <c r="O104" s="6">
        <f t="shared" si="17"/>
        <v>8.1019284080908833E-6</v>
      </c>
      <c r="P104" s="6">
        <f t="shared" si="18"/>
        <v>1.6462138E-5</v>
      </c>
      <c r="Q104" s="6">
        <f t="shared" si="19"/>
        <v>9.51989086770948E-6</v>
      </c>
      <c r="R104" s="6">
        <f t="shared" si="15"/>
        <v>0.23791760299625517</v>
      </c>
      <c r="S104" s="8">
        <f>IF(SUM(R$3:R104)&lt;=0.9*R$113,"calculez",C104)</f>
        <v>392</v>
      </c>
    </row>
    <row r="105" spans="3:19">
      <c r="C105" s="11">
        <v>393</v>
      </c>
      <c r="D105" s="12">
        <v>0.1714</v>
      </c>
      <c r="E105" s="12">
        <v>1.5488000000000001E-4</v>
      </c>
      <c r="F105" s="11" t="s">
        <v>180</v>
      </c>
      <c r="G105" s="11" t="s">
        <v>181</v>
      </c>
      <c r="H105" s="5">
        <f t="shared" si="11"/>
        <v>0.2351704119850192</v>
      </c>
      <c r="I105" s="29">
        <v>0.251162</v>
      </c>
      <c r="J105" s="6">
        <f t="shared" si="12"/>
        <v>4.4681331200000003E-6</v>
      </c>
      <c r="K105" s="6">
        <f t="shared" si="10"/>
        <v>2.5998942988289278E-6</v>
      </c>
      <c r="L105" s="6">
        <f t="shared" si="13"/>
        <v>5.4484024000000005E-6</v>
      </c>
      <c r="M105" s="6">
        <f t="shared" si="14"/>
        <v>3.1566698874830649E-6</v>
      </c>
      <c r="N105" s="6">
        <f t="shared" si="16"/>
        <v>1.02416642E-5</v>
      </c>
      <c r="O105" s="6">
        <f t="shared" si="17"/>
        <v>5.9593668427005884E-6</v>
      </c>
      <c r="P105" s="6">
        <f t="shared" si="18"/>
        <v>1.21338121E-5</v>
      </c>
      <c r="Q105" s="6">
        <f t="shared" si="19"/>
        <v>7.0306476253957358E-6</v>
      </c>
      <c r="R105" s="6">
        <f t="shared" si="15"/>
        <v>0.23675730337078699</v>
      </c>
      <c r="S105" s="8">
        <f>IF(SUM(R$3:R105)&lt;=0.9*R$113,"calculez",C105)</f>
        <v>393</v>
      </c>
    </row>
    <row r="106" spans="3:19">
      <c r="C106" s="11">
        <v>394</v>
      </c>
      <c r="D106" s="12">
        <v>0.16519999999999999</v>
      </c>
      <c r="E106" s="12">
        <v>1.4961999999999999E-4</v>
      </c>
      <c r="F106" s="11" t="s">
        <v>182</v>
      </c>
      <c r="G106" s="11" t="s">
        <v>183</v>
      </c>
      <c r="H106" s="5">
        <f t="shared" si="11"/>
        <v>0.2271213483146072</v>
      </c>
      <c r="I106" s="29">
        <v>0.24256559999999999</v>
      </c>
      <c r="J106" s="6">
        <f t="shared" si="12"/>
        <v>3.0938423599999998E-6</v>
      </c>
      <c r="K106" s="6">
        <f t="shared" si="10"/>
        <v>1.8339049936725731E-6</v>
      </c>
      <c r="L106" s="6">
        <f t="shared" si="13"/>
        <v>3.7809877399999999E-6</v>
      </c>
      <c r="M106" s="6">
        <f t="shared" si="14"/>
        <v>2.2168996462507502E-6</v>
      </c>
      <c r="N106" s="6">
        <f t="shared" si="16"/>
        <v>7.358999199999999E-6</v>
      </c>
      <c r="O106" s="6">
        <f t="shared" si="17"/>
        <v>4.3621179785360718E-6</v>
      </c>
      <c r="P106" s="6">
        <f t="shared" si="18"/>
        <v>8.8003317000000005E-6</v>
      </c>
      <c r="Q106" s="6">
        <f t="shared" si="19"/>
        <v>5.1607424106183297E-6</v>
      </c>
      <c r="R106" s="6">
        <f t="shared" si="15"/>
        <v>0.23114588014981319</v>
      </c>
      <c r="S106" s="8">
        <f>IF(SUM(R$3:R106)&lt;=0.9*R$113,"calculez",C106)</f>
        <v>394</v>
      </c>
    </row>
    <row r="107" spans="3:19">
      <c r="C107" s="11">
        <v>395</v>
      </c>
      <c r="D107" s="12">
        <v>0.159</v>
      </c>
      <c r="E107" s="12">
        <v>1.4454E-4</v>
      </c>
      <c r="F107" s="11" t="s">
        <v>184</v>
      </c>
      <c r="G107" s="11" t="s">
        <v>185</v>
      </c>
      <c r="H107" s="5">
        <f t="shared" si="11"/>
        <v>0.22599138576779074</v>
      </c>
      <c r="I107" s="29">
        <v>0.24135880000000001</v>
      </c>
      <c r="J107" s="6">
        <f t="shared" si="12"/>
        <v>2.0232709200000001E-6</v>
      </c>
      <c r="K107" s="6">
        <f t="shared" si="10"/>
        <v>1.2024378926331954E-6</v>
      </c>
      <c r="L107" s="6">
        <f t="shared" si="13"/>
        <v>2.5585566399999998E-6</v>
      </c>
      <c r="M107" s="6">
        <f t="shared" si="14"/>
        <v>1.5181714431528844E-6</v>
      </c>
      <c r="N107" s="6">
        <f t="shared" si="16"/>
        <v>5.1824459999999997E-6</v>
      </c>
      <c r="O107" s="6">
        <f t="shared" si="17"/>
        <v>3.0799481104217777E-6</v>
      </c>
      <c r="P107" s="6">
        <f t="shared" si="18"/>
        <v>6.2707225999999989E-6</v>
      </c>
      <c r="Q107" s="6">
        <f t="shared" si="19"/>
        <v>3.7210330444789248E-6</v>
      </c>
      <c r="R107" s="6">
        <f t="shared" si="15"/>
        <v>0.22655636704119897</v>
      </c>
      <c r="S107" s="8">
        <f>IF(SUM(R$3:R107)&lt;=0.9*R$113,"calculez",C107)</f>
        <v>395</v>
      </c>
    </row>
    <row r="108" spans="3:19">
      <c r="C108" s="11">
        <v>396</v>
      </c>
      <c r="D108" s="12">
        <v>0.15280000000000002</v>
      </c>
      <c r="E108" s="12">
        <v>1.3964000000000001E-4</v>
      </c>
      <c r="F108" s="11" t="s">
        <v>186</v>
      </c>
      <c r="G108" s="11" t="s">
        <v>187</v>
      </c>
      <c r="H108" s="5">
        <f t="shared" si="11"/>
        <v>0.23467340823970087</v>
      </c>
      <c r="I108" s="29">
        <v>0.2506312</v>
      </c>
      <c r="J108" s="6">
        <f t="shared" si="12"/>
        <v>1.3280322560000002E-6</v>
      </c>
      <c r="K108" s="6">
        <f t="shared" si="10"/>
        <v>7.736334072634777E-7</v>
      </c>
      <c r="L108" s="6">
        <f t="shared" si="13"/>
        <v>1.675651588E-6</v>
      </c>
      <c r="M108" s="6">
        <f t="shared" si="14"/>
        <v>9.8803564994833654E-7</v>
      </c>
      <c r="N108" s="6">
        <f t="shared" si="16"/>
        <v>3.5166920000000003E-6</v>
      </c>
      <c r="O108" s="6">
        <f t="shared" si="17"/>
        <v>2.0486177214179154E-6</v>
      </c>
      <c r="P108" s="6">
        <f t="shared" si="18"/>
        <v>4.349569E-6</v>
      </c>
      <c r="Q108" s="6">
        <f t="shared" si="19"/>
        <v>2.5642829159198466E-6</v>
      </c>
      <c r="R108" s="6">
        <f t="shared" si="15"/>
        <v>0.2303323970037458</v>
      </c>
      <c r="S108" s="8">
        <f>IF(SUM(R$3:R108)&lt;=0.9*R$113,"calculez",C108)</f>
        <v>396</v>
      </c>
    </row>
    <row r="109" spans="3:19">
      <c r="C109" s="11">
        <v>397</v>
      </c>
      <c r="D109" s="12">
        <v>0.14660000000000001</v>
      </c>
      <c r="E109" s="12">
        <v>1.349E-4</v>
      </c>
      <c r="F109" s="11" t="s">
        <v>188</v>
      </c>
      <c r="G109" s="11" t="s">
        <v>189</v>
      </c>
      <c r="H109" s="5">
        <f t="shared" si="11"/>
        <v>0.22655617977528139</v>
      </c>
      <c r="I109" s="29">
        <v>0.24196200000000001</v>
      </c>
      <c r="J109" s="6">
        <f t="shared" si="12"/>
        <v>8.3554362000000003E-7</v>
      </c>
      <c r="K109" s="6">
        <f t="shared" si="10"/>
        <v>4.959215121919528E-7</v>
      </c>
      <c r="L109" s="6">
        <f t="shared" si="13"/>
        <v>1.081787938E-6</v>
      </c>
      <c r="M109" s="6">
        <f t="shared" si="14"/>
        <v>6.3477745972771525E-7</v>
      </c>
      <c r="N109" s="6">
        <f t="shared" si="16"/>
        <v>2.3171596000000004E-6</v>
      </c>
      <c r="O109" s="6">
        <f t="shared" si="17"/>
        <v>1.3753073631537042E-6</v>
      </c>
      <c r="P109" s="6">
        <f t="shared" si="18"/>
        <v>2.9169258000000004E-6</v>
      </c>
      <c r="Q109" s="6">
        <f t="shared" si="19"/>
        <v>1.7119625422858098E-6</v>
      </c>
      <c r="R109" s="6">
        <f t="shared" si="15"/>
        <v>0.23061479400749113</v>
      </c>
      <c r="S109" s="8">
        <f>IF(SUM(R$3:R109)&lt;=0.9*R$113,"calculez",C109)</f>
        <v>397</v>
      </c>
    </row>
    <row r="110" spans="3:19">
      <c r="C110" s="11">
        <v>398</v>
      </c>
      <c r="D110" s="12">
        <v>0.1404</v>
      </c>
      <c r="E110" s="12">
        <v>1.3031999999999999E-4</v>
      </c>
      <c r="F110" s="11" t="s">
        <v>190</v>
      </c>
      <c r="G110" s="11" t="s">
        <v>191</v>
      </c>
      <c r="H110" s="5">
        <f t="shared" si="11"/>
        <v>0.22047153558052479</v>
      </c>
      <c r="I110" s="29">
        <v>0.2354636</v>
      </c>
      <c r="J110" s="6">
        <f t="shared" si="12"/>
        <v>5.4366897599999988E-7</v>
      </c>
      <c r="K110" s="6">
        <f t="shared" si="10"/>
        <v>3.2723746185196206E-7</v>
      </c>
      <c r="L110" s="6">
        <f t="shared" si="13"/>
        <v>6.896062979999999E-7</v>
      </c>
      <c r="M110" s="6">
        <f t="shared" si="14"/>
        <v>4.1157948702195745E-7</v>
      </c>
      <c r="N110" s="6">
        <f t="shared" si="16"/>
        <v>1.4666183999999999E-6</v>
      </c>
      <c r="O110" s="6">
        <f t="shared" si="17"/>
        <v>8.8276599163787057E-7</v>
      </c>
      <c r="P110" s="6">
        <f t="shared" si="18"/>
        <v>1.8918890000000002E-6</v>
      </c>
      <c r="Q110" s="6">
        <f t="shared" si="19"/>
        <v>1.1290366773957874E-6</v>
      </c>
      <c r="R110" s="6">
        <f t="shared" si="15"/>
        <v>0.2235138576779031</v>
      </c>
      <c r="S110" s="8">
        <f>IF(SUM(R$3:R110)&lt;=0.9*R$113,"calculez",C110)</f>
        <v>398</v>
      </c>
    </row>
    <row r="111" spans="3:19">
      <c r="C111" s="11">
        <v>399</v>
      </c>
      <c r="D111" s="12">
        <v>0.13419999999999999</v>
      </c>
      <c r="E111" s="12">
        <v>1.2589E-4</v>
      </c>
      <c r="F111" s="11" t="s">
        <v>3</v>
      </c>
      <c r="G111" s="11" t="s">
        <v>36</v>
      </c>
      <c r="H111" s="5">
        <f t="shared" si="11"/>
        <v>0.22319400749063717</v>
      </c>
      <c r="I111" s="29">
        <v>0.23837120000000001</v>
      </c>
      <c r="J111" s="6">
        <f t="shared" si="12"/>
        <v>1.10040449E-9</v>
      </c>
      <c r="K111" s="6">
        <f t="shared" si="10"/>
        <v>6.5820070978597614E-10</v>
      </c>
      <c r="L111" s="6">
        <f t="shared" si="13"/>
        <v>2.7238469024499997E-7</v>
      </c>
      <c r="M111" s="6">
        <f t="shared" si="14"/>
        <v>1.6394783128087401E-7</v>
      </c>
      <c r="N111" s="6">
        <f t="shared" si="16"/>
        <v>6.4998427999999996E-7</v>
      </c>
      <c r="O111" s="6">
        <f t="shared" si="17"/>
        <v>3.8878441367112801E-7</v>
      </c>
      <c r="P111" s="6">
        <f t="shared" si="18"/>
        <v>1.0583013399999999E-6</v>
      </c>
      <c r="Q111" s="6">
        <f t="shared" si="19"/>
        <v>6.3577520265449935E-7</v>
      </c>
      <c r="R111" s="6">
        <f t="shared" si="15"/>
        <v>0.22183277153558098</v>
      </c>
      <c r="S111" s="8">
        <f>IF(SUM(R$3:R111)&lt;=0.9*R$113,"calculez",C111)</f>
        <v>399</v>
      </c>
    </row>
    <row r="112" spans="3:19">
      <c r="C112" s="11">
        <v>400</v>
      </c>
      <c r="D112" s="12">
        <v>0.128</v>
      </c>
      <c r="E112" s="12">
        <v>1.2161999999999999E-4</v>
      </c>
      <c r="F112" s="11" t="s">
        <v>4</v>
      </c>
      <c r="G112" s="11" t="s">
        <v>38</v>
      </c>
      <c r="H112" s="5">
        <f t="shared" si="11"/>
        <v>0.22016666666666715</v>
      </c>
      <c r="I112" s="29">
        <v>0.23513800000000001</v>
      </c>
      <c r="J112" s="6">
        <f t="shared" si="12"/>
        <v>1.7634899999999999E-9</v>
      </c>
      <c r="K112" s="6">
        <f t="shared" si="10"/>
        <v>1.0622000918689773E-9</v>
      </c>
      <c r="L112" s="6">
        <f t="shared" si="13"/>
        <v>1.4319472449999998E-9</v>
      </c>
      <c r="M112" s="6">
        <f t="shared" si="14"/>
        <v>8.6020040082747665E-10</v>
      </c>
      <c r="N112" s="6">
        <f t="shared" si="16"/>
        <v>1.0836608E-6</v>
      </c>
      <c r="O112" s="6">
        <f t="shared" si="17"/>
        <v>6.5271966459396394E-7</v>
      </c>
      <c r="P112" s="6">
        <f t="shared" si="18"/>
        <v>8.6682253999999993E-7</v>
      </c>
      <c r="Q112" s="6">
        <f t="shared" si="19"/>
        <v>5.2075203913254598E-7</v>
      </c>
      <c r="R112" s="6">
        <f t="shared" si="15"/>
        <v>0.22168033707865215</v>
      </c>
      <c r="S112" s="8">
        <f>IF(SUM(R$3:R112)&lt;=0.9*R$113,"calculez",C112)</f>
        <v>400</v>
      </c>
    </row>
    <row r="113" spans="3:19">
      <c r="C113" s="3"/>
      <c r="D113" s="3"/>
      <c r="E113" s="3"/>
      <c r="F113" s="3"/>
      <c r="G113" s="3"/>
      <c r="H113" s="5"/>
      <c r="I113" s="13"/>
      <c r="J113" s="1"/>
      <c r="K113" s="1"/>
      <c r="L113" s="6">
        <f>SUM(L3:L112)</f>
        <v>0.46308871565924142</v>
      </c>
      <c r="M113" s="6">
        <f>SUM(M3:M112)</f>
        <v>4.0393690147386516E-2</v>
      </c>
      <c r="N113" s="1"/>
      <c r="O113" s="1"/>
      <c r="P113" s="6">
        <f>SUM(P3:P112)</f>
        <v>1.7224508563579995E-2</v>
      </c>
      <c r="Q113" s="6">
        <f>SUM(Q3:Q112)</f>
        <v>7.1050798430078227E-3</v>
      </c>
      <c r="R113" s="5">
        <f>SUM(R3:R112)</f>
        <v>75.098744007490765</v>
      </c>
      <c r="S113" s="1"/>
    </row>
    <row r="114" spans="3:19">
      <c r="C114" s="3"/>
      <c r="D114" s="3"/>
      <c r="E114" s="3"/>
      <c r="F114" s="3"/>
      <c r="G114" s="3"/>
      <c r="H114" s="5"/>
      <c r="I114" s="13"/>
      <c r="J114" s="1"/>
      <c r="K114" s="1"/>
      <c r="L114" s="1"/>
      <c r="M114" s="1"/>
      <c r="N114" s="1"/>
      <c r="O114" s="1"/>
      <c r="P114" s="1"/>
      <c r="Q114" s="1"/>
      <c r="R114" s="1"/>
      <c r="S114" s="1"/>
    </row>
    <row r="115" spans="3:19">
      <c r="C115" s="3"/>
      <c r="D115" s="3"/>
      <c r="E115" s="3"/>
      <c r="F115" s="3"/>
      <c r="G115" s="3"/>
      <c r="H115" s="5"/>
      <c r="I115" s="13"/>
      <c r="J115" s="1"/>
      <c r="K115" s="1"/>
      <c r="L115" s="14" t="s">
        <v>192</v>
      </c>
      <c r="M115" s="15">
        <f>L113/M113</f>
        <v>11.464382530280002</v>
      </c>
      <c r="N115" s="1"/>
      <c r="O115" s="1"/>
      <c r="P115" s="14" t="s">
        <v>13</v>
      </c>
      <c r="Q115" s="15">
        <f>P113/Q113</f>
        <v>2.4242526395436355</v>
      </c>
      <c r="R115" s="1"/>
      <c r="S115" s="1"/>
    </row>
  </sheetData>
  <pageMargins left="0.7" right="0.7" top="0.75" bottom="0.75" header="0.3" footer="0.3"/>
  <pageSetup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Foi de lucru</vt:lpstr>
      </vt:variant>
      <vt:variant>
        <vt:i4>8</vt:i4>
      </vt:variant>
    </vt:vector>
  </HeadingPairs>
  <TitlesOfParts>
    <vt:vector size="8" baseType="lpstr">
      <vt:lpstr>P1A </vt:lpstr>
      <vt:lpstr>P2A</vt:lpstr>
      <vt:lpstr>P3A</vt:lpstr>
      <vt:lpstr>P4A</vt:lpstr>
      <vt:lpstr>P1E</vt:lpstr>
      <vt:lpstr>P2E</vt:lpstr>
      <vt:lpstr>P3E</vt:lpstr>
      <vt:lpstr>P4E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Cristian</dc:creator>
  <cp:lastModifiedBy>AURELIAN Cristian BOSCORNEA (24476)</cp:lastModifiedBy>
  <dcterms:created xsi:type="dcterms:W3CDTF">2022-12-03T12:36:48Z</dcterms:created>
  <dcterms:modified xsi:type="dcterms:W3CDTF">2023-12-12T10:46:15Z</dcterms:modified>
</cp:coreProperties>
</file>