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QH\Desktop\文冠木抗RA血清谱效\英文 民族药理学\Molecules\"/>
    </mc:Choice>
  </mc:AlternateContent>
  <xr:revisionPtr revIDLastSave="0" documentId="13_ncr:1_{358B6DF9-118F-423D-9E32-E7C9F64CA1E7}" xr6:coauthVersionLast="47" xr6:coauthVersionMax="47" xr10:uidLastSave="{00000000-0000-0000-0000-000000000000}"/>
  <bookViews>
    <workbookView xWindow="-110" yWindow="-110" windowWidth="25820" windowHeight="15500" activeTab="2" xr2:uid="{00000000-000D-0000-FFFF-FFFF00000000}"/>
  </bookViews>
  <sheets>
    <sheet name="Table S1" sheetId="1" r:id="rId1"/>
    <sheet name="Table S2" sheetId="3" r:id="rId2"/>
    <sheet name="Table S3" sheetId="2" r:id="rId3"/>
  </sheets>
  <definedNames>
    <definedName name="OLE_LINK1" localSheetId="0">'Table S1'!$A$27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J16" i="2"/>
  <c r="I16" i="2"/>
  <c r="H16" i="2"/>
  <c r="G16" i="2"/>
  <c r="F16" i="2"/>
  <c r="E16" i="2"/>
  <c r="D16" i="2"/>
  <c r="C16" i="2"/>
  <c r="B16" i="2"/>
  <c r="J15" i="2"/>
  <c r="I15" i="2"/>
  <c r="H15" i="2"/>
  <c r="G15" i="2"/>
  <c r="F15" i="2"/>
  <c r="E15" i="2"/>
  <c r="D15" i="2"/>
  <c r="C15" i="2"/>
  <c r="B15" i="2"/>
  <c r="B20" i="2" s="1"/>
  <c r="J14" i="2"/>
  <c r="I14" i="2"/>
  <c r="H14" i="2"/>
  <c r="B19" i="2" s="1"/>
  <c r="G14" i="2"/>
  <c r="F14" i="2"/>
  <c r="E14" i="2"/>
  <c r="D14" i="2"/>
  <c r="C14" i="2"/>
  <c r="B14" i="2"/>
  <c r="J13" i="2"/>
  <c r="I13" i="2"/>
  <c r="H13" i="2"/>
  <c r="G13" i="2"/>
  <c r="F13" i="2"/>
  <c r="E13" i="2"/>
  <c r="D13" i="2"/>
  <c r="C13" i="2"/>
  <c r="B13" i="2"/>
  <c r="B18" i="2" s="1"/>
</calcChain>
</file>

<file path=xl/sharedStrings.xml><?xml version="1.0" encoding="utf-8"?>
<sst xmlns="http://schemas.openxmlformats.org/spreadsheetml/2006/main" count="205" uniqueCount="125">
  <si>
    <t>ZDC, S</t>
  </si>
  <si>
    <t>YY</t>
  </si>
  <si>
    <t>Z</t>
  </si>
  <si>
    <t>Z, YY, ZDC, S</t>
  </si>
  <si>
    <t>Z, YY, S</t>
  </si>
  <si>
    <t>Z, YY</t>
  </si>
  <si>
    <t>ZDC</t>
  </si>
  <si>
    <t>Z, YY, ZDC</t>
  </si>
  <si>
    <t>YY, ZDC, S</t>
  </si>
  <si>
    <t>YY, ZDC</t>
  </si>
  <si>
    <t>taurine</t>
  </si>
  <si>
    <t>gluconic acid</t>
  </si>
  <si>
    <t>4-pyridoxic acid</t>
  </si>
  <si>
    <t>L-phenylalanine</t>
  </si>
  <si>
    <t>thymidine</t>
  </si>
  <si>
    <t>D-(+)-tryptophan</t>
  </si>
  <si>
    <t>4-phenolsulfonic acid</t>
  </si>
  <si>
    <t>3-indoxyl sulphate</t>
  </si>
  <si>
    <t>2-(acetylamino)hexanoic acid</t>
  </si>
  <si>
    <t>(R,Z)-2-[(1-hydroxyethylidene)amino]-3-phenylpropanoic acid</t>
  </si>
  <si>
    <t>2,3-dihydro-1-benzofuran-2-carboxylic acid</t>
  </si>
  <si>
    <t>indole-3-lactic acid</t>
  </si>
  <si>
    <t>4-indolecarbaldehyde</t>
  </si>
  <si>
    <t>isoferulic acid</t>
  </si>
  <si>
    <t>liquiritin</t>
  </si>
  <si>
    <t>Migratory components of blood</t>
    <phoneticPr fontId="1" type="noConversion"/>
  </si>
  <si>
    <t>Distributions</t>
    <phoneticPr fontId="1" type="noConversion"/>
  </si>
  <si>
    <t>Z</t>
    <phoneticPr fontId="1" type="noConversion"/>
  </si>
  <si>
    <t>YY</t>
    <phoneticPr fontId="1" type="noConversion"/>
  </si>
  <si>
    <t>ZDC</t>
    <phoneticPr fontId="1" type="noConversion"/>
  </si>
  <si>
    <t>S</t>
    <phoneticPr fontId="1" type="noConversion"/>
  </si>
  <si>
    <t>Arthritis Index (score)</t>
    <phoneticPr fontId="1" type="noConversion"/>
  </si>
  <si>
    <t>Joint swelling rate (%)</t>
    <phoneticPr fontId="1" type="noConversion"/>
  </si>
  <si>
    <t>Thymus index (%)</t>
    <phoneticPr fontId="1" type="noConversion"/>
  </si>
  <si>
    <t>Histopathology score</t>
    <phoneticPr fontId="1" type="noConversion"/>
  </si>
  <si>
    <t>IL-2 (pg/mL)</t>
    <phoneticPr fontId="1" type="noConversion"/>
  </si>
  <si>
    <t>IL-6 (pg/mL)</t>
    <phoneticPr fontId="1" type="noConversion"/>
  </si>
  <si>
    <t>TNF-α (pg/mL)</t>
    <phoneticPr fontId="1" type="noConversion"/>
  </si>
  <si>
    <t>RF (IU/mL)</t>
    <phoneticPr fontId="1" type="noConversion"/>
  </si>
  <si>
    <t>Spleen index (%)</t>
    <phoneticPr fontId="1" type="noConversion"/>
  </si>
  <si>
    <t>Normalize</t>
    <phoneticPr fontId="1" type="noConversion"/>
  </si>
  <si>
    <t>Inverse normalization</t>
    <phoneticPr fontId="1" type="noConversion"/>
  </si>
  <si>
    <t>Drug effect</t>
    <phoneticPr fontId="1" type="noConversion"/>
  </si>
  <si>
    <r>
      <t>uric acid</t>
    </r>
    <r>
      <rPr>
        <vertAlign val="superscript"/>
        <sz val="10"/>
        <color theme="1"/>
        <rFont val="Times New Roman"/>
        <family val="1"/>
      </rPr>
      <t>*</t>
    </r>
  </si>
  <si>
    <r>
      <t>4-oxoproline</t>
    </r>
    <r>
      <rPr>
        <vertAlign val="superscript"/>
        <sz val="10"/>
        <color theme="1"/>
        <rFont val="Times New Roman"/>
        <family val="1"/>
      </rPr>
      <t>*</t>
    </r>
  </si>
  <si>
    <r>
      <t xml:space="preserve">citric acid </t>
    </r>
    <r>
      <rPr>
        <vertAlign val="superscript"/>
        <sz val="10"/>
        <color theme="1"/>
        <rFont val="Times New Roman"/>
        <family val="1"/>
      </rPr>
      <t>*</t>
    </r>
  </si>
  <si>
    <r>
      <t>DL-malic acid</t>
    </r>
    <r>
      <rPr>
        <vertAlign val="superscript"/>
        <sz val="10"/>
        <color theme="1"/>
        <rFont val="Times New Roman"/>
        <family val="1"/>
      </rPr>
      <t>*</t>
    </r>
  </si>
  <si>
    <r>
      <t>D-(+)-glucose</t>
    </r>
    <r>
      <rPr>
        <vertAlign val="superscript"/>
        <sz val="10"/>
        <color theme="1"/>
        <rFont val="Times New Roman"/>
        <family val="1"/>
      </rPr>
      <t>*</t>
    </r>
  </si>
  <si>
    <r>
      <t>methylmalonic acid</t>
    </r>
    <r>
      <rPr>
        <vertAlign val="superscript"/>
        <sz val="10"/>
        <color theme="1"/>
        <rFont val="Times New Roman"/>
        <family val="1"/>
      </rPr>
      <t>*</t>
    </r>
  </si>
  <si>
    <r>
      <t>D-ribono-1,4-lactone</t>
    </r>
    <r>
      <rPr>
        <vertAlign val="superscript"/>
        <sz val="10"/>
        <color theme="1"/>
        <rFont val="Times New Roman"/>
        <family val="1"/>
      </rPr>
      <t>*</t>
    </r>
  </si>
  <si>
    <r>
      <t>gallic acid</t>
    </r>
    <r>
      <rPr>
        <vertAlign val="superscript"/>
        <sz val="10"/>
        <color theme="1"/>
        <rFont val="Times New Roman"/>
        <family val="1"/>
      </rPr>
      <t>*</t>
    </r>
  </si>
  <si>
    <r>
      <t>DL-4-hydroxyphenyllactic acid</t>
    </r>
    <r>
      <rPr>
        <vertAlign val="superscript"/>
        <sz val="10"/>
        <color theme="1"/>
        <rFont val="Times New Roman"/>
        <family val="1"/>
      </rPr>
      <t>*</t>
    </r>
  </si>
  <si>
    <r>
      <t>(-)-epigallocatechin</t>
    </r>
    <r>
      <rPr>
        <vertAlign val="superscript"/>
        <sz val="10"/>
        <color theme="1"/>
        <rFont val="Times New Roman"/>
        <family val="1"/>
      </rPr>
      <t>*</t>
    </r>
  </si>
  <si>
    <r>
      <t>(-)-epicatechin-3'-</t>
    </r>
    <r>
      <rPr>
        <i/>
        <sz val="10"/>
        <color theme="1"/>
        <rFont val="Times New Roman"/>
        <family val="1"/>
      </rPr>
      <t>O</t>
    </r>
    <r>
      <rPr>
        <sz val="10"/>
        <color theme="1"/>
        <rFont val="Times New Roman"/>
        <family val="1"/>
      </rPr>
      <t>-glucuronide</t>
    </r>
  </si>
  <si>
    <r>
      <t>catechin</t>
    </r>
    <r>
      <rPr>
        <vertAlign val="superscript"/>
        <sz val="10"/>
        <color theme="1"/>
        <rFont val="Times New Roman"/>
        <family val="1"/>
      </rPr>
      <t>*</t>
    </r>
  </si>
  <si>
    <r>
      <t>dihydromyricetin</t>
    </r>
    <r>
      <rPr>
        <vertAlign val="superscript"/>
        <sz val="10"/>
        <color theme="1"/>
        <rFont val="Times New Roman"/>
        <family val="1"/>
      </rPr>
      <t>*</t>
    </r>
  </si>
  <si>
    <r>
      <t>epicatechin</t>
    </r>
    <r>
      <rPr>
        <vertAlign val="superscript"/>
        <sz val="10"/>
        <color theme="1"/>
        <rFont val="Times New Roman"/>
        <family val="1"/>
      </rPr>
      <t>*</t>
    </r>
  </si>
  <si>
    <r>
      <t>4'-</t>
    </r>
    <r>
      <rPr>
        <i/>
        <sz val="10"/>
        <color theme="1"/>
        <rFont val="Times New Roman"/>
        <family val="1"/>
      </rPr>
      <t>O</t>
    </r>
    <r>
      <rPr>
        <sz val="10"/>
        <color theme="1"/>
        <rFont val="Times New Roman"/>
        <family val="1"/>
      </rPr>
      <t>-methyl-(-)-epicatechin-3'-glucuronide</t>
    </r>
  </si>
  <si>
    <r>
      <t>dihydroquercetin</t>
    </r>
    <r>
      <rPr>
        <vertAlign val="superscript"/>
        <sz val="10"/>
        <color theme="1"/>
        <rFont val="Times New Roman"/>
        <family val="1"/>
      </rPr>
      <t>*</t>
    </r>
  </si>
  <si>
    <r>
      <t>quercetin-3-</t>
    </r>
    <r>
      <rPr>
        <i/>
        <sz val="10"/>
        <color theme="1"/>
        <rFont val="Times New Roman"/>
        <family val="1"/>
      </rPr>
      <t>O</t>
    </r>
    <r>
      <rPr>
        <sz val="10"/>
        <color theme="1"/>
        <rFont val="Times New Roman"/>
        <family val="1"/>
      </rPr>
      <t>-glucuronide</t>
    </r>
  </si>
  <si>
    <r>
      <t>proanthocyanidin A2</t>
    </r>
    <r>
      <rPr>
        <vertAlign val="superscript"/>
        <sz val="10"/>
        <color theme="1"/>
        <rFont val="Times New Roman"/>
        <family val="1"/>
      </rPr>
      <t>*</t>
    </r>
  </si>
  <si>
    <r>
      <t>azelaic acid</t>
    </r>
    <r>
      <rPr>
        <vertAlign val="superscript"/>
        <sz val="10"/>
        <color theme="1"/>
        <rFont val="Times New Roman"/>
        <family val="1"/>
      </rPr>
      <t>*</t>
    </r>
  </si>
  <si>
    <r>
      <t>isorhamnetin-3-</t>
    </r>
    <r>
      <rPr>
        <i/>
        <sz val="10"/>
        <color theme="1"/>
        <rFont val="Times New Roman"/>
        <family val="1"/>
      </rPr>
      <t>O</t>
    </r>
    <r>
      <rPr>
        <sz val="10"/>
        <color theme="1"/>
        <rFont val="Times New Roman"/>
        <family val="1"/>
      </rPr>
      <t>-glucuronide</t>
    </r>
  </si>
  <si>
    <r>
      <t>myricetin</t>
    </r>
    <r>
      <rPr>
        <vertAlign val="superscript"/>
        <sz val="10"/>
        <color theme="1"/>
        <rFont val="Times New Roman"/>
        <family val="1"/>
      </rPr>
      <t>*</t>
    </r>
  </si>
  <si>
    <t>Peak area (Z)</t>
    <phoneticPr fontId="1" type="noConversion"/>
  </si>
  <si>
    <t>Peak area (YY)</t>
    <phoneticPr fontId="1" type="noConversion"/>
  </si>
  <si>
    <t>Peak area (ZDC)</t>
    <phoneticPr fontId="1" type="noConversion"/>
  </si>
  <si>
    <t>Peak area (S)</t>
    <phoneticPr fontId="1" type="noConversion"/>
  </si>
  <si>
    <t>Target Name</t>
  </si>
  <si>
    <t>ChEMBL-ID</t>
  </si>
  <si>
    <t>UniProt ID</t>
  </si>
  <si>
    <t>PDB Visualization</t>
  </si>
  <si>
    <t>TTD ID</t>
  </si>
  <si>
    <t>Min Activity</t>
  </si>
  <si>
    <t>Assay type</t>
  </si>
  <si>
    <t>Placenta growth factor</t>
  </si>
  <si>
    <t>CHEMBL1697671</t>
  </si>
  <si>
    <t>P49763</t>
  </si>
  <si>
    <t>1FZV</t>
  </si>
  <si>
    <t>Not Available</t>
  </si>
  <si>
    <t>394 nm</t>
  </si>
  <si>
    <t>Kd</t>
  </si>
  <si>
    <t>Vascular endothelial growth factor A</t>
  </si>
  <si>
    <t>CHEMBL1783</t>
  </si>
  <si>
    <t>P15692</t>
  </si>
  <si>
    <t>5T89</t>
  </si>
  <si>
    <t>T20761</t>
  </si>
  <si>
    <t>476 nm</t>
  </si>
  <si>
    <t>proanthocyanidin A2</t>
  </si>
  <si>
    <t>Compounds</t>
    <phoneticPr fontId="1" type="noConversion"/>
  </si>
  <si>
    <t>Carbonic anhydrase VII</t>
  </si>
  <si>
    <t>CHEMBL2326</t>
  </si>
  <si>
    <t>P43166</t>
  </si>
  <si>
    <t>6H38</t>
  </si>
  <si>
    <t>450 nm</t>
  </si>
  <si>
    <t>Ki</t>
  </si>
  <si>
    <t>Nuclear factor NF-kappa-B p105 subunit</t>
  </si>
  <si>
    <t>CHEMBL3251</t>
  </si>
  <si>
    <t>P19838</t>
  </si>
  <si>
    <t>1SVC</t>
  </si>
  <si>
    <t>28.2 nm</t>
  </si>
  <si>
    <t>Potency</t>
  </si>
  <si>
    <t>Alkaline phosphatase, tissue-nonspecific isozyme</t>
  </si>
  <si>
    <t>CHEMBL5979</t>
  </si>
  <si>
    <t>P05186</t>
  </si>
  <si>
    <t>T09538</t>
  </si>
  <si>
    <t>407 nm</t>
  </si>
  <si>
    <t>IC50</t>
  </si>
  <si>
    <t>epicatechin</t>
    <phoneticPr fontId="1" type="noConversion"/>
  </si>
  <si>
    <t>MAP kinase ERK2</t>
  </si>
  <si>
    <t>CHEMBL4040</t>
  </si>
  <si>
    <t>P28482</t>
  </si>
  <si>
    <t>6SLG</t>
  </si>
  <si>
    <t>31.6 nm</t>
  </si>
  <si>
    <t>Carbonic anhydrase XII</t>
  </si>
  <si>
    <t>CHEMBL3242</t>
  </si>
  <si>
    <t>O43570</t>
  </si>
  <si>
    <t>5MSA</t>
  </si>
  <si>
    <t>32.5 nm</t>
  </si>
  <si>
    <t>493.1 nm</t>
  </si>
  <si>
    <t>dihydroquercetin</t>
    <phoneticPr fontId="1" type="noConversion"/>
  </si>
  <si>
    <t>catechin</t>
    <phoneticPr fontId="1" type="noConversion"/>
  </si>
  <si>
    <r>
      <rPr>
        <b/>
        <sz val="10"/>
        <color theme="1"/>
        <rFont val="Times New Roman"/>
        <family val="1"/>
      </rPr>
      <t>Table S1</t>
    </r>
    <r>
      <rPr>
        <sz val="10"/>
        <color theme="1"/>
        <rFont val="Times New Roman"/>
        <family val="1"/>
      </rPr>
      <t xml:space="preserve"> Peak areas of migrating components in blood of various extracts of Xanthocerais lignum</t>
    </r>
    <phoneticPr fontId="1" type="noConversion"/>
  </si>
  <si>
    <r>
      <rPr>
        <b/>
        <sz val="10"/>
        <color theme="1"/>
        <rFont val="Times New Roman"/>
        <family val="1"/>
      </rPr>
      <t>Table S2</t>
    </r>
    <r>
      <rPr>
        <sz val="10"/>
        <color theme="1"/>
        <rFont val="Times New Roman"/>
        <family val="1"/>
      </rPr>
      <t xml:space="preserve">  Experimentally active targets of Q-Marker</t>
    </r>
    <phoneticPr fontId="1" type="noConversion"/>
  </si>
  <si>
    <r>
      <rPr>
        <b/>
        <sz val="10"/>
        <color theme="1"/>
        <rFont val="Times New Roman"/>
        <family val="1"/>
      </rPr>
      <t xml:space="preserve"> Table S3</t>
    </r>
    <r>
      <rPr>
        <sz val="10"/>
        <color theme="1"/>
        <rFont val="Times New Roman"/>
        <family val="1"/>
      </rPr>
      <t xml:space="preserve"> Anti-RA efficacy of various extracts of Xanthocerais lignum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</si>
</sst>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等线"/>
      <family val="2"/>
      <scheme val="minor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4">
    <xf numFmtId="0" fontId="0" fillId="0" borderId="0" xfId="0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 xr:uid="{6B627B8E-0ECF-4E36-8F78-C6F06519D85A}"/>
    <cellStyle name="常规 3" xfId="2" xr:uid="{BA1840A9-1826-4FB3-B937-2D540A8B84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workbookViewId="0">
      <selection sqref="A1:F1"/>
    </sheetView>
  </sheetViews>
  <sheetFormatPr defaultRowHeight="13"/>
  <cols>
    <col min="1" max="1" width="31.83203125" style="4" bestFit="1" customWidth="1"/>
    <col min="2" max="2" width="11.08203125" style="4" bestFit="1" customWidth="1"/>
    <col min="3" max="3" width="10.4140625" style="4" bestFit="1" customWidth="1"/>
    <col min="4" max="4" width="11.6640625" style="4" bestFit="1" customWidth="1"/>
    <col min="5" max="5" width="12.5" style="4" bestFit="1" customWidth="1"/>
    <col min="6" max="6" width="10.4140625" style="4" bestFit="1" customWidth="1"/>
    <col min="7" max="16384" width="8.6640625" style="4"/>
  </cols>
  <sheetData>
    <row r="1" spans="1:6">
      <c r="A1" s="19" t="s">
        <v>122</v>
      </c>
      <c r="B1" s="19"/>
      <c r="C1" s="19"/>
      <c r="D1" s="19"/>
      <c r="E1" s="19"/>
      <c r="F1" s="19"/>
    </row>
    <row r="2" spans="1:6">
      <c r="A2" s="7" t="s">
        <v>25</v>
      </c>
      <c r="B2" s="8" t="s">
        <v>26</v>
      </c>
      <c r="C2" s="8" t="s">
        <v>64</v>
      </c>
      <c r="D2" s="8" t="s">
        <v>65</v>
      </c>
      <c r="E2" s="8" t="s">
        <v>66</v>
      </c>
      <c r="F2" s="8" t="s">
        <v>67</v>
      </c>
    </row>
    <row r="3" spans="1:6">
      <c r="A3" s="6" t="s">
        <v>10</v>
      </c>
      <c r="B3" s="5" t="s">
        <v>1</v>
      </c>
      <c r="C3" s="5">
        <v>0</v>
      </c>
      <c r="D3" s="5">
        <v>22647167.399464998</v>
      </c>
      <c r="E3" s="5">
        <v>0</v>
      </c>
      <c r="F3" s="5">
        <v>0</v>
      </c>
    </row>
    <row r="4" spans="1:6" ht="15.5">
      <c r="A4" s="6" t="s">
        <v>43</v>
      </c>
      <c r="B4" s="5" t="s">
        <v>2</v>
      </c>
      <c r="C4" s="5">
        <v>25102256.038055699</v>
      </c>
      <c r="D4" s="5">
        <v>0</v>
      </c>
      <c r="E4" s="5">
        <v>0</v>
      </c>
      <c r="F4" s="5">
        <v>0</v>
      </c>
    </row>
    <row r="5" spans="1:6" ht="15.5">
      <c r="A5" s="6" t="s">
        <v>44</v>
      </c>
      <c r="B5" s="5" t="s">
        <v>3</v>
      </c>
      <c r="C5" s="5">
        <v>12661160.6712343</v>
      </c>
      <c r="D5" s="5">
        <v>37853128.568762101</v>
      </c>
      <c r="E5" s="5">
        <v>0</v>
      </c>
      <c r="F5" s="5">
        <v>0</v>
      </c>
    </row>
    <row r="6" spans="1:6">
      <c r="A6" s="6" t="s">
        <v>11</v>
      </c>
      <c r="B6" s="5" t="s">
        <v>1</v>
      </c>
      <c r="C6" s="5">
        <v>0</v>
      </c>
      <c r="D6" s="5">
        <v>59085077.717437498</v>
      </c>
      <c r="E6" s="5">
        <v>0</v>
      </c>
      <c r="F6" s="5">
        <v>0</v>
      </c>
    </row>
    <row r="7" spans="1:6" ht="15.5">
      <c r="A7" s="6" t="s">
        <v>45</v>
      </c>
      <c r="B7" s="5" t="s">
        <v>1</v>
      </c>
      <c r="C7" s="5">
        <v>0</v>
      </c>
      <c r="D7" s="5">
        <v>14719948.292881601</v>
      </c>
      <c r="E7" s="5">
        <v>0</v>
      </c>
      <c r="F7" s="5">
        <v>0</v>
      </c>
    </row>
    <row r="8" spans="1:6" ht="15.5">
      <c r="A8" s="6" t="s">
        <v>46</v>
      </c>
      <c r="B8" s="5" t="s">
        <v>3</v>
      </c>
      <c r="C8" s="5">
        <v>10225964.486676101</v>
      </c>
      <c r="D8" s="5">
        <v>8736992.9455718305</v>
      </c>
      <c r="E8" s="5">
        <v>9485899.1346032508</v>
      </c>
      <c r="F8" s="5">
        <v>12731088.995936099</v>
      </c>
    </row>
    <row r="9" spans="1:6" ht="15.5">
      <c r="A9" s="6" t="s">
        <v>47</v>
      </c>
      <c r="B9" s="5" t="s">
        <v>2</v>
      </c>
      <c r="C9" s="5">
        <v>19106168.062666301</v>
      </c>
      <c r="D9" s="5">
        <v>0</v>
      </c>
      <c r="E9" s="5">
        <v>0</v>
      </c>
      <c r="F9" s="5">
        <v>0</v>
      </c>
    </row>
    <row r="10" spans="1:6" ht="15.5">
      <c r="A10" s="6" t="s">
        <v>48</v>
      </c>
      <c r="B10" s="5" t="s">
        <v>4</v>
      </c>
      <c r="C10" s="5">
        <v>13174643.275557799</v>
      </c>
      <c r="D10" s="5">
        <v>13649436.9912403</v>
      </c>
      <c r="E10" s="5">
        <v>0</v>
      </c>
      <c r="F10" s="5">
        <v>14129903.7717425</v>
      </c>
    </row>
    <row r="11" spans="1:6" ht="15.5">
      <c r="A11" s="6" t="s">
        <v>49</v>
      </c>
      <c r="B11" s="5" t="s">
        <v>5</v>
      </c>
      <c r="C11" s="5">
        <v>17716349.0751362</v>
      </c>
      <c r="D11" s="5">
        <v>13065986.8906154</v>
      </c>
      <c r="E11" s="5">
        <v>0</v>
      </c>
      <c r="F11" s="5">
        <v>0</v>
      </c>
    </row>
    <row r="12" spans="1:6">
      <c r="A12" s="6" t="s">
        <v>12</v>
      </c>
      <c r="B12" s="5" t="s">
        <v>6</v>
      </c>
      <c r="C12" s="5">
        <v>0</v>
      </c>
      <c r="D12" s="5">
        <v>0</v>
      </c>
      <c r="E12" s="5">
        <v>19390106.690698799</v>
      </c>
      <c r="F12" s="5">
        <v>0</v>
      </c>
    </row>
    <row r="13" spans="1:6" ht="15.5">
      <c r="A13" s="6" t="s">
        <v>50</v>
      </c>
      <c r="B13" s="5" t="s">
        <v>5</v>
      </c>
      <c r="C13" s="5">
        <v>0</v>
      </c>
      <c r="D13" s="5">
        <v>68182089.744501501</v>
      </c>
      <c r="E13" s="5">
        <v>0</v>
      </c>
      <c r="F13" s="5">
        <v>0</v>
      </c>
    </row>
    <row r="14" spans="1:6">
      <c r="A14" s="6" t="s">
        <v>13</v>
      </c>
      <c r="B14" s="5" t="s">
        <v>3</v>
      </c>
      <c r="C14" s="5">
        <v>174157115.02916399</v>
      </c>
      <c r="D14" s="5">
        <v>123331408.985728</v>
      </c>
      <c r="E14" s="5">
        <v>143292171.112661</v>
      </c>
      <c r="F14" s="5">
        <v>103022402.23838</v>
      </c>
    </row>
    <row r="15" spans="1:6">
      <c r="A15" s="6" t="s">
        <v>14</v>
      </c>
      <c r="B15" s="5" t="s">
        <v>1</v>
      </c>
      <c r="C15" s="5">
        <v>0</v>
      </c>
      <c r="D15" s="5">
        <v>43441599.996104397</v>
      </c>
      <c r="E15" s="5">
        <v>0</v>
      </c>
      <c r="F15" s="5">
        <v>0</v>
      </c>
    </row>
    <row r="16" spans="1:6">
      <c r="A16" s="6" t="s">
        <v>15</v>
      </c>
      <c r="B16" s="5" t="s">
        <v>0</v>
      </c>
      <c r="C16" s="5">
        <v>0</v>
      </c>
      <c r="D16" s="5">
        <v>0</v>
      </c>
      <c r="E16" s="5">
        <v>144945820.38468701</v>
      </c>
      <c r="F16" s="5">
        <v>0</v>
      </c>
    </row>
    <row r="17" spans="1:6" ht="15.5">
      <c r="A17" s="6" t="s">
        <v>51</v>
      </c>
      <c r="B17" s="5" t="s">
        <v>7</v>
      </c>
      <c r="C17" s="5">
        <v>23809696.476157699</v>
      </c>
      <c r="D17" s="5">
        <v>49466193.991507798</v>
      </c>
      <c r="E17" s="5">
        <v>15157642.604452001</v>
      </c>
      <c r="F17" s="5">
        <v>0</v>
      </c>
    </row>
    <row r="18" spans="1:6">
      <c r="A18" s="6" t="s">
        <v>16</v>
      </c>
      <c r="B18" s="5" t="s">
        <v>3</v>
      </c>
      <c r="C18" s="5">
        <v>275427212.868734</v>
      </c>
      <c r="D18" s="5">
        <v>61666367.590493999</v>
      </c>
      <c r="E18" s="5">
        <v>0</v>
      </c>
      <c r="F18" s="5">
        <v>64862249.138803497</v>
      </c>
    </row>
    <row r="19" spans="1:6" ht="15.5">
      <c r="A19" s="6" t="s">
        <v>52</v>
      </c>
      <c r="B19" s="5" t="s">
        <v>1</v>
      </c>
      <c r="C19" s="5">
        <v>0</v>
      </c>
      <c r="D19" s="5">
        <v>10308185</v>
      </c>
      <c r="E19" s="5">
        <v>0</v>
      </c>
      <c r="F19" s="5">
        <v>0</v>
      </c>
    </row>
    <row r="20" spans="1:6">
      <c r="A20" s="6" t="s">
        <v>53</v>
      </c>
      <c r="B20" s="5" t="s">
        <v>5</v>
      </c>
      <c r="C20" s="5">
        <v>808111531.74000013</v>
      </c>
      <c r="D20" s="5">
        <v>1082551205.3663332</v>
      </c>
      <c r="E20" s="5">
        <v>0</v>
      </c>
      <c r="F20" s="5">
        <v>0</v>
      </c>
    </row>
    <row r="21" spans="1:6">
      <c r="A21" s="6" t="s">
        <v>17</v>
      </c>
      <c r="B21" s="5" t="s">
        <v>8</v>
      </c>
      <c r="C21" s="5">
        <v>0</v>
      </c>
      <c r="D21" s="5">
        <v>160481113.549187</v>
      </c>
      <c r="E21" s="5">
        <v>107767670.82556599</v>
      </c>
      <c r="F21" s="5">
        <v>78575165.159948304</v>
      </c>
    </row>
    <row r="22" spans="1:6" ht="15.5">
      <c r="A22" s="6" t="s">
        <v>54</v>
      </c>
      <c r="B22" s="5" t="s">
        <v>5</v>
      </c>
      <c r="C22" s="5">
        <v>18821837.896000002</v>
      </c>
      <c r="D22" s="5">
        <v>19296198.243999999</v>
      </c>
      <c r="E22" s="5">
        <v>0</v>
      </c>
      <c r="F22" s="5">
        <v>0</v>
      </c>
    </row>
    <row r="23" spans="1:6">
      <c r="A23" s="6" t="s">
        <v>18</v>
      </c>
      <c r="B23" s="5" t="s">
        <v>7</v>
      </c>
      <c r="C23" s="5">
        <v>0</v>
      </c>
      <c r="D23" s="5">
        <v>24540053.080416299</v>
      </c>
      <c r="E23" s="5">
        <v>34599311.296716496</v>
      </c>
      <c r="F23" s="5">
        <v>0</v>
      </c>
    </row>
    <row r="24" spans="1:6" ht="15.5">
      <c r="A24" s="6" t="s">
        <v>55</v>
      </c>
      <c r="B24" s="5" t="s">
        <v>1</v>
      </c>
      <c r="C24" s="5">
        <v>0</v>
      </c>
      <c r="D24" s="5">
        <v>431145496.37199998</v>
      </c>
      <c r="E24" s="5">
        <v>0</v>
      </c>
      <c r="F24" s="5">
        <v>0</v>
      </c>
    </row>
    <row r="25" spans="1:6" ht="15.5">
      <c r="A25" s="6" t="s">
        <v>56</v>
      </c>
      <c r="B25" s="5" t="s">
        <v>5</v>
      </c>
      <c r="C25" s="5">
        <v>270080197.77700001</v>
      </c>
      <c r="D25" s="5">
        <v>349929260.49799997</v>
      </c>
      <c r="E25" s="5">
        <v>0</v>
      </c>
      <c r="F25" s="5">
        <v>0</v>
      </c>
    </row>
    <row r="26" spans="1:6">
      <c r="A26" s="6" t="s">
        <v>57</v>
      </c>
      <c r="B26" s="5" t="s">
        <v>7</v>
      </c>
      <c r="C26" s="5">
        <v>1121730365.5666666</v>
      </c>
      <c r="D26" s="5">
        <v>1259572151.6333334</v>
      </c>
      <c r="E26" s="5">
        <v>4385463.1050000004</v>
      </c>
      <c r="F26" s="5">
        <v>0</v>
      </c>
    </row>
    <row r="27" spans="1:6" ht="26">
      <c r="A27" s="6" t="s">
        <v>19</v>
      </c>
      <c r="B27" s="5" t="s">
        <v>2</v>
      </c>
      <c r="C27" s="5">
        <v>107150852.362673</v>
      </c>
      <c r="D27" s="5">
        <v>0</v>
      </c>
      <c r="E27" s="5">
        <v>0</v>
      </c>
      <c r="F27" s="5">
        <v>0</v>
      </c>
    </row>
    <row r="28" spans="1:6">
      <c r="A28" s="6" t="s">
        <v>20</v>
      </c>
      <c r="B28" s="5" t="s">
        <v>9</v>
      </c>
      <c r="C28" s="5">
        <v>0</v>
      </c>
      <c r="D28" s="5">
        <v>29067022.620738</v>
      </c>
      <c r="E28" s="5">
        <v>97230687.222124606</v>
      </c>
      <c r="F28" s="5">
        <v>0</v>
      </c>
    </row>
    <row r="29" spans="1:6">
      <c r="A29" s="6" t="s">
        <v>21</v>
      </c>
      <c r="B29" s="5" t="s">
        <v>2</v>
      </c>
      <c r="C29" s="5">
        <v>21539733.697515499</v>
      </c>
      <c r="D29" s="5">
        <v>0</v>
      </c>
      <c r="E29" s="5">
        <v>0</v>
      </c>
      <c r="F29" s="5">
        <v>0</v>
      </c>
    </row>
    <row r="30" spans="1:6">
      <c r="A30" s="6" t="s">
        <v>22</v>
      </c>
      <c r="B30" s="5" t="s">
        <v>2</v>
      </c>
      <c r="C30" s="5">
        <v>36789465.981835</v>
      </c>
      <c r="D30" s="5">
        <v>0</v>
      </c>
      <c r="E30" s="5">
        <v>0</v>
      </c>
      <c r="F30" s="5">
        <v>0</v>
      </c>
    </row>
    <row r="31" spans="1:6" ht="15.5">
      <c r="A31" s="6" t="s">
        <v>58</v>
      </c>
      <c r="B31" s="5" t="s">
        <v>5</v>
      </c>
      <c r="C31" s="5">
        <v>17365928</v>
      </c>
      <c r="D31" s="5">
        <v>15861655</v>
      </c>
      <c r="E31" s="5">
        <v>0</v>
      </c>
      <c r="F31" s="5">
        <v>0</v>
      </c>
    </row>
    <row r="32" spans="1:6">
      <c r="A32" s="6" t="s">
        <v>59</v>
      </c>
      <c r="B32" s="5" t="s">
        <v>2</v>
      </c>
      <c r="C32" s="5">
        <v>29536335.102617301</v>
      </c>
      <c r="D32" s="5">
        <v>0</v>
      </c>
      <c r="E32" s="5">
        <v>0</v>
      </c>
      <c r="F32" s="5">
        <v>0</v>
      </c>
    </row>
    <row r="33" spans="1:6" ht="15.5">
      <c r="A33" s="6" t="s">
        <v>60</v>
      </c>
      <c r="B33" s="5" t="s">
        <v>5</v>
      </c>
      <c r="C33" s="5">
        <v>52054677</v>
      </c>
      <c r="D33" s="5">
        <v>37492613</v>
      </c>
      <c r="E33" s="5">
        <v>0</v>
      </c>
      <c r="F33" s="5">
        <v>0</v>
      </c>
    </row>
    <row r="34" spans="1:6" ht="15.5">
      <c r="A34" s="6" t="s">
        <v>61</v>
      </c>
      <c r="B34" s="5" t="s">
        <v>7</v>
      </c>
      <c r="C34" s="5">
        <v>52686102.835826702</v>
      </c>
      <c r="D34" s="5">
        <v>40470755.1329806</v>
      </c>
      <c r="E34" s="5">
        <v>22141316.371682599</v>
      </c>
      <c r="F34" s="5">
        <v>0</v>
      </c>
    </row>
    <row r="35" spans="1:6">
      <c r="A35" s="6" t="s">
        <v>23</v>
      </c>
      <c r="B35" s="5" t="s">
        <v>6</v>
      </c>
      <c r="C35" s="5">
        <v>0</v>
      </c>
      <c r="D35" s="5">
        <v>0</v>
      </c>
      <c r="E35" s="5">
        <v>28648108.555755801</v>
      </c>
      <c r="F35" s="5">
        <v>0</v>
      </c>
    </row>
    <row r="36" spans="1:6">
      <c r="A36" s="6" t="s">
        <v>24</v>
      </c>
      <c r="B36" s="5" t="s">
        <v>3</v>
      </c>
      <c r="C36" s="5">
        <v>904092939.55200005</v>
      </c>
      <c r="D36" s="5">
        <v>336311246.34366661</v>
      </c>
      <c r="E36" s="5">
        <v>103198015.79266666</v>
      </c>
      <c r="F36" s="5">
        <v>118038273.897</v>
      </c>
    </row>
    <row r="37" spans="1:6">
      <c r="A37" s="6" t="s">
        <v>62</v>
      </c>
      <c r="B37" s="5" t="s">
        <v>5</v>
      </c>
      <c r="C37" s="5">
        <v>418007471.33100003</v>
      </c>
      <c r="D37" s="5">
        <v>317233256.83499998</v>
      </c>
      <c r="E37" s="5">
        <v>0</v>
      </c>
      <c r="F37" s="5">
        <v>0</v>
      </c>
    </row>
    <row r="38" spans="1:6" ht="15.5">
      <c r="A38" s="9" t="s">
        <v>63</v>
      </c>
      <c r="B38" s="10" t="s">
        <v>1</v>
      </c>
      <c r="C38" s="10">
        <v>0</v>
      </c>
      <c r="D38" s="10">
        <v>44656903</v>
      </c>
      <c r="E38" s="10">
        <v>0</v>
      </c>
      <c r="F38" s="10">
        <v>0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E907C-5A96-40F1-BA31-CE8A673A568F}">
  <dimension ref="A1:H13"/>
  <sheetViews>
    <sheetView workbookViewId="0">
      <selection sqref="A1:H1"/>
    </sheetView>
  </sheetViews>
  <sheetFormatPr defaultRowHeight="14"/>
  <cols>
    <col min="1" max="1" width="15.33203125" style="13" bestFit="1" customWidth="1"/>
    <col min="2" max="2" width="35.5" style="13" bestFit="1" customWidth="1"/>
    <col min="3" max="3" width="13.9140625" style="13" bestFit="1" customWidth="1"/>
    <col min="4" max="4" width="8.83203125" style="13" bestFit="1" customWidth="1"/>
    <col min="5" max="5" width="14.25" style="13" bestFit="1" customWidth="1"/>
    <col min="6" max="6" width="10.6640625" style="13" bestFit="1" customWidth="1"/>
    <col min="7" max="7" width="9.9140625" style="13" bestFit="1" customWidth="1"/>
    <col min="8" max="8" width="8.83203125" style="13" bestFit="1" customWidth="1"/>
  </cols>
  <sheetData>
    <row r="1" spans="1:8">
      <c r="A1" s="23" t="s">
        <v>123</v>
      </c>
      <c r="B1" s="23"/>
      <c r="C1" s="23"/>
      <c r="D1" s="23"/>
      <c r="E1" s="23"/>
      <c r="F1" s="23"/>
      <c r="G1" s="23"/>
      <c r="H1" s="23"/>
    </row>
    <row r="2" spans="1:8">
      <c r="A2" s="11" t="s">
        <v>89</v>
      </c>
      <c r="B2" s="12" t="s">
        <v>68</v>
      </c>
      <c r="C2" s="12" t="s">
        <v>69</v>
      </c>
      <c r="D2" s="12" t="s">
        <v>70</v>
      </c>
      <c r="E2" s="12" t="s">
        <v>71</v>
      </c>
      <c r="F2" s="12" t="s">
        <v>72</v>
      </c>
      <c r="G2" s="12" t="s">
        <v>73</v>
      </c>
      <c r="H2" s="12" t="s">
        <v>74</v>
      </c>
    </row>
    <row r="3" spans="1:8">
      <c r="A3" s="13" t="s">
        <v>88</v>
      </c>
      <c r="B3" s="14" t="s">
        <v>75</v>
      </c>
      <c r="C3" s="14" t="s">
        <v>76</v>
      </c>
      <c r="D3" s="14" t="s">
        <v>77</v>
      </c>
      <c r="E3" s="14" t="s">
        <v>78</v>
      </c>
      <c r="F3" s="14" t="s">
        <v>79</v>
      </c>
      <c r="G3" s="14" t="s">
        <v>80</v>
      </c>
      <c r="H3" s="14" t="s">
        <v>81</v>
      </c>
    </row>
    <row r="4" spans="1:8">
      <c r="A4" s="13" t="s">
        <v>88</v>
      </c>
      <c r="B4" s="14" t="s">
        <v>82</v>
      </c>
      <c r="C4" s="14" t="s">
        <v>83</v>
      </c>
      <c r="D4" s="14" t="s">
        <v>84</v>
      </c>
      <c r="E4" s="14" t="s">
        <v>85</v>
      </c>
      <c r="F4" s="14" t="s">
        <v>86</v>
      </c>
      <c r="G4" s="14" t="s">
        <v>87</v>
      </c>
      <c r="H4" s="14" t="s">
        <v>81</v>
      </c>
    </row>
    <row r="5" spans="1:8">
      <c r="A5" s="13" t="s">
        <v>108</v>
      </c>
      <c r="B5" s="15" t="s">
        <v>90</v>
      </c>
      <c r="C5" s="15" t="s">
        <v>91</v>
      </c>
      <c r="D5" s="15" t="s">
        <v>92</v>
      </c>
      <c r="E5" s="15" t="s">
        <v>93</v>
      </c>
      <c r="F5" s="15" t="s">
        <v>79</v>
      </c>
      <c r="G5" s="15" t="s">
        <v>94</v>
      </c>
      <c r="H5" s="15" t="s">
        <v>95</v>
      </c>
    </row>
    <row r="6" spans="1:8">
      <c r="A6" s="13" t="s">
        <v>108</v>
      </c>
      <c r="B6" s="15" t="s">
        <v>96</v>
      </c>
      <c r="C6" s="15" t="s">
        <v>97</v>
      </c>
      <c r="D6" s="15" t="s">
        <v>98</v>
      </c>
      <c r="E6" s="15" t="s">
        <v>99</v>
      </c>
      <c r="F6" s="15" t="s">
        <v>79</v>
      </c>
      <c r="G6" s="15" t="s">
        <v>100</v>
      </c>
      <c r="H6" s="15" t="s">
        <v>101</v>
      </c>
    </row>
    <row r="7" spans="1:8">
      <c r="A7" s="13" t="s">
        <v>108</v>
      </c>
      <c r="B7" s="15" t="s">
        <v>102</v>
      </c>
      <c r="C7" s="15" t="s">
        <v>103</v>
      </c>
      <c r="D7" s="15" t="s">
        <v>104</v>
      </c>
      <c r="E7" s="15" t="s">
        <v>79</v>
      </c>
      <c r="F7" s="15" t="s">
        <v>105</v>
      </c>
      <c r="G7" s="15" t="s">
        <v>106</v>
      </c>
      <c r="H7" s="15" t="s">
        <v>107</v>
      </c>
    </row>
    <row r="8" spans="1:8">
      <c r="A8" s="13" t="s">
        <v>120</v>
      </c>
      <c r="B8" s="15" t="s">
        <v>109</v>
      </c>
      <c r="C8" s="15" t="s">
        <v>110</v>
      </c>
      <c r="D8" s="15" t="s">
        <v>111</v>
      </c>
      <c r="E8" s="15" t="s">
        <v>112</v>
      </c>
      <c r="F8" s="15" t="s">
        <v>79</v>
      </c>
      <c r="G8" s="15" t="s">
        <v>113</v>
      </c>
      <c r="H8" s="15" t="s">
        <v>101</v>
      </c>
    </row>
    <row r="9" spans="1:8">
      <c r="A9" s="13" t="s">
        <v>120</v>
      </c>
      <c r="B9" s="15" t="s">
        <v>114</v>
      </c>
      <c r="C9" s="15" t="s">
        <v>115</v>
      </c>
      <c r="D9" s="15" t="s">
        <v>116</v>
      </c>
      <c r="E9" s="15" t="s">
        <v>117</v>
      </c>
      <c r="F9" s="15" t="s">
        <v>79</v>
      </c>
      <c r="G9" s="15" t="s">
        <v>118</v>
      </c>
      <c r="H9" s="15" t="s">
        <v>95</v>
      </c>
    </row>
    <row r="10" spans="1:8">
      <c r="A10" s="13" t="s">
        <v>120</v>
      </c>
      <c r="B10" s="15" t="s">
        <v>90</v>
      </c>
      <c r="C10" s="15" t="s">
        <v>91</v>
      </c>
      <c r="D10" s="15" t="s">
        <v>92</v>
      </c>
      <c r="E10" s="15" t="s">
        <v>93</v>
      </c>
      <c r="F10" s="15" t="s">
        <v>79</v>
      </c>
      <c r="G10" s="15" t="s">
        <v>119</v>
      </c>
      <c r="H10" s="15" t="s">
        <v>95</v>
      </c>
    </row>
    <row r="11" spans="1:8">
      <c r="A11" s="13" t="s">
        <v>121</v>
      </c>
      <c r="B11" s="15" t="s">
        <v>90</v>
      </c>
      <c r="C11" s="15" t="s">
        <v>91</v>
      </c>
      <c r="D11" s="15" t="s">
        <v>92</v>
      </c>
      <c r="E11" s="15" t="s">
        <v>93</v>
      </c>
      <c r="F11" s="15" t="s">
        <v>79</v>
      </c>
      <c r="G11" s="15" t="s">
        <v>94</v>
      </c>
      <c r="H11" s="15" t="s">
        <v>95</v>
      </c>
    </row>
    <row r="12" spans="1:8">
      <c r="A12" s="13" t="s">
        <v>121</v>
      </c>
      <c r="B12" s="15" t="s">
        <v>96</v>
      </c>
      <c r="C12" s="15" t="s">
        <v>97</v>
      </c>
      <c r="D12" s="15" t="s">
        <v>98</v>
      </c>
      <c r="E12" s="15" t="s">
        <v>99</v>
      </c>
      <c r="F12" s="15" t="s">
        <v>79</v>
      </c>
      <c r="G12" s="15" t="s">
        <v>100</v>
      </c>
      <c r="H12" s="15" t="s">
        <v>101</v>
      </c>
    </row>
    <row r="13" spans="1:8">
      <c r="A13" s="16" t="s">
        <v>121</v>
      </c>
      <c r="B13" s="17" t="s">
        <v>102</v>
      </c>
      <c r="C13" s="17" t="s">
        <v>103</v>
      </c>
      <c r="D13" s="17" t="s">
        <v>104</v>
      </c>
      <c r="E13" s="17" t="s">
        <v>79</v>
      </c>
      <c r="F13" s="17" t="s">
        <v>105</v>
      </c>
      <c r="G13" s="17" t="s">
        <v>106</v>
      </c>
      <c r="H13" s="17" t="s">
        <v>107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22F7D-3C36-4E28-B5DF-72BC0E029452}">
  <dimension ref="A1:J21"/>
  <sheetViews>
    <sheetView tabSelected="1" workbookViewId="0">
      <selection sqref="A1:J1"/>
    </sheetView>
  </sheetViews>
  <sheetFormatPr defaultRowHeight="13"/>
  <cols>
    <col min="1" max="1" width="4.33203125" style="1" bestFit="1" customWidth="1"/>
    <col min="2" max="2" width="16.33203125" style="1" bestFit="1" customWidth="1"/>
    <col min="3" max="3" width="16.83203125" style="1" bestFit="1" customWidth="1"/>
    <col min="4" max="4" width="13.5" style="1" bestFit="1" customWidth="1"/>
    <col min="5" max="5" width="12.9140625" style="1" bestFit="1" customWidth="1"/>
    <col min="6" max="6" width="15.58203125" style="1" bestFit="1" customWidth="1"/>
    <col min="7" max="8" width="10.4140625" style="1" bestFit="1" customWidth="1"/>
    <col min="9" max="9" width="11.5" style="1" bestFit="1" customWidth="1"/>
    <col min="10" max="10" width="10.4140625" style="1" bestFit="1" customWidth="1"/>
    <col min="11" max="11" width="8.6640625" style="1"/>
    <col min="12" max="12" width="10.4140625" style="1" bestFit="1" customWidth="1"/>
    <col min="13" max="16384" width="8.6640625" style="1"/>
  </cols>
  <sheetData>
    <row r="1" spans="1:10">
      <c r="A1" s="19" t="s">
        <v>124</v>
      </c>
      <c r="B1" s="19"/>
      <c r="C1" s="19"/>
      <c r="D1" s="19"/>
      <c r="E1" s="19"/>
      <c r="F1" s="19"/>
      <c r="G1" s="19"/>
      <c r="H1" s="19"/>
      <c r="I1" s="19"/>
      <c r="J1" s="19"/>
    </row>
    <row r="2" spans="1:10">
      <c r="A2" s="2"/>
      <c r="B2" s="2" t="s">
        <v>31</v>
      </c>
      <c r="C2" s="2" t="s">
        <v>32</v>
      </c>
      <c r="D2" s="2" t="s">
        <v>33</v>
      </c>
      <c r="E2" s="2" t="s">
        <v>39</v>
      </c>
      <c r="F2" s="2" t="s">
        <v>34</v>
      </c>
      <c r="G2" s="2" t="s">
        <v>35</v>
      </c>
      <c r="H2" s="2" t="s">
        <v>36</v>
      </c>
      <c r="I2" s="2" t="s">
        <v>37</v>
      </c>
      <c r="J2" s="2" t="s">
        <v>38</v>
      </c>
    </row>
    <row r="3" spans="1:10">
      <c r="A3" s="1" t="s">
        <v>27</v>
      </c>
      <c r="B3" s="1">
        <v>1.25</v>
      </c>
      <c r="C3" s="1">
        <v>13.455</v>
      </c>
      <c r="D3" s="1">
        <v>0.1180734111</v>
      </c>
      <c r="E3" s="1">
        <v>0.18891439999999998</v>
      </c>
      <c r="F3" s="1">
        <v>0</v>
      </c>
      <c r="G3" s="1">
        <v>245.91380599999999</v>
      </c>
      <c r="H3" s="1">
        <v>8.4470177199999998</v>
      </c>
      <c r="I3" s="1">
        <v>190.64219109999999</v>
      </c>
      <c r="J3" s="1">
        <v>132.22393500000001</v>
      </c>
    </row>
    <row r="4" spans="1:10">
      <c r="A4" s="1" t="s">
        <v>28</v>
      </c>
      <c r="B4" s="1">
        <v>0.95833000000000002</v>
      </c>
      <c r="C4" s="1">
        <v>10.481</v>
      </c>
      <c r="D4" s="1">
        <v>0.11676652219999999</v>
      </c>
      <c r="E4" s="1">
        <v>0.21055280000000001</v>
      </c>
      <c r="F4" s="1">
        <v>0</v>
      </c>
      <c r="G4" s="1">
        <v>242.3848204</v>
      </c>
      <c r="H4" s="1">
        <v>8.2311469079999995</v>
      </c>
      <c r="I4" s="1">
        <v>188.1978269</v>
      </c>
      <c r="J4" s="1">
        <v>128.54562039999999</v>
      </c>
    </row>
    <row r="5" spans="1:10">
      <c r="A5" s="1" t="s">
        <v>29</v>
      </c>
      <c r="B5" s="1">
        <v>4.75</v>
      </c>
      <c r="C5" s="1">
        <v>22.626000000000001</v>
      </c>
      <c r="D5" s="1">
        <v>0.15022050000000001</v>
      </c>
      <c r="E5" s="1">
        <v>0.20930399999999999</v>
      </c>
      <c r="F5" s="1">
        <v>3</v>
      </c>
      <c r="G5" s="1">
        <v>267.95750279999999</v>
      </c>
      <c r="H5" s="1">
        <v>10.296133599999999</v>
      </c>
      <c r="I5" s="1">
        <v>204.60600099999999</v>
      </c>
      <c r="J5" s="1">
        <v>145.67886519999999</v>
      </c>
    </row>
    <row r="6" spans="1:10">
      <c r="A6" s="2" t="s">
        <v>30</v>
      </c>
      <c r="B6" s="2">
        <v>8</v>
      </c>
      <c r="C6" s="2">
        <v>37.451999999999998</v>
      </c>
      <c r="D6" s="2">
        <v>0.14431303749999999</v>
      </c>
      <c r="E6" s="2">
        <v>0.270288625</v>
      </c>
      <c r="F6" s="2">
        <v>5</v>
      </c>
      <c r="G6" s="2">
        <v>297.93873819999999</v>
      </c>
      <c r="H6" s="2">
        <v>11.256897459999999</v>
      </c>
      <c r="I6" s="2">
        <v>214.6329341</v>
      </c>
      <c r="J6" s="2">
        <v>153.03150049999999</v>
      </c>
    </row>
    <row r="7" spans="1:10">
      <c r="A7" s="3"/>
      <c r="B7" s="20" t="s">
        <v>40</v>
      </c>
      <c r="C7" s="20"/>
      <c r="D7" s="20"/>
      <c r="E7" s="20"/>
      <c r="F7" s="20"/>
      <c r="G7" s="20"/>
      <c r="H7" s="20"/>
      <c r="I7" s="20"/>
      <c r="J7" s="20"/>
    </row>
    <row r="8" spans="1:10">
      <c r="A8" s="1" t="s">
        <v>27</v>
      </c>
      <c r="B8" s="1">
        <v>4.1420572108604919E-2</v>
      </c>
      <c r="C8" s="1">
        <v>0.1102665826257833</v>
      </c>
      <c r="D8" s="1">
        <v>3.9065276715763542E-2</v>
      </c>
      <c r="E8" s="1">
        <v>0</v>
      </c>
      <c r="F8" s="1">
        <v>0</v>
      </c>
      <c r="G8" s="1">
        <v>6.3523613450715111E-2</v>
      </c>
      <c r="H8" s="1">
        <v>7.1344550150477914E-2</v>
      </c>
      <c r="I8" s="1">
        <v>9.2466589278669353E-2</v>
      </c>
      <c r="J8" s="1">
        <v>0.1502218660296393</v>
      </c>
    </row>
    <row r="9" spans="1:10">
      <c r="A9" s="1" t="s">
        <v>28</v>
      </c>
      <c r="B9" s="1">
        <v>0</v>
      </c>
      <c r="C9" s="1">
        <v>0</v>
      </c>
      <c r="D9" s="1">
        <v>0</v>
      </c>
      <c r="E9" s="1">
        <v>0.26591220991659231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>
      <c r="A10" s="1" t="s">
        <v>29</v>
      </c>
      <c r="B10" s="1">
        <v>0.53846175694118026</v>
      </c>
      <c r="C10" s="1">
        <v>0.45029846872566831</v>
      </c>
      <c r="D10" s="1">
        <v>1</v>
      </c>
      <c r="E10" s="1">
        <v>0.25056582720142639</v>
      </c>
      <c r="F10" s="1">
        <v>0.60000000000000009</v>
      </c>
      <c r="G10" s="1">
        <v>0.46032185330410691</v>
      </c>
      <c r="H10" s="1">
        <v>0.6824708965631876</v>
      </c>
      <c r="I10" s="1">
        <v>0.6206963329431856</v>
      </c>
      <c r="J10" s="1">
        <v>0.69971937827139818</v>
      </c>
    </row>
    <row r="11" spans="1:10">
      <c r="A11" s="2" t="s">
        <v>30</v>
      </c>
      <c r="B11" s="2">
        <v>1</v>
      </c>
      <c r="C11" s="2">
        <v>1</v>
      </c>
      <c r="D11" s="2">
        <v>0.82341524421051027</v>
      </c>
      <c r="E11" s="2">
        <v>1</v>
      </c>
      <c r="F11" s="2">
        <v>1</v>
      </c>
      <c r="G11" s="2">
        <v>1</v>
      </c>
      <c r="H11" s="2">
        <v>1</v>
      </c>
      <c r="I11" s="2">
        <v>1</v>
      </c>
      <c r="J11" s="2">
        <v>1</v>
      </c>
    </row>
    <row r="12" spans="1:10">
      <c r="A12" s="21" t="s">
        <v>41</v>
      </c>
      <c r="B12" s="21"/>
      <c r="C12" s="21"/>
      <c r="D12" s="21"/>
      <c r="E12" s="21"/>
      <c r="F12" s="21"/>
      <c r="G12" s="21"/>
      <c r="H12" s="21"/>
      <c r="I12" s="21"/>
      <c r="J12" s="21"/>
    </row>
    <row r="13" spans="1:10">
      <c r="A13" s="1" t="s">
        <v>27</v>
      </c>
      <c r="B13" s="1">
        <f>1-B8</f>
        <v>0.95857942789139505</v>
      </c>
      <c r="C13" s="1">
        <f t="shared" ref="C13:J13" si="0">1-C8</f>
        <v>0.88973341737421674</v>
      </c>
      <c r="D13" s="1">
        <f t="shared" si="0"/>
        <v>0.96093472328423646</v>
      </c>
      <c r="E13" s="1">
        <f t="shared" si="0"/>
        <v>1</v>
      </c>
      <c r="F13" s="1">
        <f t="shared" si="0"/>
        <v>1</v>
      </c>
      <c r="G13" s="1">
        <f t="shared" si="0"/>
        <v>0.93647638654928489</v>
      </c>
      <c r="H13" s="1">
        <f t="shared" si="0"/>
        <v>0.92865544984952209</v>
      </c>
      <c r="I13" s="1">
        <f t="shared" si="0"/>
        <v>0.90753341072133065</v>
      </c>
      <c r="J13" s="1">
        <f t="shared" si="0"/>
        <v>0.84977813397036073</v>
      </c>
    </row>
    <row r="14" spans="1:10">
      <c r="A14" s="1" t="s">
        <v>28</v>
      </c>
      <c r="B14" s="1">
        <f t="shared" ref="B14:J16" si="1">1-B9</f>
        <v>1</v>
      </c>
      <c r="C14" s="1">
        <f t="shared" si="1"/>
        <v>1</v>
      </c>
      <c r="D14" s="1">
        <f t="shared" si="1"/>
        <v>1</v>
      </c>
      <c r="E14" s="1">
        <f t="shared" si="1"/>
        <v>0.73408779008340774</v>
      </c>
      <c r="F14" s="1">
        <f t="shared" si="1"/>
        <v>1</v>
      </c>
      <c r="G14" s="1">
        <f t="shared" si="1"/>
        <v>1</v>
      </c>
      <c r="H14" s="1">
        <f t="shared" si="1"/>
        <v>1</v>
      </c>
      <c r="I14" s="1">
        <f t="shared" si="1"/>
        <v>1</v>
      </c>
      <c r="J14" s="1">
        <f t="shared" si="1"/>
        <v>1</v>
      </c>
    </row>
    <row r="15" spans="1:10">
      <c r="A15" s="1" t="s">
        <v>29</v>
      </c>
      <c r="B15" s="1">
        <f t="shared" si="1"/>
        <v>0.46153824305881974</v>
      </c>
      <c r="C15" s="1">
        <f t="shared" si="1"/>
        <v>0.54970153127433163</v>
      </c>
      <c r="D15" s="1">
        <f t="shared" si="1"/>
        <v>0</v>
      </c>
      <c r="E15" s="1">
        <f t="shared" si="1"/>
        <v>0.74943417279857361</v>
      </c>
      <c r="F15" s="1">
        <f t="shared" si="1"/>
        <v>0.39999999999999991</v>
      </c>
      <c r="G15" s="1">
        <f t="shared" si="1"/>
        <v>0.53967814669589309</v>
      </c>
      <c r="H15" s="1">
        <f t="shared" si="1"/>
        <v>0.3175291034368124</v>
      </c>
      <c r="I15" s="1">
        <f t="shared" si="1"/>
        <v>0.3793036670568144</v>
      </c>
      <c r="J15" s="1">
        <f t="shared" si="1"/>
        <v>0.30028062172860182</v>
      </c>
    </row>
    <row r="16" spans="1:10">
      <c r="A16" s="2" t="s">
        <v>30</v>
      </c>
      <c r="B16" s="2">
        <f t="shared" si="1"/>
        <v>0</v>
      </c>
      <c r="C16" s="2">
        <f t="shared" si="1"/>
        <v>0</v>
      </c>
      <c r="D16" s="2">
        <f t="shared" si="1"/>
        <v>0.17658475578948973</v>
      </c>
      <c r="E16" s="2">
        <f t="shared" si="1"/>
        <v>0</v>
      </c>
      <c r="F16" s="2">
        <f t="shared" si="1"/>
        <v>0</v>
      </c>
      <c r="G16" s="2">
        <f t="shared" si="1"/>
        <v>0</v>
      </c>
      <c r="H16" s="2">
        <f t="shared" si="1"/>
        <v>0</v>
      </c>
      <c r="I16" s="2">
        <f t="shared" si="1"/>
        <v>0</v>
      </c>
      <c r="J16" s="2">
        <f t="shared" si="1"/>
        <v>0</v>
      </c>
    </row>
    <row r="17" spans="1:10" ht="14" customHeight="1">
      <c r="A17" s="20" t="s">
        <v>42</v>
      </c>
      <c r="B17" s="20"/>
      <c r="C17" s="20"/>
      <c r="D17" s="20"/>
      <c r="E17" s="20"/>
      <c r="F17" s="20"/>
      <c r="G17" s="20"/>
      <c r="H17" s="20"/>
      <c r="I17" s="20"/>
      <c r="J17" s="20"/>
    </row>
    <row r="18" spans="1:10">
      <c r="A18" s="1" t="s">
        <v>27</v>
      </c>
      <c r="B18" s="22">
        <f>0.4*(B13+C13)+0.3*(D13+E13+F13)+0.4*(G13+H13+I13+J13)</f>
        <v>3.0765829075277153</v>
      </c>
      <c r="C18" s="22"/>
      <c r="D18" s="22"/>
      <c r="E18" s="22"/>
      <c r="F18" s="22"/>
      <c r="G18" s="22"/>
      <c r="H18" s="22"/>
      <c r="I18" s="22"/>
      <c r="J18" s="22"/>
    </row>
    <row r="19" spans="1:10">
      <c r="A19" s="1" t="s">
        <v>28</v>
      </c>
      <c r="B19" s="18">
        <f>0.4*(B14+C14)+0.3*(D14+E14+F14)+0.4*(G14+H14+I14+J14)</f>
        <v>3.2202263370250224</v>
      </c>
      <c r="C19" s="18"/>
      <c r="D19" s="18"/>
      <c r="E19" s="18"/>
      <c r="F19" s="18"/>
      <c r="G19" s="18"/>
      <c r="H19" s="18"/>
      <c r="I19" s="18"/>
      <c r="J19" s="18"/>
    </row>
    <row r="20" spans="1:10">
      <c r="A20" s="1" t="s">
        <v>29</v>
      </c>
      <c r="B20" s="18">
        <f>0.4*(B15+C15)+0.3*(D15+E15+F15)+0.4*(G15+H15+I15+J15)</f>
        <v>1.3640427771400814</v>
      </c>
      <c r="C20" s="18"/>
      <c r="D20" s="18"/>
      <c r="E20" s="18"/>
      <c r="F20" s="18"/>
      <c r="G20" s="18"/>
      <c r="H20" s="18"/>
      <c r="I20" s="18"/>
      <c r="J20" s="18"/>
    </row>
    <row r="21" spans="1:10">
      <c r="A21" s="2" t="s">
        <v>30</v>
      </c>
      <c r="B21" s="19">
        <f>0.4*(B16+C16)+0.3*(D16+E16+F16)+0.4*(G16+H16+I16+J16)</f>
        <v>5.2975426736846916E-2</v>
      </c>
      <c r="C21" s="19"/>
      <c r="D21" s="19"/>
      <c r="E21" s="19"/>
      <c r="F21" s="19"/>
      <c r="G21" s="19"/>
      <c r="H21" s="19"/>
      <c r="I21" s="19"/>
      <c r="J21" s="19"/>
    </row>
  </sheetData>
  <mergeCells count="8">
    <mergeCell ref="B20:J20"/>
    <mergeCell ref="B21:J21"/>
    <mergeCell ref="B7:J7"/>
    <mergeCell ref="A12:J12"/>
    <mergeCell ref="A1:J1"/>
    <mergeCell ref="A17:J17"/>
    <mergeCell ref="B18:J18"/>
    <mergeCell ref="B19:J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Table S1</vt:lpstr>
      <vt:lpstr>Table S2</vt:lpstr>
      <vt:lpstr>Table S3</vt:lpstr>
      <vt:lpstr>'Table S1'!OLE_LINK1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QH</dc:creator>
  <cp:lastModifiedBy>QH</cp:lastModifiedBy>
  <dcterms:created xsi:type="dcterms:W3CDTF">2015-06-05T18:19:34Z</dcterms:created>
  <dcterms:modified xsi:type="dcterms:W3CDTF">2024-06-10T07:35:55Z</dcterms:modified>
</cp:coreProperties>
</file>