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rtigos\Artigo_Atividades_Muco\"/>
    </mc:Choice>
  </mc:AlternateContent>
  <bookViews>
    <workbookView xWindow="1992" yWindow="0" windowWidth="22044" windowHeight="9204"/>
  </bookViews>
  <sheets>
    <sheet name="Antimicrobial" sheetId="1" r:id="rId1"/>
    <sheet name="Antioxidant" sheetId="2" r:id="rId2"/>
    <sheet name="Anti-inflammatory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2" l="1"/>
  <c r="G5" i="3"/>
  <c r="F5" i="3"/>
  <c r="D5" i="3"/>
  <c r="C5" i="3"/>
  <c r="D2" i="3"/>
  <c r="C2" i="3"/>
  <c r="D26" i="2"/>
  <c r="D23" i="2"/>
  <c r="C23" i="2"/>
  <c r="D20" i="2"/>
  <c r="C20" i="2"/>
  <c r="D17" i="2"/>
  <c r="C17" i="2"/>
  <c r="D14" i="2"/>
  <c r="C14" i="2"/>
  <c r="D11" i="2"/>
  <c r="C11" i="2"/>
  <c r="D8" i="2"/>
  <c r="C8" i="2"/>
  <c r="D5" i="2"/>
  <c r="C5" i="2"/>
  <c r="D2" i="2"/>
  <c r="C2" i="2"/>
  <c r="S33" i="1"/>
  <c r="S34" i="1"/>
  <c r="S28" i="1"/>
  <c r="S29" i="1"/>
  <c r="S30" i="1"/>
  <c r="S15" i="1"/>
  <c r="S16" i="1"/>
  <c r="S17" i="1"/>
  <c r="S18" i="1"/>
  <c r="S19" i="1"/>
  <c r="S20" i="1"/>
  <c r="S21" i="1"/>
  <c r="S5" i="1"/>
  <c r="S6" i="1"/>
  <c r="S7" i="1"/>
  <c r="S8" i="1"/>
  <c r="S9" i="1"/>
  <c r="S10" i="1"/>
  <c r="S11" i="1"/>
  <c r="S12" i="1"/>
  <c r="S4" i="1"/>
  <c r="S32" i="1" l="1"/>
  <c r="S27" i="1"/>
  <c r="S14" i="1"/>
</calcChain>
</file>

<file path=xl/sharedStrings.xml><?xml version="1.0" encoding="utf-8"?>
<sst xmlns="http://schemas.openxmlformats.org/spreadsheetml/2006/main" count="132" uniqueCount="81">
  <si>
    <t>Bacteria strain</t>
  </si>
  <si>
    <t>R1</t>
  </si>
  <si>
    <t>R2</t>
  </si>
  <si>
    <t>R3</t>
  </si>
  <si>
    <t>R4</t>
  </si>
  <si>
    <t>R5</t>
  </si>
  <si>
    <t>R6</t>
  </si>
  <si>
    <t>R7</t>
  </si>
  <si>
    <t>R8</t>
  </si>
  <si>
    <t>Gram +</t>
  </si>
  <si>
    <t>+</t>
  </si>
  <si>
    <t>-</t>
  </si>
  <si>
    <t>Streptococcus equi</t>
  </si>
  <si>
    <t>Bacillus anthracis</t>
  </si>
  <si>
    <t>++</t>
  </si>
  <si>
    <t>Gram -</t>
  </si>
  <si>
    <t>+++</t>
  </si>
  <si>
    <t xml:space="preserve">Average </t>
  </si>
  <si>
    <t>STDV</t>
  </si>
  <si>
    <t>Average</t>
  </si>
  <si>
    <t xml:space="preserve">Sample </t>
  </si>
  <si>
    <t>&lt; 10 kDa R1</t>
  </si>
  <si>
    <t>&lt; 10 kDa R2</t>
  </si>
  <si>
    <t>&lt; 10 kDa R3</t>
  </si>
  <si>
    <t>≥ 10 kDa R1</t>
  </si>
  <si>
    <t>≥ 10 kDa R2</t>
  </si>
  <si>
    <t>≥ 10 kDa R3</t>
  </si>
  <si>
    <t>ABTS Inhibition (%)</t>
  </si>
  <si>
    <t>Concentrated Mucus 5 μL  R1</t>
  </si>
  <si>
    <t>Concentrated Mucus 5μL R2</t>
  </si>
  <si>
    <t>Concentrated Mucus 5 μL R3</t>
  </si>
  <si>
    <t>Concentrated Mucus 10 μL R1</t>
  </si>
  <si>
    <t>Concentrated Mucus 10 μL R2</t>
  </si>
  <si>
    <t>Concentrated Mucus 10 μL R3</t>
  </si>
  <si>
    <t>Concentrated Mucus 20 μL R1</t>
  </si>
  <si>
    <t>Concentrated Mucus 20 μL R2</t>
  </si>
  <si>
    <t>Concentrated Mucus 20 μL R3</t>
  </si>
  <si>
    <t>Concentrated Mucus 40 μL R1</t>
  </si>
  <si>
    <t>Concentrated Mucus 40 μL R2</t>
  </si>
  <si>
    <t>Concentrated Mucus 40 μL R3</t>
  </si>
  <si>
    <t>Native Protein 1 μg/μL R1</t>
  </si>
  <si>
    <t>Native Protein 1 μg/μL R2</t>
  </si>
  <si>
    <t>Native Protein 1 μg/μL R3</t>
  </si>
  <si>
    <t>Native Protein 2 μg/μL R1</t>
  </si>
  <si>
    <t>Native Protein 2 μg/μL R2</t>
  </si>
  <si>
    <t>Native Protein 2 μg/μL R3</t>
  </si>
  <si>
    <t>Native Protein 4 μg/μL R1</t>
  </si>
  <si>
    <t>Native Protein 4 μg/μL R2</t>
  </si>
  <si>
    <t>Native Protein 4 μg/μL R3</t>
  </si>
  <si>
    <t>Legend</t>
  </si>
  <si>
    <t>No inhibitory activity</t>
  </si>
  <si>
    <t>Low inhibitory activity</t>
  </si>
  <si>
    <t>High inhibitory activity</t>
  </si>
  <si>
    <t xml:space="preserve">Inhibition scale </t>
  </si>
  <si>
    <t>(-): for 0 ≤ to &lt; 0.5 (no inhibitory effect)</t>
  </si>
  <si>
    <t>(+): 0.5 ≤ to &lt; 1 (low inhibitory effect)</t>
  </si>
  <si>
    <t>(++): 1 ≤ to &lt; 1.5 (medium inhibitory effect)</t>
  </si>
  <si>
    <t>(+++): ≥ 1.5 (high inhibitory effect)</t>
  </si>
  <si>
    <t>Inhibitition</t>
  </si>
  <si>
    <t xml:space="preserve">COX-1 inhibition (%) </t>
  </si>
  <si>
    <t>Cox-2 Inhibition (%)</t>
  </si>
  <si>
    <t>Mucus R2</t>
  </si>
  <si>
    <t>Mucus R1</t>
  </si>
  <si>
    <t>Mucus R3</t>
  </si>
  <si>
    <r>
      <rPr>
        <i/>
        <sz val="11"/>
        <color theme="1"/>
        <rFont val="Aptos Narrow"/>
        <scheme val="minor"/>
      </rPr>
      <t>Enterococcus faecalis</t>
    </r>
    <r>
      <rPr>
        <sz val="12"/>
        <color theme="1"/>
        <rFont val="Aptos Narrow"/>
        <scheme val="minor"/>
      </rPr>
      <t xml:space="preserve"> ATCC 51299</t>
    </r>
  </si>
  <si>
    <r>
      <rPr>
        <i/>
        <sz val="11"/>
        <color theme="1"/>
        <rFont val="Aptos Narrow"/>
        <scheme val="minor"/>
      </rPr>
      <t>Enterococcus faecium</t>
    </r>
    <r>
      <rPr>
        <sz val="12"/>
        <color theme="1"/>
        <rFont val="Aptos Narrow"/>
        <scheme val="minor"/>
      </rPr>
      <t xml:space="preserve"> CCUG 36804</t>
    </r>
  </si>
  <si>
    <r>
      <rPr>
        <i/>
        <sz val="11"/>
        <color theme="1"/>
        <rFont val="Aptos Narrow"/>
        <scheme val="minor"/>
      </rPr>
      <t>Staphylococcus aureus</t>
    </r>
    <r>
      <rPr>
        <sz val="12"/>
        <color theme="1"/>
        <rFont val="Aptos Narrow"/>
        <scheme val="minor"/>
      </rPr>
      <t xml:space="preserve"> ATCC 29213</t>
    </r>
  </si>
  <si>
    <r>
      <rPr>
        <i/>
        <sz val="11"/>
        <color theme="1"/>
        <rFont val="Aptos Narrow"/>
        <scheme val="minor"/>
      </rPr>
      <t>Staphylococcus aureus</t>
    </r>
    <r>
      <rPr>
        <sz val="12"/>
        <color theme="1"/>
        <rFont val="Aptos Narrow"/>
        <scheme val="minor"/>
      </rPr>
      <t xml:space="preserve"> Z25.2</t>
    </r>
  </si>
  <si>
    <r>
      <rPr>
        <i/>
        <sz val="11"/>
        <color theme="1"/>
        <rFont val="Aptos Narrow"/>
        <scheme val="minor"/>
      </rPr>
      <t>Staphylococcus pseudintermedius</t>
    </r>
    <r>
      <rPr>
        <sz val="12"/>
        <color theme="1"/>
        <rFont val="Aptos Narrow"/>
        <scheme val="minor"/>
      </rPr>
      <t xml:space="preserve"> 93/23</t>
    </r>
  </si>
  <si>
    <r>
      <rPr>
        <i/>
        <sz val="11"/>
        <color theme="1"/>
        <rFont val="Aptos Narrow"/>
        <scheme val="minor"/>
      </rPr>
      <t xml:space="preserve">Listeria monocytogenes </t>
    </r>
    <r>
      <rPr>
        <sz val="12"/>
        <color theme="1"/>
        <rFont val="Aptos Narrow"/>
        <scheme val="minor"/>
      </rPr>
      <t>22</t>
    </r>
  </si>
  <si>
    <r>
      <rPr>
        <i/>
        <sz val="11"/>
        <color theme="1"/>
        <rFont val="Aptos Narrow"/>
        <scheme val="minor"/>
      </rPr>
      <t xml:space="preserve">Listeria monocytogenes </t>
    </r>
    <r>
      <rPr>
        <sz val="12"/>
        <color theme="1"/>
        <rFont val="Aptos Narrow"/>
        <scheme val="minor"/>
      </rPr>
      <t>CECT 935</t>
    </r>
  </si>
  <si>
    <r>
      <rPr>
        <i/>
        <sz val="11"/>
        <color theme="1"/>
        <rFont val="Aptos Narrow"/>
        <scheme val="minor"/>
      </rPr>
      <t>Escherichia coli</t>
    </r>
    <r>
      <rPr>
        <sz val="12"/>
        <color theme="1"/>
        <rFont val="Aptos Narrow"/>
        <scheme val="minor"/>
      </rPr>
      <t xml:space="preserve"> ATCC 25922</t>
    </r>
  </si>
  <si>
    <r>
      <rPr>
        <i/>
        <sz val="11"/>
        <color theme="1"/>
        <rFont val="Aptos Narrow"/>
        <scheme val="minor"/>
      </rPr>
      <t>Pseudomonas aeruginosa</t>
    </r>
    <r>
      <rPr>
        <sz val="12"/>
        <color theme="1"/>
        <rFont val="Aptos Narrow"/>
        <scheme val="minor"/>
      </rPr>
      <t xml:space="preserve"> ATCC 27853</t>
    </r>
  </si>
  <si>
    <r>
      <rPr>
        <i/>
        <sz val="11"/>
        <color theme="1"/>
        <rFont val="Aptos Narrow"/>
        <scheme val="minor"/>
      </rPr>
      <t>Pseudomonas aeruginosa</t>
    </r>
    <r>
      <rPr>
        <sz val="12"/>
        <color theme="1"/>
        <rFont val="Aptos Narrow"/>
        <scheme val="minor"/>
      </rPr>
      <t xml:space="preserve"> Z25.1</t>
    </r>
  </si>
  <si>
    <r>
      <rPr>
        <i/>
        <sz val="11"/>
        <color theme="1"/>
        <rFont val="Aptos Narrow"/>
        <scheme val="minor"/>
      </rPr>
      <t xml:space="preserve">Pseudomonas aeruginosa </t>
    </r>
    <r>
      <rPr>
        <sz val="12"/>
        <color theme="1"/>
        <rFont val="Aptos Narrow"/>
        <scheme val="minor"/>
      </rPr>
      <t>74/23</t>
    </r>
  </si>
  <si>
    <r>
      <rPr>
        <i/>
        <sz val="11"/>
        <color theme="1"/>
        <rFont val="Aptos Narrow"/>
        <scheme val="minor"/>
      </rPr>
      <t>Aeromonas hydrophila</t>
    </r>
    <r>
      <rPr>
        <sz val="12"/>
        <color theme="1"/>
        <rFont val="Aptos Narrow"/>
        <scheme val="minor"/>
      </rPr>
      <t xml:space="preserve"> ATCC 7966</t>
    </r>
  </si>
  <si>
    <r>
      <rPr>
        <i/>
        <sz val="11"/>
        <color theme="1"/>
        <rFont val="Aptos Narrow"/>
        <scheme val="minor"/>
      </rPr>
      <t xml:space="preserve">Salmonella enterica </t>
    </r>
    <r>
      <rPr>
        <sz val="12"/>
        <color theme="1"/>
        <rFont val="Aptos Narrow"/>
        <scheme val="minor"/>
      </rPr>
      <t>CECT 443</t>
    </r>
  </si>
  <si>
    <r>
      <rPr>
        <i/>
        <sz val="11"/>
        <color theme="1"/>
        <rFont val="Aptos Narrow"/>
        <scheme val="minor"/>
      </rPr>
      <t>Salmonella</t>
    </r>
    <r>
      <rPr>
        <sz val="12"/>
        <color theme="1"/>
        <rFont val="Aptos Narrow"/>
        <scheme val="minor"/>
      </rPr>
      <t xml:space="preserve"> Rissen</t>
    </r>
  </si>
  <si>
    <r>
      <rPr>
        <i/>
        <sz val="11"/>
        <color theme="1"/>
        <rFont val="Aptos Narrow"/>
        <scheme val="minor"/>
      </rPr>
      <t>Proteus mirabilis</t>
    </r>
    <r>
      <rPr>
        <sz val="12"/>
        <color theme="1"/>
        <rFont val="Aptos Narrow"/>
        <scheme val="minor"/>
      </rPr>
      <t xml:space="preserve"> 250/23</t>
    </r>
  </si>
  <si>
    <t>Mucus</t>
  </si>
  <si>
    <t>Native Protein Extracts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</si>
</sst>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2"/>
      <color rgb="FF000000"/>
      <name val="Aptos Narrow"/>
      <scheme val="minor"/>
    </font>
    <font>
      <b/>
      <sz val="18"/>
      <color theme="1"/>
      <name val="Aptos Narrow"/>
      <scheme val="minor"/>
    </font>
    <font>
      <sz val="12"/>
      <color theme="1"/>
      <name val="Aptos Narrow"/>
      <scheme val="minor"/>
    </font>
    <font>
      <b/>
      <sz val="11"/>
      <color theme="1"/>
      <name val="Aptos Narrow"/>
      <scheme val="minor"/>
    </font>
    <font>
      <b/>
      <sz val="10"/>
      <color theme="1"/>
      <name val="Aptos Narrow"/>
      <scheme val="minor"/>
    </font>
    <font>
      <i/>
      <sz val="11"/>
      <color theme="1"/>
      <name val="Aptos Narrow"/>
      <scheme val="minor"/>
    </font>
    <font>
      <sz val="10"/>
      <color theme="1"/>
      <name val="Aptos Narrow"/>
      <scheme val="minor"/>
    </font>
    <font>
      <i/>
      <sz val="10"/>
      <color rgb="FF000000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B2D78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3BE7B"/>
        <bgColor indexed="64"/>
      </patternFill>
    </fill>
    <fill>
      <patternFill patternType="solid">
        <fgColor rgb="FFFFF09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textRotation="90" wrapText="1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/>
    <xf numFmtId="0" fontId="3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tabSelected="1" zoomScale="55" zoomScaleNormal="55" workbookViewId="0">
      <selection activeCell="A42" sqref="A42"/>
    </sheetView>
  </sheetViews>
  <sheetFormatPr defaultColWidth="10.81640625" defaultRowHeight="15"/>
  <cols>
    <col min="1" max="1" width="32.81640625" style="5" bestFit="1" customWidth="1"/>
    <col min="2" max="18" width="10.81640625" style="5"/>
    <col min="19" max="19" width="10.81640625" style="4"/>
    <col min="20" max="20" width="15" style="4" bestFit="1" customWidth="1"/>
    <col min="21" max="16384" width="10.81640625" style="5"/>
  </cols>
  <sheetData>
    <row r="1" spans="1:22" ht="22.8">
      <c r="A1" s="53" t="s">
        <v>79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22" ht="15.6">
      <c r="A2" s="8" t="s">
        <v>0</v>
      </c>
      <c r="B2" s="9"/>
      <c r="C2" s="54" t="s">
        <v>1</v>
      </c>
      <c r="D2" s="54"/>
      <c r="E2" s="54" t="s">
        <v>2</v>
      </c>
      <c r="F2" s="54"/>
      <c r="G2" s="54" t="s">
        <v>3</v>
      </c>
      <c r="H2" s="54"/>
      <c r="I2" s="54" t="s">
        <v>4</v>
      </c>
      <c r="J2" s="54"/>
      <c r="K2" s="54" t="s">
        <v>5</v>
      </c>
      <c r="L2" s="54"/>
      <c r="M2" s="54" t="s">
        <v>6</v>
      </c>
      <c r="N2" s="54"/>
      <c r="O2" s="54" t="s">
        <v>7</v>
      </c>
      <c r="P2" s="54"/>
      <c r="Q2" s="54" t="s">
        <v>8</v>
      </c>
      <c r="R2" s="54"/>
      <c r="S2" s="3" t="s">
        <v>17</v>
      </c>
      <c r="T2" s="3" t="s">
        <v>58</v>
      </c>
      <c r="V2" s="5" t="s">
        <v>53</v>
      </c>
    </row>
    <row r="3" spans="1:22" ht="15.6">
      <c r="A3" s="10"/>
      <c r="B3" s="11"/>
      <c r="C3" s="10">
        <v>1</v>
      </c>
      <c r="D3" s="10">
        <v>2</v>
      </c>
      <c r="E3" s="10">
        <v>1</v>
      </c>
      <c r="F3" s="10">
        <v>2</v>
      </c>
      <c r="G3" s="10">
        <v>1</v>
      </c>
      <c r="H3" s="10">
        <v>2</v>
      </c>
      <c r="I3" s="10">
        <v>1</v>
      </c>
      <c r="J3" s="10">
        <v>2</v>
      </c>
      <c r="K3" s="10">
        <v>1</v>
      </c>
      <c r="L3" s="10">
        <v>2</v>
      </c>
      <c r="M3" s="10">
        <v>1</v>
      </c>
      <c r="N3" s="10">
        <v>2</v>
      </c>
      <c r="O3" s="10">
        <v>1</v>
      </c>
      <c r="P3" s="10">
        <v>2</v>
      </c>
      <c r="Q3" s="10">
        <v>1</v>
      </c>
      <c r="R3" s="10">
        <v>2</v>
      </c>
      <c r="S3" s="1"/>
      <c r="T3" s="1"/>
      <c r="V3" s="5" t="s">
        <v>54</v>
      </c>
    </row>
    <row r="4" spans="1:22">
      <c r="A4" s="4" t="s">
        <v>64</v>
      </c>
      <c r="B4" s="55" t="s">
        <v>9</v>
      </c>
      <c r="C4" s="12">
        <v>0</v>
      </c>
      <c r="D4" s="13">
        <v>0</v>
      </c>
      <c r="E4" s="14">
        <v>1</v>
      </c>
      <c r="F4" s="13">
        <v>0</v>
      </c>
      <c r="G4" s="15">
        <v>1</v>
      </c>
      <c r="H4" s="15">
        <v>1</v>
      </c>
      <c r="I4" s="16">
        <v>2</v>
      </c>
      <c r="J4" s="17">
        <v>1</v>
      </c>
      <c r="K4" s="18">
        <v>0</v>
      </c>
      <c r="L4" s="14">
        <v>1</v>
      </c>
      <c r="M4" s="14">
        <v>1</v>
      </c>
      <c r="N4" s="14">
        <v>1</v>
      </c>
      <c r="O4" s="14">
        <v>1</v>
      </c>
      <c r="P4" s="14">
        <v>1</v>
      </c>
      <c r="Q4" s="16">
        <v>2</v>
      </c>
      <c r="R4" s="19">
        <v>0</v>
      </c>
      <c r="S4" s="6">
        <f>AVERAGE(C4:R4)</f>
        <v>0.8125</v>
      </c>
      <c r="T4" s="4" t="s">
        <v>10</v>
      </c>
      <c r="V4" s="5" t="s">
        <v>55</v>
      </c>
    </row>
    <row r="5" spans="1:22">
      <c r="A5" s="4" t="s">
        <v>65</v>
      </c>
      <c r="B5" s="55"/>
      <c r="C5" s="20">
        <v>0</v>
      </c>
      <c r="D5" s="21">
        <v>0</v>
      </c>
      <c r="E5" s="21">
        <v>0</v>
      </c>
      <c r="F5" s="22">
        <v>1</v>
      </c>
      <c r="G5" s="22">
        <v>1</v>
      </c>
      <c r="H5" s="22">
        <v>1</v>
      </c>
      <c r="I5" s="23">
        <v>2</v>
      </c>
      <c r="J5" s="24">
        <v>2</v>
      </c>
      <c r="K5" s="20">
        <v>0</v>
      </c>
      <c r="L5" s="21">
        <v>0</v>
      </c>
      <c r="M5" s="23">
        <v>2</v>
      </c>
      <c r="N5" s="21">
        <v>0</v>
      </c>
      <c r="O5" s="22">
        <v>1</v>
      </c>
      <c r="P5" s="22">
        <v>1</v>
      </c>
      <c r="Q5" s="21">
        <v>0</v>
      </c>
      <c r="R5" s="25">
        <v>1</v>
      </c>
      <c r="S5" s="6">
        <f t="shared" ref="S5:S12" si="0">AVERAGE(C5:R5)</f>
        <v>0.75</v>
      </c>
      <c r="T5" s="4" t="s">
        <v>10</v>
      </c>
      <c r="V5" s="5" t="s">
        <v>56</v>
      </c>
    </row>
    <row r="6" spans="1:22">
      <c r="A6" s="4" t="s">
        <v>66</v>
      </c>
      <c r="B6" s="55"/>
      <c r="C6" s="20">
        <v>0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4">
        <v>2</v>
      </c>
      <c r="K6" s="20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6">
        <v>0</v>
      </c>
      <c r="S6" s="6">
        <f t="shared" si="0"/>
        <v>0.125</v>
      </c>
      <c r="T6" s="4" t="s">
        <v>11</v>
      </c>
      <c r="V6" s="5" t="s">
        <v>57</v>
      </c>
    </row>
    <row r="7" spans="1:22">
      <c r="A7" s="4" t="s">
        <v>67</v>
      </c>
      <c r="B7" s="55"/>
      <c r="C7" s="27">
        <v>2</v>
      </c>
      <c r="D7" s="22">
        <v>1</v>
      </c>
      <c r="E7" s="21">
        <v>0</v>
      </c>
      <c r="F7" s="21">
        <v>0</v>
      </c>
      <c r="G7" s="21">
        <v>0</v>
      </c>
      <c r="H7" s="22">
        <v>1</v>
      </c>
      <c r="I7" s="22">
        <v>1</v>
      </c>
      <c r="J7" s="24">
        <v>2</v>
      </c>
      <c r="K7" s="20">
        <v>0</v>
      </c>
      <c r="L7" s="21">
        <v>0</v>
      </c>
      <c r="M7" s="22">
        <v>1</v>
      </c>
      <c r="N7" s="21">
        <v>0</v>
      </c>
      <c r="O7" s="21">
        <v>0</v>
      </c>
      <c r="P7" s="21">
        <v>0</v>
      </c>
      <c r="Q7" s="22">
        <v>1</v>
      </c>
      <c r="R7" s="25">
        <v>1</v>
      </c>
      <c r="S7" s="6">
        <f t="shared" si="0"/>
        <v>0.625</v>
      </c>
      <c r="T7" s="4" t="s">
        <v>10</v>
      </c>
    </row>
    <row r="8" spans="1:22">
      <c r="A8" s="4" t="s">
        <v>68</v>
      </c>
      <c r="B8" s="55"/>
      <c r="C8" s="20">
        <v>0</v>
      </c>
      <c r="D8" s="21">
        <v>0</v>
      </c>
      <c r="E8" s="21">
        <v>0</v>
      </c>
      <c r="F8" s="21">
        <v>0</v>
      </c>
      <c r="G8" s="22">
        <v>1</v>
      </c>
      <c r="H8" s="22">
        <v>1</v>
      </c>
      <c r="I8" s="22">
        <v>1</v>
      </c>
      <c r="J8" s="25">
        <v>1</v>
      </c>
      <c r="K8" s="20">
        <v>0</v>
      </c>
      <c r="L8" s="22">
        <v>1</v>
      </c>
      <c r="M8" s="21">
        <v>0</v>
      </c>
      <c r="N8" s="21">
        <v>0</v>
      </c>
      <c r="O8" s="21">
        <v>0</v>
      </c>
      <c r="P8" s="21">
        <v>0</v>
      </c>
      <c r="Q8" s="22">
        <v>1</v>
      </c>
      <c r="R8" s="25">
        <v>1</v>
      </c>
      <c r="S8" s="6">
        <f t="shared" si="0"/>
        <v>0.4375</v>
      </c>
      <c r="T8" s="4" t="s">
        <v>11</v>
      </c>
    </row>
    <row r="9" spans="1:22">
      <c r="A9" s="28" t="s">
        <v>12</v>
      </c>
      <c r="B9" s="55"/>
      <c r="C9" s="20">
        <v>0</v>
      </c>
      <c r="D9" s="22">
        <v>1</v>
      </c>
      <c r="E9" s="22">
        <v>1</v>
      </c>
      <c r="F9" s="22">
        <v>1</v>
      </c>
      <c r="G9" s="21">
        <v>0</v>
      </c>
      <c r="H9" s="22">
        <v>1</v>
      </c>
      <c r="I9" s="23">
        <v>2</v>
      </c>
      <c r="J9" s="24">
        <v>2</v>
      </c>
      <c r="K9" s="20">
        <v>0</v>
      </c>
      <c r="L9" s="22">
        <v>1</v>
      </c>
      <c r="M9" s="21">
        <v>0</v>
      </c>
      <c r="N9" s="21">
        <v>0</v>
      </c>
      <c r="O9" s="22">
        <v>1</v>
      </c>
      <c r="P9" s="22">
        <v>1</v>
      </c>
      <c r="Q9" s="23">
        <v>2</v>
      </c>
      <c r="R9" s="24">
        <v>2</v>
      </c>
      <c r="S9" s="6">
        <f t="shared" si="0"/>
        <v>0.9375</v>
      </c>
      <c r="T9" s="4" t="s">
        <v>10</v>
      </c>
    </row>
    <row r="10" spans="1:22">
      <c r="A10" s="28" t="s">
        <v>13</v>
      </c>
      <c r="B10" s="55"/>
      <c r="C10" s="20">
        <v>0</v>
      </c>
      <c r="D10" s="21">
        <v>0</v>
      </c>
      <c r="E10" s="21">
        <v>0</v>
      </c>
      <c r="F10" s="21">
        <v>0</v>
      </c>
      <c r="G10" s="22">
        <v>1</v>
      </c>
      <c r="H10" s="22">
        <v>1</v>
      </c>
      <c r="I10" s="23">
        <v>2</v>
      </c>
      <c r="J10" s="25">
        <v>1</v>
      </c>
      <c r="K10" s="27">
        <v>2</v>
      </c>
      <c r="L10" s="22">
        <v>1</v>
      </c>
      <c r="M10" s="23">
        <v>2</v>
      </c>
      <c r="N10" s="23">
        <v>2</v>
      </c>
      <c r="O10" s="21">
        <v>0</v>
      </c>
      <c r="P10" s="22">
        <v>1</v>
      </c>
      <c r="Q10" s="22">
        <v>1</v>
      </c>
      <c r="R10" s="25">
        <v>1</v>
      </c>
      <c r="S10" s="6">
        <f t="shared" si="0"/>
        <v>0.9375</v>
      </c>
      <c r="T10" s="4" t="s">
        <v>10</v>
      </c>
    </row>
    <row r="11" spans="1:22">
      <c r="A11" s="4" t="s">
        <v>69</v>
      </c>
      <c r="B11" s="55"/>
      <c r="C11" s="20">
        <v>0</v>
      </c>
      <c r="D11" s="21">
        <v>0</v>
      </c>
      <c r="E11" s="21">
        <v>0</v>
      </c>
      <c r="F11" s="21">
        <v>0</v>
      </c>
      <c r="G11" s="22">
        <v>1</v>
      </c>
      <c r="H11" s="22">
        <v>1</v>
      </c>
      <c r="I11" s="23">
        <v>2</v>
      </c>
      <c r="J11" s="24">
        <v>2</v>
      </c>
      <c r="K11" s="27">
        <v>2</v>
      </c>
      <c r="L11" s="22">
        <v>1</v>
      </c>
      <c r="M11" s="22">
        <v>1</v>
      </c>
      <c r="N11" s="22">
        <v>1</v>
      </c>
      <c r="O11" s="22">
        <v>1</v>
      </c>
      <c r="P11" s="22">
        <v>1</v>
      </c>
      <c r="Q11" s="23">
        <v>2</v>
      </c>
      <c r="R11" s="24">
        <v>2</v>
      </c>
      <c r="S11" s="6">
        <f t="shared" si="0"/>
        <v>1.0625</v>
      </c>
      <c r="T11" s="7" t="s">
        <v>14</v>
      </c>
    </row>
    <row r="12" spans="1:22">
      <c r="A12" s="4" t="s">
        <v>70</v>
      </c>
      <c r="B12" s="55"/>
      <c r="C12" s="29">
        <v>1</v>
      </c>
      <c r="D12" s="30">
        <v>1</v>
      </c>
      <c r="E12" s="30">
        <v>1</v>
      </c>
      <c r="F12" s="31">
        <v>0</v>
      </c>
      <c r="G12" s="32">
        <v>2</v>
      </c>
      <c r="H12" s="30">
        <v>1</v>
      </c>
      <c r="I12" s="32">
        <v>2</v>
      </c>
      <c r="J12" s="33">
        <v>2</v>
      </c>
      <c r="K12" s="34">
        <v>2</v>
      </c>
      <c r="L12" s="30">
        <v>1</v>
      </c>
      <c r="M12" s="30">
        <v>1</v>
      </c>
      <c r="N12" s="30">
        <v>1</v>
      </c>
      <c r="O12" s="32">
        <v>2</v>
      </c>
      <c r="P12" s="30">
        <v>1</v>
      </c>
      <c r="Q12" s="30">
        <v>1</v>
      </c>
      <c r="R12" s="35">
        <v>1</v>
      </c>
      <c r="S12" s="6">
        <f t="shared" si="0"/>
        <v>1.25</v>
      </c>
      <c r="T12" s="7" t="s">
        <v>14</v>
      </c>
    </row>
    <row r="13" spans="1:22">
      <c r="A13" s="4"/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</row>
    <row r="14" spans="1:22">
      <c r="A14" s="4" t="s">
        <v>71</v>
      </c>
      <c r="B14" s="56" t="s">
        <v>15</v>
      </c>
      <c r="C14" s="18">
        <v>0</v>
      </c>
      <c r="D14" s="16">
        <v>2</v>
      </c>
      <c r="E14" s="13">
        <v>0</v>
      </c>
      <c r="F14" s="15">
        <v>1</v>
      </c>
      <c r="G14" s="15">
        <v>1</v>
      </c>
      <c r="H14" s="15">
        <v>1</v>
      </c>
      <c r="I14" s="16">
        <v>2</v>
      </c>
      <c r="J14" s="17">
        <v>1</v>
      </c>
      <c r="K14" s="18">
        <v>0</v>
      </c>
      <c r="L14" s="15">
        <v>1</v>
      </c>
      <c r="M14" s="13">
        <v>0</v>
      </c>
      <c r="N14" s="13">
        <v>0</v>
      </c>
      <c r="O14" s="13">
        <v>0</v>
      </c>
      <c r="P14" s="15">
        <v>1</v>
      </c>
      <c r="Q14" s="16">
        <v>2</v>
      </c>
      <c r="R14" s="38">
        <v>2</v>
      </c>
      <c r="S14" s="6">
        <f>AVERAGE(C14:R14)</f>
        <v>0.875</v>
      </c>
      <c r="T14" s="4" t="s">
        <v>10</v>
      </c>
    </row>
    <row r="15" spans="1:22">
      <c r="A15" s="4" t="s">
        <v>72</v>
      </c>
      <c r="B15" s="56"/>
      <c r="C15" s="27">
        <v>2</v>
      </c>
      <c r="D15" s="23">
        <v>2</v>
      </c>
      <c r="E15" s="23">
        <v>2</v>
      </c>
      <c r="F15" s="23">
        <v>2</v>
      </c>
      <c r="G15" s="23">
        <v>2</v>
      </c>
      <c r="H15" s="22">
        <v>1</v>
      </c>
      <c r="I15" s="23">
        <v>2</v>
      </c>
      <c r="J15" s="24">
        <v>2</v>
      </c>
      <c r="K15" s="27">
        <v>2</v>
      </c>
      <c r="L15" s="23">
        <v>2</v>
      </c>
      <c r="M15" s="23">
        <v>2</v>
      </c>
      <c r="N15" s="23">
        <v>2</v>
      </c>
      <c r="O15" s="23">
        <v>2</v>
      </c>
      <c r="P15" s="23">
        <v>2</v>
      </c>
      <c r="Q15" s="23">
        <v>2</v>
      </c>
      <c r="R15" s="24">
        <v>2</v>
      </c>
      <c r="S15" s="6">
        <f t="shared" ref="S15:S21" si="1">AVERAGE(C15:R15)</f>
        <v>1.9375</v>
      </c>
      <c r="T15" s="7" t="s">
        <v>16</v>
      </c>
    </row>
    <row r="16" spans="1:22">
      <c r="A16" s="4" t="s">
        <v>73</v>
      </c>
      <c r="B16" s="56"/>
      <c r="C16" s="27">
        <v>2</v>
      </c>
      <c r="D16" s="22">
        <v>1</v>
      </c>
      <c r="E16" s="22">
        <v>1</v>
      </c>
      <c r="F16" s="22">
        <v>1</v>
      </c>
      <c r="G16" s="23">
        <v>2</v>
      </c>
      <c r="H16" s="23">
        <v>2</v>
      </c>
      <c r="I16" s="23">
        <v>2</v>
      </c>
      <c r="J16" s="24">
        <v>2</v>
      </c>
      <c r="K16" s="27">
        <v>2</v>
      </c>
      <c r="L16" s="23">
        <v>2</v>
      </c>
      <c r="M16" s="23">
        <v>2</v>
      </c>
      <c r="N16" s="23">
        <v>2</v>
      </c>
      <c r="O16" s="23">
        <v>2</v>
      </c>
      <c r="P16" s="23">
        <v>2</v>
      </c>
      <c r="Q16" s="23">
        <v>2</v>
      </c>
      <c r="R16" s="24">
        <v>2</v>
      </c>
      <c r="S16" s="6">
        <f t="shared" si="1"/>
        <v>1.8125</v>
      </c>
      <c r="T16" s="7" t="s">
        <v>16</v>
      </c>
    </row>
    <row r="17" spans="1:20">
      <c r="A17" s="4" t="s">
        <v>74</v>
      </c>
      <c r="B17" s="56"/>
      <c r="C17" s="39">
        <v>1</v>
      </c>
      <c r="D17" s="22">
        <v>1</v>
      </c>
      <c r="E17" s="22">
        <v>1</v>
      </c>
      <c r="F17" s="23">
        <v>2</v>
      </c>
      <c r="G17" s="23">
        <v>2</v>
      </c>
      <c r="H17" s="23">
        <v>2</v>
      </c>
      <c r="I17" s="23">
        <v>2</v>
      </c>
      <c r="J17" s="25">
        <v>1</v>
      </c>
      <c r="K17" s="20">
        <v>0</v>
      </c>
      <c r="L17" s="23">
        <v>2</v>
      </c>
      <c r="M17" s="23">
        <v>2</v>
      </c>
      <c r="N17" s="23">
        <v>2</v>
      </c>
      <c r="O17" s="23">
        <v>2</v>
      </c>
      <c r="P17" s="23">
        <v>2</v>
      </c>
      <c r="Q17" s="23">
        <v>2</v>
      </c>
      <c r="R17" s="24">
        <v>2</v>
      </c>
      <c r="S17" s="6">
        <f t="shared" si="1"/>
        <v>1.625</v>
      </c>
      <c r="T17" s="7" t="s">
        <v>16</v>
      </c>
    </row>
    <row r="18" spans="1:20">
      <c r="A18" s="4" t="s">
        <v>75</v>
      </c>
      <c r="B18" s="56"/>
      <c r="C18" s="20">
        <v>0</v>
      </c>
      <c r="D18" s="21">
        <v>0</v>
      </c>
      <c r="E18" s="21">
        <v>0</v>
      </c>
      <c r="F18" s="21">
        <v>0</v>
      </c>
      <c r="G18" s="22">
        <v>1</v>
      </c>
      <c r="H18" s="22">
        <v>1</v>
      </c>
      <c r="I18" s="23">
        <v>2</v>
      </c>
      <c r="J18" s="24">
        <v>2</v>
      </c>
      <c r="K18" s="27">
        <v>2</v>
      </c>
      <c r="L18" s="23">
        <v>2</v>
      </c>
      <c r="M18" s="23">
        <v>2</v>
      </c>
      <c r="N18" s="23">
        <v>2</v>
      </c>
      <c r="O18" s="21">
        <v>0</v>
      </c>
      <c r="P18" s="21">
        <v>0</v>
      </c>
      <c r="Q18" s="23">
        <v>2</v>
      </c>
      <c r="R18" s="24">
        <v>2</v>
      </c>
      <c r="S18" s="6">
        <f t="shared" si="1"/>
        <v>1.125</v>
      </c>
      <c r="T18" s="7" t="s">
        <v>14</v>
      </c>
    </row>
    <row r="19" spans="1:20">
      <c r="A19" s="4" t="s">
        <v>76</v>
      </c>
      <c r="B19" s="56"/>
      <c r="C19" s="39">
        <v>1</v>
      </c>
      <c r="D19" s="21">
        <v>0</v>
      </c>
      <c r="E19" s="22">
        <v>1</v>
      </c>
      <c r="F19" s="22">
        <v>1</v>
      </c>
      <c r="G19" s="23">
        <v>2</v>
      </c>
      <c r="H19" s="21">
        <v>0</v>
      </c>
      <c r="I19" s="22">
        <v>1</v>
      </c>
      <c r="J19" s="25">
        <v>1</v>
      </c>
      <c r="K19" s="20">
        <v>0</v>
      </c>
      <c r="L19" s="21">
        <v>0</v>
      </c>
      <c r="M19" s="21">
        <v>0</v>
      </c>
      <c r="N19" s="21">
        <v>0</v>
      </c>
      <c r="O19" s="22">
        <v>1</v>
      </c>
      <c r="P19" s="22">
        <v>1</v>
      </c>
      <c r="Q19" s="21">
        <v>0</v>
      </c>
      <c r="R19" s="25">
        <v>1</v>
      </c>
      <c r="S19" s="6">
        <f t="shared" si="1"/>
        <v>0.625</v>
      </c>
      <c r="T19" s="4" t="s">
        <v>10</v>
      </c>
    </row>
    <row r="20" spans="1:20">
      <c r="A20" s="4" t="s">
        <v>77</v>
      </c>
      <c r="B20" s="56"/>
      <c r="C20" s="39">
        <v>1</v>
      </c>
      <c r="D20" s="21">
        <v>0</v>
      </c>
      <c r="E20" s="21">
        <v>0</v>
      </c>
      <c r="F20" s="21">
        <v>0</v>
      </c>
      <c r="G20" s="23">
        <v>2</v>
      </c>
      <c r="H20" s="23">
        <v>2</v>
      </c>
      <c r="I20" s="22">
        <v>1</v>
      </c>
      <c r="J20" s="24">
        <v>2</v>
      </c>
      <c r="K20" s="20">
        <v>0</v>
      </c>
      <c r="L20" s="21">
        <v>0</v>
      </c>
      <c r="M20" s="21">
        <v>0</v>
      </c>
      <c r="N20" s="21">
        <v>0</v>
      </c>
      <c r="O20" s="21">
        <v>0</v>
      </c>
      <c r="P20" s="22">
        <v>1</v>
      </c>
      <c r="Q20" s="22">
        <v>1</v>
      </c>
      <c r="R20" s="24">
        <v>2</v>
      </c>
      <c r="S20" s="6">
        <f t="shared" si="1"/>
        <v>0.75</v>
      </c>
      <c r="T20" s="4" t="s">
        <v>10</v>
      </c>
    </row>
    <row r="21" spans="1:20">
      <c r="A21" s="4" t="s">
        <v>78</v>
      </c>
      <c r="B21" s="56"/>
      <c r="C21" s="40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0">
        <v>1</v>
      </c>
      <c r="J21" s="41">
        <v>0</v>
      </c>
      <c r="K21" s="34">
        <v>2</v>
      </c>
      <c r="L21" s="31">
        <v>0</v>
      </c>
      <c r="M21" s="32">
        <v>2</v>
      </c>
      <c r="N21" s="31">
        <v>0</v>
      </c>
      <c r="O21" s="30">
        <v>1</v>
      </c>
      <c r="P21" s="32">
        <v>2</v>
      </c>
      <c r="Q21" s="31">
        <v>0</v>
      </c>
      <c r="R21" s="33">
        <v>2</v>
      </c>
      <c r="S21" s="6">
        <f t="shared" si="1"/>
        <v>0.625</v>
      </c>
      <c r="T21" s="4" t="s">
        <v>10</v>
      </c>
    </row>
    <row r="22" spans="1:20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20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20" ht="22.8">
      <c r="A24" s="53" t="s">
        <v>80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</row>
    <row r="25" spans="1:20" ht="15.6">
      <c r="A25" s="8" t="s">
        <v>0</v>
      </c>
      <c r="B25" s="37"/>
      <c r="C25" s="57" t="s">
        <v>1</v>
      </c>
      <c r="D25" s="57"/>
      <c r="E25" s="57" t="s">
        <v>2</v>
      </c>
      <c r="F25" s="57"/>
      <c r="G25" s="57" t="s">
        <v>3</v>
      </c>
      <c r="H25" s="57"/>
      <c r="I25" s="57" t="s">
        <v>4</v>
      </c>
      <c r="J25" s="57"/>
      <c r="K25" s="57" t="s">
        <v>5</v>
      </c>
      <c r="L25" s="57"/>
      <c r="M25" s="57" t="s">
        <v>6</v>
      </c>
      <c r="N25" s="57"/>
      <c r="O25" s="57" t="s">
        <v>7</v>
      </c>
      <c r="P25" s="57"/>
      <c r="Q25" s="57" t="s">
        <v>8</v>
      </c>
      <c r="R25" s="57"/>
      <c r="S25" s="2" t="s">
        <v>17</v>
      </c>
      <c r="T25" s="2" t="s">
        <v>58</v>
      </c>
    </row>
    <row r="26" spans="1:20">
      <c r="A26" s="4"/>
      <c r="B26" s="4"/>
      <c r="C26" s="4">
        <v>1</v>
      </c>
      <c r="D26" s="4">
        <v>2</v>
      </c>
      <c r="E26" s="4">
        <v>1</v>
      </c>
      <c r="F26" s="4">
        <v>2</v>
      </c>
      <c r="G26" s="4">
        <v>1</v>
      </c>
      <c r="H26" s="4">
        <v>2</v>
      </c>
      <c r="I26" s="4">
        <v>1</v>
      </c>
      <c r="J26" s="4">
        <v>2</v>
      </c>
      <c r="K26" s="4">
        <v>1</v>
      </c>
      <c r="L26" s="4">
        <v>2</v>
      </c>
      <c r="M26" s="4">
        <v>1</v>
      </c>
      <c r="N26" s="4">
        <v>2</v>
      </c>
      <c r="O26" s="4">
        <v>1</v>
      </c>
      <c r="P26" s="4">
        <v>2</v>
      </c>
      <c r="Q26" s="4">
        <v>1</v>
      </c>
      <c r="R26" s="4">
        <v>2</v>
      </c>
    </row>
    <row r="27" spans="1:20">
      <c r="A27" s="4" t="s">
        <v>66</v>
      </c>
      <c r="B27" s="55" t="s">
        <v>9</v>
      </c>
      <c r="C27" s="42">
        <v>1</v>
      </c>
      <c r="D27" s="42">
        <v>1</v>
      </c>
      <c r="E27" s="42">
        <v>1</v>
      </c>
      <c r="F27" s="42">
        <v>1</v>
      </c>
      <c r="G27" s="42">
        <v>1</v>
      </c>
      <c r="H27" s="42">
        <v>1</v>
      </c>
      <c r="I27" s="42">
        <v>1</v>
      </c>
      <c r="J27" s="42">
        <v>1</v>
      </c>
      <c r="K27" s="42">
        <v>1</v>
      </c>
      <c r="L27" s="42">
        <v>1</v>
      </c>
      <c r="M27" s="42">
        <v>1</v>
      </c>
      <c r="N27" s="42">
        <v>1</v>
      </c>
      <c r="O27" s="42">
        <v>1</v>
      </c>
      <c r="P27" s="42">
        <v>0</v>
      </c>
      <c r="Q27" s="42">
        <v>1</v>
      </c>
      <c r="R27" s="42">
        <v>0</v>
      </c>
      <c r="S27" s="6">
        <f t="shared" ref="S27:S34" si="2">AVERAGE(C27:R27)</f>
        <v>0.875</v>
      </c>
      <c r="T27" s="7" t="s">
        <v>10</v>
      </c>
    </row>
    <row r="28" spans="1:20">
      <c r="A28" s="4" t="s">
        <v>67</v>
      </c>
      <c r="B28" s="55"/>
      <c r="C28" s="42">
        <v>1</v>
      </c>
      <c r="D28" s="42">
        <v>1</v>
      </c>
      <c r="E28" s="42">
        <v>1</v>
      </c>
      <c r="F28" s="42">
        <v>1</v>
      </c>
      <c r="G28" s="42">
        <v>0</v>
      </c>
      <c r="H28" s="42">
        <v>1</v>
      </c>
      <c r="I28" s="42">
        <v>0</v>
      </c>
      <c r="J28" s="42">
        <v>1</v>
      </c>
      <c r="K28" s="42">
        <v>1</v>
      </c>
      <c r="L28" s="42">
        <v>1</v>
      </c>
      <c r="M28" s="42">
        <v>2</v>
      </c>
      <c r="N28" s="42">
        <v>2</v>
      </c>
      <c r="O28" s="42">
        <v>0</v>
      </c>
      <c r="P28" s="42">
        <v>0</v>
      </c>
      <c r="Q28" s="42">
        <v>0</v>
      </c>
      <c r="R28" s="42">
        <v>0</v>
      </c>
      <c r="S28" s="6">
        <f t="shared" si="2"/>
        <v>0.75</v>
      </c>
      <c r="T28" s="7" t="s">
        <v>10</v>
      </c>
    </row>
    <row r="29" spans="1:20">
      <c r="A29" s="4" t="s">
        <v>69</v>
      </c>
      <c r="B29" s="55"/>
      <c r="C29" s="42">
        <v>1</v>
      </c>
      <c r="D29" s="42">
        <v>1</v>
      </c>
      <c r="E29" s="42">
        <v>1</v>
      </c>
      <c r="F29" s="42">
        <v>1</v>
      </c>
      <c r="G29" s="42">
        <v>1</v>
      </c>
      <c r="H29" s="42">
        <v>1</v>
      </c>
      <c r="I29" s="42">
        <v>1</v>
      </c>
      <c r="J29" s="42">
        <v>1</v>
      </c>
      <c r="K29" s="42">
        <v>1</v>
      </c>
      <c r="L29" s="42">
        <v>1</v>
      </c>
      <c r="M29" s="42">
        <v>1</v>
      </c>
      <c r="N29" s="42">
        <v>1</v>
      </c>
      <c r="O29" s="42">
        <v>1</v>
      </c>
      <c r="P29" s="42">
        <v>1</v>
      </c>
      <c r="Q29" s="42">
        <v>1</v>
      </c>
      <c r="R29" s="42">
        <v>1</v>
      </c>
      <c r="S29" s="6">
        <f t="shared" si="2"/>
        <v>1</v>
      </c>
      <c r="T29" s="7" t="s">
        <v>14</v>
      </c>
    </row>
    <row r="30" spans="1:20">
      <c r="A30" s="4" t="s">
        <v>70</v>
      </c>
      <c r="B30" s="55"/>
      <c r="C30" s="42">
        <v>1</v>
      </c>
      <c r="D30" s="42">
        <v>0</v>
      </c>
      <c r="E30" s="42">
        <v>1</v>
      </c>
      <c r="F30" s="42">
        <v>0</v>
      </c>
      <c r="G30" s="42">
        <v>0</v>
      </c>
      <c r="H30" s="42">
        <v>0</v>
      </c>
      <c r="I30" s="42">
        <v>1</v>
      </c>
      <c r="J30" s="42">
        <v>0</v>
      </c>
      <c r="K30" s="42">
        <v>1</v>
      </c>
      <c r="L30" s="42">
        <v>1</v>
      </c>
      <c r="M30" s="42">
        <v>1</v>
      </c>
      <c r="N30" s="42">
        <v>1</v>
      </c>
      <c r="O30" s="42">
        <v>1</v>
      </c>
      <c r="P30" s="42">
        <v>0</v>
      </c>
      <c r="Q30" s="42">
        <v>0</v>
      </c>
      <c r="R30" s="42">
        <v>0</v>
      </c>
      <c r="S30" s="6">
        <f t="shared" si="2"/>
        <v>0.5</v>
      </c>
      <c r="T30" s="4" t="s">
        <v>10</v>
      </c>
    </row>
    <row r="31" spans="1:20">
      <c r="A31" s="4"/>
      <c r="B31" s="4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20">
      <c r="A32" s="4" t="s">
        <v>72</v>
      </c>
      <c r="B32" s="56" t="s">
        <v>15</v>
      </c>
      <c r="C32" s="42">
        <v>2</v>
      </c>
      <c r="D32" s="42">
        <v>2</v>
      </c>
      <c r="E32" s="42">
        <v>2</v>
      </c>
      <c r="F32" s="42">
        <v>2</v>
      </c>
      <c r="G32" s="42">
        <v>2</v>
      </c>
      <c r="H32" s="42">
        <v>1</v>
      </c>
      <c r="I32" s="42">
        <v>2</v>
      </c>
      <c r="J32" s="42">
        <v>2</v>
      </c>
      <c r="K32" s="42">
        <v>2</v>
      </c>
      <c r="L32" s="42">
        <v>2</v>
      </c>
      <c r="M32" s="42">
        <v>2</v>
      </c>
      <c r="N32" s="42">
        <v>2</v>
      </c>
      <c r="O32" s="42">
        <v>1</v>
      </c>
      <c r="P32" s="42">
        <v>1</v>
      </c>
      <c r="Q32" s="42">
        <v>1</v>
      </c>
      <c r="R32" s="42">
        <v>1</v>
      </c>
      <c r="S32" s="6">
        <f t="shared" si="2"/>
        <v>1.6875</v>
      </c>
      <c r="T32" s="7" t="s">
        <v>16</v>
      </c>
    </row>
    <row r="33" spans="1:20">
      <c r="A33" s="4" t="s">
        <v>73</v>
      </c>
      <c r="B33" s="56"/>
      <c r="C33" s="42">
        <v>2</v>
      </c>
      <c r="D33" s="42">
        <v>1</v>
      </c>
      <c r="E33" s="42">
        <v>2</v>
      </c>
      <c r="F33" s="42">
        <v>1</v>
      </c>
      <c r="G33" s="42">
        <v>1</v>
      </c>
      <c r="H33" s="42">
        <v>0</v>
      </c>
      <c r="I33" s="42">
        <v>1</v>
      </c>
      <c r="J33" s="42">
        <v>0</v>
      </c>
      <c r="K33" s="42">
        <v>2</v>
      </c>
      <c r="L33" s="42">
        <v>2</v>
      </c>
      <c r="M33" s="42">
        <v>2</v>
      </c>
      <c r="N33" s="42">
        <v>2</v>
      </c>
      <c r="O33" s="42">
        <v>2</v>
      </c>
      <c r="P33" s="42">
        <v>2</v>
      </c>
      <c r="Q33" s="42">
        <v>2</v>
      </c>
      <c r="R33" s="42">
        <v>2</v>
      </c>
      <c r="S33" s="6">
        <f t="shared" si="2"/>
        <v>1.5</v>
      </c>
      <c r="T33" s="7" t="s">
        <v>16</v>
      </c>
    </row>
    <row r="34" spans="1:20">
      <c r="A34" s="4" t="s">
        <v>74</v>
      </c>
      <c r="B34" s="56"/>
      <c r="C34" s="42">
        <v>2</v>
      </c>
      <c r="D34" s="42">
        <v>2</v>
      </c>
      <c r="E34" s="42">
        <v>2</v>
      </c>
      <c r="F34" s="42">
        <v>2</v>
      </c>
      <c r="G34" s="42">
        <v>2</v>
      </c>
      <c r="H34" s="42">
        <v>2</v>
      </c>
      <c r="I34" s="42">
        <v>2</v>
      </c>
      <c r="J34" s="42">
        <v>2</v>
      </c>
      <c r="K34" s="42">
        <v>2</v>
      </c>
      <c r="L34" s="42">
        <v>2</v>
      </c>
      <c r="M34" s="42">
        <v>1</v>
      </c>
      <c r="N34" s="42">
        <v>1</v>
      </c>
      <c r="O34" s="42">
        <v>1</v>
      </c>
      <c r="P34" s="42">
        <v>1</v>
      </c>
      <c r="Q34" s="42">
        <v>1</v>
      </c>
      <c r="R34" s="42">
        <v>1</v>
      </c>
      <c r="S34" s="6">
        <f t="shared" si="2"/>
        <v>1.625</v>
      </c>
      <c r="T34" s="7" t="s">
        <v>16</v>
      </c>
    </row>
    <row r="37" spans="1:20">
      <c r="C37" s="5" t="s">
        <v>49</v>
      </c>
    </row>
    <row r="38" spans="1:20">
      <c r="C38" s="70">
        <v>0</v>
      </c>
      <c r="D38" s="5" t="s">
        <v>50</v>
      </c>
    </row>
    <row r="39" spans="1:20">
      <c r="C39" s="71">
        <v>1</v>
      </c>
      <c r="D39" s="5" t="s">
        <v>51</v>
      </c>
    </row>
    <row r="40" spans="1:20">
      <c r="C40" s="42">
        <v>2</v>
      </c>
      <c r="D40" s="5" t="s">
        <v>52</v>
      </c>
    </row>
  </sheetData>
  <mergeCells count="22">
    <mergeCell ref="M25:N25"/>
    <mergeCell ref="O25:P25"/>
    <mergeCell ref="Q25:R25"/>
    <mergeCell ref="B4:B12"/>
    <mergeCell ref="B14:B21"/>
    <mergeCell ref="A24:R24"/>
    <mergeCell ref="I25:J25"/>
    <mergeCell ref="K25:L25"/>
    <mergeCell ref="B27:B30"/>
    <mergeCell ref="B32:B34"/>
    <mergeCell ref="C25:D25"/>
    <mergeCell ref="E25:F25"/>
    <mergeCell ref="G25:H25"/>
    <mergeCell ref="A1:R1"/>
    <mergeCell ref="C2:D2"/>
    <mergeCell ref="E2:F2"/>
    <mergeCell ref="G2:H2"/>
    <mergeCell ref="I2:J2"/>
    <mergeCell ref="K2:L2"/>
    <mergeCell ref="M2:N2"/>
    <mergeCell ref="O2:P2"/>
    <mergeCell ref="Q2:R2"/>
  </mergeCells>
  <conditionalFormatting sqref="C4:R12">
    <cfRule type="colorScale" priority="3">
      <colorScale>
        <cfvo type="min"/>
        <cfvo type="max"/>
        <color rgb="FFFFEF9C"/>
        <color rgb="FF63BE7B"/>
      </colorScale>
    </cfRule>
  </conditionalFormatting>
  <conditionalFormatting sqref="C14:R21">
    <cfRule type="colorScale" priority="2">
      <colorScale>
        <cfvo type="min"/>
        <cfvo type="max"/>
        <color rgb="FFFFEF9C"/>
        <color rgb="FF63BE7B"/>
      </colorScale>
    </cfRule>
  </conditionalFormatting>
  <conditionalFormatting sqref="C27:R34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5" zoomScaleNormal="85" workbookViewId="0">
      <selection activeCell="D32" sqref="D32"/>
    </sheetView>
  </sheetViews>
  <sheetFormatPr defaultColWidth="10.90625" defaultRowHeight="15"/>
  <cols>
    <col min="1" max="1" width="25.54296875" style="51" bestFit="1" customWidth="1"/>
    <col min="2" max="2" width="19.6328125" style="44" bestFit="1" customWidth="1"/>
    <col min="3" max="16384" width="10.90625" style="44"/>
  </cols>
  <sheetData>
    <row r="1" spans="1:4" ht="15.6">
      <c r="A1" s="1" t="s">
        <v>20</v>
      </c>
      <c r="B1" s="1" t="s">
        <v>27</v>
      </c>
      <c r="C1" s="1" t="s">
        <v>19</v>
      </c>
      <c r="D1" s="1" t="s">
        <v>18</v>
      </c>
    </row>
    <row r="2" spans="1:4">
      <c r="A2" s="45" t="s">
        <v>28</v>
      </c>
      <c r="B2" s="46">
        <v>33.647833241908934</v>
      </c>
      <c r="C2" s="58">
        <f>AVERAGE(B2:B4)</f>
        <v>34.876577070762472</v>
      </c>
      <c r="D2" s="58">
        <f>STDEV(B2:B4)</f>
        <v>1.7531870951888526</v>
      </c>
    </row>
    <row r="3" spans="1:4">
      <c r="A3" s="47" t="s">
        <v>29</v>
      </c>
      <c r="B3" s="48">
        <v>34.097641250685676</v>
      </c>
      <c r="C3" s="59"/>
      <c r="D3" s="59"/>
    </row>
    <row r="4" spans="1:4">
      <c r="A4" s="49" t="s">
        <v>30</v>
      </c>
      <c r="B4" s="50">
        <v>36.884256719692821</v>
      </c>
      <c r="C4" s="60"/>
      <c r="D4" s="60"/>
    </row>
    <row r="5" spans="1:4">
      <c r="A5" s="45" t="s">
        <v>31</v>
      </c>
      <c r="B5" s="46">
        <v>39.703784969829954</v>
      </c>
      <c r="C5" s="58">
        <f>AVERAGE(B5:B7)</f>
        <v>42.142987749131471</v>
      </c>
      <c r="D5" s="58">
        <f>STDEV(B5:B7)</f>
        <v>2.2610847305511546</v>
      </c>
    </row>
    <row r="6" spans="1:4">
      <c r="A6" s="47" t="s">
        <v>32</v>
      </c>
      <c r="B6" s="48">
        <v>42.556226001097095</v>
      </c>
      <c r="C6" s="59"/>
      <c r="D6" s="59"/>
    </row>
    <row r="7" spans="1:4">
      <c r="A7" s="49" t="s">
        <v>33</v>
      </c>
      <c r="B7" s="50">
        <v>44.168952276467358</v>
      </c>
      <c r="C7" s="60"/>
      <c r="D7" s="60"/>
    </row>
    <row r="8" spans="1:4">
      <c r="A8" s="45" t="s">
        <v>34</v>
      </c>
      <c r="B8" s="46">
        <v>47.931980252331321</v>
      </c>
      <c r="C8" s="58">
        <f>AVERAGE(B8:B10)</f>
        <v>52.583653318705437</v>
      </c>
      <c r="D8" s="58">
        <f>STDEV(B8:B10)</f>
        <v>4.1030827129271321</v>
      </c>
    </row>
    <row r="9" spans="1:4">
      <c r="A9" s="47" t="s">
        <v>35</v>
      </c>
      <c r="B9" s="48">
        <v>54.130554031815691</v>
      </c>
      <c r="C9" s="59"/>
      <c r="D9" s="59"/>
    </row>
    <row r="10" spans="1:4">
      <c r="A10" s="49" t="s">
        <v>36</v>
      </c>
      <c r="B10" s="50">
        <v>55.688425671969291</v>
      </c>
      <c r="C10" s="60"/>
      <c r="D10" s="60"/>
    </row>
    <row r="11" spans="1:4">
      <c r="A11" s="45" t="s">
        <v>37</v>
      </c>
      <c r="B11" s="46">
        <v>62.600109709270434</v>
      </c>
      <c r="C11" s="58">
        <f>AVERAGE(B11:B13)</f>
        <v>68.871823002377042</v>
      </c>
      <c r="D11" s="58">
        <f>STDEV(B11:B13)</f>
        <v>7.707842092521636</v>
      </c>
    </row>
    <row r="12" spans="1:4">
      <c r="A12" s="47" t="s">
        <v>38</v>
      </c>
      <c r="B12" s="48">
        <v>66.538672517827763</v>
      </c>
      <c r="C12" s="59"/>
      <c r="D12" s="59"/>
    </row>
    <row r="13" spans="1:4">
      <c r="A13" s="49" t="s">
        <v>39</v>
      </c>
      <c r="B13" s="50">
        <v>77.476686780032907</v>
      </c>
      <c r="C13" s="60"/>
      <c r="D13" s="60"/>
    </row>
    <row r="14" spans="1:4">
      <c r="A14" s="45" t="s">
        <v>40</v>
      </c>
      <c r="B14" s="46">
        <v>24.651673066374112</v>
      </c>
      <c r="C14" s="58">
        <f>AVERAGE(B14:B16)</f>
        <v>22.54891204973487</v>
      </c>
      <c r="D14" s="58">
        <f>STDEV(B14:B16)</f>
        <v>1.821052720305844</v>
      </c>
    </row>
    <row r="15" spans="1:4">
      <c r="A15" s="47" t="s">
        <v>41</v>
      </c>
      <c r="B15" s="48">
        <v>21.49204607789358</v>
      </c>
      <c r="C15" s="59"/>
      <c r="D15" s="59"/>
    </row>
    <row r="16" spans="1:4">
      <c r="A16" s="49" t="s">
        <v>42</v>
      </c>
      <c r="B16" s="50">
        <v>21.503017004936925</v>
      </c>
      <c r="C16" s="60"/>
      <c r="D16" s="60"/>
    </row>
    <row r="17" spans="1:4">
      <c r="A17" s="45" t="s">
        <v>43</v>
      </c>
      <c r="B17" s="46">
        <v>25.617114646187595</v>
      </c>
      <c r="C17" s="58">
        <f>AVERAGE(B17:B19)</f>
        <v>23.748400073139518</v>
      </c>
      <c r="D17" s="58">
        <f>STDEV(B17:B19)</f>
        <v>1.6204446724286516</v>
      </c>
    </row>
    <row r="18" spans="1:4">
      <c r="A18" s="47" t="s">
        <v>44</v>
      </c>
      <c r="B18" s="48">
        <v>22.731760833790464</v>
      </c>
      <c r="C18" s="59"/>
      <c r="D18" s="59"/>
    </row>
    <row r="19" spans="1:4">
      <c r="A19" s="49" t="s">
        <v>45</v>
      </c>
      <c r="B19" s="50">
        <v>22.896324739440484</v>
      </c>
      <c r="C19" s="60"/>
      <c r="D19" s="60"/>
    </row>
    <row r="20" spans="1:4">
      <c r="A20" s="45" t="s">
        <v>46</v>
      </c>
      <c r="B20" s="46">
        <v>27.78935820076796</v>
      </c>
      <c r="C20" s="58">
        <f>AVERAGE(B20:B22)</f>
        <v>26.805631742548911</v>
      </c>
      <c r="D20" s="58">
        <f>STDEV(B20:B22)</f>
        <v>1.6471864486998735</v>
      </c>
    </row>
    <row r="21" spans="1:4">
      <c r="A21" s="47" t="s">
        <v>47</v>
      </c>
      <c r="B21" s="48">
        <v>27.723532638507958</v>
      </c>
      <c r="C21" s="59"/>
      <c r="D21" s="59"/>
    </row>
    <row r="22" spans="1:4">
      <c r="A22" s="49" t="s">
        <v>48</v>
      </c>
      <c r="B22" s="50">
        <v>24.904004388370815</v>
      </c>
      <c r="C22" s="60"/>
      <c r="D22" s="60"/>
    </row>
    <row r="23" spans="1:4">
      <c r="A23" s="45" t="s">
        <v>21</v>
      </c>
      <c r="B23" s="46">
        <v>30.90510148107515</v>
      </c>
      <c r="C23" s="58">
        <f>AVERAGE(B23:B25)</f>
        <v>39.959773267507764</v>
      </c>
      <c r="D23" s="58">
        <f>STDEV(B23:B25)</f>
        <v>8.3110281772615835</v>
      </c>
    </row>
    <row r="24" spans="1:4">
      <c r="A24" s="47" t="s">
        <v>22</v>
      </c>
      <c r="B24" s="48">
        <v>41.733406472846951</v>
      </c>
      <c r="C24" s="59"/>
      <c r="D24" s="59"/>
    </row>
    <row r="25" spans="1:4">
      <c r="A25" s="49" t="s">
        <v>23</v>
      </c>
      <c r="B25" s="50">
        <v>47.240811848601204</v>
      </c>
      <c r="C25" s="60"/>
      <c r="D25" s="60"/>
    </row>
    <row r="26" spans="1:4">
      <c r="A26" s="45" t="s">
        <v>24</v>
      </c>
      <c r="B26" s="46">
        <v>21.996708721887</v>
      </c>
      <c r="C26" s="58">
        <f>AVERAGE(B26:B28)</f>
        <v>27.266410678368985</v>
      </c>
      <c r="D26" s="58">
        <f>STDEV(B26:B28)</f>
        <v>4.5639627899147595</v>
      </c>
    </row>
    <row r="27" spans="1:4">
      <c r="A27" s="47" t="s">
        <v>25</v>
      </c>
      <c r="B27" s="48">
        <v>29.851892484914977</v>
      </c>
      <c r="C27" s="59"/>
      <c r="D27" s="59"/>
    </row>
    <row r="28" spans="1:4">
      <c r="A28" s="49" t="s">
        <v>26</v>
      </c>
      <c r="B28" s="50">
        <v>29.95063082830498</v>
      </c>
      <c r="C28" s="60"/>
      <c r="D28" s="60"/>
    </row>
  </sheetData>
  <mergeCells count="18">
    <mergeCell ref="D23:D25"/>
    <mergeCell ref="D26:D28"/>
    <mergeCell ref="C20:C22"/>
    <mergeCell ref="C23:C25"/>
    <mergeCell ref="C26:C28"/>
    <mergeCell ref="D17:D19"/>
    <mergeCell ref="D20:D22"/>
    <mergeCell ref="C2:C4"/>
    <mergeCell ref="C5:C7"/>
    <mergeCell ref="C8:C10"/>
    <mergeCell ref="C11:C13"/>
    <mergeCell ref="C14:C16"/>
    <mergeCell ref="C17:C19"/>
    <mergeCell ref="D2:D4"/>
    <mergeCell ref="D5:D7"/>
    <mergeCell ref="D8:D10"/>
    <mergeCell ref="D11:D13"/>
    <mergeCell ref="D14:D16"/>
  </mergeCells>
  <pageMargins left="0.7" right="0.7" top="0.75" bottom="0.75" header="0.3" footer="0.3"/>
  <ignoredErrors>
    <ignoredError sqref="C2:D25 C26:D2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17" sqref="C17"/>
    </sheetView>
  </sheetViews>
  <sheetFormatPr defaultColWidth="10.90625" defaultRowHeight="15"/>
  <cols>
    <col min="1" max="1" width="10.90625" style="44"/>
    <col min="2" max="2" width="20.6328125" style="44" bestFit="1" customWidth="1"/>
    <col min="3" max="4" width="11.6328125" style="44" customWidth="1"/>
    <col min="5" max="5" width="19.453125" style="44" bestFit="1" customWidth="1"/>
    <col min="6" max="16384" width="10.90625" style="44"/>
  </cols>
  <sheetData>
    <row r="1" spans="1:7" ht="15.6">
      <c r="A1" s="3" t="s">
        <v>20</v>
      </c>
      <c r="B1" s="3" t="s">
        <v>59</v>
      </c>
      <c r="C1" s="3" t="s">
        <v>17</v>
      </c>
      <c r="D1" s="3" t="s">
        <v>18</v>
      </c>
      <c r="E1" s="3" t="s">
        <v>60</v>
      </c>
      <c r="F1" s="3" t="s">
        <v>17</v>
      </c>
      <c r="G1" s="3" t="s">
        <v>18</v>
      </c>
    </row>
    <row r="2" spans="1:7">
      <c r="A2" s="45" t="s">
        <v>62</v>
      </c>
      <c r="B2" s="46">
        <v>55.737495198709752</v>
      </c>
      <c r="C2" s="58">
        <f>AVERAGE(B2:B4)</f>
        <v>36.357474949218989</v>
      </c>
      <c r="D2" s="58">
        <f>STDEV(B2:B4)</f>
        <v>16.785847527124041</v>
      </c>
      <c r="E2" s="64" t="s">
        <v>11</v>
      </c>
      <c r="F2" s="61" t="s">
        <v>11</v>
      </c>
      <c r="G2" s="61" t="s">
        <v>11</v>
      </c>
    </row>
    <row r="3" spans="1:7">
      <c r="A3" s="47" t="s">
        <v>61</v>
      </c>
      <c r="B3" s="48">
        <v>26.942762029058432</v>
      </c>
      <c r="C3" s="59"/>
      <c r="D3" s="59"/>
      <c r="E3" s="65"/>
      <c r="F3" s="62"/>
      <c r="G3" s="62"/>
    </row>
    <row r="4" spans="1:7">
      <c r="A4" s="49" t="s">
        <v>63</v>
      </c>
      <c r="B4" s="50">
        <v>26.392167619888784</v>
      </c>
      <c r="C4" s="60"/>
      <c r="D4" s="60"/>
      <c r="E4" s="66"/>
      <c r="F4" s="63"/>
      <c r="G4" s="63"/>
    </row>
    <row r="5" spans="1:7">
      <c r="A5" s="45" t="s">
        <v>21</v>
      </c>
      <c r="B5" s="46">
        <v>36.262217745772759</v>
      </c>
      <c r="C5" s="58">
        <f>AVERAGE(B5:B7)</f>
        <v>37.864396155960911</v>
      </c>
      <c r="D5" s="58">
        <f>STDEV(B5:B7)</f>
        <v>8.7520816549806923</v>
      </c>
      <c r="E5" s="46">
        <v>21.4</v>
      </c>
      <c r="F5" s="67">
        <f>AVERAGE(E5:E7)</f>
        <v>36.200000000000003</v>
      </c>
      <c r="G5" s="67">
        <f>STDEV(E5:E7)</f>
        <v>16.505756571572242</v>
      </c>
    </row>
    <row r="6" spans="1:7">
      <c r="A6" s="47" t="s">
        <v>22</v>
      </c>
      <c r="B6" s="48">
        <v>47.30688001422844</v>
      </c>
      <c r="C6" s="59"/>
      <c r="D6" s="59"/>
      <c r="E6" s="48">
        <v>54</v>
      </c>
      <c r="F6" s="68"/>
      <c r="G6" s="68"/>
    </row>
    <row r="7" spans="1:7">
      <c r="A7" s="49" t="s">
        <v>23</v>
      </c>
      <c r="B7" s="50">
        <v>30.024090707881545</v>
      </c>
      <c r="C7" s="60"/>
      <c r="D7" s="60"/>
      <c r="E7" s="49">
        <v>33.200000000000003</v>
      </c>
      <c r="F7" s="69"/>
      <c r="G7" s="69"/>
    </row>
    <row r="12" spans="1:7">
      <c r="G12" s="52"/>
    </row>
  </sheetData>
  <mergeCells count="9">
    <mergeCell ref="G2:G4"/>
    <mergeCell ref="E2:E4"/>
    <mergeCell ref="D2:D4"/>
    <mergeCell ref="C2:C4"/>
    <mergeCell ref="C5:C7"/>
    <mergeCell ref="D5:D7"/>
    <mergeCell ref="F2:F4"/>
    <mergeCell ref="F5:F7"/>
    <mergeCell ref="G5:G7"/>
  </mergeCells>
  <pageMargins left="0.7" right="0.7" top="0.75" bottom="0.75" header="0.3" footer="0.3"/>
  <ignoredErrors>
    <ignoredError sqref="C2:D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Antimicrobial</vt:lpstr>
      <vt:lpstr>Antioxidant</vt:lpstr>
      <vt:lpstr>Anti-inflammatory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Lopes</dc:creator>
  <cp:lastModifiedBy>Paulo Cartaxana</cp:lastModifiedBy>
  <dcterms:created xsi:type="dcterms:W3CDTF">2024-08-04T14:32:56Z</dcterms:created>
  <dcterms:modified xsi:type="dcterms:W3CDTF">2024-08-06T13:52:05Z</dcterms:modified>
</cp:coreProperties>
</file>