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esktop\molecules\最终提交版本\Supplementary Information1-29\"/>
    </mc:Choice>
  </mc:AlternateContent>
  <xr:revisionPtr revIDLastSave="0" documentId="13_ncr:1_{49500C3C-AB80-4723-81B5-CAAA9B82FF9F}" xr6:coauthVersionLast="47" xr6:coauthVersionMax="47" xr10:uidLastSave="{00000000-0000-0000-0000-000000000000}"/>
  <bookViews>
    <workbookView xWindow="-110" yWindow="-110" windowWidth="22620" windowHeight="13620" xr2:uid="{00000000-000D-0000-FFFF-FFFF00000000}"/>
  </bookViews>
  <sheets>
    <sheet name="A549" sheetId="1" r:id="rId1"/>
    <sheet name="Hela" sheetId="8" r:id="rId2"/>
    <sheet name="HepG2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6" l="1"/>
  <c r="I23" i="6" s="1"/>
  <c r="L23" i="6"/>
  <c r="G24" i="6"/>
  <c r="I24" i="6" s="1"/>
  <c r="L24" i="6"/>
  <c r="G16" i="1"/>
  <c r="I16" i="1" s="1"/>
  <c r="L16" i="1"/>
  <c r="G17" i="1"/>
  <c r="I17" i="1" s="1"/>
  <c r="L17" i="1"/>
  <c r="G18" i="1"/>
  <c r="I18" i="1" s="1"/>
  <c r="L18" i="1"/>
  <c r="G19" i="1"/>
  <c r="I19" i="1" s="1"/>
  <c r="L19" i="1"/>
  <c r="G20" i="1"/>
  <c r="I20" i="1" s="1"/>
  <c r="L20" i="1"/>
  <c r="G21" i="1"/>
  <c r="I21" i="1" s="1"/>
  <c r="L21" i="1"/>
  <c r="G22" i="1"/>
  <c r="I22" i="1" s="1"/>
  <c r="L22" i="1"/>
  <c r="G23" i="1"/>
  <c r="I23" i="1" s="1"/>
  <c r="L23" i="1"/>
  <c r="G24" i="1"/>
  <c r="I24" i="1" s="1"/>
  <c r="L24" i="1"/>
  <c r="G25" i="1"/>
  <c r="I25" i="1" s="1"/>
  <c r="L25" i="1"/>
  <c r="G26" i="1"/>
  <c r="I26" i="1" s="1"/>
  <c r="L26" i="1"/>
  <c r="AA27" i="1"/>
  <c r="V27" i="1"/>
  <c r="X27" i="1" s="1"/>
  <c r="L29" i="1"/>
  <c r="G29" i="1"/>
  <c r="I29" i="1" s="1"/>
  <c r="AA26" i="1"/>
  <c r="V26" i="1"/>
  <c r="X26" i="1" s="1"/>
  <c r="L28" i="1"/>
  <c r="G28" i="1"/>
  <c r="I28" i="1" s="1"/>
  <c r="AA25" i="1"/>
  <c r="V25" i="1"/>
  <c r="X25" i="1" s="1"/>
  <c r="L27" i="1"/>
  <c r="G27" i="1"/>
  <c r="I27" i="1" s="1"/>
  <c r="AA24" i="1"/>
  <c r="V24" i="1"/>
  <c r="X24" i="1" s="1"/>
  <c r="AA23" i="1"/>
  <c r="V23" i="1"/>
  <c r="X23" i="1" s="1"/>
  <c r="AA22" i="1"/>
  <c r="V22" i="1"/>
  <c r="X22" i="1" s="1"/>
  <c r="AA21" i="1"/>
  <c r="V21" i="1"/>
  <c r="X21" i="1" s="1"/>
  <c r="AA20" i="1"/>
  <c r="V20" i="1"/>
  <c r="X20" i="1" s="1"/>
  <c r="AA19" i="1"/>
  <c r="V19" i="1"/>
  <c r="X19" i="1" s="1"/>
  <c r="AA18" i="1"/>
  <c r="V18" i="1"/>
  <c r="X18" i="1" s="1"/>
  <c r="AA17" i="1"/>
  <c r="V17" i="1"/>
  <c r="X17" i="1" s="1"/>
  <c r="AA16" i="1"/>
  <c r="V16" i="1"/>
  <c r="X16" i="1" s="1"/>
  <c r="V15" i="1"/>
  <c r="X15" i="1" s="1"/>
  <c r="G15" i="1"/>
  <c r="I15" i="1" s="1"/>
  <c r="L37" i="8"/>
  <c r="G37" i="8"/>
  <c r="I37" i="8" s="1"/>
  <c r="L36" i="8"/>
  <c r="G36" i="8"/>
  <c r="I36" i="8" s="1"/>
  <c r="L35" i="8"/>
  <c r="G35" i="8"/>
  <c r="I35" i="8" s="1"/>
  <c r="L34" i="8"/>
  <c r="G34" i="8"/>
  <c r="I34" i="8" s="1"/>
  <c r="L33" i="8"/>
  <c r="G33" i="8"/>
  <c r="I33" i="8" s="1"/>
  <c r="G32" i="8"/>
  <c r="I32" i="8" s="1"/>
  <c r="AA28" i="8"/>
  <c r="V28" i="8"/>
  <c r="X28" i="8" s="1"/>
  <c r="L30" i="8"/>
  <c r="G30" i="8"/>
  <c r="I30" i="8" s="1"/>
  <c r="AA27" i="8"/>
  <c r="V27" i="8"/>
  <c r="X27" i="8" s="1"/>
  <c r="L29" i="8"/>
  <c r="G29" i="8"/>
  <c r="I29" i="8" s="1"/>
  <c r="AA26" i="8"/>
  <c r="V26" i="8"/>
  <c r="X26" i="8" s="1"/>
  <c r="L28" i="8"/>
  <c r="G28" i="8"/>
  <c r="I28" i="8" s="1"/>
  <c r="AA25" i="8"/>
  <c r="V25" i="8"/>
  <c r="X25" i="8" s="1"/>
  <c r="L27" i="8"/>
  <c r="G27" i="8"/>
  <c r="I27" i="8" s="1"/>
  <c r="AA24" i="8"/>
  <c r="V24" i="8"/>
  <c r="X24" i="8" s="1"/>
  <c r="L26" i="8"/>
  <c r="G26" i="8"/>
  <c r="I26" i="8" s="1"/>
  <c r="AA23" i="8"/>
  <c r="V23" i="8"/>
  <c r="X23" i="8" s="1"/>
  <c r="L25" i="8"/>
  <c r="G25" i="8"/>
  <c r="I25" i="8" s="1"/>
  <c r="L24" i="8"/>
  <c r="G24" i="8"/>
  <c r="I24" i="8" s="1"/>
  <c r="L23" i="8"/>
  <c r="G23" i="8"/>
  <c r="I23" i="8" s="1"/>
  <c r="AA22" i="8"/>
  <c r="V22" i="8"/>
  <c r="X22" i="8" s="1"/>
  <c r="L22" i="8"/>
  <c r="G22" i="8"/>
  <c r="I22" i="8" s="1"/>
  <c r="AA21" i="8"/>
  <c r="V21" i="8"/>
  <c r="X21" i="8" s="1"/>
  <c r="L21" i="8"/>
  <c r="G21" i="8"/>
  <c r="I21" i="8" s="1"/>
  <c r="AA20" i="8"/>
  <c r="V20" i="8"/>
  <c r="X20" i="8" s="1"/>
  <c r="L20" i="8"/>
  <c r="G20" i="8"/>
  <c r="I20" i="8" s="1"/>
  <c r="AA19" i="8"/>
  <c r="V19" i="8"/>
  <c r="X19" i="8" s="1"/>
  <c r="L19" i="8"/>
  <c r="G19" i="8"/>
  <c r="I19" i="8" s="1"/>
  <c r="AA18" i="8"/>
  <c r="V18" i="8"/>
  <c r="X18" i="8" s="1"/>
  <c r="L18" i="8"/>
  <c r="G18" i="8"/>
  <c r="I18" i="8" s="1"/>
  <c r="AA17" i="8"/>
  <c r="V17" i="8"/>
  <c r="X17" i="8" s="1"/>
  <c r="L17" i="8"/>
  <c r="G17" i="8"/>
  <c r="I17" i="8" s="1"/>
  <c r="V16" i="8"/>
  <c r="X16" i="8" s="1"/>
  <c r="G16" i="8"/>
  <c r="I16" i="8" s="1"/>
  <c r="L37" i="6"/>
  <c r="G37" i="6"/>
  <c r="I37" i="6" s="1"/>
  <c r="L36" i="6"/>
  <c r="G36" i="6"/>
  <c r="I36" i="6" s="1"/>
  <c r="L35" i="6"/>
  <c r="G35" i="6"/>
  <c r="I35" i="6" s="1"/>
  <c r="L34" i="6"/>
  <c r="G34" i="6"/>
  <c r="I34" i="6" s="1"/>
  <c r="L33" i="6"/>
  <c r="G33" i="6"/>
  <c r="I33" i="6" s="1"/>
  <c r="G32" i="6"/>
  <c r="I32" i="6" s="1"/>
  <c r="L40" i="1"/>
  <c r="G40" i="1"/>
  <c r="I40" i="1" s="1"/>
  <c r="L39" i="1"/>
  <c r="G39" i="1"/>
  <c r="I39" i="1" s="1"/>
  <c r="L38" i="1"/>
  <c r="G38" i="1"/>
  <c r="I38" i="1" s="1"/>
  <c r="L37" i="1"/>
  <c r="G37" i="1"/>
  <c r="I37" i="1" s="1"/>
  <c r="L36" i="1"/>
  <c r="G36" i="1"/>
  <c r="I36" i="1" s="1"/>
  <c r="G35" i="1"/>
  <c r="I35" i="1" s="1"/>
  <c r="J17" i="1" l="1"/>
  <c r="K17" i="1" s="1"/>
  <c r="J24" i="1"/>
  <c r="K24" i="1" s="1"/>
  <c r="J23" i="1"/>
  <c r="K23" i="1" s="1"/>
  <c r="J26" i="1"/>
  <c r="K26" i="1" s="1"/>
  <c r="J20" i="1"/>
  <c r="K20" i="1" s="1"/>
  <c r="J16" i="1"/>
  <c r="K16" i="1" s="1"/>
  <c r="J21" i="1"/>
  <c r="K21" i="1" s="1"/>
  <c r="J25" i="1"/>
  <c r="K25" i="1" s="1"/>
  <c r="J22" i="1"/>
  <c r="K22" i="1" s="1"/>
  <c r="J18" i="1"/>
  <c r="K18" i="1" s="1"/>
  <c r="J19" i="1"/>
  <c r="K19" i="1" s="1"/>
  <c r="Y16" i="1"/>
  <c r="Z16" i="1" s="1"/>
  <c r="Y24" i="1"/>
  <c r="Z24" i="1" s="1"/>
  <c r="Y18" i="1"/>
  <c r="Z18" i="1" s="1"/>
  <c r="Y21" i="1"/>
  <c r="Z21" i="1" s="1"/>
  <c r="J29" i="1"/>
  <c r="K29" i="1" s="1"/>
  <c r="J27" i="1"/>
  <c r="K27" i="1" s="1"/>
  <c r="J28" i="1"/>
  <c r="K28" i="1" s="1"/>
  <c r="Y26" i="1"/>
  <c r="Z26" i="1" s="1"/>
  <c r="Y20" i="1"/>
  <c r="Z20" i="1" s="1"/>
  <c r="Y23" i="1"/>
  <c r="Z23" i="1" s="1"/>
  <c r="Y25" i="1"/>
  <c r="Z25" i="1" s="1"/>
  <c r="Y17" i="1"/>
  <c r="Z17" i="1" s="1"/>
  <c r="Y19" i="1"/>
  <c r="Z19" i="1" s="1"/>
  <c r="Y22" i="1"/>
  <c r="Z22" i="1" s="1"/>
  <c r="Y27" i="1"/>
  <c r="Z27" i="1" s="1"/>
  <c r="Y27" i="8"/>
  <c r="Z27" i="8" s="1"/>
  <c r="Y18" i="8"/>
  <c r="Z18" i="8" s="1"/>
  <c r="Y17" i="8"/>
  <c r="Z17" i="8" s="1"/>
  <c r="Y19" i="8"/>
  <c r="Z19" i="8" s="1"/>
  <c r="Y21" i="8"/>
  <c r="Z21" i="8" s="1"/>
  <c r="Y28" i="8"/>
  <c r="Z28" i="8" s="1"/>
  <c r="Y25" i="8"/>
  <c r="Z25" i="8" s="1"/>
  <c r="Y20" i="8"/>
  <c r="Z20" i="8" s="1"/>
  <c r="Y22" i="8"/>
  <c r="Z22" i="8" s="1"/>
  <c r="Y24" i="8"/>
  <c r="Z24" i="8" s="1"/>
  <c r="Y26" i="8"/>
  <c r="Z26" i="8" s="1"/>
  <c r="J35" i="8"/>
  <c r="K35" i="8" s="1"/>
  <c r="J36" i="8"/>
  <c r="K36" i="8" s="1"/>
  <c r="J21" i="8"/>
  <c r="K21" i="8" s="1"/>
  <c r="J28" i="8"/>
  <c r="K28" i="8" s="1"/>
  <c r="J25" i="8"/>
  <c r="K25" i="8" s="1"/>
  <c r="J27" i="8"/>
  <c r="K27" i="8" s="1"/>
  <c r="J22" i="8"/>
  <c r="K22" i="8" s="1"/>
  <c r="J17" i="8"/>
  <c r="K17" i="8" s="1"/>
  <c r="J24" i="8"/>
  <c r="K24" i="8" s="1"/>
  <c r="J29" i="8"/>
  <c r="K29" i="8" s="1"/>
  <c r="J23" i="8"/>
  <c r="K23" i="8" s="1"/>
  <c r="J18" i="8"/>
  <c r="K18" i="8" s="1"/>
  <c r="J30" i="8"/>
  <c r="K30" i="8" s="1"/>
  <c r="J20" i="8"/>
  <c r="K20" i="8" s="1"/>
  <c r="J19" i="8"/>
  <c r="K19" i="8" s="1"/>
  <c r="J26" i="8"/>
  <c r="K26" i="8" s="1"/>
  <c r="J33" i="8"/>
  <c r="K33" i="8" s="1"/>
  <c r="J34" i="8"/>
  <c r="K34" i="8" s="1"/>
  <c r="J37" i="8"/>
  <c r="K37" i="8" s="1"/>
  <c r="Y23" i="8"/>
  <c r="Z23" i="8" s="1"/>
  <c r="J33" i="6"/>
  <c r="K33" i="6" s="1"/>
  <c r="J35" i="6"/>
  <c r="K35" i="6" s="1"/>
  <c r="J37" i="6"/>
  <c r="K37" i="6" s="1"/>
  <c r="J34" i="6"/>
  <c r="K34" i="6" s="1"/>
  <c r="J36" i="6"/>
  <c r="K36" i="6" s="1"/>
  <c r="J36" i="1"/>
  <c r="K36" i="1" s="1"/>
  <c r="J39" i="1"/>
  <c r="K39" i="1" s="1"/>
  <c r="J40" i="1"/>
  <c r="K40" i="1" s="1"/>
  <c r="J37" i="1"/>
  <c r="K37" i="1" s="1"/>
  <c r="J38" i="1"/>
  <c r="K38" i="1" s="1"/>
  <c r="L18" i="6"/>
  <c r="L19" i="6"/>
  <c r="L20" i="6"/>
  <c r="L21" i="6"/>
  <c r="L22" i="6"/>
  <c r="L25" i="6"/>
  <c r="L26" i="6"/>
  <c r="L27" i="6"/>
  <c r="L28" i="6"/>
  <c r="L29" i="6"/>
  <c r="L30" i="6"/>
  <c r="AA28" i="6" l="1"/>
  <c r="V28" i="6"/>
  <c r="X28" i="6" s="1"/>
  <c r="G30" i="6"/>
  <c r="I30" i="6" s="1"/>
  <c r="AA27" i="6"/>
  <c r="V27" i="6"/>
  <c r="X27" i="6" s="1"/>
  <c r="G29" i="6"/>
  <c r="I29" i="6" s="1"/>
  <c r="AA26" i="6"/>
  <c r="V26" i="6"/>
  <c r="X26" i="6" s="1"/>
  <c r="G28" i="6"/>
  <c r="I28" i="6" s="1"/>
  <c r="AA25" i="6"/>
  <c r="V25" i="6"/>
  <c r="X25" i="6" s="1"/>
  <c r="G27" i="6"/>
  <c r="I27" i="6" s="1"/>
  <c r="AA24" i="6"/>
  <c r="V24" i="6"/>
  <c r="X24" i="6" s="1"/>
  <c r="G26" i="6"/>
  <c r="I26" i="6" s="1"/>
  <c r="AA23" i="6"/>
  <c r="V23" i="6"/>
  <c r="X23" i="6" s="1"/>
  <c r="G25" i="6"/>
  <c r="I25" i="6" s="1"/>
  <c r="AA22" i="6"/>
  <c r="V22" i="6"/>
  <c r="X22" i="6" s="1"/>
  <c r="G22" i="6"/>
  <c r="I22" i="6" s="1"/>
  <c r="AA21" i="6"/>
  <c r="V21" i="6"/>
  <c r="X21" i="6" s="1"/>
  <c r="G21" i="6"/>
  <c r="I21" i="6" s="1"/>
  <c r="AA20" i="6"/>
  <c r="V20" i="6"/>
  <c r="X20" i="6" s="1"/>
  <c r="G20" i="6"/>
  <c r="I20" i="6" s="1"/>
  <c r="AA19" i="6"/>
  <c r="V19" i="6"/>
  <c r="X19" i="6" s="1"/>
  <c r="G19" i="6"/>
  <c r="I19" i="6" s="1"/>
  <c r="AA18" i="6"/>
  <c r="V18" i="6"/>
  <c r="X18" i="6" s="1"/>
  <c r="G18" i="6"/>
  <c r="I18" i="6" s="1"/>
  <c r="AA17" i="6"/>
  <c r="V17" i="6"/>
  <c r="X17" i="6" s="1"/>
  <c r="L17" i="6"/>
  <c r="G17" i="6"/>
  <c r="I17" i="6" s="1"/>
  <c r="V16" i="6"/>
  <c r="X16" i="6" s="1"/>
  <c r="G16" i="6"/>
  <c r="I16" i="6" s="1"/>
  <c r="J24" i="6" l="1"/>
  <c r="K24" i="6" s="1"/>
  <c r="J23" i="6"/>
  <c r="K23" i="6" s="1"/>
  <c r="Y19" i="6"/>
  <c r="Z19" i="6" s="1"/>
  <c r="Y20" i="6"/>
  <c r="Z20" i="6" s="1"/>
  <c r="Y22" i="6"/>
  <c r="Z22" i="6" s="1"/>
  <c r="Y26" i="6"/>
  <c r="Z26" i="6" s="1"/>
  <c r="Y18" i="6"/>
  <c r="Z18" i="6" s="1"/>
  <c r="Y28" i="6"/>
  <c r="Z28" i="6" s="1"/>
  <c r="Y24" i="6"/>
  <c r="Z24" i="6" s="1"/>
  <c r="J17" i="6"/>
  <c r="K17" i="6" s="1"/>
  <c r="J25" i="6"/>
  <c r="K25" i="6" s="1"/>
  <c r="J26" i="6"/>
  <c r="K26" i="6" s="1"/>
  <c r="J21" i="6"/>
  <c r="K21" i="6" s="1"/>
  <c r="J18" i="6"/>
  <c r="K18" i="6" s="1"/>
  <c r="J22" i="6"/>
  <c r="K22" i="6" s="1"/>
  <c r="J30" i="6"/>
  <c r="K30" i="6" s="1"/>
  <c r="J29" i="6"/>
  <c r="K29" i="6" s="1"/>
  <c r="J19" i="6"/>
  <c r="K19" i="6" s="1"/>
  <c r="J27" i="6"/>
  <c r="K27" i="6" s="1"/>
  <c r="J20" i="6"/>
  <c r="K20" i="6" s="1"/>
  <c r="J28" i="6"/>
  <c r="K28" i="6" s="1"/>
  <c r="Y27" i="6"/>
  <c r="Z27" i="6" s="1"/>
  <c r="Y21" i="6"/>
  <c r="Z21" i="6" s="1"/>
  <c r="Y23" i="6"/>
  <c r="Z23" i="6" s="1"/>
  <c r="Y25" i="6"/>
  <c r="Z25" i="6" s="1"/>
  <c r="Y17" i="6"/>
  <c r="Z17" i="6" s="1"/>
</calcChain>
</file>

<file path=xl/sharedStrings.xml><?xml version="1.0" encoding="utf-8"?>
<sst xmlns="http://schemas.openxmlformats.org/spreadsheetml/2006/main" count="152" uniqueCount="44">
  <si>
    <t>PBS</t>
  </si>
  <si>
    <t>Hela</t>
    <phoneticPr fontId="2" type="noConversion"/>
  </si>
  <si>
    <t>A549-1</t>
    <phoneticPr fontId="2" type="noConversion"/>
  </si>
  <si>
    <t>A549-2</t>
    <phoneticPr fontId="2" type="noConversion"/>
  </si>
  <si>
    <t>Hela-1</t>
    <phoneticPr fontId="2" type="noConversion"/>
  </si>
  <si>
    <t>Hela-2</t>
    <phoneticPr fontId="2" type="noConversion"/>
  </si>
  <si>
    <t>A549</t>
    <phoneticPr fontId="2" type="noConversion"/>
  </si>
  <si>
    <t>HepG2-1</t>
    <phoneticPr fontId="2" type="noConversion"/>
  </si>
  <si>
    <t>HepG2-2</t>
    <phoneticPr fontId="2" type="noConversion"/>
  </si>
  <si>
    <t>HepG2</t>
    <phoneticPr fontId="2" type="noConversion"/>
  </si>
  <si>
    <t>TRI-A</t>
    <phoneticPr fontId="2" type="noConversion"/>
  </si>
  <si>
    <t>TRI-D</t>
    <phoneticPr fontId="2" type="noConversion"/>
  </si>
  <si>
    <t>TRI-E</t>
    <phoneticPr fontId="2" type="noConversion"/>
  </si>
  <si>
    <t>TRI-K</t>
    <phoneticPr fontId="2" type="noConversion"/>
  </si>
  <si>
    <t>TRI-M</t>
    <phoneticPr fontId="2" type="noConversion"/>
  </si>
  <si>
    <t>TRI-V</t>
    <phoneticPr fontId="2" type="noConversion"/>
  </si>
  <si>
    <t>WH-B-100</t>
    <phoneticPr fontId="2" type="noConversion"/>
  </si>
  <si>
    <t>WH-B-101</t>
  </si>
  <si>
    <t>WH-B-103</t>
    <phoneticPr fontId="2" type="noConversion"/>
  </si>
  <si>
    <t>WH-B-105</t>
    <phoneticPr fontId="2" type="noConversion"/>
  </si>
  <si>
    <t>WH-B-106</t>
    <phoneticPr fontId="2" type="noConversion"/>
  </si>
  <si>
    <t>Hepla</t>
    <phoneticPr fontId="2" type="noConversion"/>
  </si>
  <si>
    <t>OD mean</t>
    <phoneticPr fontId="2" type="noConversion"/>
  </si>
  <si>
    <t>Blank OD</t>
    <phoneticPr fontId="2" type="noConversion"/>
  </si>
  <si>
    <t>OD mean-Blank OD</t>
    <phoneticPr fontId="2" type="noConversion"/>
  </si>
  <si>
    <t>Inhibition rate</t>
    <phoneticPr fontId="2" type="noConversion"/>
  </si>
  <si>
    <t>survival rate</t>
    <phoneticPr fontId="2" type="noConversion"/>
  </si>
  <si>
    <t>doxorubicin</t>
    <phoneticPr fontId="2" type="noConversion"/>
  </si>
  <si>
    <t>concentration(50 uM)</t>
    <phoneticPr fontId="2" type="noConversion"/>
  </si>
  <si>
    <t>compound 14</t>
    <phoneticPr fontId="2" type="noConversion"/>
  </si>
  <si>
    <t>compound 12</t>
    <phoneticPr fontId="2" type="noConversion"/>
  </si>
  <si>
    <t>compound 6</t>
    <phoneticPr fontId="2" type="noConversion"/>
  </si>
  <si>
    <t>compound 10</t>
    <phoneticPr fontId="2" type="noConversion"/>
  </si>
  <si>
    <t>compound 9</t>
    <phoneticPr fontId="2" type="noConversion"/>
  </si>
  <si>
    <t>compound 15</t>
    <phoneticPr fontId="2" type="noConversion"/>
  </si>
  <si>
    <t>compound 11</t>
    <phoneticPr fontId="2" type="noConversion"/>
  </si>
  <si>
    <t>compound 1</t>
    <phoneticPr fontId="2" type="noConversion"/>
  </si>
  <si>
    <t>compound 3</t>
    <phoneticPr fontId="2" type="noConversion"/>
  </si>
  <si>
    <t>compound 5</t>
    <phoneticPr fontId="2" type="noConversion"/>
  </si>
  <si>
    <t>compound 13</t>
    <phoneticPr fontId="2" type="noConversion"/>
  </si>
  <si>
    <t>compound 2</t>
    <phoneticPr fontId="2" type="noConversion"/>
  </si>
  <si>
    <t>compound 7</t>
    <phoneticPr fontId="2" type="noConversion"/>
  </si>
  <si>
    <t>compound 8</t>
    <phoneticPr fontId="2" type="noConversion"/>
  </si>
  <si>
    <t>compound 4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</si>
</sst>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9"/>
      <name val="宋体"/>
      <family val="3"/>
      <charset val="134"/>
      <scheme val="minor"/>
    </font>
    <font>
      <sz val="11"/>
      <color rgb="FF9C57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name val="Times New Roman"/>
      <family val="1"/>
    </font>
    <font>
      <sz val="11"/>
      <color rgb="FF9C0006"/>
      <name val="Times New Roman"/>
      <family val="1"/>
    </font>
    <font>
      <sz val="11"/>
      <color rgb="FF9C5700"/>
      <name val="Times New Roman"/>
      <family val="1"/>
    </font>
    <font>
      <sz val="11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>
      <alignment vertical="center"/>
    </xf>
    <xf numFmtId="0" fontId="3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3" borderId="0" xfId="0" applyFont="1" applyFill="1">
      <alignment vertical="center"/>
    </xf>
    <xf numFmtId="0" fontId="1" fillId="6" borderId="0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0" fontId="5" fillId="0" borderId="0" xfId="0" applyNumberFormat="1" applyFont="1">
      <alignment vertical="center"/>
    </xf>
    <xf numFmtId="10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0" fontId="6" fillId="5" borderId="0" xfId="2" applyFont="1">
      <alignment vertical="center"/>
    </xf>
    <xf numFmtId="10" fontId="7" fillId="4" borderId="0" xfId="1" applyNumberFormat="1" applyFont="1">
      <alignment vertical="center"/>
    </xf>
    <xf numFmtId="0" fontId="8" fillId="0" borderId="0" xfId="0" applyFont="1">
      <alignment vertical="center"/>
    </xf>
    <xf numFmtId="10" fontId="8" fillId="0" borderId="0" xfId="0" applyNumberFormat="1" applyFont="1">
      <alignment vertical="center"/>
    </xf>
    <xf numFmtId="10" fontId="5" fillId="0" borderId="0" xfId="0" applyNumberFormat="1" applyFont="1" applyAlignment="1">
      <alignment horizontal="right" vertical="center"/>
    </xf>
    <xf numFmtId="0" fontId="1" fillId="6" borderId="0" xfId="1" applyFont="1" applyFill="1">
      <alignment vertical="center"/>
    </xf>
    <xf numFmtId="0" fontId="7" fillId="4" borderId="0" xfId="1" applyFont="1">
      <alignment vertical="center"/>
    </xf>
  </cellXfs>
  <cellStyles count="3">
    <cellStyle name="差" xfId="2" builtinId="27"/>
    <cellStyle name="常规" xfId="0" builtinId="0"/>
    <cellStyle name="适中" xfId="1" builtin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3"/>
  <sheetViews>
    <sheetView tabSelected="1" zoomScale="70" zoomScaleNormal="70" workbookViewId="0">
      <selection activeCell="L45" sqref="L45"/>
    </sheetView>
  </sheetViews>
  <sheetFormatPr defaultColWidth="9" defaultRowHeight="14" x14ac:dyDescent="0.25"/>
  <cols>
    <col min="1" max="2" width="12" bestFit="1" customWidth="1"/>
    <col min="3" max="3" width="22.453125" bestFit="1" customWidth="1"/>
    <col min="7" max="7" width="12.81640625"/>
    <col min="9" max="9" width="19.08984375" bestFit="1" customWidth="1"/>
    <col min="10" max="10" width="12.81640625"/>
    <col min="11" max="11" width="15.54296875" bestFit="1" customWidth="1"/>
    <col min="16" max="17" width="13.1796875" bestFit="1" customWidth="1"/>
    <col min="18" max="18" width="22.453125" bestFit="1" customWidth="1"/>
    <col min="24" max="24" width="19.08984375" bestFit="1" customWidth="1"/>
    <col min="25" max="25" width="12.453125" bestFit="1" customWidth="1"/>
  </cols>
  <sheetData>
    <row r="1" spans="1:27" x14ac:dyDescent="0.25">
      <c r="A1" s="1"/>
      <c r="B1" s="1" t="s">
        <v>2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 t="s">
        <v>3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5">
      <c r="A3" s="1"/>
      <c r="B3" s="1">
        <v>4.3299999088048935E-2</v>
      </c>
      <c r="C3" s="1">
        <v>4.3400000780820847E-2</v>
      </c>
      <c r="D3" s="1">
        <v>4.3600000441074371E-2</v>
      </c>
      <c r="E3" s="1">
        <v>4.3299999088048935E-2</v>
      </c>
      <c r="F3" s="1">
        <v>4.309999942779541E-2</v>
      </c>
      <c r="G3" s="1">
        <v>4.3400000780820847E-2</v>
      </c>
      <c r="H3" s="1">
        <v>4.3999999761581421E-2</v>
      </c>
      <c r="I3" s="1">
        <v>4.439999908208847E-2</v>
      </c>
      <c r="J3" s="1">
        <v>4.4900000095367432E-2</v>
      </c>
      <c r="K3" s="1">
        <v>4.4100001454353333E-2</v>
      </c>
      <c r="L3" s="1">
        <v>4.3800000101327896E-2</v>
      </c>
      <c r="M3" s="1">
        <v>4.3200001120567322E-2</v>
      </c>
      <c r="N3" s="1"/>
      <c r="O3" s="1">
        <v>4.4700000435113907E-2</v>
      </c>
      <c r="P3" s="1">
        <v>4.349999874830246E-2</v>
      </c>
      <c r="Q3" s="1">
        <v>4.3900001794099808E-2</v>
      </c>
      <c r="R3" s="1">
        <v>4.3200001120567322E-2</v>
      </c>
      <c r="S3" s="1">
        <v>4.3400000780820847E-2</v>
      </c>
      <c r="T3" s="1">
        <v>4.3900001794099808E-2</v>
      </c>
      <c r="U3" s="1">
        <v>4.3699998408555984E-2</v>
      </c>
      <c r="V3" s="1">
        <v>4.4199999421834946E-2</v>
      </c>
      <c r="W3" s="1">
        <v>4.6199999749660492E-2</v>
      </c>
      <c r="X3" s="1">
        <v>4.5400001108646393E-2</v>
      </c>
      <c r="Y3" s="1">
        <v>4.3699998408555984E-2</v>
      </c>
      <c r="Z3" s="1">
        <v>4.309999942779541E-2</v>
      </c>
      <c r="AA3" s="1"/>
    </row>
    <row r="4" spans="1:27" x14ac:dyDescent="0.25">
      <c r="A4" s="1"/>
      <c r="B4" s="1">
        <v>4.3600000441074371E-2</v>
      </c>
      <c r="C4" s="1">
        <v>0.83420002460479736</v>
      </c>
      <c r="D4" s="1">
        <v>0.84479999542236328</v>
      </c>
      <c r="E4" s="1">
        <v>0.84500002861022949</v>
      </c>
      <c r="F4" s="1">
        <v>0.76410001516342163</v>
      </c>
      <c r="G4" s="1">
        <v>0.76010000705718994</v>
      </c>
      <c r="H4" s="1">
        <v>0.76810002326965332</v>
      </c>
      <c r="I4" s="1">
        <v>0.64010000228881836</v>
      </c>
      <c r="J4" s="1">
        <v>0.7127000093460083</v>
      </c>
      <c r="K4" s="1">
        <v>0.68129998445510864</v>
      </c>
      <c r="L4" s="1">
        <v>0.57109999656677246</v>
      </c>
      <c r="M4" s="1">
        <v>4.5400001108646393E-2</v>
      </c>
      <c r="N4" s="1"/>
      <c r="O4" s="1">
        <v>4.3200001120567322E-2</v>
      </c>
      <c r="P4" s="1">
        <v>0.82709997892379761</v>
      </c>
      <c r="Q4" s="1">
        <v>0.85019999742507935</v>
      </c>
      <c r="R4" s="1">
        <v>0.81919997930526733</v>
      </c>
      <c r="S4" s="1">
        <v>0.70240002870559692</v>
      </c>
      <c r="T4" s="1">
        <v>0.73210000991821289</v>
      </c>
      <c r="U4" s="1">
        <v>0.72140002250671387</v>
      </c>
      <c r="V4" s="1">
        <v>0.77310001850128174</v>
      </c>
      <c r="W4" s="1">
        <v>0.69620001316070501</v>
      </c>
      <c r="X4" s="1">
        <v>0.78555999994277903</v>
      </c>
      <c r="Y4" s="1">
        <v>0.89910000562667847</v>
      </c>
      <c r="Z4" s="1">
        <v>4.4599998742341995E-2</v>
      </c>
      <c r="AA4" s="1"/>
    </row>
    <row r="5" spans="1:27" x14ac:dyDescent="0.25">
      <c r="A5" s="1"/>
      <c r="B5" s="1">
        <v>4.3600000441074371E-2</v>
      </c>
      <c r="C5" s="1">
        <v>0.69849997758865356</v>
      </c>
      <c r="D5" s="1">
        <v>0.70539999008178711</v>
      </c>
      <c r="E5" s="1">
        <v>0.718700025081634</v>
      </c>
      <c r="F5" s="1">
        <v>0.65439999103546143</v>
      </c>
      <c r="G5" s="1">
        <v>0.68620002269744873</v>
      </c>
      <c r="H5" s="1">
        <v>0.65450000762939453</v>
      </c>
      <c r="I5" s="1">
        <v>0.62059998512268066</v>
      </c>
      <c r="J5" s="1">
        <v>0.61909997463226318</v>
      </c>
      <c r="K5" s="1">
        <v>0.62050002813339233</v>
      </c>
      <c r="L5" s="1">
        <v>0.55299997329711914</v>
      </c>
      <c r="M5" s="1">
        <v>4.5000001788139343E-2</v>
      </c>
      <c r="N5" s="1"/>
      <c r="O5" s="1">
        <v>4.4100001454353333E-2</v>
      </c>
      <c r="P5" s="1">
        <v>0.69480001926422119</v>
      </c>
      <c r="Q5" s="1">
        <v>0.67820000648498535</v>
      </c>
      <c r="R5" s="1">
        <v>0.66289997100830078</v>
      </c>
      <c r="S5" s="1">
        <v>0.71369999647140503</v>
      </c>
      <c r="T5" s="1">
        <v>0.6646999716758728</v>
      </c>
      <c r="U5" s="1">
        <v>0.74239999055862427</v>
      </c>
      <c r="V5" s="1">
        <v>0.85979998111724854</v>
      </c>
      <c r="W5" s="1">
        <v>0.81639998435974104</v>
      </c>
      <c r="X5" s="1">
        <v>0.80839997529983521</v>
      </c>
      <c r="Y5" s="1">
        <v>0.91589999198913574</v>
      </c>
      <c r="Z5" s="1">
        <v>4.4599998742341995E-2</v>
      </c>
      <c r="AA5" s="1"/>
    </row>
    <row r="6" spans="1:27" x14ac:dyDescent="0.25">
      <c r="A6" s="1"/>
      <c r="B6" s="1">
        <v>4.3600000441074371E-2</v>
      </c>
      <c r="C6" s="1">
        <v>0.6646999716758728</v>
      </c>
      <c r="D6" s="1">
        <v>0.71539998054504395</v>
      </c>
      <c r="E6" s="1">
        <v>0.74009999036788898</v>
      </c>
      <c r="F6" s="1">
        <v>0.76459997892379761</v>
      </c>
      <c r="G6" s="1">
        <v>0.7663000226020813</v>
      </c>
      <c r="H6" s="1">
        <v>0.77180000543594296</v>
      </c>
      <c r="I6" s="1">
        <v>0.38049998879432678</v>
      </c>
      <c r="J6" s="1">
        <v>0.3296000063419342</v>
      </c>
      <c r="K6" s="1">
        <v>0.30050000548362732</v>
      </c>
      <c r="L6" s="1">
        <v>0.54900002479553223</v>
      </c>
      <c r="M6" s="1">
        <v>4.4300001114606857E-2</v>
      </c>
      <c r="N6" s="1"/>
      <c r="O6" s="1">
        <v>4.3600000441074371E-2</v>
      </c>
      <c r="P6" s="1">
        <v>0.57120001316070557</v>
      </c>
      <c r="Q6" s="1">
        <v>0.58240002393722534</v>
      </c>
      <c r="R6" s="1">
        <v>0.60729998350143433</v>
      </c>
      <c r="S6" s="1">
        <v>0.77380001544952393</v>
      </c>
      <c r="T6" s="1">
        <v>0.75789999961853027</v>
      </c>
      <c r="U6" s="1">
        <v>0.78060001134872437</v>
      </c>
      <c r="V6" s="1">
        <v>0.62529999017715454</v>
      </c>
      <c r="W6" s="1">
        <v>0.57810002565383911</v>
      </c>
      <c r="X6" s="1">
        <v>0.55513000106811505</v>
      </c>
      <c r="Y6" s="1">
        <v>0.92570000886917114</v>
      </c>
      <c r="Z6" s="1">
        <v>4.5000001788139343E-2</v>
      </c>
      <c r="AA6" s="1"/>
    </row>
    <row r="7" spans="1:27" x14ac:dyDescent="0.25">
      <c r="A7" s="1"/>
      <c r="B7" s="1">
        <v>4.4100001454353333E-2</v>
      </c>
      <c r="C7" s="1">
        <v>0.72339999675750732</v>
      </c>
      <c r="D7" s="1">
        <v>0.72850000858306885</v>
      </c>
      <c r="E7" s="1">
        <v>0.74119999408721904</v>
      </c>
      <c r="F7" s="1">
        <v>0.93129998445510864</v>
      </c>
      <c r="G7" s="1">
        <v>0.91990000009536743</v>
      </c>
      <c r="H7" s="1">
        <v>0.90219998359680176</v>
      </c>
      <c r="I7" s="1">
        <v>0.45530000329017639</v>
      </c>
      <c r="J7" s="1">
        <v>0.41470000147819519</v>
      </c>
      <c r="K7" s="1">
        <v>0.45410001277923584</v>
      </c>
      <c r="L7" s="1">
        <v>0.67189997434616089</v>
      </c>
      <c r="M7" s="1">
        <v>4.4700000435113907E-2</v>
      </c>
      <c r="N7" s="1"/>
      <c r="O7" s="1">
        <v>4.349999874830246E-2</v>
      </c>
      <c r="P7" s="1">
        <v>0.75040000677108765</v>
      </c>
      <c r="Q7" s="1">
        <v>0.75739997625350952</v>
      </c>
      <c r="R7" s="1">
        <v>0.77100002765655518</v>
      </c>
      <c r="S7" s="1">
        <v>0.88620001077651978</v>
      </c>
      <c r="T7" s="1">
        <v>0.75849997997283936</v>
      </c>
      <c r="U7" s="1">
        <v>0.73199999332427979</v>
      </c>
      <c r="V7" s="1">
        <v>0.96329998970031738</v>
      </c>
      <c r="W7" s="1">
        <v>0.83980000019073486</v>
      </c>
      <c r="X7" s="1">
        <v>0.92189997434616089</v>
      </c>
      <c r="Y7" s="1">
        <v>0.94270002841949463</v>
      </c>
      <c r="Z7" s="1">
        <v>4.5299999415874481E-2</v>
      </c>
      <c r="AA7" s="1"/>
    </row>
    <row r="8" spans="1:27" x14ac:dyDescent="0.25">
      <c r="A8" s="1"/>
      <c r="B8" s="1">
        <v>4.4199999421834946E-2</v>
      </c>
      <c r="C8" s="1">
        <v>0.74099999666213989</v>
      </c>
      <c r="D8" s="1">
        <v>0.760800018310546</v>
      </c>
      <c r="E8" s="1">
        <v>0.74449998140335083</v>
      </c>
      <c r="F8" s="1">
        <v>0.86360001564025879</v>
      </c>
      <c r="G8" s="1">
        <v>0.88620001077651978</v>
      </c>
      <c r="H8" s="1">
        <v>0.78630000352859497</v>
      </c>
      <c r="I8" s="1">
        <v>0.60399997234344482</v>
      </c>
      <c r="J8" s="1">
        <v>0.600299987792968</v>
      </c>
      <c r="K8" s="1">
        <v>0.5218999981880188</v>
      </c>
      <c r="L8" s="1">
        <v>0.67519998550415039</v>
      </c>
      <c r="M8" s="1">
        <v>4.3800000101327896E-2</v>
      </c>
      <c r="N8" s="1"/>
      <c r="O8" s="1">
        <v>4.3900001794099808E-2</v>
      </c>
      <c r="P8" s="1">
        <v>0.71369999647140503</v>
      </c>
      <c r="Q8" s="1">
        <v>0.74599999189376831</v>
      </c>
      <c r="R8" s="1">
        <v>0.79670000076293945</v>
      </c>
      <c r="S8" s="1">
        <v>0.77530002593994141</v>
      </c>
      <c r="T8" s="1">
        <v>0.75389999151229858</v>
      </c>
      <c r="U8" s="1">
        <v>0.72710001468658447</v>
      </c>
      <c r="V8" s="1">
        <v>0.94669997692108154</v>
      </c>
      <c r="W8" s="1">
        <v>0.794700026512146</v>
      </c>
      <c r="X8" s="1">
        <v>0.89649999141693115</v>
      </c>
      <c r="Y8" s="1">
        <v>0.95719999074935913</v>
      </c>
      <c r="Z8" s="1">
        <v>4.4100001454353333E-2</v>
      </c>
      <c r="AA8" s="1"/>
    </row>
    <row r="9" spans="1:27" x14ac:dyDescent="0.25">
      <c r="A9" s="1"/>
      <c r="B9" s="1">
        <v>4.3999999761581421E-2</v>
      </c>
      <c r="C9" s="1">
        <v>0.75809997320175171</v>
      </c>
      <c r="D9" s="1">
        <v>0.79689997434616089</v>
      </c>
      <c r="E9" s="1">
        <v>0.7817000150680542</v>
      </c>
      <c r="F9" s="1">
        <v>0.78189998865127563</v>
      </c>
      <c r="G9" s="1">
        <v>0.75470000505447388</v>
      </c>
      <c r="H9" s="1">
        <v>0.78020000457763672</v>
      </c>
      <c r="I9" s="1">
        <v>0.47220000624656677</v>
      </c>
      <c r="J9" s="1">
        <v>0.50190001726150513</v>
      </c>
      <c r="K9" s="1">
        <v>0.48949998617172241</v>
      </c>
      <c r="L9" s="1">
        <v>0.69450002908706665</v>
      </c>
      <c r="M9" s="1">
        <v>4.3200001120567322E-2</v>
      </c>
      <c r="N9" s="1"/>
      <c r="O9" s="1">
        <v>4.3400000780820847E-2</v>
      </c>
      <c r="P9" s="1">
        <v>0.78100001811981201</v>
      </c>
      <c r="Q9" s="1">
        <v>0.77420002222061157</v>
      </c>
      <c r="R9" s="1">
        <v>0.74449998140335083</v>
      </c>
      <c r="S9" s="1">
        <v>0.68389999866485596</v>
      </c>
      <c r="T9" s="1">
        <v>0.69789999723434448</v>
      </c>
      <c r="U9" s="1">
        <v>0.69889998435974121</v>
      </c>
      <c r="V9" s="1">
        <v>0.79460000991821289</v>
      </c>
      <c r="W9" s="1">
        <v>0.78979998826980591</v>
      </c>
      <c r="X9" s="1">
        <v>0.93739998340606689</v>
      </c>
      <c r="Y9" s="1">
        <v>0.98189997673034668</v>
      </c>
      <c r="Z9" s="1">
        <v>4.3000001460313797E-2</v>
      </c>
      <c r="AA9" s="1"/>
    </row>
    <row r="10" spans="1:27" x14ac:dyDescent="0.25">
      <c r="A10" s="1"/>
      <c r="B10" s="1">
        <v>4.3699998408555984E-2</v>
      </c>
      <c r="C10" s="1">
        <v>4.3999999761581421E-2</v>
      </c>
      <c r="D10" s="1">
        <v>4.4900000095367432E-2</v>
      </c>
      <c r="E10" s="1">
        <v>4.4900000095367432E-2</v>
      </c>
      <c r="F10" s="1">
        <v>4.5000001788139343E-2</v>
      </c>
      <c r="G10" s="1">
        <v>4.3999999761581421E-2</v>
      </c>
      <c r="H10" s="1">
        <v>4.4300001114606857E-2</v>
      </c>
      <c r="I10" s="1">
        <v>4.479999840259552E-2</v>
      </c>
      <c r="J10" s="1">
        <v>4.3800000101327896E-2</v>
      </c>
      <c r="K10" s="1">
        <v>4.4900000095367432E-2</v>
      </c>
      <c r="L10" s="1">
        <v>4.3400000780820847E-2</v>
      </c>
      <c r="M10" s="1">
        <v>4.4300001114606857E-2</v>
      </c>
      <c r="N10" s="1"/>
      <c r="O10" s="1">
        <v>4.3600000441074371E-2</v>
      </c>
      <c r="P10" s="1">
        <v>4.4500000774860382E-2</v>
      </c>
      <c r="Q10" s="1">
        <v>4.5099999755620956E-2</v>
      </c>
      <c r="R10" s="1">
        <v>4.5200001448392868E-2</v>
      </c>
      <c r="S10" s="1">
        <v>4.5099999755620956E-2</v>
      </c>
      <c r="T10" s="1">
        <v>4.3800000101327896E-2</v>
      </c>
      <c r="U10" s="1">
        <v>4.3900001794099808E-2</v>
      </c>
      <c r="V10" s="1">
        <v>4.3800000101327896E-2</v>
      </c>
      <c r="W10" s="1">
        <v>4.3800000101327896E-2</v>
      </c>
      <c r="X10" s="1">
        <v>4.3999999761581421E-2</v>
      </c>
      <c r="Y10" s="1">
        <v>4.5000001788139343E-2</v>
      </c>
      <c r="Z10" s="1">
        <v>4.439999908208847E-2</v>
      </c>
      <c r="AA10" s="1"/>
    </row>
    <row r="11" spans="1:27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x14ac:dyDescent="0.25">
      <c r="A14" s="1"/>
      <c r="B14" s="6" t="s">
        <v>6</v>
      </c>
      <c r="C14" s="4" t="s">
        <v>28</v>
      </c>
      <c r="D14" s="5"/>
      <c r="E14" s="5"/>
      <c r="F14" s="5"/>
      <c r="G14" s="1" t="s">
        <v>22</v>
      </c>
      <c r="H14" s="1" t="s">
        <v>23</v>
      </c>
      <c r="I14" s="1" t="s">
        <v>24</v>
      </c>
      <c r="J14" s="1" t="s">
        <v>25</v>
      </c>
      <c r="K14" s="1"/>
      <c r="L14" s="1"/>
      <c r="M14" s="1"/>
      <c r="N14" s="1"/>
      <c r="O14" s="1"/>
      <c r="P14" s="1"/>
      <c r="Q14" s="6" t="s">
        <v>6</v>
      </c>
      <c r="R14" s="4" t="s">
        <v>28</v>
      </c>
      <c r="S14" s="5"/>
      <c r="T14" s="5"/>
      <c r="U14" s="5"/>
      <c r="V14" s="1" t="s">
        <v>22</v>
      </c>
      <c r="W14" s="1" t="s">
        <v>23</v>
      </c>
      <c r="X14" s="1" t="s">
        <v>24</v>
      </c>
      <c r="Y14" s="1" t="s">
        <v>25</v>
      </c>
      <c r="Z14" s="1"/>
      <c r="AA14" s="1"/>
    </row>
    <row r="15" spans="1:27" x14ac:dyDescent="0.25">
      <c r="A15" s="1"/>
      <c r="B15" s="1" t="s">
        <v>0</v>
      </c>
      <c r="C15" s="1"/>
      <c r="D15" s="1">
        <v>0.83420002460479736</v>
      </c>
      <c r="E15" s="1">
        <v>0.84479999542236328</v>
      </c>
      <c r="F15" s="1">
        <v>0.84500002861022949</v>
      </c>
      <c r="G15" s="1">
        <f t="shared" ref="G15:G29" si="0">AVERAGE(D15:F15)</f>
        <v>0.84133334954579675</v>
      </c>
      <c r="H15" s="1">
        <v>4.3200001120567322E-2</v>
      </c>
      <c r="I15" s="1">
        <f t="shared" ref="I15:I29" si="1">G15-H15</f>
        <v>0.79813334842522943</v>
      </c>
      <c r="J15" s="1"/>
      <c r="K15" s="1"/>
      <c r="L15" s="1"/>
      <c r="M15" s="1"/>
      <c r="N15" s="1"/>
      <c r="O15" s="1"/>
      <c r="P15" s="1"/>
      <c r="Q15" s="1" t="s">
        <v>0</v>
      </c>
      <c r="R15" s="1"/>
      <c r="S15" s="1">
        <v>0.94270002841949463</v>
      </c>
      <c r="T15" s="1">
        <v>0.95719999074935913</v>
      </c>
      <c r="U15" s="1">
        <v>0.98189997673034668</v>
      </c>
      <c r="V15" s="1">
        <f t="shared" ref="V15:V27" si="2">AVERAGE(S15:U15)</f>
        <v>0.96059999863306678</v>
      </c>
      <c r="W15" s="1">
        <v>4.4599998742341995E-2</v>
      </c>
      <c r="X15" s="1">
        <f t="shared" ref="X15:X27" si="3">V15-W15</f>
        <v>0.91599999989072478</v>
      </c>
      <c r="Y15" s="1"/>
      <c r="Z15" s="1"/>
      <c r="AA15" s="1"/>
    </row>
    <row r="16" spans="1:27" x14ac:dyDescent="0.25">
      <c r="A16" s="1"/>
      <c r="B16" s="3" t="s">
        <v>10</v>
      </c>
      <c r="C16" s="1"/>
      <c r="D16" s="1">
        <v>0.69849997758865356</v>
      </c>
      <c r="E16" s="1">
        <v>0.70539999008178711</v>
      </c>
      <c r="F16" s="1">
        <v>0.718700025081634</v>
      </c>
      <c r="G16" s="1">
        <f t="shared" si="0"/>
        <v>0.70753333091735815</v>
      </c>
      <c r="H16" s="1">
        <v>5.6000000000000001E-2</v>
      </c>
      <c r="I16" s="1">
        <f t="shared" si="1"/>
        <v>0.6515333309173581</v>
      </c>
      <c r="J16" s="7">
        <f>1-I16/I15</f>
        <v>0.18367860182402229</v>
      </c>
      <c r="K16" s="8">
        <f>1-J16</f>
        <v>0.81632139817597771</v>
      </c>
      <c r="L16" s="9">
        <f>_xlfn.STDEV.P(D16:F16)</f>
        <v>8.3834693303827656E-3</v>
      </c>
      <c r="M16" s="1"/>
      <c r="N16" s="1"/>
      <c r="O16" s="1"/>
      <c r="P16" s="1"/>
      <c r="Q16" s="10" t="s">
        <v>29</v>
      </c>
      <c r="R16" s="1"/>
      <c r="S16" s="1">
        <v>0.69480001926422119</v>
      </c>
      <c r="T16" s="1">
        <v>0.67820000648498535</v>
      </c>
      <c r="U16" s="1">
        <v>0.66289997100830078</v>
      </c>
      <c r="V16" s="1">
        <f t="shared" si="2"/>
        <v>0.67863333225250244</v>
      </c>
      <c r="W16" s="1">
        <v>5.6000000000000001E-2</v>
      </c>
      <c r="X16" s="1">
        <f t="shared" si="3"/>
        <v>0.62263333225250239</v>
      </c>
      <c r="Y16" s="11">
        <f>1-X16/X15</f>
        <v>0.32026928785286013</v>
      </c>
      <c r="Z16" s="8">
        <f t="shared" ref="Z16:Z27" si="4">1-Y16</f>
        <v>0.67973071214713987</v>
      </c>
      <c r="AA16" s="9">
        <f t="shared" ref="AA16:AA27" si="5">_xlfn.STDEV.P(S16:U16)</f>
        <v>1.3026744236329312E-2</v>
      </c>
    </row>
    <row r="17" spans="1:27" x14ac:dyDescent="0.25">
      <c r="A17" s="1"/>
      <c r="B17" s="3" t="s">
        <v>11</v>
      </c>
      <c r="C17" s="1"/>
      <c r="D17" s="1">
        <v>0.6646999716758728</v>
      </c>
      <c r="E17" s="1">
        <v>0.71539998054504395</v>
      </c>
      <c r="F17" s="1">
        <v>0.74009999036788898</v>
      </c>
      <c r="G17" s="1">
        <f t="shared" si="0"/>
        <v>0.7067333141962685</v>
      </c>
      <c r="H17" s="1">
        <v>5.6000000000000001E-2</v>
      </c>
      <c r="I17" s="1">
        <f t="shared" si="1"/>
        <v>0.65073331419626845</v>
      </c>
      <c r="J17" s="7">
        <f>1-I17/I15</f>
        <v>0.18468096154582581</v>
      </c>
      <c r="K17" s="8">
        <f>1-J17</f>
        <v>0.81531903845417419</v>
      </c>
      <c r="L17" s="9">
        <f t="shared" ref="L17:L29" si="6">_xlfn.STDEV.P(D17:F17)</f>
        <v>3.1386026974752568E-2</v>
      </c>
      <c r="M17" s="1"/>
      <c r="N17" s="1"/>
      <c r="O17" s="1"/>
      <c r="P17" s="1"/>
      <c r="Q17" s="10" t="s">
        <v>30</v>
      </c>
      <c r="R17" s="1"/>
      <c r="S17" s="1">
        <v>0.57120001316070557</v>
      </c>
      <c r="T17" s="1">
        <v>0.58240002393722534</v>
      </c>
      <c r="U17" s="1">
        <v>0.60729998350143433</v>
      </c>
      <c r="V17" s="1">
        <f t="shared" si="2"/>
        <v>0.58696667353312171</v>
      </c>
      <c r="W17" s="1">
        <v>5.6000000000000001E-2</v>
      </c>
      <c r="X17" s="1">
        <f t="shared" si="3"/>
        <v>0.53096667353312166</v>
      </c>
      <c r="Y17" s="11">
        <f>1-X17/X15</f>
        <v>0.42034205939250668</v>
      </c>
      <c r="Z17" s="8">
        <f t="shared" si="4"/>
        <v>0.57965794060749332</v>
      </c>
      <c r="AA17" s="9">
        <f t="shared" si="5"/>
        <v>1.5087360737808532E-2</v>
      </c>
    </row>
    <row r="18" spans="1:27" x14ac:dyDescent="0.25">
      <c r="A18" s="1"/>
      <c r="B18" s="3" t="s">
        <v>12</v>
      </c>
      <c r="C18" s="1"/>
      <c r="D18" s="1">
        <v>0.72339999675750732</v>
      </c>
      <c r="E18" s="1">
        <v>0.72850000858306885</v>
      </c>
      <c r="F18" s="1">
        <v>0.74119999408721904</v>
      </c>
      <c r="G18" s="1">
        <f t="shared" si="0"/>
        <v>0.73103333314259844</v>
      </c>
      <c r="H18" s="1">
        <v>5.6000000000000001E-2</v>
      </c>
      <c r="I18" s="1">
        <f t="shared" si="1"/>
        <v>0.67503333314259839</v>
      </c>
      <c r="J18" s="7">
        <f>1-I18/I15</f>
        <v>0.15423489762145082</v>
      </c>
      <c r="K18" s="8">
        <f t="shared" ref="K18:K29" si="7">1-J18</f>
        <v>0.84576510237854918</v>
      </c>
      <c r="L18" s="9">
        <f t="shared" si="6"/>
        <v>7.4843515073061053E-3</v>
      </c>
      <c r="M18" s="1"/>
      <c r="N18" s="1"/>
      <c r="O18" s="1"/>
      <c r="P18" s="1"/>
      <c r="Q18" s="10" t="s">
        <v>31</v>
      </c>
      <c r="R18" s="1"/>
      <c r="S18" s="1">
        <v>0.75040000677108765</v>
      </c>
      <c r="T18" s="1">
        <v>0.75739997625350952</v>
      </c>
      <c r="U18" s="1">
        <v>0.77100002765655518</v>
      </c>
      <c r="V18" s="1">
        <f t="shared" si="2"/>
        <v>0.75960000356038415</v>
      </c>
      <c r="W18" s="1">
        <v>5.6000000000000001E-2</v>
      </c>
      <c r="X18" s="1">
        <f t="shared" si="3"/>
        <v>0.7036000035603841</v>
      </c>
      <c r="Y18" s="11">
        <f>1-X18/X15</f>
        <v>0.23187772527912576</v>
      </c>
      <c r="Z18" s="8">
        <f t="shared" si="4"/>
        <v>0.76812227472087424</v>
      </c>
      <c r="AA18" s="9">
        <f t="shared" si="5"/>
        <v>8.5525943523459599E-3</v>
      </c>
    </row>
    <row r="19" spans="1:27" x14ac:dyDescent="0.25">
      <c r="A19" s="1"/>
      <c r="B19" s="3" t="s">
        <v>13</v>
      </c>
      <c r="C19" s="1"/>
      <c r="D19" s="1">
        <v>0.74099999666213989</v>
      </c>
      <c r="E19" s="1">
        <v>0.760800018310546</v>
      </c>
      <c r="F19" s="1">
        <v>0.74449998140335083</v>
      </c>
      <c r="G19" s="1">
        <f t="shared" si="0"/>
        <v>0.74876666545867898</v>
      </c>
      <c r="H19" s="1">
        <v>5.6000000000000001E-2</v>
      </c>
      <c r="I19" s="1">
        <f t="shared" si="1"/>
        <v>0.69276666545867893</v>
      </c>
      <c r="J19" s="7">
        <f>1-I19/I15</f>
        <v>0.13201638945978889</v>
      </c>
      <c r="K19" s="8">
        <f t="shared" si="7"/>
        <v>0.86798361054021111</v>
      </c>
      <c r="L19" s="9">
        <f t="shared" si="6"/>
        <v>8.6280032043082738E-3</v>
      </c>
      <c r="M19" s="1"/>
      <c r="N19" s="1"/>
      <c r="O19" s="1"/>
      <c r="P19" s="1"/>
      <c r="Q19" s="10" t="s">
        <v>32</v>
      </c>
      <c r="R19" s="1"/>
      <c r="S19" s="1">
        <v>0.71369999647140503</v>
      </c>
      <c r="T19" s="1">
        <v>0.74599999189376831</v>
      </c>
      <c r="U19" s="1">
        <v>0.79670000076293945</v>
      </c>
      <c r="V19" s="1">
        <f t="shared" si="2"/>
        <v>0.75213332970937097</v>
      </c>
      <c r="W19" s="1">
        <v>5.6000000000000001E-2</v>
      </c>
      <c r="X19" s="1">
        <f t="shared" si="3"/>
        <v>0.69613332970937092</v>
      </c>
      <c r="Y19" s="11">
        <f>1-X19/X15</f>
        <v>0.24002911594714316</v>
      </c>
      <c r="Z19" s="8">
        <f t="shared" si="4"/>
        <v>0.75997088405285684</v>
      </c>
      <c r="AA19" s="9">
        <f t="shared" si="5"/>
        <v>3.4161026064497432E-2</v>
      </c>
    </row>
    <row r="20" spans="1:27" x14ac:dyDescent="0.25">
      <c r="A20" s="1"/>
      <c r="B20" s="3" t="s">
        <v>14</v>
      </c>
      <c r="C20" s="1"/>
      <c r="D20" s="1">
        <v>0.75809997320175171</v>
      </c>
      <c r="E20" s="1">
        <v>0.79689997434616089</v>
      </c>
      <c r="F20" s="1">
        <v>0.7817000150680542</v>
      </c>
      <c r="G20" s="1">
        <f t="shared" si="0"/>
        <v>0.77889998753865564</v>
      </c>
      <c r="H20" s="1">
        <v>5.6000000000000001E-2</v>
      </c>
      <c r="I20" s="1">
        <f t="shared" si="1"/>
        <v>0.72289998753865559</v>
      </c>
      <c r="J20" s="7">
        <f>1-I20/I15</f>
        <v>9.4261643164033071E-2</v>
      </c>
      <c r="K20" s="8">
        <f t="shared" si="7"/>
        <v>0.90573835683596693</v>
      </c>
      <c r="L20" s="9">
        <f t="shared" si="6"/>
        <v>1.5963294100854852E-2</v>
      </c>
      <c r="M20" s="1"/>
      <c r="N20" s="1"/>
      <c r="O20" s="1"/>
      <c r="P20" s="1"/>
      <c r="Q20" s="10" t="s">
        <v>33</v>
      </c>
      <c r="R20" s="1"/>
      <c r="S20" s="1">
        <v>0.78100001811981201</v>
      </c>
      <c r="T20" s="1">
        <v>0.77420002222061157</v>
      </c>
      <c r="U20" s="1">
        <v>0.74449998140335083</v>
      </c>
      <c r="V20" s="1">
        <f t="shared" si="2"/>
        <v>0.76656667391459143</v>
      </c>
      <c r="W20" s="1">
        <v>5.6000000000000001E-2</v>
      </c>
      <c r="X20" s="1">
        <f t="shared" si="3"/>
        <v>0.71056667391459138</v>
      </c>
      <c r="Y20" s="11">
        <f>1-X20/X15</f>
        <v>0.22427218995703146</v>
      </c>
      <c r="Z20" s="8">
        <f t="shared" si="4"/>
        <v>0.77572781004296854</v>
      </c>
      <c r="AA20" s="9">
        <f t="shared" si="5"/>
        <v>1.5848536732592879E-2</v>
      </c>
    </row>
    <row r="21" spans="1:27" x14ac:dyDescent="0.25">
      <c r="A21" s="1"/>
      <c r="B21" s="3" t="s">
        <v>15</v>
      </c>
      <c r="C21" s="1"/>
      <c r="D21" s="1">
        <v>0.76410001516342163</v>
      </c>
      <c r="E21" s="1">
        <v>0.76010000705718994</v>
      </c>
      <c r="F21" s="1">
        <v>0.76810002326965332</v>
      </c>
      <c r="G21" s="1">
        <f t="shared" si="0"/>
        <v>0.76410001516342163</v>
      </c>
      <c r="H21" s="1">
        <v>5.6000000000000001E-2</v>
      </c>
      <c r="I21" s="1">
        <f t="shared" si="1"/>
        <v>0.70810001516342158</v>
      </c>
      <c r="J21" s="7">
        <f>1-I21/I15</f>
        <v>0.11280487582613818</v>
      </c>
      <c r="K21" s="8">
        <f t="shared" si="7"/>
        <v>0.88719512417386182</v>
      </c>
      <c r="L21" s="9">
        <f t="shared" si="6"/>
        <v>3.2659929424213629E-3</v>
      </c>
      <c r="M21" s="1"/>
      <c r="N21" s="1"/>
      <c r="O21" s="1"/>
      <c r="P21" s="1"/>
      <c r="Q21" s="10" t="s">
        <v>34</v>
      </c>
      <c r="R21" s="1"/>
      <c r="S21" s="1">
        <v>0.70240002870559692</v>
      </c>
      <c r="T21" s="1">
        <v>0.73210000991821289</v>
      </c>
      <c r="U21" s="1">
        <v>0.72140002250671387</v>
      </c>
      <c r="V21" s="1">
        <f t="shared" si="2"/>
        <v>0.71863335371017456</v>
      </c>
      <c r="W21" s="1">
        <v>5.6000000000000001E-2</v>
      </c>
      <c r="X21" s="1">
        <f t="shared" si="3"/>
        <v>0.66263335371017451</v>
      </c>
      <c r="Y21" s="11">
        <f>1-X21/X15</f>
        <v>0.27660114215150211</v>
      </c>
      <c r="Z21" s="8">
        <f t="shared" si="4"/>
        <v>0.72339885784849789</v>
      </c>
      <c r="AA21" s="9">
        <f t="shared" si="5"/>
        <v>1.2281776830728891E-2</v>
      </c>
    </row>
    <row r="22" spans="1:27" x14ac:dyDescent="0.25">
      <c r="A22" s="1"/>
      <c r="B22" s="3" t="s">
        <v>16</v>
      </c>
      <c r="C22" s="1"/>
      <c r="D22" s="1">
        <v>0.65439999103546143</v>
      </c>
      <c r="E22" s="1">
        <v>0.68620002269744873</v>
      </c>
      <c r="F22" s="1">
        <v>0.65450000762939453</v>
      </c>
      <c r="G22" s="1">
        <f t="shared" si="0"/>
        <v>0.66503334045410156</v>
      </c>
      <c r="H22" s="1">
        <v>5.6000000000000001E-2</v>
      </c>
      <c r="I22" s="1">
        <f t="shared" si="1"/>
        <v>0.60903334045410151</v>
      </c>
      <c r="J22" s="7">
        <f>1-I22/I15</f>
        <v>0.23692783711423027</v>
      </c>
      <c r="K22" s="8">
        <f t="shared" si="7"/>
        <v>0.76307216288576973</v>
      </c>
      <c r="L22" s="9">
        <f t="shared" si="6"/>
        <v>1.4967160245526129E-2</v>
      </c>
      <c r="M22" s="1"/>
      <c r="N22" s="1"/>
      <c r="O22" s="1"/>
      <c r="P22" s="1"/>
      <c r="Q22" s="10" t="s">
        <v>35</v>
      </c>
      <c r="R22" s="1"/>
      <c r="S22" s="1">
        <v>0.74620001077651898</v>
      </c>
      <c r="T22" s="1">
        <v>0.75849997997283936</v>
      </c>
      <c r="U22" s="1">
        <v>0.73199999332427979</v>
      </c>
      <c r="V22" s="1">
        <f t="shared" si="2"/>
        <v>0.74556666135787941</v>
      </c>
      <c r="W22" s="1">
        <v>5.6000000000000001E-2</v>
      </c>
      <c r="X22" s="1">
        <f t="shared" si="3"/>
        <v>0.68956666135787936</v>
      </c>
      <c r="Y22" s="11">
        <f>1-X22/X15</f>
        <v>0.24719796786010706</v>
      </c>
      <c r="Z22" s="8">
        <f t="shared" si="4"/>
        <v>0.75280203213989294</v>
      </c>
      <c r="AA22" s="9">
        <f t="shared" si="5"/>
        <v>1.0827839787880966E-2</v>
      </c>
    </row>
    <row r="23" spans="1:27" x14ac:dyDescent="0.25">
      <c r="A23" s="1"/>
      <c r="B23" s="3" t="s">
        <v>17</v>
      </c>
      <c r="C23" s="1"/>
      <c r="D23" s="1">
        <v>0.76459997892379761</v>
      </c>
      <c r="E23" s="1">
        <v>0.7663000226020813</v>
      </c>
      <c r="F23" s="1">
        <v>0.77180000543594296</v>
      </c>
      <c r="G23" s="1">
        <f t="shared" si="0"/>
        <v>0.76756666898727399</v>
      </c>
      <c r="H23" s="1">
        <v>5.6000000000000001E-2</v>
      </c>
      <c r="I23" s="1">
        <f t="shared" si="1"/>
        <v>0.71156666898727394</v>
      </c>
      <c r="J23" s="7">
        <f>1-I23/I15</f>
        <v>0.10846142390711699</v>
      </c>
      <c r="K23" s="8">
        <f t="shared" si="7"/>
        <v>0.89153857609288301</v>
      </c>
      <c r="L23" s="9">
        <f t="shared" si="6"/>
        <v>3.07282608714304E-3</v>
      </c>
      <c r="M23" s="1"/>
      <c r="N23" s="1"/>
      <c r="O23" s="1"/>
      <c r="P23" s="1"/>
      <c r="Q23" s="10" t="s">
        <v>36</v>
      </c>
      <c r="R23" s="1"/>
      <c r="S23" s="1">
        <v>0.73530002593994104</v>
      </c>
      <c r="T23" s="1">
        <v>0.75389999151229858</v>
      </c>
      <c r="U23" s="1">
        <v>0.72710001468658447</v>
      </c>
      <c r="V23" s="1">
        <f t="shared" si="2"/>
        <v>0.73876667737960799</v>
      </c>
      <c r="W23" s="1">
        <v>5.6000000000000001E-2</v>
      </c>
      <c r="X23" s="1">
        <f t="shared" si="3"/>
        <v>0.68276667737960794</v>
      </c>
      <c r="Y23" s="11">
        <f>1-X23/X15</f>
        <v>0.2546215311560488</v>
      </c>
      <c r="Z23" s="8">
        <f t="shared" si="4"/>
        <v>0.7453784688439512</v>
      </c>
      <c r="AA23" s="9">
        <f t="shared" si="5"/>
        <v>1.1212283252986796E-2</v>
      </c>
    </row>
    <row r="24" spans="1:27" x14ac:dyDescent="0.25">
      <c r="A24" s="1"/>
      <c r="B24" s="3" t="s">
        <v>18</v>
      </c>
      <c r="C24" s="1"/>
      <c r="D24" s="1">
        <v>0.93129998445510864</v>
      </c>
      <c r="E24" s="1">
        <v>0.91990000009536743</v>
      </c>
      <c r="F24" s="1">
        <v>0.90219998359680176</v>
      </c>
      <c r="G24" s="1">
        <f t="shared" si="0"/>
        <v>0.91779998938242591</v>
      </c>
      <c r="H24" s="1">
        <v>5.6000000000000001E-2</v>
      </c>
      <c r="I24" s="1">
        <f t="shared" si="1"/>
        <v>0.86179998938242586</v>
      </c>
      <c r="J24" s="7">
        <f>1-I24/I15</f>
        <v>-7.9769428357823857E-2</v>
      </c>
      <c r="K24" s="8">
        <f t="shared" si="7"/>
        <v>1.0797694283578239</v>
      </c>
      <c r="L24" s="9">
        <f t="shared" si="6"/>
        <v>1.1972469704401486E-2</v>
      </c>
      <c r="M24" s="1"/>
      <c r="N24" s="1"/>
      <c r="O24" s="1"/>
      <c r="P24" s="1"/>
      <c r="Q24" s="10" t="s">
        <v>37</v>
      </c>
      <c r="R24" s="1"/>
      <c r="S24" s="1">
        <v>0.68389999866485596</v>
      </c>
      <c r="T24" s="1">
        <v>0.69789999723434448</v>
      </c>
      <c r="U24" s="1">
        <v>0.69889998435974121</v>
      </c>
      <c r="V24" s="1">
        <f t="shared" si="2"/>
        <v>0.69356666008631385</v>
      </c>
      <c r="W24" s="1">
        <v>5.6000000000000001E-2</v>
      </c>
      <c r="X24" s="1">
        <f t="shared" si="3"/>
        <v>0.6375666600863138</v>
      </c>
      <c r="Y24" s="11">
        <f>1-X24/X15</f>
        <v>0.30396652820701642</v>
      </c>
      <c r="Z24" s="8">
        <f t="shared" si="4"/>
        <v>0.69603347179298358</v>
      </c>
      <c r="AA24" s="9">
        <f t="shared" si="5"/>
        <v>6.8475421790385018E-3</v>
      </c>
    </row>
    <row r="25" spans="1:27" x14ac:dyDescent="0.25">
      <c r="A25" s="1"/>
      <c r="B25" s="3" t="s">
        <v>19</v>
      </c>
      <c r="C25" s="1"/>
      <c r="D25" s="1">
        <v>0.86360001564025879</v>
      </c>
      <c r="E25" s="1">
        <v>0.88620001077651978</v>
      </c>
      <c r="F25" s="1">
        <v>0.88630000352859395</v>
      </c>
      <c r="G25" s="1">
        <f t="shared" si="0"/>
        <v>0.87870000998179076</v>
      </c>
      <c r="H25" s="1">
        <v>5.6000000000000001E-2</v>
      </c>
      <c r="I25" s="1">
        <f t="shared" si="1"/>
        <v>0.82270000998179071</v>
      </c>
      <c r="J25" s="7">
        <f>1-I25/I15</f>
        <v>-3.0780146707355405E-2</v>
      </c>
      <c r="K25" s="8">
        <f t="shared" si="7"/>
        <v>1.0307801467073554</v>
      </c>
      <c r="L25" s="9">
        <f t="shared" si="6"/>
        <v>1.0677386430312796E-2</v>
      </c>
      <c r="M25" s="1"/>
      <c r="N25" s="1"/>
      <c r="O25" s="1"/>
      <c r="P25" s="1"/>
      <c r="Q25" s="10" t="s">
        <v>38</v>
      </c>
      <c r="R25" s="1"/>
      <c r="S25" s="1">
        <v>0.77310001850128174</v>
      </c>
      <c r="T25" s="1">
        <v>0.79620001316070499</v>
      </c>
      <c r="U25" s="1">
        <v>0.78555999994277903</v>
      </c>
      <c r="V25" s="1">
        <f t="shared" si="2"/>
        <v>0.78495334386825533</v>
      </c>
      <c r="W25" s="1">
        <v>5.6000000000000001E-2</v>
      </c>
      <c r="X25" s="1">
        <f t="shared" si="3"/>
        <v>0.72895334386825528</v>
      </c>
      <c r="Y25" s="11">
        <f>1-X25/X15</f>
        <v>0.20419940616242738</v>
      </c>
      <c r="Z25" s="8">
        <f t="shared" si="4"/>
        <v>0.79580059383757262</v>
      </c>
      <c r="AA25" s="9">
        <f t="shared" si="5"/>
        <v>9.4402846712343426E-3</v>
      </c>
    </row>
    <row r="26" spans="1:27" x14ac:dyDescent="0.25">
      <c r="A26" s="1"/>
      <c r="B26" s="3" t="s">
        <v>20</v>
      </c>
      <c r="C26" s="1"/>
      <c r="D26" s="1">
        <v>0.78189998865127563</v>
      </c>
      <c r="E26" s="1">
        <v>0.75470000505447388</v>
      </c>
      <c r="F26" s="1">
        <v>0.78020000457763672</v>
      </c>
      <c r="G26" s="1">
        <f t="shared" si="0"/>
        <v>0.77226666609446204</v>
      </c>
      <c r="H26" s="1">
        <v>5.6000000000000001E-2</v>
      </c>
      <c r="I26" s="1">
        <f t="shared" si="1"/>
        <v>0.71626666609446199</v>
      </c>
      <c r="J26" s="7">
        <f>1-I26/I15</f>
        <v>0.10257268724868585</v>
      </c>
      <c r="K26" s="8">
        <f t="shared" si="7"/>
        <v>0.89742731275131415</v>
      </c>
      <c r="L26" s="9">
        <f t="shared" si="6"/>
        <v>1.2440878091545253E-2</v>
      </c>
      <c r="M26" s="1"/>
      <c r="N26" s="1"/>
      <c r="O26" s="1"/>
      <c r="P26" s="1"/>
      <c r="Q26" s="10" t="s">
        <v>39</v>
      </c>
      <c r="R26" s="1"/>
      <c r="S26" s="1">
        <v>0.85979998111724854</v>
      </c>
      <c r="T26" s="1">
        <v>0.81639998435974104</v>
      </c>
      <c r="U26" s="1">
        <v>0.80839997529983521</v>
      </c>
      <c r="V26" s="1">
        <f t="shared" si="2"/>
        <v>0.82819998025894159</v>
      </c>
      <c r="W26" s="1">
        <v>5.6000000000000001E-2</v>
      </c>
      <c r="X26" s="1">
        <f t="shared" si="3"/>
        <v>0.77219998025894154</v>
      </c>
      <c r="Y26" s="11">
        <f>1-X26/X15</f>
        <v>0.15698692101412448</v>
      </c>
      <c r="Z26" s="8">
        <f t="shared" si="4"/>
        <v>0.84301307898587552</v>
      </c>
      <c r="AA26" s="9">
        <f t="shared" si="5"/>
        <v>2.2581999866020039E-2</v>
      </c>
    </row>
    <row r="27" spans="1:27" x14ac:dyDescent="0.25">
      <c r="A27" s="1"/>
      <c r="B27" s="10" t="s">
        <v>40</v>
      </c>
      <c r="C27" s="1"/>
      <c r="D27" s="1">
        <v>0.64010000228881836</v>
      </c>
      <c r="E27" s="1">
        <v>0.7127000093460083</v>
      </c>
      <c r="F27" s="1">
        <v>0.68129998445510864</v>
      </c>
      <c r="G27" s="1">
        <f t="shared" si="0"/>
        <v>0.6780333320299784</v>
      </c>
      <c r="H27" s="1">
        <v>5.6000000000000001E-2</v>
      </c>
      <c r="I27" s="1">
        <f t="shared" si="1"/>
        <v>0.62203333202997835</v>
      </c>
      <c r="J27" s="11">
        <f>1-I27/I15</f>
        <v>0.22063984263119463</v>
      </c>
      <c r="K27" s="8">
        <f t="shared" si="7"/>
        <v>0.77936015736880537</v>
      </c>
      <c r="L27" s="9">
        <f t="shared" si="6"/>
        <v>2.972870128036725E-2</v>
      </c>
      <c r="M27" s="1"/>
      <c r="N27" s="1"/>
      <c r="O27" s="1"/>
      <c r="P27" s="1"/>
      <c r="Q27" s="10" t="s">
        <v>41</v>
      </c>
      <c r="R27" s="1"/>
      <c r="S27" s="1">
        <v>0.62529999017715454</v>
      </c>
      <c r="T27" s="1">
        <v>0.57810002565383911</v>
      </c>
      <c r="U27" s="1">
        <v>0.55513000106811505</v>
      </c>
      <c r="V27" s="1">
        <f t="shared" si="2"/>
        <v>0.58617667229970294</v>
      </c>
      <c r="W27" s="1">
        <v>5.6000000000000001E-2</v>
      </c>
      <c r="X27" s="1">
        <f t="shared" si="3"/>
        <v>0.53017667229970289</v>
      </c>
      <c r="Y27" s="11">
        <f>1-X27/X15</f>
        <v>0.42120450615398375</v>
      </c>
      <c r="Z27" s="8">
        <f t="shared" si="4"/>
        <v>0.57879549384601625</v>
      </c>
      <c r="AA27" s="9">
        <f t="shared" si="5"/>
        <v>2.9210511905502869E-2</v>
      </c>
    </row>
    <row r="28" spans="1:27" x14ac:dyDescent="0.25">
      <c r="A28" s="1"/>
      <c r="B28" s="10" t="s">
        <v>42</v>
      </c>
      <c r="C28" s="1"/>
      <c r="D28" s="1">
        <v>0.62059998512268066</v>
      </c>
      <c r="E28" s="1">
        <v>0.61909997463226318</v>
      </c>
      <c r="F28" s="1">
        <v>0.62050002813339233</v>
      </c>
      <c r="G28" s="1">
        <f t="shared" si="0"/>
        <v>0.62006666262944543</v>
      </c>
      <c r="H28" s="1">
        <v>5.6000000000000001E-2</v>
      </c>
      <c r="I28" s="1">
        <f t="shared" si="1"/>
        <v>0.56406666262944538</v>
      </c>
      <c r="J28" s="11">
        <f>1-I28/I15</f>
        <v>0.29326764287899176</v>
      </c>
      <c r="K28" s="8">
        <f t="shared" si="7"/>
        <v>0.70673235712100824</v>
      </c>
      <c r="L28" s="9">
        <f t="shared" si="6"/>
        <v>6.8476862897819308E-4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B29" s="10" t="s">
        <v>43</v>
      </c>
      <c r="C29" s="1"/>
      <c r="D29" s="1">
        <v>0.38049998879432678</v>
      </c>
      <c r="E29" s="1">
        <v>0.3296000063419342</v>
      </c>
      <c r="F29" s="1">
        <v>0.30050000548362732</v>
      </c>
      <c r="G29" s="1">
        <f t="shared" si="0"/>
        <v>0.33686666687329608</v>
      </c>
      <c r="H29" s="1">
        <v>5.6000000000000001E-2</v>
      </c>
      <c r="I29" s="1">
        <f t="shared" si="1"/>
        <v>0.28086666687329609</v>
      </c>
      <c r="J29" s="11">
        <f>1-I29/I15</f>
        <v>0.64809556269329582</v>
      </c>
      <c r="K29" s="8">
        <f t="shared" si="7"/>
        <v>0.35190443730670418</v>
      </c>
      <c r="L29" s="9">
        <f t="shared" si="6"/>
        <v>3.3061584947756593E-2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B34" s="6" t="s">
        <v>6</v>
      </c>
      <c r="C34" s="1"/>
      <c r="D34" s="1"/>
      <c r="E34" s="1"/>
      <c r="F34" s="1"/>
      <c r="G34" s="1" t="s">
        <v>22</v>
      </c>
      <c r="H34" s="1" t="s">
        <v>23</v>
      </c>
      <c r="I34" s="1" t="s">
        <v>24</v>
      </c>
      <c r="J34" s="1" t="s">
        <v>25</v>
      </c>
      <c r="K34" s="1" t="s">
        <v>26</v>
      </c>
      <c r="L34" s="12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B35" s="1" t="s">
        <v>0</v>
      </c>
      <c r="C35" s="1"/>
      <c r="D35" s="1">
        <v>0.83420002460479736</v>
      </c>
      <c r="E35" s="1">
        <v>0.84479999542236328</v>
      </c>
      <c r="F35" s="1">
        <v>0.84500002861022949</v>
      </c>
      <c r="G35" s="1">
        <f t="shared" ref="G35:G40" si="8">AVERAGE(D35:F35)</f>
        <v>0.84133334954579675</v>
      </c>
      <c r="H35" s="1">
        <v>4.7800000756978989E-2</v>
      </c>
      <c r="I35" s="1">
        <f t="shared" ref="I35:I40" si="9">G35-H35</f>
        <v>0.79353334878881776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B36" s="1" t="s">
        <v>27</v>
      </c>
      <c r="C36" s="1">
        <v>25</v>
      </c>
      <c r="D36" s="1">
        <v>0.45530000329017639</v>
      </c>
      <c r="E36" s="1">
        <v>0.41470000147819519</v>
      </c>
      <c r="F36" s="1">
        <v>0.45410001277923584</v>
      </c>
      <c r="G36" s="1">
        <f t="shared" si="8"/>
        <v>0.44136667251586914</v>
      </c>
      <c r="H36" s="1">
        <v>5.6000000000000001E-2</v>
      </c>
      <c r="I36" s="1">
        <f t="shared" si="9"/>
        <v>0.38536667251586915</v>
      </c>
      <c r="J36" s="13">
        <f>1-I36/I35</f>
        <v>0.51436612827417993</v>
      </c>
      <c r="K36" s="14">
        <f t="shared" ref="K36:K40" si="10">1-J36</f>
        <v>0.48563387172582007</v>
      </c>
      <c r="L36" s="9">
        <f t="shared" ref="L36:L40" si="11">_xlfn.STDEV.P(D36:F36)</f>
        <v>1.8862546708229792E-2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B37" s="1"/>
      <c r="C37" s="1">
        <v>12.5</v>
      </c>
      <c r="D37" s="1">
        <v>0.60399997234344482</v>
      </c>
      <c r="E37" s="1">
        <v>0.600299987792968</v>
      </c>
      <c r="F37" s="1">
        <v>0.5218999981880188</v>
      </c>
      <c r="G37" s="1">
        <f t="shared" si="8"/>
        <v>0.57539998610814391</v>
      </c>
      <c r="H37" s="1">
        <v>5.6000000000000001E-2</v>
      </c>
      <c r="I37" s="1">
        <f t="shared" si="9"/>
        <v>0.51939998610814386</v>
      </c>
      <c r="J37" s="13">
        <f>1-I37/I35</f>
        <v>0.3454591582056229</v>
      </c>
      <c r="K37" s="14">
        <f t="shared" si="10"/>
        <v>0.6545408417943771</v>
      </c>
      <c r="L37" s="9">
        <f t="shared" si="11"/>
        <v>3.7860348669010682E-2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B38" s="1"/>
      <c r="C38" s="1">
        <v>6.25</v>
      </c>
      <c r="D38" s="1">
        <v>0.47220000624656677</v>
      </c>
      <c r="E38" s="1">
        <v>0.50190001726150513</v>
      </c>
      <c r="F38" s="1">
        <v>0.48949998617172241</v>
      </c>
      <c r="G38" s="1">
        <f t="shared" si="8"/>
        <v>0.48786666989326477</v>
      </c>
      <c r="H38" s="1">
        <v>5.6000000000000001E-2</v>
      </c>
      <c r="I38" s="1">
        <f t="shared" si="9"/>
        <v>0.43186666989326478</v>
      </c>
      <c r="J38" s="13">
        <f>1-I38/I35</f>
        <v>0.45576746011691938</v>
      </c>
      <c r="K38" s="14">
        <f t="shared" si="10"/>
        <v>0.54423253988308062</v>
      </c>
      <c r="L38" s="9">
        <f t="shared" si="11"/>
        <v>1.2179859197899099E-2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B39" s="1"/>
      <c r="C39" s="1">
        <v>3.125</v>
      </c>
      <c r="D39" s="1">
        <v>0.57109999656677246</v>
      </c>
      <c r="E39" s="1">
        <v>0.55299997329711914</v>
      </c>
      <c r="F39" s="1">
        <v>0.54900002479553223</v>
      </c>
      <c r="G39" s="1">
        <f t="shared" si="8"/>
        <v>0.55769999821980798</v>
      </c>
      <c r="H39" s="1">
        <v>5.6000000000000001E-2</v>
      </c>
      <c r="I39" s="1">
        <f t="shared" si="9"/>
        <v>0.50169999821980793</v>
      </c>
      <c r="J39" s="13">
        <f>1-I39/I35</f>
        <v>0.36776444369280714</v>
      </c>
      <c r="K39" s="14">
        <f t="shared" si="10"/>
        <v>0.63223555630719286</v>
      </c>
      <c r="L39" s="9">
        <f t="shared" si="11"/>
        <v>9.614914240485134E-3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B40" s="1"/>
      <c r="C40" s="1">
        <v>1.5625</v>
      </c>
      <c r="D40" s="1">
        <v>0.67189997434616089</v>
      </c>
      <c r="E40" s="1">
        <v>0.67519998550415039</v>
      </c>
      <c r="F40" s="1">
        <v>0.69450002908706665</v>
      </c>
      <c r="G40" s="1">
        <f t="shared" si="8"/>
        <v>0.68053332964579261</v>
      </c>
      <c r="H40" s="1">
        <v>5.6000000000000001E-2</v>
      </c>
      <c r="I40" s="1">
        <f t="shared" si="9"/>
        <v>0.62453332964579256</v>
      </c>
      <c r="J40" s="7">
        <f>1-I40/I35</f>
        <v>0.21297153976070771</v>
      </c>
      <c r="K40" s="14">
        <f t="shared" si="10"/>
        <v>0.78702846023929229</v>
      </c>
      <c r="L40" s="9">
        <f t="shared" si="11"/>
        <v>9.9674148561826707E-3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</sheetData>
  <mergeCells count="2">
    <mergeCell ref="C14:F14"/>
    <mergeCell ref="R14:U14"/>
  </mergeCells>
  <phoneticPr fontId="2" type="noConversion"/>
  <conditionalFormatting sqref="B3:AA10">
    <cfRule type="colorScale" priority="104">
      <colorScale>
        <cfvo type="min"/>
        <cfvo type="max"/>
        <color rgb="FFFCFCFF"/>
        <color rgb="FF63BE7B"/>
      </colorScale>
    </cfRule>
  </conditionalFormatting>
  <conditionalFormatting sqref="D35:F35">
    <cfRule type="colorScale" priority="40">
      <colorScale>
        <cfvo type="min"/>
        <cfvo type="max"/>
        <color rgb="FFFCFCFF"/>
        <color rgb="FF63BE7B"/>
      </colorScale>
    </cfRule>
  </conditionalFormatting>
  <conditionalFormatting sqref="D36:F38">
    <cfRule type="colorScale" priority="32">
      <colorScale>
        <cfvo type="min"/>
        <cfvo type="max"/>
        <color rgb="FFFCFCFF"/>
        <color rgb="FF63BE7B"/>
      </colorScale>
    </cfRule>
  </conditionalFormatting>
  <conditionalFormatting sqref="D39:F39">
    <cfRule type="colorScale" priority="31">
      <colorScale>
        <cfvo type="min"/>
        <cfvo type="max"/>
        <color rgb="FFFCFCFF"/>
        <color rgb="FF63BE7B"/>
      </colorScale>
    </cfRule>
  </conditionalFormatting>
  <conditionalFormatting sqref="D40:F40">
    <cfRule type="colorScale" priority="30">
      <colorScale>
        <cfvo type="min"/>
        <cfvo type="max"/>
        <color rgb="FFFCFCFF"/>
        <color rgb="FF63BE7B"/>
      </colorScale>
    </cfRule>
  </conditionalFormatting>
  <conditionalFormatting sqref="D30:F35">
    <cfRule type="colorScale" priority="140">
      <colorScale>
        <cfvo type="min"/>
        <cfvo type="max"/>
        <color rgb="FFFCFCFF"/>
        <color rgb="FF63BE7B"/>
      </colorScale>
    </cfRule>
  </conditionalFormatting>
  <conditionalFormatting sqref="D30:F40">
    <cfRule type="colorScale" priority="142">
      <colorScale>
        <cfvo type="min"/>
        <cfvo type="max"/>
        <color rgb="FFFCFCFF"/>
        <color rgb="FF63BE7B"/>
      </colorScale>
    </cfRule>
  </conditionalFormatting>
  <conditionalFormatting sqref="D15:F15">
    <cfRule type="colorScale" priority="13">
      <colorScale>
        <cfvo type="min"/>
        <cfvo type="max"/>
        <color rgb="FFFCFCFF"/>
        <color rgb="FF63BE7B"/>
      </colorScale>
    </cfRule>
  </conditionalFormatting>
  <conditionalFormatting sqref="D16:F20">
    <cfRule type="colorScale" priority="12">
      <colorScale>
        <cfvo type="min"/>
        <cfvo type="max"/>
        <color rgb="FFFCFCFF"/>
        <color rgb="FF63BE7B"/>
      </colorScale>
    </cfRule>
  </conditionalFormatting>
  <conditionalFormatting sqref="D21:F26">
    <cfRule type="colorScale" priority="11">
      <colorScale>
        <cfvo type="min"/>
        <cfvo type="max"/>
        <color rgb="FFFCFCFF"/>
        <color rgb="FF63BE7B"/>
      </colorScale>
    </cfRule>
  </conditionalFormatting>
  <conditionalFormatting sqref="D27:F29">
    <cfRule type="colorScale" priority="10">
      <colorScale>
        <cfvo type="min"/>
        <cfvo type="max"/>
        <color rgb="FFFCFCFF"/>
        <color rgb="FF63BE7B"/>
      </colorScale>
    </cfRule>
  </conditionalFormatting>
  <conditionalFormatting sqref="D15:F41">
    <cfRule type="colorScale" priority="9">
      <colorScale>
        <cfvo type="min"/>
        <cfvo type="max"/>
        <color rgb="FFFCFCFF"/>
        <color rgb="FF63BE7B"/>
      </colorScale>
    </cfRule>
  </conditionalFormatting>
  <conditionalFormatting sqref="S15:U15">
    <cfRule type="colorScale" priority="8">
      <colorScale>
        <cfvo type="min"/>
        <cfvo type="max"/>
        <color rgb="FFFCFCFF"/>
        <color rgb="FF63BE7B"/>
      </colorScale>
    </cfRule>
  </conditionalFormatting>
  <conditionalFormatting sqref="S16:U20">
    <cfRule type="colorScale" priority="7">
      <colorScale>
        <cfvo type="min"/>
        <cfvo type="max"/>
        <color rgb="FFFCFCFF"/>
        <color rgb="FF63BE7B"/>
      </colorScale>
    </cfRule>
  </conditionalFormatting>
  <conditionalFormatting sqref="S25:U27">
    <cfRule type="colorScale" priority="5">
      <colorScale>
        <cfvo type="min"/>
        <cfvo type="max"/>
        <color rgb="FFFCFCFF"/>
        <color rgb="FF63BE7B"/>
      </colorScale>
    </cfRule>
  </conditionalFormatting>
  <conditionalFormatting sqref="W15">
    <cfRule type="colorScale" priority="3">
      <colorScale>
        <cfvo type="min"/>
        <cfvo type="max"/>
        <color rgb="FFFCFCFF"/>
        <color rgb="FF63BE7B"/>
      </colorScale>
    </cfRule>
  </conditionalFormatting>
  <conditionalFormatting sqref="H15">
    <cfRule type="colorScale" priority="2">
      <colorScale>
        <cfvo type="min"/>
        <cfvo type="max"/>
        <color rgb="FFFCFCFF"/>
        <color rgb="FF63BE7B"/>
      </colorScale>
    </cfRule>
  </conditionalFormatting>
  <conditionalFormatting sqref="S21:U24">
    <cfRule type="colorScale" priority="143">
      <colorScale>
        <cfvo type="min"/>
        <cfvo type="max"/>
        <color rgb="FFFCFCFF"/>
        <color rgb="FF63BE7B"/>
      </colorScale>
    </cfRule>
  </conditionalFormatting>
  <conditionalFormatting sqref="S15:U27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424E0-B9D1-4077-9230-3D60E3498563}">
  <dimension ref="B1:AC41"/>
  <sheetViews>
    <sheetView zoomScale="70" zoomScaleNormal="70" workbookViewId="0">
      <selection activeCell="K45" sqref="K45"/>
    </sheetView>
  </sheetViews>
  <sheetFormatPr defaultRowHeight="14" x14ac:dyDescent="0.25"/>
  <cols>
    <col min="1" max="2" width="12" bestFit="1" customWidth="1"/>
    <col min="3" max="3" width="23.6328125" bestFit="1" customWidth="1"/>
    <col min="9" max="9" width="18.26953125" bestFit="1" customWidth="1"/>
    <col min="10" max="10" width="17.90625" bestFit="1" customWidth="1"/>
    <col min="11" max="11" width="15.54296875" bestFit="1" customWidth="1"/>
    <col min="16" max="17" width="13.1796875" bestFit="1" customWidth="1"/>
    <col min="18" max="18" width="23.6328125" bestFit="1" customWidth="1"/>
    <col min="24" max="24" width="19.08984375" bestFit="1" customWidth="1"/>
    <col min="25" max="25" width="12.453125" bestFit="1" customWidth="1"/>
    <col min="26" max="26" width="11.36328125" bestFit="1" customWidth="1"/>
  </cols>
  <sheetData>
    <row r="1" spans="2:29" x14ac:dyDescent="0.25">
      <c r="B1" s="1" t="s">
        <v>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 t="s">
        <v>5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2:29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x14ac:dyDescent="0.25">
      <c r="B3" s="1">
        <v>4.5299999415874481E-2</v>
      </c>
      <c r="C3" s="1">
        <v>4.4700000435113907E-2</v>
      </c>
      <c r="D3" s="1">
        <v>4.4199999421834946E-2</v>
      </c>
      <c r="E3" s="1">
        <v>4.3299999088048935E-2</v>
      </c>
      <c r="F3" s="1">
        <v>4.3600000441074371E-2</v>
      </c>
      <c r="G3" s="1">
        <v>4.4100001454353333E-2</v>
      </c>
      <c r="H3" s="1">
        <v>4.3999999761581421E-2</v>
      </c>
      <c r="I3" s="1">
        <v>4.5200001448392868E-2</v>
      </c>
      <c r="J3" s="1">
        <v>4.5899998396635056E-2</v>
      </c>
      <c r="K3" s="1">
        <v>4.5400001108646393E-2</v>
      </c>
      <c r="L3" s="1">
        <v>4.5600000768899918E-2</v>
      </c>
      <c r="M3" s="1">
        <v>4.5800000429153442E-2</v>
      </c>
      <c r="N3" s="1"/>
      <c r="O3" s="1">
        <v>4.5499999076128006E-2</v>
      </c>
      <c r="P3" s="1">
        <v>4.5600000768899918E-2</v>
      </c>
      <c r="Q3" s="1">
        <v>4.5099999755620956E-2</v>
      </c>
      <c r="R3" s="1">
        <v>4.5000001788139343E-2</v>
      </c>
      <c r="S3" s="1">
        <v>4.5600000768899918E-2</v>
      </c>
      <c r="T3" s="1">
        <v>4.6399999409914017E-2</v>
      </c>
      <c r="U3" s="1">
        <v>4.5699998736381531E-2</v>
      </c>
      <c r="V3" s="1">
        <v>4.5600000768899918E-2</v>
      </c>
      <c r="W3" s="1">
        <v>4.6799998730421066E-2</v>
      </c>
      <c r="X3" s="1">
        <v>4.8399999737739563E-2</v>
      </c>
      <c r="Y3" s="1">
        <v>4.5899998396635056E-2</v>
      </c>
      <c r="Z3" s="1">
        <v>8.9800000190734863E-2</v>
      </c>
      <c r="AA3" s="1"/>
      <c r="AB3" s="1"/>
      <c r="AC3" s="1"/>
    </row>
    <row r="4" spans="2:29" x14ac:dyDescent="0.25">
      <c r="B4" s="1">
        <v>4.439999908208847E-2</v>
      </c>
      <c r="C4" s="1">
        <v>1.1611000299453735</v>
      </c>
      <c r="D4" s="1">
        <v>1.117400050163269</v>
      </c>
      <c r="E4" s="1">
        <v>1.1131999492645264</v>
      </c>
      <c r="F4" s="1">
        <v>0.91479998826980591</v>
      </c>
      <c r="G4" s="1">
        <v>0.92409998178482056</v>
      </c>
      <c r="H4" s="1">
        <v>0.95649999380111694</v>
      </c>
      <c r="I4" s="1">
        <v>0.928600013256073</v>
      </c>
      <c r="J4" s="1">
        <v>1.0044000148773193</v>
      </c>
      <c r="K4" s="1">
        <v>1.0500999689102173</v>
      </c>
      <c r="L4" s="1">
        <v>0.70579999685287476</v>
      </c>
      <c r="M4" s="1">
        <v>4.7400001436471939E-2</v>
      </c>
      <c r="N4" s="1"/>
      <c r="O4" s="1">
        <v>4.7800000756978989E-2</v>
      </c>
      <c r="P4" s="1">
        <v>0.64920002222061157</v>
      </c>
      <c r="Q4" s="1">
        <v>0.65030002593994141</v>
      </c>
      <c r="R4" s="1">
        <v>0.64520001411437988</v>
      </c>
      <c r="S4" s="1">
        <v>0.55549997091293335</v>
      </c>
      <c r="T4" s="1">
        <v>0.52859997749328613</v>
      </c>
      <c r="U4" s="1">
        <v>0.52020001411437988</v>
      </c>
      <c r="V4" s="1">
        <v>0.64740002155303955</v>
      </c>
      <c r="W4" s="1">
        <v>0.60439997911453247</v>
      </c>
      <c r="X4" s="1">
        <v>0.61040002107620239</v>
      </c>
      <c r="Y4" s="1">
        <v>0.68290001153945923</v>
      </c>
      <c r="Z4" s="1">
        <v>6.6500000655651093E-2</v>
      </c>
      <c r="AA4" s="1"/>
      <c r="AB4" s="1"/>
      <c r="AC4" s="1"/>
    </row>
    <row r="5" spans="2:29" x14ac:dyDescent="0.25">
      <c r="B5" s="1">
        <v>5.1199998706579208E-2</v>
      </c>
      <c r="C5" s="1">
        <v>0.87300002574920654</v>
      </c>
      <c r="D5" s="1">
        <v>1.1516000032424927</v>
      </c>
      <c r="E5" s="1">
        <v>1.1403000354766846</v>
      </c>
      <c r="F5" s="1">
        <v>1.2194000482559204</v>
      </c>
      <c r="G5" s="1">
        <v>1.2676999568939209</v>
      </c>
      <c r="H5" s="1">
        <v>1.2913999557495117</v>
      </c>
      <c r="I5" s="1">
        <v>1.2276399970054599</v>
      </c>
      <c r="J5" s="1">
        <v>1.1130000352859497</v>
      </c>
      <c r="K5" s="1">
        <v>0.92949998378753662</v>
      </c>
      <c r="L5" s="1">
        <v>0.69520002603530884</v>
      </c>
      <c r="M5" s="1">
        <v>4.5000001788139343E-2</v>
      </c>
      <c r="N5" s="1"/>
      <c r="O5" s="1">
        <v>4.4900000095367432E-2</v>
      </c>
      <c r="P5" s="1">
        <v>0.50760000944137573</v>
      </c>
      <c r="Q5" s="1">
        <v>0.53609997034072876</v>
      </c>
      <c r="R5" s="1">
        <v>0.52890002727508545</v>
      </c>
      <c r="S5" s="1">
        <v>0.62209999561309814</v>
      </c>
      <c r="T5" s="1">
        <v>0.53909999132156372</v>
      </c>
      <c r="U5" s="1">
        <v>0.56040000915527344</v>
      </c>
      <c r="V5" s="1">
        <v>0.65609997510910034</v>
      </c>
      <c r="W5" s="1">
        <v>0.69940000772476196</v>
      </c>
      <c r="X5" s="1">
        <v>0.69010001420974731</v>
      </c>
      <c r="Y5" s="1">
        <v>0.79850000143051147</v>
      </c>
      <c r="Z5" s="1">
        <v>4.6100001782178879E-2</v>
      </c>
      <c r="AA5" s="1"/>
      <c r="AB5" s="1"/>
      <c r="AC5" s="1"/>
    </row>
    <row r="6" spans="2:29" x14ac:dyDescent="0.25">
      <c r="B6" s="1">
        <v>4.5899998396635056E-2</v>
      </c>
      <c r="C6" s="1">
        <v>0.8881000280380249</v>
      </c>
      <c r="D6" s="1">
        <v>1.1115000247955322</v>
      </c>
      <c r="E6" s="1">
        <v>1.2258000373840332</v>
      </c>
      <c r="F6" s="1">
        <v>1.3733999729156494</v>
      </c>
      <c r="G6" s="1">
        <v>1.4651000499725342</v>
      </c>
      <c r="H6" s="1">
        <v>1.2576000213623</v>
      </c>
      <c r="I6" s="1">
        <v>0.85979998111724854</v>
      </c>
      <c r="J6" s="1">
        <v>0.80210000276565552</v>
      </c>
      <c r="K6" s="1">
        <v>0.76910001039505005</v>
      </c>
      <c r="L6" s="1">
        <v>0.71740001440048218</v>
      </c>
      <c r="M6" s="1">
        <v>4.4900000095367432E-2</v>
      </c>
      <c r="N6" s="1"/>
      <c r="O6" s="1">
        <v>4.5499999076128006E-2</v>
      </c>
      <c r="P6" s="1">
        <v>0.50230002403259277</v>
      </c>
      <c r="Q6" s="1">
        <v>0.49849998950958252</v>
      </c>
      <c r="R6" s="1">
        <v>0.51359999179840088</v>
      </c>
      <c r="S6" s="1">
        <v>0.60890001058578491</v>
      </c>
      <c r="T6" s="1">
        <v>0.60769999027252197</v>
      </c>
      <c r="U6" s="1">
        <v>0.57800000905990601</v>
      </c>
      <c r="V6" s="1">
        <v>0.61180001497268677</v>
      </c>
      <c r="W6" s="1">
        <v>0.55119997262954712</v>
      </c>
      <c r="X6" s="1">
        <v>0.61860001087188721</v>
      </c>
      <c r="Y6" s="1">
        <v>0.68589997291564941</v>
      </c>
      <c r="Z6" s="1">
        <v>4.5899998396635056E-2</v>
      </c>
      <c r="AA6" s="1"/>
      <c r="AB6" s="1"/>
      <c r="AC6" s="1"/>
    </row>
    <row r="7" spans="2:29" x14ac:dyDescent="0.25">
      <c r="B7" s="1">
        <v>9.4999998807907104E-2</v>
      </c>
      <c r="C7" s="1">
        <v>0.94679999351501465</v>
      </c>
      <c r="D7" s="1">
        <v>1.2196999788284302</v>
      </c>
      <c r="E7" s="1">
        <v>1.1381999731063801</v>
      </c>
      <c r="F7" s="1">
        <v>1.3653000593185425</v>
      </c>
      <c r="G7" s="1">
        <v>1.3868999958038299</v>
      </c>
      <c r="H7" s="1">
        <v>1.3534999847412099</v>
      </c>
      <c r="I7" s="1">
        <v>0.47540000081062317</v>
      </c>
      <c r="J7" s="1">
        <v>0.45559999346733093</v>
      </c>
      <c r="K7" s="1">
        <v>0.42070001363754272</v>
      </c>
      <c r="L7" s="1">
        <v>1.023900032043457</v>
      </c>
      <c r="M7" s="1">
        <v>4.5099999755620956E-2</v>
      </c>
      <c r="N7" s="1"/>
      <c r="O7" s="1">
        <v>4.5899998396635056E-2</v>
      </c>
      <c r="P7" s="1">
        <v>0.47569999098777771</v>
      </c>
      <c r="Q7" s="1">
        <v>0.62190002202987671</v>
      </c>
      <c r="R7" s="1">
        <v>0.65509998798370361</v>
      </c>
      <c r="S7" s="1">
        <v>0.58290001153945903</v>
      </c>
      <c r="T7" s="1">
        <v>0.58149999380111694</v>
      </c>
      <c r="U7" s="1">
        <v>0.5964999794960022</v>
      </c>
      <c r="V7" s="1">
        <v>0.68790000677108765</v>
      </c>
      <c r="W7" s="1">
        <v>0.70840001106262207</v>
      </c>
      <c r="X7" s="1">
        <v>0.7117999792098999</v>
      </c>
      <c r="Y7" s="1">
        <v>0.67000001668930054</v>
      </c>
      <c r="Z7" s="1">
        <v>4.6700000762939453E-2</v>
      </c>
      <c r="AA7" s="1"/>
      <c r="AB7" s="1"/>
      <c r="AC7" s="1"/>
    </row>
    <row r="8" spans="2:29" x14ac:dyDescent="0.25">
      <c r="B8" s="1">
        <v>4.5499999076128006E-2</v>
      </c>
      <c r="C8" s="1">
        <v>1.073199987411499</v>
      </c>
      <c r="D8" s="1">
        <v>1.08790001869201</v>
      </c>
      <c r="E8" s="1">
        <v>1.2173999547958374</v>
      </c>
      <c r="F8" s="1">
        <v>1.353600025177002</v>
      </c>
      <c r="G8" s="1">
        <v>1.4251999855041504</v>
      </c>
      <c r="H8" s="1">
        <v>1.3143999576568604</v>
      </c>
      <c r="I8" s="1">
        <v>0.59060001373291016</v>
      </c>
      <c r="J8" s="1">
        <v>0.5942000150680542</v>
      </c>
      <c r="K8" s="1">
        <v>0.5723000168800354</v>
      </c>
      <c r="L8" s="1">
        <v>1.0403000116348267</v>
      </c>
      <c r="M8" s="1">
        <v>4.4599998742341995E-2</v>
      </c>
      <c r="N8" s="1"/>
      <c r="O8" s="1">
        <v>4.8099998384714127E-2</v>
      </c>
      <c r="P8" s="1">
        <v>0.56269997358322144</v>
      </c>
      <c r="Q8" s="1">
        <v>0.69950002431869507</v>
      </c>
      <c r="R8" s="1">
        <v>0.78060001134872437</v>
      </c>
      <c r="S8" s="1">
        <v>0.57499997615814202</v>
      </c>
      <c r="T8" s="1">
        <v>0.56279999017715454</v>
      </c>
      <c r="U8" s="1">
        <v>0.62220001220703125</v>
      </c>
      <c r="V8" s="1">
        <v>0.6632000207901001</v>
      </c>
      <c r="W8" s="1">
        <v>0.89990001916885376</v>
      </c>
      <c r="X8" s="1">
        <v>0.78430002927780151</v>
      </c>
      <c r="Y8" s="1">
        <v>0.79250001907348633</v>
      </c>
      <c r="Z8" s="1">
        <v>4.5000001788139343E-2</v>
      </c>
      <c r="AA8" s="1"/>
      <c r="AB8" s="1"/>
      <c r="AC8" s="1"/>
    </row>
    <row r="9" spans="2:29" x14ac:dyDescent="0.25">
      <c r="B9" s="1">
        <v>4.7100000083446503E-2</v>
      </c>
      <c r="C9" s="1">
        <v>1.0748000144958496</v>
      </c>
      <c r="D9" s="1">
        <v>1.1102999448776245</v>
      </c>
      <c r="E9" s="1">
        <v>1.0448000431060791</v>
      </c>
      <c r="F9" s="1">
        <v>1.1008000373840332</v>
      </c>
      <c r="G9" s="1">
        <v>1.1983000040054321</v>
      </c>
      <c r="H9" s="1">
        <v>1.2599999427795401</v>
      </c>
      <c r="I9" s="1">
        <v>0.64389997720718384</v>
      </c>
      <c r="J9" s="1">
        <v>0.64880001544952393</v>
      </c>
      <c r="K9" s="1">
        <v>0.68409997224807739</v>
      </c>
      <c r="L9" s="1">
        <v>1.0104000568389893</v>
      </c>
      <c r="M9" s="1">
        <v>4.4900000095367432E-2</v>
      </c>
      <c r="N9" s="1"/>
      <c r="O9" s="1">
        <v>4.5899998396635056E-2</v>
      </c>
      <c r="P9" s="1">
        <v>0.59899997711181641</v>
      </c>
      <c r="Q9" s="1">
        <v>0.66329997777938843</v>
      </c>
      <c r="R9" s="1">
        <v>0.63349997997283936</v>
      </c>
      <c r="S9" s="1">
        <v>0.5820000171661377</v>
      </c>
      <c r="T9" s="1">
        <v>0.5591999888420105</v>
      </c>
      <c r="U9" s="1">
        <v>0.57289999723434448</v>
      </c>
      <c r="V9" s="1">
        <v>0.544700026512146</v>
      </c>
      <c r="W9" s="1">
        <v>0.72860002517700195</v>
      </c>
      <c r="X9" s="1">
        <v>0.84240001440048218</v>
      </c>
      <c r="Y9" s="1">
        <v>0.81360000371932983</v>
      </c>
      <c r="Z9" s="1">
        <v>4.5699998736381531E-2</v>
      </c>
      <c r="AA9" s="1"/>
      <c r="AB9" s="1"/>
      <c r="AC9" s="1"/>
    </row>
    <row r="10" spans="2:29" x14ac:dyDescent="0.25">
      <c r="B10" s="1">
        <v>4.4900000095367432E-2</v>
      </c>
      <c r="C10" s="1">
        <v>4.5899998396635056E-2</v>
      </c>
      <c r="D10" s="1">
        <v>4.5800000429153442E-2</v>
      </c>
      <c r="E10" s="1">
        <v>5.1399998366832733E-2</v>
      </c>
      <c r="F10" s="1">
        <v>4.5200001448392868E-2</v>
      </c>
      <c r="G10" s="1">
        <v>4.8799999058246613E-2</v>
      </c>
      <c r="H10" s="1">
        <v>5.0599999725818634E-2</v>
      </c>
      <c r="I10" s="1">
        <v>4.6199999749660492E-2</v>
      </c>
      <c r="J10" s="1">
        <v>4.5800000429153442E-2</v>
      </c>
      <c r="K10" s="1">
        <v>4.4599998742341995E-2</v>
      </c>
      <c r="L10" s="1">
        <v>4.4900000095367432E-2</v>
      </c>
      <c r="M10" s="1">
        <v>4.6000000089406967E-2</v>
      </c>
      <c r="N10" s="1"/>
      <c r="O10" s="1">
        <v>4.5899998396635056E-2</v>
      </c>
      <c r="P10" s="1">
        <v>4.5899998396635056E-2</v>
      </c>
      <c r="Q10" s="1">
        <v>5.4200001060962677E-2</v>
      </c>
      <c r="R10" s="1">
        <v>4.6900000423192978E-2</v>
      </c>
      <c r="S10" s="1">
        <v>4.7400001436471939E-2</v>
      </c>
      <c r="T10" s="1">
        <v>4.6599999070167542E-2</v>
      </c>
      <c r="U10" s="1">
        <v>4.7699999064207077E-2</v>
      </c>
      <c r="V10" s="1">
        <v>4.5800000429153442E-2</v>
      </c>
      <c r="W10" s="1">
        <v>4.5800000429153442E-2</v>
      </c>
      <c r="X10" s="1">
        <v>4.7699999064207077E-2</v>
      </c>
      <c r="Y10" s="1">
        <v>4.6999998390674591E-2</v>
      </c>
      <c r="Z10" s="1">
        <v>4.6900000423192978E-2</v>
      </c>
      <c r="AA10" s="1"/>
      <c r="AB10" s="1"/>
      <c r="AC10" s="1"/>
    </row>
    <row r="11" spans="2:29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2:29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2:29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2:29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2:29" x14ac:dyDescent="0.25">
      <c r="B15" s="6" t="s">
        <v>1</v>
      </c>
      <c r="C15" s="4" t="s">
        <v>28</v>
      </c>
      <c r="D15" s="5"/>
      <c r="E15" s="5"/>
      <c r="F15" s="5"/>
      <c r="G15" s="1" t="s">
        <v>22</v>
      </c>
      <c r="H15" s="1" t="s">
        <v>23</v>
      </c>
      <c r="I15" s="1" t="s">
        <v>24</v>
      </c>
      <c r="J15" s="1" t="s">
        <v>25</v>
      </c>
      <c r="K15" s="1"/>
      <c r="L15" s="1"/>
      <c r="M15" s="1"/>
      <c r="N15" s="1"/>
      <c r="O15" s="1"/>
      <c r="P15" s="1"/>
      <c r="Q15" s="6" t="s">
        <v>1</v>
      </c>
      <c r="R15" s="4" t="s">
        <v>28</v>
      </c>
      <c r="S15" s="5"/>
      <c r="T15" s="5"/>
      <c r="U15" s="5"/>
      <c r="V15" s="1" t="s">
        <v>22</v>
      </c>
      <c r="W15" s="1" t="s">
        <v>23</v>
      </c>
      <c r="X15" s="1" t="s">
        <v>24</v>
      </c>
      <c r="Y15" s="1" t="s">
        <v>25</v>
      </c>
      <c r="Z15" s="1" t="s">
        <v>26</v>
      </c>
      <c r="AA15" s="1"/>
      <c r="AB15" s="1"/>
      <c r="AC15" s="1"/>
    </row>
    <row r="16" spans="2:29" x14ac:dyDescent="0.25">
      <c r="B16" s="1" t="s">
        <v>0</v>
      </c>
      <c r="C16" s="1"/>
      <c r="D16" s="1">
        <v>1.1611000299453735</v>
      </c>
      <c r="E16" s="1">
        <v>1.117400050163269</v>
      </c>
      <c r="F16" s="1">
        <v>1.1131999492645264</v>
      </c>
      <c r="G16" s="1">
        <f t="shared" ref="G16:G30" si="0">AVERAGE(D16:F16)</f>
        <v>1.1305666764577229</v>
      </c>
      <c r="H16" s="1">
        <v>4.4599998742341995E-2</v>
      </c>
      <c r="I16" s="1">
        <f t="shared" ref="I16:I30" si="1">G16-H16</f>
        <v>1.0859666777153809</v>
      </c>
      <c r="J16" s="1"/>
      <c r="K16" s="1"/>
      <c r="L16" s="1"/>
      <c r="M16" s="1"/>
      <c r="N16" s="1"/>
      <c r="O16" s="1"/>
      <c r="P16" s="1"/>
      <c r="Q16" s="1" t="s">
        <v>0</v>
      </c>
      <c r="R16" s="1"/>
      <c r="S16" s="1">
        <v>0.72860002517700195</v>
      </c>
      <c r="T16" s="1">
        <v>0.84240001440048218</v>
      </c>
      <c r="U16" s="1">
        <v>0.81360000371932983</v>
      </c>
      <c r="V16" s="1">
        <f t="shared" ref="V16:V28" si="2">AVERAGE(S16:U16)</f>
        <v>0.79486668109893799</v>
      </c>
      <c r="W16" s="1">
        <v>4.5000001788139343E-2</v>
      </c>
      <c r="X16" s="1">
        <f t="shared" ref="X16:X28" si="3">V16-W16</f>
        <v>0.74986667931079865</v>
      </c>
      <c r="Y16" s="1"/>
      <c r="Z16" s="1"/>
      <c r="AA16" s="1"/>
      <c r="AB16" s="1"/>
      <c r="AC16" s="1"/>
    </row>
    <row r="17" spans="2:29" x14ac:dyDescent="0.25">
      <c r="B17" s="2" t="s">
        <v>10</v>
      </c>
      <c r="C17" s="1"/>
      <c r="D17" s="1">
        <v>0.87300002574920654</v>
      </c>
      <c r="E17" s="1">
        <v>1.1516000032424927</v>
      </c>
      <c r="F17" s="1">
        <v>1.1403000354766846</v>
      </c>
      <c r="G17" s="1">
        <f t="shared" si="0"/>
        <v>1.0549666881561279</v>
      </c>
      <c r="H17" s="1">
        <v>5.6000000000000001E-2</v>
      </c>
      <c r="I17" s="1">
        <f t="shared" si="1"/>
        <v>0.99896668815612788</v>
      </c>
      <c r="J17" s="7">
        <f>1-I17/I16</f>
        <v>8.0112945769460042E-2</v>
      </c>
      <c r="K17" s="8">
        <f>1-J17</f>
        <v>0.91988705423053996</v>
      </c>
      <c r="L17" s="9">
        <f>_xlfn.STDEV.P(D17:F17)</f>
        <v>0.1287525326314346</v>
      </c>
      <c r="M17" s="1"/>
      <c r="N17" s="1"/>
      <c r="O17" s="1"/>
      <c r="P17" s="1"/>
      <c r="Q17" s="10" t="s">
        <v>29</v>
      </c>
      <c r="R17" s="1"/>
      <c r="S17" s="1">
        <v>0.50760000944137573</v>
      </c>
      <c r="T17" s="1">
        <v>0.53609997034072876</v>
      </c>
      <c r="U17" s="1">
        <v>0.52890002727508545</v>
      </c>
      <c r="V17" s="1">
        <f t="shared" si="2"/>
        <v>0.52420000235239661</v>
      </c>
      <c r="W17" s="1">
        <v>5.6000000000000001E-2</v>
      </c>
      <c r="X17" s="1">
        <f t="shared" si="3"/>
        <v>0.46820000235239662</v>
      </c>
      <c r="Y17" s="11">
        <f>1-X17/X16</f>
        <v>0.37562234025024477</v>
      </c>
      <c r="Z17" s="8">
        <f t="shared" ref="Z17:Z28" si="4">1-Y17</f>
        <v>0.62437765974975523</v>
      </c>
      <c r="AA17" s="9">
        <f>_xlfn.STDEV.P(S17:U17)</f>
        <v>1.210040270739187E-2</v>
      </c>
      <c r="AB17" s="1"/>
      <c r="AC17" s="1"/>
    </row>
    <row r="18" spans="2:29" x14ac:dyDescent="0.25">
      <c r="B18" s="2" t="s">
        <v>11</v>
      </c>
      <c r="C18" s="1"/>
      <c r="D18" s="1">
        <v>0.8881000280380249</v>
      </c>
      <c r="E18" s="1">
        <v>1.1115000247955322</v>
      </c>
      <c r="F18" s="1">
        <v>1.2258000373840332</v>
      </c>
      <c r="G18" s="1">
        <f t="shared" si="0"/>
        <v>1.0751333634058635</v>
      </c>
      <c r="H18" s="1">
        <v>5.6000000000000001E-2</v>
      </c>
      <c r="I18" s="1">
        <f t="shared" si="1"/>
        <v>1.0191333634058635</v>
      </c>
      <c r="J18" s="7">
        <f>1-I18/I16</f>
        <v>6.1542693418659034E-2</v>
      </c>
      <c r="K18" s="8">
        <f>1-J18</f>
        <v>0.93845730658134097</v>
      </c>
      <c r="L18" s="9">
        <f t="shared" ref="L18:L30" si="5">_xlfn.STDEV.P(D18:F18)</f>
        <v>0.14024318075767925</v>
      </c>
      <c r="M18" s="1"/>
      <c r="N18" s="1"/>
      <c r="O18" s="1"/>
      <c r="P18" s="1"/>
      <c r="Q18" s="10" t="s">
        <v>30</v>
      </c>
      <c r="R18" s="1"/>
      <c r="S18" s="1">
        <v>0.50230002403259277</v>
      </c>
      <c r="T18" s="1">
        <v>0.49849998950958252</v>
      </c>
      <c r="U18" s="1">
        <v>0.51359999179840088</v>
      </c>
      <c r="V18" s="1">
        <f t="shared" si="2"/>
        <v>0.50480000178019202</v>
      </c>
      <c r="W18" s="1">
        <v>5.6000000000000001E-2</v>
      </c>
      <c r="X18" s="1">
        <f t="shared" si="3"/>
        <v>0.44880000178019203</v>
      </c>
      <c r="Y18" s="11">
        <f>1-X18/X16</f>
        <v>0.40149360657992772</v>
      </c>
      <c r="Z18" s="8">
        <f t="shared" si="4"/>
        <v>0.59850639342007228</v>
      </c>
      <c r="AA18" s="9">
        <f t="shared" ref="AA18:AA28" si="6">_xlfn.STDEV.P(S18:U18)</f>
        <v>6.41300417560281E-3</v>
      </c>
      <c r="AB18" s="1"/>
      <c r="AC18" s="1"/>
    </row>
    <row r="19" spans="2:29" x14ac:dyDescent="0.25">
      <c r="B19" s="2" t="s">
        <v>12</v>
      </c>
      <c r="C19" s="1"/>
      <c r="D19" s="1">
        <v>0.94679999351501465</v>
      </c>
      <c r="E19" s="1">
        <v>1.2196999788284302</v>
      </c>
      <c r="F19" s="1">
        <v>1.1381999731063801</v>
      </c>
      <c r="G19" s="1">
        <f t="shared" si="0"/>
        <v>1.1015666484832749</v>
      </c>
      <c r="H19" s="1">
        <v>5.6000000000000001E-2</v>
      </c>
      <c r="I19" s="1">
        <f t="shared" si="1"/>
        <v>1.0455666484832749</v>
      </c>
      <c r="J19" s="7">
        <f>1-I19/I16</f>
        <v>3.7201905050252781E-2</v>
      </c>
      <c r="K19" s="8">
        <f t="shared" ref="K19:K30" si="7">1-J19</f>
        <v>0.96279809494974722</v>
      </c>
      <c r="L19" s="9">
        <f t="shared" si="5"/>
        <v>0.11438269347741294</v>
      </c>
      <c r="M19" s="1"/>
      <c r="N19" s="1"/>
      <c r="O19" s="1"/>
      <c r="P19" s="1"/>
      <c r="Q19" s="10" t="s">
        <v>31</v>
      </c>
      <c r="R19" s="1"/>
      <c r="S19" s="1">
        <v>0.63569999098777796</v>
      </c>
      <c r="T19" s="1">
        <v>0.62190002202987671</v>
      </c>
      <c r="U19" s="1">
        <v>0.65509998798370361</v>
      </c>
      <c r="V19" s="1">
        <f t="shared" si="2"/>
        <v>0.63756666700045272</v>
      </c>
      <c r="W19" s="1">
        <v>5.6000000000000001E-2</v>
      </c>
      <c r="X19" s="1">
        <f t="shared" si="3"/>
        <v>0.58156666700045268</v>
      </c>
      <c r="Y19" s="11">
        <f>1-X19/X16</f>
        <v>0.2244399130589857</v>
      </c>
      <c r="Z19" s="8">
        <f t="shared" si="4"/>
        <v>0.7755600869410143</v>
      </c>
      <c r="AA19" s="9">
        <f t="shared" si="6"/>
        <v>1.3617948801392915E-2</v>
      </c>
      <c r="AB19" s="1"/>
      <c r="AC19" s="1"/>
    </row>
    <row r="20" spans="2:29" x14ac:dyDescent="0.25">
      <c r="B20" s="2" t="s">
        <v>13</v>
      </c>
      <c r="C20" s="1"/>
      <c r="D20" s="1">
        <v>1.073199987411499</v>
      </c>
      <c r="E20" s="1">
        <v>1.08790001869201</v>
      </c>
      <c r="F20" s="1">
        <v>1.2173999547958374</v>
      </c>
      <c r="G20" s="1">
        <f t="shared" si="0"/>
        <v>1.1261666536331154</v>
      </c>
      <c r="H20" s="1">
        <v>5.6000000000000001E-2</v>
      </c>
      <c r="I20" s="1">
        <f t="shared" si="1"/>
        <v>1.0701666536331154</v>
      </c>
      <c r="J20" s="7">
        <f>1-I20/I16</f>
        <v>1.4549271544413434E-2</v>
      </c>
      <c r="K20" s="8">
        <f t="shared" si="7"/>
        <v>0.98545072845558657</v>
      </c>
      <c r="L20" s="9">
        <f t="shared" si="5"/>
        <v>6.4790221282216856E-2</v>
      </c>
      <c r="M20" s="1"/>
      <c r="N20" s="1"/>
      <c r="O20" s="1"/>
      <c r="P20" s="1"/>
      <c r="Q20" s="10" t="s">
        <v>32</v>
      </c>
      <c r="R20" s="1"/>
      <c r="S20" s="1">
        <v>0.56269997358322144</v>
      </c>
      <c r="T20" s="1">
        <v>0.59950002431869498</v>
      </c>
      <c r="U20" s="1">
        <v>0.58060001134872397</v>
      </c>
      <c r="V20" s="1">
        <f t="shared" si="2"/>
        <v>0.58093333641688016</v>
      </c>
      <c r="W20" s="1">
        <v>5.6000000000000001E-2</v>
      </c>
      <c r="X20" s="1">
        <f t="shared" si="3"/>
        <v>0.52493333641688011</v>
      </c>
      <c r="Y20" s="11">
        <f>1-X20/X16</f>
        <v>0.29996444581409387</v>
      </c>
      <c r="Z20" s="8">
        <f t="shared" si="4"/>
        <v>0.70003555418590613</v>
      </c>
      <c r="AA20" s="9">
        <f t="shared" si="6"/>
        <v>1.5025406544342436E-2</v>
      </c>
      <c r="AB20" s="1"/>
      <c r="AC20" s="1"/>
    </row>
    <row r="21" spans="2:29" x14ac:dyDescent="0.25">
      <c r="B21" s="2" t="s">
        <v>14</v>
      </c>
      <c r="C21" s="1"/>
      <c r="D21" s="1">
        <v>1.0748000144958496</v>
      </c>
      <c r="E21" s="1">
        <v>1.1102999448776245</v>
      </c>
      <c r="F21" s="1">
        <v>1.0448000431060791</v>
      </c>
      <c r="G21" s="1">
        <f t="shared" si="0"/>
        <v>1.0766333341598511</v>
      </c>
      <c r="H21" s="1">
        <v>5.6000000000000001E-2</v>
      </c>
      <c r="I21" s="1">
        <f t="shared" si="1"/>
        <v>1.020633334159851</v>
      </c>
      <c r="J21" s="7">
        <f>1-I21/I16</f>
        <v>6.0161462498072193E-2</v>
      </c>
      <c r="K21" s="8">
        <f t="shared" si="7"/>
        <v>0.93983853750192781</v>
      </c>
      <c r="L21" s="9">
        <f t="shared" si="5"/>
        <v>2.6771627752321864E-2</v>
      </c>
      <c r="M21" s="1"/>
      <c r="N21" s="1"/>
      <c r="O21" s="1"/>
      <c r="P21" s="1"/>
      <c r="Q21" s="10" t="s">
        <v>33</v>
      </c>
      <c r="R21" s="1"/>
      <c r="S21" s="1">
        <v>0.59899997711181641</v>
      </c>
      <c r="T21" s="1">
        <v>0.56329997777938801</v>
      </c>
      <c r="U21" s="1">
        <v>0.56334999799728303</v>
      </c>
      <c r="V21" s="1">
        <f t="shared" si="2"/>
        <v>0.57521665096282915</v>
      </c>
      <c r="W21" s="1">
        <v>5.6000000000000001E-2</v>
      </c>
      <c r="X21" s="1">
        <f t="shared" si="3"/>
        <v>0.5192166509628291</v>
      </c>
      <c r="Y21" s="11">
        <f>1-X21/X16</f>
        <v>0.30758804826473907</v>
      </c>
      <c r="Z21" s="8">
        <f t="shared" si="4"/>
        <v>0.69241195173526093</v>
      </c>
      <c r="AA21" s="9">
        <f t="shared" si="6"/>
        <v>1.6817363597135263E-2</v>
      </c>
      <c r="AB21" s="1"/>
      <c r="AC21" s="1"/>
    </row>
    <row r="22" spans="2:29" x14ac:dyDescent="0.25">
      <c r="B22" s="2" t="s">
        <v>15</v>
      </c>
      <c r="C22" s="1"/>
      <c r="D22" s="1">
        <v>0.91479998826980591</v>
      </c>
      <c r="E22" s="1">
        <v>0.92409998178482056</v>
      </c>
      <c r="F22" s="1">
        <v>0.95649999380111694</v>
      </c>
      <c r="G22" s="1">
        <f t="shared" si="0"/>
        <v>0.93179998795191443</v>
      </c>
      <c r="H22" s="1">
        <v>5.6000000000000001E-2</v>
      </c>
      <c r="I22" s="1">
        <f t="shared" si="1"/>
        <v>0.87579998795191438</v>
      </c>
      <c r="J22" s="7">
        <f>1-I22/I16</f>
        <v>0.19352959356506949</v>
      </c>
      <c r="K22" s="8">
        <f t="shared" si="7"/>
        <v>0.80647040643493051</v>
      </c>
      <c r="L22" s="9">
        <f t="shared" si="5"/>
        <v>1.7873447467454919E-2</v>
      </c>
      <c r="M22" s="1"/>
      <c r="N22" s="1"/>
      <c r="O22" s="1"/>
      <c r="P22" s="1"/>
      <c r="Q22" s="10" t="s">
        <v>34</v>
      </c>
      <c r="R22" s="1"/>
      <c r="S22" s="1">
        <v>0.55549997091293335</v>
      </c>
      <c r="T22" s="1">
        <v>0.52859997749328613</v>
      </c>
      <c r="U22" s="1">
        <v>0.52020001411437988</v>
      </c>
      <c r="V22" s="1">
        <f t="shared" si="2"/>
        <v>0.53476665417353308</v>
      </c>
      <c r="W22" s="1">
        <v>5.6000000000000001E-2</v>
      </c>
      <c r="X22" s="1">
        <f t="shared" si="3"/>
        <v>0.47876665417353309</v>
      </c>
      <c r="Y22" s="11">
        <f>1-X22/X16</f>
        <v>0.36153096625980663</v>
      </c>
      <c r="Z22" s="8">
        <f t="shared" si="4"/>
        <v>0.63846903374019337</v>
      </c>
      <c r="AA22" s="9">
        <f t="shared" si="6"/>
        <v>1.5056397609299107E-2</v>
      </c>
      <c r="AB22" s="1"/>
      <c r="AC22" s="1"/>
    </row>
    <row r="23" spans="2:29" x14ac:dyDescent="0.25">
      <c r="B23" s="2" t="s">
        <v>16</v>
      </c>
      <c r="C23" s="1"/>
      <c r="D23" s="1">
        <v>1.2194000482559204</v>
      </c>
      <c r="E23" s="1">
        <v>1.2676999568939209</v>
      </c>
      <c r="F23" s="1">
        <v>1.2913999557495117</v>
      </c>
      <c r="G23" s="1">
        <f t="shared" si="0"/>
        <v>1.2594999869664509</v>
      </c>
      <c r="H23" s="1">
        <v>5.6000000000000001E-2</v>
      </c>
      <c r="I23" s="1">
        <f t="shared" si="1"/>
        <v>1.2034999869664509</v>
      </c>
      <c r="J23" s="7">
        <f>1-I23/I16</f>
        <v>-0.10822920413942394</v>
      </c>
      <c r="K23" s="8">
        <f t="shared" si="7"/>
        <v>1.1082292041394239</v>
      </c>
      <c r="L23" s="9">
        <f t="shared" si="5"/>
        <v>2.996026590758705E-2</v>
      </c>
      <c r="M23" s="1"/>
      <c r="N23" s="1"/>
      <c r="O23" s="1"/>
      <c r="P23" s="1"/>
      <c r="Q23" s="10" t="s">
        <v>35</v>
      </c>
      <c r="R23" s="1"/>
      <c r="S23" s="1">
        <v>0.58290001153945903</v>
      </c>
      <c r="T23" s="1">
        <v>0.58149999380111694</v>
      </c>
      <c r="U23" s="1">
        <v>0.5964999794960022</v>
      </c>
      <c r="V23" s="1">
        <f t="shared" si="2"/>
        <v>0.5869666616121928</v>
      </c>
      <c r="W23" s="1">
        <v>5.6000000000000001E-2</v>
      </c>
      <c r="X23" s="1">
        <f t="shared" si="3"/>
        <v>0.53096666161219275</v>
      </c>
      <c r="Y23" s="11">
        <f>1-X23/X16</f>
        <v>0.29191858198019494</v>
      </c>
      <c r="Z23" s="8">
        <f t="shared" si="4"/>
        <v>0.70808141801980506</v>
      </c>
      <c r="AA23" s="9">
        <f t="shared" si="6"/>
        <v>6.7652605183756856E-3</v>
      </c>
      <c r="AB23" s="1"/>
      <c r="AC23" s="1"/>
    </row>
    <row r="24" spans="2:29" x14ac:dyDescent="0.25">
      <c r="B24" s="2" t="s">
        <v>17</v>
      </c>
      <c r="C24" s="1"/>
      <c r="D24" s="1">
        <v>1.3733999729156494</v>
      </c>
      <c r="E24" s="1">
        <v>1.4651000499725342</v>
      </c>
      <c r="F24" s="1">
        <v>1.2576000213623</v>
      </c>
      <c r="G24" s="1">
        <f t="shared" si="0"/>
        <v>1.3653666814168279</v>
      </c>
      <c r="H24" s="1">
        <v>5.6000000000000001E-2</v>
      </c>
      <c r="I24" s="1">
        <f t="shared" si="1"/>
        <v>1.3093666814168279</v>
      </c>
      <c r="J24" s="7">
        <f>1-I24/I16</f>
        <v>-0.20571533941670128</v>
      </c>
      <c r="K24" s="8">
        <f t="shared" si="7"/>
        <v>1.2057153394167013</v>
      </c>
      <c r="L24" s="9">
        <f t="shared" si="5"/>
        <v>8.4901769897298696E-2</v>
      </c>
      <c r="M24" s="1"/>
      <c r="N24" s="1"/>
      <c r="O24" s="1"/>
      <c r="P24" s="1"/>
      <c r="Q24" s="10" t="s">
        <v>36</v>
      </c>
      <c r="R24" s="1"/>
      <c r="S24" s="1">
        <v>0.57499997615814202</v>
      </c>
      <c r="T24" s="1">
        <v>0.56279999017715454</v>
      </c>
      <c r="U24" s="1">
        <v>0.56220001220703097</v>
      </c>
      <c r="V24" s="1">
        <f t="shared" si="2"/>
        <v>0.56666665951410911</v>
      </c>
      <c r="W24" s="1">
        <v>5.6000000000000001E-2</v>
      </c>
      <c r="X24" s="1">
        <f t="shared" si="3"/>
        <v>0.51066665951410906</v>
      </c>
      <c r="Y24" s="11">
        <f>1-X24/X16</f>
        <v>0.31899006369577321</v>
      </c>
      <c r="Z24" s="8">
        <f t="shared" si="4"/>
        <v>0.68100993630422679</v>
      </c>
      <c r="AA24" s="9">
        <f t="shared" si="6"/>
        <v>5.8976333167604618E-3</v>
      </c>
      <c r="AB24" s="1"/>
      <c r="AC24" s="1"/>
    </row>
    <row r="25" spans="2:29" x14ac:dyDescent="0.25">
      <c r="B25" s="2" t="s">
        <v>18</v>
      </c>
      <c r="C25" s="1"/>
      <c r="D25" s="1">
        <v>1.3653000593185425</v>
      </c>
      <c r="E25" s="1">
        <v>1.3868999958038299</v>
      </c>
      <c r="F25" s="1">
        <v>1.3534999847412099</v>
      </c>
      <c r="G25" s="1">
        <f t="shared" si="0"/>
        <v>1.3685666799545275</v>
      </c>
      <c r="H25" s="1">
        <v>5.6000000000000001E-2</v>
      </c>
      <c r="I25" s="1">
        <f t="shared" si="1"/>
        <v>1.3125666799545275</v>
      </c>
      <c r="J25" s="7">
        <f>1-I25/I16</f>
        <v>-0.20866202148657065</v>
      </c>
      <c r="K25" s="8">
        <f t="shared" si="7"/>
        <v>1.2086620214865706</v>
      </c>
      <c r="L25" s="9">
        <f t="shared" si="5"/>
        <v>1.3829757590798358E-2</v>
      </c>
      <c r="M25" s="1"/>
      <c r="N25" s="1"/>
      <c r="O25" s="1"/>
      <c r="P25" s="1"/>
      <c r="Q25" s="10" t="s">
        <v>37</v>
      </c>
      <c r="R25" s="1"/>
      <c r="S25" s="1">
        <v>0.5820000171661377</v>
      </c>
      <c r="T25" s="1">
        <v>0.5591999888420105</v>
      </c>
      <c r="U25" s="1">
        <v>0.57289999723434448</v>
      </c>
      <c r="V25" s="1">
        <f t="shared" si="2"/>
        <v>0.57136666774749756</v>
      </c>
      <c r="W25" s="1">
        <v>5.6000000000000001E-2</v>
      </c>
      <c r="X25" s="1">
        <f t="shared" si="3"/>
        <v>0.51536666774749751</v>
      </c>
      <c r="Y25" s="11">
        <f>1-X25/X16</f>
        <v>0.31272227188282287</v>
      </c>
      <c r="Z25" s="8">
        <f t="shared" si="4"/>
        <v>0.68727772811717713</v>
      </c>
      <c r="AA25" s="9">
        <f t="shared" si="6"/>
        <v>9.371006611945034E-3</v>
      </c>
      <c r="AB25" s="1"/>
      <c r="AC25" s="1"/>
    </row>
    <row r="26" spans="2:29" x14ac:dyDescent="0.25">
      <c r="B26" s="2" t="s">
        <v>19</v>
      </c>
      <c r="C26" s="1"/>
      <c r="D26" s="1">
        <v>1.353600025177002</v>
      </c>
      <c r="E26" s="1">
        <v>1.4251999855041504</v>
      </c>
      <c r="F26" s="1">
        <v>1.3143999576568604</v>
      </c>
      <c r="G26" s="1">
        <f t="shared" si="0"/>
        <v>1.3643999894460042</v>
      </c>
      <c r="H26" s="1">
        <v>5.6000000000000001E-2</v>
      </c>
      <c r="I26" s="1">
        <f t="shared" si="1"/>
        <v>1.3083999894460041</v>
      </c>
      <c r="J26" s="7">
        <f>1-I26/I16</f>
        <v>-0.20482517216694962</v>
      </c>
      <c r="K26" s="8">
        <f t="shared" si="7"/>
        <v>1.2048251721669496</v>
      </c>
      <c r="L26" s="9">
        <f t="shared" si="5"/>
        <v>4.5874037420592317E-2</v>
      </c>
      <c r="M26" s="1"/>
      <c r="N26" s="1"/>
      <c r="O26" s="1"/>
      <c r="P26" s="1"/>
      <c r="Q26" s="10" t="s">
        <v>38</v>
      </c>
      <c r="R26" s="1"/>
      <c r="S26" s="1">
        <v>0.61740002155303897</v>
      </c>
      <c r="T26" s="1">
        <v>0.60439997911453247</v>
      </c>
      <c r="U26" s="1">
        <v>0.61040002107620239</v>
      </c>
      <c r="V26" s="1">
        <f t="shared" si="2"/>
        <v>0.61073334058125794</v>
      </c>
      <c r="W26" s="1">
        <v>5.6000000000000001E-2</v>
      </c>
      <c r="X26" s="1">
        <f t="shared" si="3"/>
        <v>0.55473334058125789</v>
      </c>
      <c r="Y26" s="11">
        <f>1-X26/X16</f>
        <v>0.26022404263766929</v>
      </c>
      <c r="Z26" s="8">
        <f t="shared" si="4"/>
        <v>0.73977595736233071</v>
      </c>
      <c r="AA26" s="9">
        <f t="shared" si="6"/>
        <v>5.3124760247352555E-3</v>
      </c>
      <c r="AB26" s="1"/>
      <c r="AC26" s="1"/>
    </row>
    <row r="27" spans="2:29" x14ac:dyDescent="0.25">
      <c r="B27" s="2" t="s">
        <v>20</v>
      </c>
      <c r="C27" s="1"/>
      <c r="D27" s="1">
        <v>1.1008000373840332</v>
      </c>
      <c r="E27" s="1">
        <v>1.1983000040054321</v>
      </c>
      <c r="F27" s="1">
        <v>1.2599999427795401</v>
      </c>
      <c r="G27" s="1">
        <f t="shared" si="0"/>
        <v>1.1863666613896686</v>
      </c>
      <c r="H27" s="1">
        <v>5.6000000000000001E-2</v>
      </c>
      <c r="I27" s="1">
        <f t="shared" si="1"/>
        <v>1.1303666613896686</v>
      </c>
      <c r="J27" s="7">
        <f>1-I27/I16</f>
        <v>-4.0885217369371674E-2</v>
      </c>
      <c r="K27" s="8">
        <f t="shared" si="7"/>
        <v>1.0408852173693717</v>
      </c>
      <c r="L27" s="9">
        <f t="shared" si="5"/>
        <v>6.5538568639509187E-2</v>
      </c>
      <c r="M27" s="1"/>
      <c r="N27" s="1"/>
      <c r="O27" s="1"/>
      <c r="P27" s="1"/>
      <c r="Q27" s="10" t="s">
        <v>39</v>
      </c>
      <c r="R27" s="1"/>
      <c r="S27" s="1">
        <v>0.65609997510910034</v>
      </c>
      <c r="T27" s="1">
        <v>0.69940000772476196</v>
      </c>
      <c r="U27" s="1">
        <v>0.69010001420974731</v>
      </c>
      <c r="V27" s="1">
        <f t="shared" si="2"/>
        <v>0.68186666568120324</v>
      </c>
      <c r="W27" s="1">
        <v>5.6000000000000001E-2</v>
      </c>
      <c r="X27" s="1">
        <f t="shared" si="3"/>
        <v>0.62586666568120319</v>
      </c>
      <c r="Y27" s="11">
        <f>1-X27/X16</f>
        <v>0.16536274653990979</v>
      </c>
      <c r="Z27" s="8">
        <f t="shared" si="4"/>
        <v>0.83463725346009021</v>
      </c>
      <c r="AA27" s="9">
        <f t="shared" si="6"/>
        <v>1.8611183503898933E-2</v>
      </c>
      <c r="AB27" s="1"/>
      <c r="AC27" s="1"/>
    </row>
    <row r="28" spans="2:29" x14ac:dyDescent="0.25">
      <c r="B28" s="10" t="s">
        <v>40</v>
      </c>
      <c r="C28" s="15"/>
      <c r="D28" s="15">
        <v>0.928600013256073</v>
      </c>
      <c r="E28" s="15">
        <v>1.0044000148773193</v>
      </c>
      <c r="F28" s="15">
        <v>1.0500999689102173</v>
      </c>
      <c r="G28" s="15">
        <f t="shared" si="0"/>
        <v>0.99436666568120324</v>
      </c>
      <c r="H28" s="15">
        <v>5.6000000000000001E-2</v>
      </c>
      <c r="I28" s="15">
        <f t="shared" si="1"/>
        <v>0.93836666568120319</v>
      </c>
      <c r="J28" s="11">
        <f>1-I28/I16</f>
        <v>0.13591578366354073</v>
      </c>
      <c r="K28" s="8">
        <f t="shared" si="7"/>
        <v>0.86408421633645927</v>
      </c>
      <c r="L28" s="9">
        <f t="shared" si="5"/>
        <v>5.0106958119993404E-2</v>
      </c>
      <c r="M28" s="1"/>
      <c r="N28" s="1"/>
      <c r="O28" s="1"/>
      <c r="P28" s="1"/>
      <c r="Q28" s="10" t="s">
        <v>41</v>
      </c>
      <c r="R28" s="1"/>
      <c r="S28" s="1">
        <v>0.61180001497268677</v>
      </c>
      <c r="T28" s="1">
        <v>0.59119997262954704</v>
      </c>
      <c r="U28" s="1">
        <v>0.61860001087188721</v>
      </c>
      <c r="V28" s="1">
        <f t="shared" si="2"/>
        <v>0.60719999949137371</v>
      </c>
      <c r="W28" s="1">
        <v>5.6000000000000001E-2</v>
      </c>
      <c r="X28" s="1">
        <f t="shared" si="3"/>
        <v>0.55119999949137366</v>
      </c>
      <c r="Y28" s="11">
        <f>1-X28/X16</f>
        <v>0.2649360016930199</v>
      </c>
      <c r="Z28" s="8">
        <f t="shared" si="4"/>
        <v>0.7350639983069801</v>
      </c>
      <c r="AA28" s="9">
        <f t="shared" si="6"/>
        <v>1.1649338485987547E-2</v>
      </c>
      <c r="AB28" s="1"/>
      <c r="AC28" s="1"/>
    </row>
    <row r="29" spans="2:29" x14ac:dyDescent="0.25">
      <c r="B29" s="10" t="s">
        <v>42</v>
      </c>
      <c r="C29" s="15"/>
      <c r="D29" s="15">
        <v>1.2276399970054599</v>
      </c>
      <c r="E29" s="15">
        <v>1.1130000352859497</v>
      </c>
      <c r="F29" s="15">
        <v>0.92949998378753662</v>
      </c>
      <c r="G29" s="15">
        <f t="shared" si="0"/>
        <v>1.0900466720263153</v>
      </c>
      <c r="H29" s="15">
        <v>5.6000000000000001E-2</v>
      </c>
      <c r="I29" s="15">
        <f t="shared" si="1"/>
        <v>1.0340466720263153</v>
      </c>
      <c r="J29" s="11">
        <f>1-I29/I16</f>
        <v>4.7809943669996469E-2</v>
      </c>
      <c r="K29" s="8">
        <f t="shared" si="7"/>
        <v>0.95219005633000353</v>
      </c>
      <c r="L29" s="9">
        <f t="shared" si="5"/>
        <v>0.12279253379608053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2:29" x14ac:dyDescent="0.25">
      <c r="B30" s="10" t="s">
        <v>43</v>
      </c>
      <c r="C30" s="15"/>
      <c r="D30" s="15">
        <v>0.85979998111724854</v>
      </c>
      <c r="E30" s="15">
        <v>0.80210000276565552</v>
      </c>
      <c r="F30" s="15">
        <v>0.76910001039505005</v>
      </c>
      <c r="G30" s="15">
        <f t="shared" si="0"/>
        <v>0.81033333142598474</v>
      </c>
      <c r="H30" s="15">
        <v>5.6000000000000001E-2</v>
      </c>
      <c r="I30" s="15">
        <f t="shared" si="1"/>
        <v>0.75433333142598469</v>
      </c>
      <c r="J30" s="11">
        <f>1-I30/I16</f>
        <v>0.30538077557506182</v>
      </c>
      <c r="K30" s="8">
        <f t="shared" si="7"/>
        <v>0.69461922442493818</v>
      </c>
      <c r="L30" s="9">
        <f t="shared" si="5"/>
        <v>3.748299123490248E-2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2:29" x14ac:dyDescent="0.25">
      <c r="B31" s="6" t="s">
        <v>21</v>
      </c>
      <c r="C31" s="1"/>
      <c r="D31" s="1"/>
      <c r="E31" s="1"/>
      <c r="F31" s="1"/>
      <c r="G31" s="1" t="s">
        <v>22</v>
      </c>
      <c r="H31" s="1" t="s">
        <v>23</v>
      </c>
      <c r="I31" s="1" t="s">
        <v>24</v>
      </c>
      <c r="J31" s="1" t="s">
        <v>25</v>
      </c>
      <c r="K31" s="1" t="s">
        <v>26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2:29" x14ac:dyDescent="0.25">
      <c r="B32" s="1" t="s">
        <v>0</v>
      </c>
      <c r="C32" s="1"/>
      <c r="D32" s="1">
        <v>1.1611000299453735</v>
      </c>
      <c r="E32" s="1">
        <v>1.117400050163269</v>
      </c>
      <c r="F32" s="1">
        <v>1.1131999492645264</v>
      </c>
      <c r="G32" s="1">
        <f t="shared" ref="G32:G37" si="8">AVERAGE(D32:F32)</f>
        <v>1.1305666764577229</v>
      </c>
      <c r="H32" s="1">
        <v>4.4599998742341995E-2</v>
      </c>
      <c r="I32" s="1">
        <f t="shared" ref="I32:I37" si="9">G32-H32</f>
        <v>1.0859666777153809</v>
      </c>
      <c r="J32" s="1"/>
      <c r="K32" s="1"/>
      <c r="L32" s="12">
        <v>5.8380000000000001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2:29" x14ac:dyDescent="0.25">
      <c r="B33" s="1" t="s">
        <v>27</v>
      </c>
      <c r="C33" s="1">
        <v>25</v>
      </c>
      <c r="D33" s="1">
        <v>0.47540000081062317</v>
      </c>
      <c r="E33" s="1">
        <v>0.45559999346733093</v>
      </c>
      <c r="F33" s="1">
        <v>0.42070001363754272</v>
      </c>
      <c r="G33" s="1">
        <f t="shared" si="8"/>
        <v>0.45056666930516559</v>
      </c>
      <c r="H33" s="1">
        <v>5.6000000000000001E-2</v>
      </c>
      <c r="I33" s="1">
        <f t="shared" si="9"/>
        <v>0.3945666693051656</v>
      </c>
      <c r="J33" s="13">
        <f>1-I33/I32</f>
        <v>0.63666779340297874</v>
      </c>
      <c r="K33" s="14">
        <f t="shared" ref="K33:K37" si="10">1-J33</f>
        <v>0.36333220659702126</v>
      </c>
      <c r="L33" s="9">
        <f>_xlfn.STDEV.P(D33:F33)</f>
        <v>2.2613018570060761E-2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2:29" x14ac:dyDescent="0.25">
      <c r="B34" s="1"/>
      <c r="C34" s="1">
        <v>12.5</v>
      </c>
      <c r="D34" s="1">
        <v>0.64389997720718384</v>
      </c>
      <c r="E34" s="1">
        <v>0.64880001544952393</v>
      </c>
      <c r="F34" s="1">
        <v>0.68409997224807739</v>
      </c>
      <c r="G34" s="1">
        <f t="shared" si="8"/>
        <v>0.65893332163492835</v>
      </c>
      <c r="H34" s="1">
        <v>5.6000000000000001E-2</v>
      </c>
      <c r="I34" s="1">
        <f t="shared" si="9"/>
        <v>0.6029333216349283</v>
      </c>
      <c r="J34" s="13">
        <f>1-I34/I32</f>
        <v>0.44479574373003916</v>
      </c>
      <c r="K34" s="14">
        <f t="shared" si="10"/>
        <v>0.55520425626996084</v>
      </c>
      <c r="L34" s="9">
        <f t="shared" ref="L34:L37" si="11">_xlfn.STDEV.P(D34:F34)</f>
        <v>1.7907592821804829E-2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2:29" x14ac:dyDescent="0.25">
      <c r="B35" s="1"/>
      <c r="C35" s="1">
        <v>6.25</v>
      </c>
      <c r="D35" s="1">
        <v>0.59060001373291016</v>
      </c>
      <c r="E35" s="1">
        <v>0.5942000150680542</v>
      </c>
      <c r="F35" s="1">
        <v>0.5723000168800354</v>
      </c>
      <c r="G35" s="1">
        <f t="shared" si="8"/>
        <v>0.58570001522699988</v>
      </c>
      <c r="H35" s="1">
        <v>5.6000000000000001E-2</v>
      </c>
      <c r="I35" s="1">
        <f t="shared" si="9"/>
        <v>0.52970001522699983</v>
      </c>
      <c r="J35" s="13">
        <f>1-I35/I32</f>
        <v>0.51223179670543451</v>
      </c>
      <c r="K35" s="14">
        <f t="shared" si="10"/>
        <v>0.48776820329456549</v>
      </c>
      <c r="L35" s="9">
        <f t="shared" si="11"/>
        <v>9.5885337487803136E-3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2:29" x14ac:dyDescent="0.25">
      <c r="B36" s="1"/>
      <c r="C36" s="1">
        <v>3.125</v>
      </c>
      <c r="D36" s="1">
        <v>0.70579999685287476</v>
      </c>
      <c r="E36" s="1">
        <v>0.69520002603530884</v>
      </c>
      <c r="F36" s="1">
        <v>0.71740001440048218</v>
      </c>
      <c r="G36" s="1">
        <f t="shared" si="8"/>
        <v>0.70613334576288855</v>
      </c>
      <c r="H36" s="1">
        <v>5.6000000000000001E-2</v>
      </c>
      <c r="I36" s="1">
        <f t="shared" si="9"/>
        <v>0.6501333457628885</v>
      </c>
      <c r="J36" s="13">
        <f>1-I36/I32</f>
        <v>0.40133214112000515</v>
      </c>
      <c r="K36" s="14">
        <f t="shared" si="10"/>
        <v>0.59866785887999485</v>
      </c>
      <c r="L36" s="9">
        <f t="shared" si="11"/>
        <v>9.066171995401863E-3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2:29" x14ac:dyDescent="0.25">
      <c r="B37" s="1"/>
      <c r="C37" s="1">
        <v>1.5625</v>
      </c>
      <c r="D37" s="1">
        <v>1.023900032043457</v>
      </c>
      <c r="E37" s="1">
        <v>1.0403000116348267</v>
      </c>
      <c r="F37" s="1">
        <v>1.0104000568389893</v>
      </c>
      <c r="G37" s="1">
        <f t="shared" si="8"/>
        <v>1.0248667001724243</v>
      </c>
      <c r="H37" s="1">
        <v>5.6000000000000001E-2</v>
      </c>
      <c r="I37" s="1">
        <f t="shared" si="9"/>
        <v>0.96886670017242427</v>
      </c>
      <c r="J37" s="7">
        <f>1-I37/I32</f>
        <v>0.10783017559001673</v>
      </c>
      <c r="K37" s="14">
        <f t="shared" si="10"/>
        <v>0.89216982440998327</v>
      </c>
      <c r="L37" s="9">
        <f t="shared" si="11"/>
        <v>1.2225728598654857E-2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2:29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2:29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2:29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2:29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</sheetData>
  <mergeCells count="2">
    <mergeCell ref="C15:F15"/>
    <mergeCell ref="R15:U15"/>
  </mergeCells>
  <phoneticPr fontId="2" type="noConversion"/>
  <conditionalFormatting sqref="B3:AA7 B9:AA11 B8:H8 L8:AA8">
    <cfRule type="colorScale" priority="113">
      <colorScale>
        <cfvo type="min"/>
        <cfvo type="max"/>
        <color rgb="FFFCFCFF"/>
        <color rgb="FF63BE7B"/>
      </colorScale>
    </cfRule>
  </conditionalFormatting>
  <conditionalFormatting sqref="D31:F31">
    <cfRule type="colorScale" priority="30">
      <colorScale>
        <cfvo type="min"/>
        <cfvo type="max"/>
        <color rgb="FFFCFCFF"/>
        <color rgb="FF63BE7B"/>
      </colorScale>
    </cfRule>
  </conditionalFormatting>
  <conditionalFormatting sqref="D16:F16">
    <cfRule type="colorScale" priority="25">
      <colorScale>
        <cfvo type="min"/>
        <cfvo type="max"/>
        <color rgb="FFFCFCFF"/>
        <color rgb="FF63BE7B"/>
      </colorScale>
    </cfRule>
  </conditionalFormatting>
  <conditionalFormatting sqref="D17:F21">
    <cfRule type="colorScale" priority="24">
      <colorScale>
        <cfvo type="min"/>
        <cfvo type="max"/>
        <color rgb="FFFCFCFF"/>
        <color rgb="FF63BE7B"/>
      </colorScale>
    </cfRule>
  </conditionalFormatting>
  <conditionalFormatting sqref="D22:F27">
    <cfRule type="colorScale" priority="23">
      <colorScale>
        <cfvo type="min"/>
        <cfvo type="max"/>
        <color rgb="FFFCFCFF"/>
        <color rgb="FF63BE7B"/>
      </colorScale>
    </cfRule>
  </conditionalFormatting>
  <conditionalFormatting sqref="D28:F30">
    <cfRule type="colorScale" priority="22">
      <colorScale>
        <cfvo type="min"/>
        <cfvo type="max"/>
        <color rgb="FFFCFCFF"/>
        <color rgb="FF63BE7B"/>
      </colorScale>
    </cfRule>
  </conditionalFormatting>
  <conditionalFormatting sqref="D33:F35">
    <cfRule type="colorScale" priority="21">
      <colorScale>
        <cfvo type="min"/>
        <cfvo type="max"/>
        <color rgb="FFFCFCFF"/>
        <color rgb="FF63BE7B"/>
      </colorScale>
    </cfRule>
  </conditionalFormatting>
  <conditionalFormatting sqref="D36:F36">
    <cfRule type="colorScale" priority="20">
      <colorScale>
        <cfvo type="min"/>
        <cfvo type="max"/>
        <color rgb="FFFCFCFF"/>
        <color rgb="FF63BE7B"/>
      </colorScale>
    </cfRule>
  </conditionalFormatting>
  <conditionalFormatting sqref="D37:F37">
    <cfRule type="colorScale" priority="19">
      <colorScale>
        <cfvo type="min"/>
        <cfvo type="max"/>
        <color rgb="FFFCFCFF"/>
        <color rgb="FF63BE7B"/>
      </colorScale>
    </cfRule>
  </conditionalFormatting>
  <conditionalFormatting sqref="D16:F31 D33:F37">
    <cfRule type="colorScale" priority="18">
      <colorScale>
        <cfvo type="min"/>
        <cfvo type="max"/>
        <color rgb="FFFCFCFF"/>
        <color rgb="FF63BE7B"/>
      </colorScale>
    </cfRule>
  </conditionalFormatting>
  <conditionalFormatting sqref="D32:F32">
    <cfRule type="colorScale" priority="17">
      <colorScale>
        <cfvo type="min"/>
        <cfvo type="max"/>
        <color rgb="FFFCFCFF"/>
        <color rgb="FF63BE7B"/>
      </colorScale>
    </cfRule>
  </conditionalFormatting>
  <conditionalFormatting sqref="I8:K8">
    <cfRule type="colorScale" priority="16">
      <colorScale>
        <cfvo type="min"/>
        <cfvo type="max"/>
        <color rgb="FFFCFCFF"/>
        <color rgb="FF63BE7B"/>
      </colorScale>
    </cfRule>
  </conditionalFormatting>
  <conditionalFormatting sqref="C4:L9">
    <cfRule type="colorScale" priority="15">
      <colorScale>
        <cfvo type="min"/>
        <cfvo type="max"/>
        <color rgb="FFFCFCFF"/>
        <color rgb="FF63BE7B"/>
      </colorScale>
    </cfRule>
  </conditionalFormatting>
  <conditionalFormatting sqref="S16:U16">
    <cfRule type="colorScale" priority="14">
      <colorScale>
        <cfvo type="min"/>
        <cfvo type="max"/>
        <color rgb="FFFCFCFF"/>
        <color rgb="FF63BE7B"/>
      </colorScale>
    </cfRule>
  </conditionalFormatting>
  <conditionalFormatting sqref="S17:U21">
    <cfRule type="colorScale" priority="13">
      <colorScale>
        <cfvo type="min"/>
        <cfvo type="max"/>
        <color rgb="FFFCFCFF"/>
        <color rgb="FF63BE7B"/>
      </colorScale>
    </cfRule>
  </conditionalFormatting>
  <conditionalFormatting sqref="S25:U25 S22:U22 T23:U24">
    <cfRule type="colorScale" priority="12">
      <colorScale>
        <cfvo type="min"/>
        <cfvo type="max"/>
        <color rgb="FFFCFCFF"/>
        <color rgb="FF63BE7B"/>
      </colorScale>
    </cfRule>
  </conditionalFormatting>
  <conditionalFormatting sqref="S26:U28">
    <cfRule type="colorScale" priority="11">
      <colorScale>
        <cfvo type="min"/>
        <cfvo type="max"/>
        <color rgb="FFFCFCFF"/>
        <color rgb="FF63BE7B"/>
      </colorScale>
    </cfRule>
  </conditionalFormatting>
  <conditionalFormatting sqref="S25:U28 S16:U22 T23:U24">
    <cfRule type="colorScale" priority="10">
      <colorScale>
        <cfvo type="min"/>
        <cfvo type="max"/>
        <color rgb="FFFCFCFF"/>
        <color rgb="FF63BE7B"/>
      </colorScale>
    </cfRule>
  </conditionalFormatting>
  <conditionalFormatting sqref="S23:S24">
    <cfRule type="colorScale" priority="9">
      <colorScale>
        <cfvo type="min"/>
        <cfvo type="max"/>
        <color rgb="FFFCFCFF"/>
        <color rgb="FF63BE7B"/>
      </colorScale>
    </cfRule>
  </conditionalFormatting>
  <conditionalFormatting sqref="W16">
    <cfRule type="colorScale" priority="7">
      <colorScale>
        <cfvo type="min"/>
        <cfvo type="max"/>
        <color rgb="FFFCFCFF"/>
        <color rgb="FF63BE7B"/>
      </colorScale>
    </cfRule>
  </conditionalFormatting>
  <conditionalFormatting sqref="D16:F37">
    <cfRule type="colorScale" priority="6">
      <colorScale>
        <cfvo type="min"/>
        <cfvo type="max"/>
        <color rgb="FFFCFCFF"/>
        <color rgb="FF63BE7B"/>
      </colorScale>
    </cfRule>
  </conditionalFormatting>
  <conditionalFormatting sqref="H16">
    <cfRule type="colorScale" priority="5">
      <colorScale>
        <cfvo type="min"/>
        <cfvo type="max"/>
        <color rgb="FFFCFCFF"/>
        <color rgb="FF63BE7B"/>
      </colorScale>
    </cfRule>
  </conditionalFormatting>
  <conditionalFormatting sqref="H32">
    <cfRule type="colorScale" priority="4">
      <colorScale>
        <cfvo type="min"/>
        <cfvo type="max"/>
        <color rgb="FFFCFCFF"/>
        <color rgb="FF63BE7B"/>
      </colorScale>
    </cfRule>
  </conditionalFormatting>
  <conditionalFormatting sqref="S16:U28">
    <cfRule type="colorScale" priority="2">
      <colorScale>
        <cfvo type="min"/>
        <cfvo type="max"/>
        <color rgb="FFFCFCFF"/>
        <color rgb="FF63BE7B"/>
      </colorScale>
    </cfRule>
  </conditionalFormatting>
  <conditionalFormatting sqref="D16:F30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39"/>
  <sheetViews>
    <sheetView zoomScale="70" zoomScaleNormal="70" workbookViewId="0">
      <selection activeCell="N42" sqref="N42"/>
    </sheetView>
  </sheetViews>
  <sheetFormatPr defaultColWidth="8.7265625" defaultRowHeight="14" x14ac:dyDescent="0.25"/>
  <cols>
    <col min="1" max="1" width="10.90625" bestFit="1" customWidth="1"/>
    <col min="2" max="2" width="12" bestFit="1" customWidth="1"/>
    <col min="3" max="3" width="23.6328125" bestFit="1" customWidth="1"/>
    <col min="8" max="8" width="9.36328125" bestFit="1" customWidth="1"/>
    <col min="9" max="9" width="19.08984375" bestFit="1" customWidth="1"/>
    <col min="10" max="10" width="12.453125" bestFit="1" customWidth="1"/>
    <col min="11" max="11" width="15.54296875" bestFit="1" customWidth="1"/>
    <col min="16" max="16" width="12" bestFit="1" customWidth="1"/>
    <col min="17" max="17" width="13.1796875" bestFit="1" customWidth="1"/>
    <col min="18" max="18" width="23.6328125" bestFit="1" customWidth="1"/>
    <col min="24" max="24" width="19.08984375" bestFit="1" customWidth="1"/>
    <col min="25" max="25" width="12.453125" bestFit="1" customWidth="1"/>
    <col min="26" max="26" width="11.36328125" bestFit="1" customWidth="1"/>
  </cols>
  <sheetData>
    <row r="1" spans="1:29" x14ac:dyDescent="0.25">
      <c r="A1" s="1"/>
      <c r="B1" s="1" t="s">
        <v>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 t="s">
        <v>8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x14ac:dyDescent="0.25">
      <c r="A3" s="1"/>
      <c r="B3" s="1">
        <v>4.5299999415874481E-2</v>
      </c>
      <c r="C3" s="1">
        <v>4.4100001454353333E-2</v>
      </c>
      <c r="D3" s="1">
        <v>4.3999999761581421E-2</v>
      </c>
      <c r="E3" s="1">
        <v>4.3400000780820847E-2</v>
      </c>
      <c r="F3" s="1">
        <v>4.3400000780820847E-2</v>
      </c>
      <c r="G3" s="1">
        <v>4.3699998408555984E-2</v>
      </c>
      <c r="H3" s="1">
        <v>4.3999999761581421E-2</v>
      </c>
      <c r="I3" s="1">
        <v>4.5200001448392868E-2</v>
      </c>
      <c r="J3" s="1">
        <v>4.5600000768899918E-2</v>
      </c>
      <c r="K3" s="1">
        <v>4.5000001788139343E-2</v>
      </c>
      <c r="L3" s="1">
        <v>4.3800000101327896E-2</v>
      </c>
      <c r="M3" s="1">
        <v>4.3200001120567322E-2</v>
      </c>
      <c r="N3" s="1"/>
      <c r="O3" s="1">
        <v>5.5500000715255737E-2</v>
      </c>
      <c r="P3" s="1">
        <v>4.4100001454353333E-2</v>
      </c>
      <c r="Q3" s="1">
        <v>4.4900000095367432E-2</v>
      </c>
      <c r="R3" s="1">
        <v>4.3900001794099808E-2</v>
      </c>
      <c r="S3" s="1">
        <v>4.6599999070167542E-2</v>
      </c>
      <c r="T3" s="1">
        <v>4.5400001108646393E-2</v>
      </c>
      <c r="U3" s="1">
        <v>4.5099999755620956E-2</v>
      </c>
      <c r="V3" s="1">
        <v>4.3999999761581421E-2</v>
      </c>
      <c r="W3" s="1">
        <v>4.4599998742341995E-2</v>
      </c>
      <c r="X3" s="1">
        <v>4.5800000429153442E-2</v>
      </c>
      <c r="Y3" s="1">
        <v>4.2700000107288361E-2</v>
      </c>
      <c r="Z3" s="1">
        <v>4.3400000780820847E-2</v>
      </c>
      <c r="AA3" s="1"/>
      <c r="AB3" s="1"/>
      <c r="AC3" s="1"/>
    </row>
    <row r="4" spans="1:29" x14ac:dyDescent="0.25">
      <c r="A4" s="1"/>
      <c r="B4" s="1">
        <v>4.4300001114606857E-2</v>
      </c>
      <c r="C4" s="1">
        <v>0.44900000095367432</v>
      </c>
      <c r="D4" s="1">
        <v>0.47179999947547913</v>
      </c>
      <c r="E4" s="1">
        <v>0.45590001344680786</v>
      </c>
      <c r="F4" s="1">
        <v>0.40959998965263367</v>
      </c>
      <c r="G4" s="1">
        <v>0.398499995470047</v>
      </c>
      <c r="H4" s="1">
        <v>0.40079998970031738</v>
      </c>
      <c r="I4" s="1">
        <v>0.3296000063419342</v>
      </c>
      <c r="J4" s="1">
        <v>0.34220001101493835</v>
      </c>
      <c r="K4" s="1">
        <v>0.37970000505447388</v>
      </c>
      <c r="L4" s="1">
        <v>0.31180000305175781</v>
      </c>
      <c r="M4" s="1">
        <v>4.4700000435113907E-2</v>
      </c>
      <c r="N4" s="1"/>
      <c r="O4" s="1">
        <v>4.3900001794099808E-2</v>
      </c>
      <c r="P4" s="1">
        <v>0.47380000352859497</v>
      </c>
      <c r="Q4" s="1">
        <v>0.46700000762939453</v>
      </c>
      <c r="R4" s="1">
        <v>0.47209998965263367</v>
      </c>
      <c r="S4" s="1">
        <v>0.40869998931884766</v>
      </c>
      <c r="T4" s="1">
        <v>0.39789998531341553</v>
      </c>
      <c r="U4" s="1">
        <v>0.42710000276565552</v>
      </c>
      <c r="V4" s="1">
        <v>0.42269998788833618</v>
      </c>
      <c r="W4" s="1">
        <v>0.4237000048160553</v>
      </c>
      <c r="X4" s="1">
        <v>0.45770001411437988</v>
      </c>
      <c r="Y4" s="1">
        <v>0.51829999685287476</v>
      </c>
      <c r="Z4" s="1">
        <v>4.5400001108646393E-2</v>
      </c>
      <c r="AA4" s="1"/>
      <c r="AB4" s="1"/>
      <c r="AC4" s="1"/>
    </row>
    <row r="5" spans="1:29" x14ac:dyDescent="0.25">
      <c r="A5" s="1"/>
      <c r="B5" s="1">
        <v>4.349999874830246E-2</v>
      </c>
      <c r="C5" s="1">
        <v>0.38269999623298645</v>
      </c>
      <c r="D5" s="1">
        <v>0.36590000987052917</v>
      </c>
      <c r="E5" s="1">
        <v>0.36800000071525574</v>
      </c>
      <c r="F5" s="1">
        <v>0.33959999680519104</v>
      </c>
      <c r="G5" s="1">
        <v>0.33030000329017639</v>
      </c>
      <c r="H5" s="1">
        <v>0.34070000052452087</v>
      </c>
      <c r="I5" s="1">
        <v>0.31630000472068787</v>
      </c>
      <c r="J5" s="1">
        <v>0.321399986743927</v>
      </c>
      <c r="K5" s="1">
        <v>0.335999995470047</v>
      </c>
      <c r="L5" s="1">
        <v>0.30660000443458557</v>
      </c>
      <c r="M5" s="1">
        <v>4.5000001788139343E-2</v>
      </c>
      <c r="N5" s="1"/>
      <c r="O5" s="1">
        <v>4.4500000774860382E-2</v>
      </c>
      <c r="P5" s="1">
        <v>0.38769999146461487</v>
      </c>
      <c r="Q5" s="1">
        <v>0.36840000748634338</v>
      </c>
      <c r="R5" s="1">
        <v>0.3596000075340271</v>
      </c>
      <c r="S5" s="1">
        <v>0.38530001044273376</v>
      </c>
      <c r="T5" s="1">
        <v>0.39719998836517334</v>
      </c>
      <c r="U5" s="1">
        <v>0.43720000982284546</v>
      </c>
      <c r="V5" s="1">
        <v>0.46079999208450317</v>
      </c>
      <c r="W5" s="1">
        <v>0.42399999499320984</v>
      </c>
      <c r="X5" s="1">
        <v>0.40560001134872437</v>
      </c>
      <c r="Y5" s="1">
        <v>0.49029999971389771</v>
      </c>
      <c r="Z5" s="1">
        <v>4.5800000429153442E-2</v>
      </c>
      <c r="AA5" s="1"/>
      <c r="AB5" s="1"/>
      <c r="AC5" s="1"/>
    </row>
    <row r="6" spans="1:29" x14ac:dyDescent="0.25">
      <c r="A6" s="1"/>
      <c r="B6" s="1">
        <v>4.439999908208847E-2</v>
      </c>
      <c r="C6" s="1">
        <v>0.30889999866485596</v>
      </c>
      <c r="D6" s="1">
        <v>0.32179999351501465</v>
      </c>
      <c r="E6" s="1">
        <v>0.33360001444816589</v>
      </c>
      <c r="F6" s="1">
        <v>0.43990001082420349</v>
      </c>
      <c r="G6" s="1">
        <v>0.44260000467300398</v>
      </c>
      <c r="H6" s="1">
        <v>0.46360000967979431</v>
      </c>
      <c r="I6" s="1">
        <v>0.1890999972820282</v>
      </c>
      <c r="J6" s="1">
        <v>0.18940000236034393</v>
      </c>
      <c r="K6" s="1">
        <v>0.1906999945640564</v>
      </c>
      <c r="L6" s="1">
        <v>0.29319998621940613</v>
      </c>
      <c r="M6" s="1">
        <v>4.4300001114606857E-2</v>
      </c>
      <c r="N6" s="1"/>
      <c r="O6" s="1">
        <v>4.3999999761581421E-2</v>
      </c>
      <c r="P6" s="1">
        <v>0.3043999969959259</v>
      </c>
      <c r="Q6" s="1">
        <v>0.29100000858306885</v>
      </c>
      <c r="R6" s="1">
        <v>0.29890000820159912</v>
      </c>
      <c r="S6" s="1">
        <v>0.39129999279975891</v>
      </c>
      <c r="T6" s="1">
        <v>0.39489999413490295</v>
      </c>
      <c r="U6" s="1">
        <v>0.39120000600814819</v>
      </c>
      <c r="V6" s="1">
        <v>0.32319998741149902</v>
      </c>
      <c r="W6" s="1">
        <v>0.36059999465942383</v>
      </c>
      <c r="X6" s="1">
        <v>0.35379999876022339</v>
      </c>
      <c r="Y6" s="1">
        <v>0.49160000681877136</v>
      </c>
      <c r="Z6" s="1">
        <v>4.5200001448392868E-2</v>
      </c>
      <c r="AA6" s="1"/>
      <c r="AB6" s="1"/>
      <c r="AC6" s="1"/>
    </row>
    <row r="7" spans="1:29" x14ac:dyDescent="0.25">
      <c r="A7" s="1"/>
      <c r="B7" s="1">
        <v>4.3600000441074371E-2</v>
      </c>
      <c r="C7" s="1">
        <v>0.40839999914169312</v>
      </c>
      <c r="D7" s="1">
        <v>0.3968999981880188</v>
      </c>
      <c r="E7" s="1">
        <v>0.41460001468658447</v>
      </c>
      <c r="F7" s="1">
        <v>0.43070000410079956</v>
      </c>
      <c r="G7" s="1">
        <v>0.44440001249313354</v>
      </c>
      <c r="H7" s="1">
        <v>0.46779999136924744</v>
      </c>
      <c r="I7" s="1">
        <v>0.19230000674724579</v>
      </c>
      <c r="J7" s="1">
        <v>0.1964000016450882</v>
      </c>
      <c r="K7" s="1">
        <v>0.19460000097751617</v>
      </c>
      <c r="L7" s="1">
        <v>0.35920000076293945</v>
      </c>
      <c r="M7" s="1">
        <v>4.4700000435113907E-2</v>
      </c>
      <c r="N7" s="1"/>
      <c r="O7" s="1">
        <v>4.3900001794099808E-2</v>
      </c>
      <c r="P7" s="1">
        <v>0.38839998841285706</v>
      </c>
      <c r="Q7" s="1">
        <v>0.4000999927520752</v>
      </c>
      <c r="R7" s="1">
        <v>0.40279999375343323</v>
      </c>
      <c r="S7" s="1">
        <v>0.3668999969959259</v>
      </c>
      <c r="T7" s="1">
        <v>0.34769999980926514</v>
      </c>
      <c r="U7" s="1">
        <v>0.37400001287460327</v>
      </c>
      <c r="V7" s="1">
        <v>0.48649999499320984</v>
      </c>
      <c r="W7" s="1">
        <v>0.46119999885559082</v>
      </c>
      <c r="X7" s="1">
        <v>0.51749998331069946</v>
      </c>
      <c r="Y7" s="1">
        <v>0.55279999971389771</v>
      </c>
      <c r="Z7" s="1">
        <v>4.479999840259552E-2</v>
      </c>
      <c r="AA7" s="1"/>
      <c r="AB7" s="1"/>
      <c r="AC7" s="1"/>
    </row>
    <row r="8" spans="1:29" x14ac:dyDescent="0.25">
      <c r="A8" s="1"/>
      <c r="B8" s="1">
        <v>4.3999999761581421E-2</v>
      </c>
      <c r="C8" s="1">
        <v>0.40569999814033508</v>
      </c>
      <c r="D8" s="1">
        <v>0.4122999906539917</v>
      </c>
      <c r="E8" s="1">
        <v>0.40759998559951782</v>
      </c>
      <c r="F8" s="1">
        <v>0.42460000514984131</v>
      </c>
      <c r="G8" s="1">
        <v>0.39539998769760132</v>
      </c>
      <c r="H8" s="1">
        <v>0.40279999375343323</v>
      </c>
      <c r="I8" s="1">
        <v>0.24969999492168427</v>
      </c>
      <c r="J8" s="1">
        <v>0.24819999933242798</v>
      </c>
      <c r="K8" s="1">
        <v>0.25569999337196397</v>
      </c>
      <c r="L8" s="1">
        <v>0.38049998879432678</v>
      </c>
      <c r="M8" s="1">
        <v>4.3900001794099808E-2</v>
      </c>
      <c r="N8" s="1"/>
      <c r="O8" s="1">
        <v>5.260000005364418E-2</v>
      </c>
      <c r="P8" s="1">
        <v>0.42989999055862427</v>
      </c>
      <c r="Q8" s="1">
        <v>0.41209998726844788</v>
      </c>
      <c r="R8" s="1">
        <v>0.41110000014305115</v>
      </c>
      <c r="S8" s="1">
        <v>0.4221000075340271</v>
      </c>
      <c r="T8" s="1">
        <v>0.41830000281333923</v>
      </c>
      <c r="U8" s="1">
        <v>0.45539999008178711</v>
      </c>
      <c r="V8" s="1">
        <v>0.45059999823570251</v>
      </c>
      <c r="W8" s="1">
        <v>0.47459998726844788</v>
      </c>
      <c r="X8" s="1">
        <v>0.48679998517036438</v>
      </c>
      <c r="Y8" s="1">
        <v>0.59810000658035278</v>
      </c>
      <c r="Z8" s="1">
        <v>4.4700000435113907E-2</v>
      </c>
      <c r="AA8" s="1"/>
      <c r="AB8" s="1"/>
      <c r="AC8" s="1"/>
    </row>
    <row r="9" spans="1:29" x14ac:dyDescent="0.25">
      <c r="A9" s="1"/>
      <c r="B9" s="1">
        <v>4.4100001454353333E-2</v>
      </c>
      <c r="C9" s="1">
        <v>0.4544999897480011</v>
      </c>
      <c r="D9" s="1">
        <v>0.42789998650550842</v>
      </c>
      <c r="E9" s="1">
        <v>0.43639999628067017</v>
      </c>
      <c r="F9" s="1">
        <v>0.414000004529953</v>
      </c>
      <c r="G9" s="1">
        <v>0.40669998526573181</v>
      </c>
      <c r="H9" s="1">
        <v>0.42500001192092896</v>
      </c>
      <c r="I9" s="1">
        <v>0.26679998636245728</v>
      </c>
      <c r="J9" s="1">
        <v>0.26269999146461487</v>
      </c>
      <c r="K9" s="1">
        <v>0.276700010299683</v>
      </c>
      <c r="L9" s="1">
        <v>0.37200000882148743</v>
      </c>
      <c r="M9" s="1">
        <v>4.349999874830246E-2</v>
      </c>
      <c r="N9" s="1"/>
      <c r="O9" s="1">
        <v>4.439999908208847E-2</v>
      </c>
      <c r="P9" s="1">
        <v>0.43779999017715454</v>
      </c>
      <c r="Q9" s="1">
        <v>0.41699999570846558</v>
      </c>
      <c r="R9" s="1">
        <v>0.42419999837875366</v>
      </c>
      <c r="S9" s="1">
        <v>0.42820000648498535</v>
      </c>
      <c r="T9" s="1">
        <v>0.41639998555183411</v>
      </c>
      <c r="U9" s="1">
        <v>0.39449998736381531</v>
      </c>
      <c r="V9" s="1">
        <v>0.43520000576972961</v>
      </c>
      <c r="W9" s="1">
        <v>0.47560000419616699</v>
      </c>
      <c r="X9" s="1">
        <v>0.57400000095367432</v>
      </c>
      <c r="Y9" s="1">
        <v>0.56050002574920654</v>
      </c>
      <c r="Z9" s="1">
        <v>4.4700000435113907E-2</v>
      </c>
      <c r="AA9" s="1"/>
      <c r="AB9" s="1"/>
      <c r="AC9" s="1"/>
    </row>
    <row r="10" spans="1:29" x14ac:dyDescent="0.25">
      <c r="A10" s="1"/>
      <c r="B10" s="1">
        <v>4.3999999761581421E-2</v>
      </c>
      <c r="C10" s="1">
        <v>4.4500000774860382E-2</v>
      </c>
      <c r="D10" s="1">
        <v>4.4500000774860382E-2</v>
      </c>
      <c r="E10" s="1">
        <v>4.4900000095367432E-2</v>
      </c>
      <c r="F10" s="1">
        <v>4.4700000435113907E-2</v>
      </c>
      <c r="G10" s="1">
        <v>4.4199999421834946E-2</v>
      </c>
      <c r="H10" s="1">
        <v>4.4300001114606857E-2</v>
      </c>
      <c r="I10" s="1">
        <v>4.5200001448392868E-2</v>
      </c>
      <c r="J10" s="1">
        <v>4.4300001114606857E-2</v>
      </c>
      <c r="K10" s="1">
        <v>4.4599998742341995E-2</v>
      </c>
      <c r="L10" s="1">
        <v>4.3999999761581421E-2</v>
      </c>
      <c r="M10" s="1">
        <v>4.479999840259552E-2</v>
      </c>
      <c r="N10" s="1"/>
      <c r="O10" s="1">
        <v>5.0099998712539673E-2</v>
      </c>
      <c r="P10" s="1">
        <v>4.4500000774860382E-2</v>
      </c>
      <c r="Q10" s="1">
        <v>4.5899998396635056E-2</v>
      </c>
      <c r="R10" s="1">
        <v>4.5200001448392868E-2</v>
      </c>
      <c r="S10" s="1">
        <v>4.7499999403953552E-2</v>
      </c>
      <c r="T10" s="1">
        <v>4.4100001454353333E-2</v>
      </c>
      <c r="U10" s="1">
        <v>4.8799999058246613E-2</v>
      </c>
      <c r="V10" s="1">
        <v>4.5099999755620956E-2</v>
      </c>
      <c r="W10" s="1">
        <v>4.4100001454353333E-2</v>
      </c>
      <c r="X10" s="1">
        <v>4.4199999421834946E-2</v>
      </c>
      <c r="Y10" s="1">
        <v>5.0999999046325684E-2</v>
      </c>
      <c r="Z10" s="1">
        <v>4.5899998396635056E-2</v>
      </c>
      <c r="AA10" s="1"/>
      <c r="AB10" s="1"/>
      <c r="AC10" s="1"/>
    </row>
    <row r="11" spans="1:29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x14ac:dyDescent="0.25">
      <c r="A15" s="1"/>
      <c r="B15" s="6" t="s">
        <v>9</v>
      </c>
      <c r="C15" s="4" t="s">
        <v>28</v>
      </c>
      <c r="D15" s="5"/>
      <c r="E15" s="5"/>
      <c r="F15" s="5"/>
      <c r="G15" s="1" t="s">
        <v>22</v>
      </c>
      <c r="H15" s="1" t="s">
        <v>23</v>
      </c>
      <c r="I15" s="1" t="s">
        <v>24</v>
      </c>
      <c r="J15" s="1" t="s">
        <v>25</v>
      </c>
      <c r="K15" s="1"/>
      <c r="L15" s="1"/>
      <c r="M15" s="1"/>
      <c r="N15" s="1"/>
      <c r="O15" s="1"/>
      <c r="P15" s="1"/>
      <c r="Q15" s="6" t="s">
        <v>9</v>
      </c>
      <c r="R15" s="4" t="s">
        <v>28</v>
      </c>
      <c r="S15" s="5"/>
      <c r="T15" s="5"/>
      <c r="U15" s="5"/>
      <c r="V15" s="1" t="s">
        <v>22</v>
      </c>
      <c r="W15" s="1" t="s">
        <v>23</v>
      </c>
      <c r="X15" s="1" t="s">
        <v>24</v>
      </c>
      <c r="Y15" s="1" t="s">
        <v>25</v>
      </c>
      <c r="Z15" s="1" t="s">
        <v>26</v>
      </c>
      <c r="AA15" s="1"/>
      <c r="AB15" s="1"/>
      <c r="AC15" s="1"/>
    </row>
    <row r="16" spans="1:29" x14ac:dyDescent="0.25">
      <c r="A16" s="1"/>
      <c r="B16" s="1" t="s">
        <v>0</v>
      </c>
      <c r="C16" s="1"/>
      <c r="D16" s="1">
        <v>0.47029998898506165</v>
      </c>
      <c r="E16" s="1">
        <v>0.47009998559951782</v>
      </c>
      <c r="F16" s="1">
        <v>0.49169999361038208</v>
      </c>
      <c r="G16" s="1">
        <f t="shared" ref="G16:G30" si="0">AVERAGE(D16:F16)</f>
        <v>0.47736665606498718</v>
      </c>
      <c r="H16" s="1">
        <v>4.4300001114606857E-2</v>
      </c>
      <c r="I16" s="1">
        <f t="shared" ref="I16:I30" si="1">G16-H16</f>
        <v>0.43306665495038033</v>
      </c>
      <c r="J16" s="1"/>
      <c r="K16" s="1"/>
      <c r="L16" s="1"/>
      <c r="M16" s="1"/>
      <c r="N16" s="1"/>
      <c r="O16" s="1"/>
      <c r="P16" s="1"/>
      <c r="Q16" s="1" t="s">
        <v>0</v>
      </c>
      <c r="R16" s="1"/>
      <c r="S16" s="1">
        <v>0.55279999971389771</v>
      </c>
      <c r="T16" s="1">
        <v>0.59810000658035278</v>
      </c>
      <c r="U16" s="1">
        <v>0.56050002574920654</v>
      </c>
      <c r="V16" s="1">
        <f t="shared" ref="V16:V28" si="2">AVERAGE(S16:U16)</f>
        <v>0.57046667734781897</v>
      </c>
      <c r="W16" s="1">
        <v>4.4300001114606857E-2</v>
      </c>
      <c r="X16" s="1">
        <f t="shared" ref="X16:X28" si="3">V16-W16</f>
        <v>0.52616667623321212</v>
      </c>
      <c r="Y16" s="1"/>
      <c r="Z16" s="1"/>
      <c r="AA16" s="1"/>
      <c r="AB16" s="1"/>
      <c r="AC16" s="1"/>
    </row>
    <row r="17" spans="1:29" x14ac:dyDescent="0.25">
      <c r="A17" s="1"/>
      <c r="B17" s="2" t="s">
        <v>10</v>
      </c>
      <c r="C17" s="1"/>
      <c r="D17" s="1">
        <v>0.38269999623298645</v>
      </c>
      <c r="E17" s="1">
        <v>0.36590000987052917</v>
      </c>
      <c r="F17" s="1">
        <v>0.36800000071525574</v>
      </c>
      <c r="G17" s="1">
        <f t="shared" si="0"/>
        <v>0.37220000227292377</v>
      </c>
      <c r="H17" s="1">
        <v>5.6000000000000001E-2</v>
      </c>
      <c r="I17" s="1">
        <f t="shared" si="1"/>
        <v>0.31620000227292377</v>
      </c>
      <c r="J17" s="8">
        <f>1-I17/I16</f>
        <v>0.26985834938237585</v>
      </c>
      <c r="K17" s="8">
        <f>1-J17</f>
        <v>0.73014165061762415</v>
      </c>
      <c r="L17" s="9">
        <f>_xlfn.STDEV.P(D17:F17)</f>
        <v>7.4739501049979435E-3</v>
      </c>
      <c r="M17" s="1"/>
      <c r="N17" s="1"/>
      <c r="O17" s="1"/>
      <c r="P17" s="1"/>
      <c r="Q17" s="10" t="s">
        <v>29</v>
      </c>
      <c r="R17" s="1"/>
      <c r="S17" s="1">
        <v>0.38769999146461487</v>
      </c>
      <c r="T17" s="1">
        <v>0.36840000748634338</v>
      </c>
      <c r="U17" s="1">
        <v>0.3596000075340271</v>
      </c>
      <c r="V17" s="1">
        <f t="shared" si="2"/>
        <v>0.3719000021616618</v>
      </c>
      <c r="W17" s="1">
        <v>5.6000000000000001E-2</v>
      </c>
      <c r="X17" s="1">
        <f t="shared" si="3"/>
        <v>0.31590000216166181</v>
      </c>
      <c r="Y17" s="16">
        <f>1-X17/X16</f>
        <v>0.39961989911036122</v>
      </c>
      <c r="Z17" s="8">
        <f t="shared" ref="Z17:Z28" si="4">1-Y17</f>
        <v>0.60038010088963878</v>
      </c>
      <c r="AA17" s="9">
        <f>_xlfn.STDEV.P(S17:U17)</f>
        <v>1.1735693312008046E-2</v>
      </c>
      <c r="AB17" s="1"/>
      <c r="AC17" s="1"/>
    </row>
    <row r="18" spans="1:29" x14ac:dyDescent="0.25">
      <c r="A18" s="1"/>
      <c r="B18" s="2" t="s">
        <v>11</v>
      </c>
      <c r="C18" s="1"/>
      <c r="D18" s="1">
        <v>0.30889999866485596</v>
      </c>
      <c r="E18" s="1">
        <v>0.32179999351501465</v>
      </c>
      <c r="F18" s="1">
        <v>0.33360001444816589</v>
      </c>
      <c r="G18" s="1">
        <f t="shared" si="0"/>
        <v>0.32143333554267883</v>
      </c>
      <c r="H18" s="1">
        <v>5.6000000000000001E-2</v>
      </c>
      <c r="I18" s="1">
        <f t="shared" si="1"/>
        <v>0.26543333554267884</v>
      </c>
      <c r="J18" s="8">
        <f>1-I18/I16</f>
        <v>0.38708433792231933</v>
      </c>
      <c r="K18" s="8">
        <f>1-J18</f>
        <v>0.61291566207768067</v>
      </c>
      <c r="L18" s="9">
        <f t="shared" ref="L18:L30" si="5">_xlfn.STDEV.P(D18:F18)</f>
        <v>1.0087071708394795E-2</v>
      </c>
      <c r="M18" s="1"/>
      <c r="N18" s="1"/>
      <c r="O18" s="1"/>
      <c r="P18" s="1"/>
      <c r="Q18" s="10" t="s">
        <v>30</v>
      </c>
      <c r="R18" s="1"/>
      <c r="S18" s="1">
        <v>0.3043999969959259</v>
      </c>
      <c r="T18" s="1">
        <v>0.29100000858306885</v>
      </c>
      <c r="U18" s="1">
        <v>0.29890000820159912</v>
      </c>
      <c r="V18" s="1">
        <f t="shared" si="2"/>
        <v>0.29810000459353131</v>
      </c>
      <c r="W18" s="1">
        <v>5.6000000000000001E-2</v>
      </c>
      <c r="X18" s="1">
        <f t="shared" si="3"/>
        <v>0.24210000459353131</v>
      </c>
      <c r="Y18" s="16">
        <f>1-X18/X16</f>
        <v>0.53987963219809521</v>
      </c>
      <c r="Z18" s="8">
        <f t="shared" si="4"/>
        <v>0.46012036780190479</v>
      </c>
      <c r="AA18" s="9">
        <f t="shared" ref="AA18:AA28" si="6">_xlfn.STDEV.P(S18:U18)</f>
        <v>5.4996925184272504E-3</v>
      </c>
      <c r="AB18" s="1"/>
      <c r="AC18" s="1"/>
    </row>
    <row r="19" spans="1:29" x14ac:dyDescent="0.25">
      <c r="A19" s="1"/>
      <c r="B19" s="2" t="s">
        <v>12</v>
      </c>
      <c r="C19" s="1"/>
      <c r="D19" s="1">
        <v>0.40839999914169312</v>
      </c>
      <c r="E19" s="1">
        <v>0.3968999981880188</v>
      </c>
      <c r="F19" s="1">
        <v>0.41460001468658447</v>
      </c>
      <c r="G19" s="1">
        <f t="shared" si="0"/>
        <v>0.40663333733876544</v>
      </c>
      <c r="H19" s="1">
        <v>5.6000000000000001E-2</v>
      </c>
      <c r="I19" s="1">
        <f t="shared" si="1"/>
        <v>0.35063333733876545</v>
      </c>
      <c r="J19" s="8">
        <f>1-I19/I16</f>
        <v>0.1903478752504274</v>
      </c>
      <c r="K19" s="8">
        <f t="shared" ref="K19:K30" si="7">1-J19</f>
        <v>0.8096521247495726</v>
      </c>
      <c r="L19" s="9">
        <f t="shared" si="5"/>
        <v>7.3331878678065138E-3</v>
      </c>
      <c r="M19" s="1"/>
      <c r="N19" s="1"/>
      <c r="O19" s="1"/>
      <c r="P19" s="1"/>
      <c r="Q19" s="10" t="s">
        <v>31</v>
      </c>
      <c r="R19" s="1"/>
      <c r="S19" s="1">
        <v>0.38839998841285706</v>
      </c>
      <c r="T19" s="1">
        <v>0.4000999927520752</v>
      </c>
      <c r="U19" s="1">
        <v>0.40279999375343323</v>
      </c>
      <c r="V19" s="1">
        <f t="shared" si="2"/>
        <v>0.39709999163945514</v>
      </c>
      <c r="W19" s="1">
        <v>5.6000000000000001E-2</v>
      </c>
      <c r="X19" s="1">
        <f t="shared" si="3"/>
        <v>0.34109999163945515</v>
      </c>
      <c r="Y19" s="16">
        <f>1-X19/X16</f>
        <v>0.35172635013421127</v>
      </c>
      <c r="Z19" s="8">
        <f t="shared" si="4"/>
        <v>0.64827364986578873</v>
      </c>
      <c r="AA19" s="9">
        <f t="shared" si="6"/>
        <v>6.2498023146841299E-3</v>
      </c>
      <c r="AB19" s="1"/>
      <c r="AC19" s="1"/>
    </row>
    <row r="20" spans="1:29" x14ac:dyDescent="0.25">
      <c r="A20" s="1"/>
      <c r="B20" s="2" t="s">
        <v>13</v>
      </c>
      <c r="C20" s="1"/>
      <c r="D20" s="1">
        <v>0.40569999814033508</v>
      </c>
      <c r="E20" s="1">
        <v>0.4122999906539917</v>
      </c>
      <c r="F20" s="1">
        <v>0.40759998559951782</v>
      </c>
      <c r="G20" s="1">
        <f t="shared" si="0"/>
        <v>0.40853332479794818</v>
      </c>
      <c r="H20" s="1">
        <v>5.6000000000000001E-2</v>
      </c>
      <c r="I20" s="1">
        <f t="shared" si="1"/>
        <v>0.35253332479794819</v>
      </c>
      <c r="J20" s="8">
        <f>1-I20/I16</f>
        <v>0.18596058881896471</v>
      </c>
      <c r="K20" s="8">
        <f t="shared" si="7"/>
        <v>0.81403941118103529</v>
      </c>
      <c r="L20" s="9">
        <f t="shared" si="5"/>
        <v>2.7740844543231243E-3</v>
      </c>
      <c r="M20" s="1"/>
      <c r="N20" s="1"/>
      <c r="O20" s="1"/>
      <c r="P20" s="1"/>
      <c r="Q20" s="10" t="s">
        <v>32</v>
      </c>
      <c r="R20" s="1"/>
      <c r="S20" s="1">
        <v>0.42989999055862427</v>
      </c>
      <c r="T20" s="1">
        <v>0.41209998726844788</v>
      </c>
      <c r="U20" s="1">
        <v>0.41110000014305115</v>
      </c>
      <c r="V20" s="1">
        <f t="shared" si="2"/>
        <v>0.41769999265670776</v>
      </c>
      <c r="W20" s="1">
        <v>5.6000000000000001E-2</v>
      </c>
      <c r="X20" s="1">
        <f t="shared" si="3"/>
        <v>0.36169999265670777</v>
      </c>
      <c r="Y20" s="16">
        <f>1-X20/X16</f>
        <v>0.31257525610308323</v>
      </c>
      <c r="Z20" s="8">
        <f t="shared" si="4"/>
        <v>0.68742474389691677</v>
      </c>
      <c r="AA20" s="9">
        <f t="shared" si="6"/>
        <v>8.6363555264094716E-3</v>
      </c>
      <c r="AB20" s="1"/>
      <c r="AC20" s="1"/>
    </row>
    <row r="21" spans="1:29" x14ac:dyDescent="0.25">
      <c r="A21" s="1"/>
      <c r="B21" s="2" t="s">
        <v>14</v>
      </c>
      <c r="C21" s="1"/>
      <c r="D21" s="1">
        <v>0.4544999897480011</v>
      </c>
      <c r="E21" s="1">
        <v>0.42789998650550842</v>
      </c>
      <c r="F21" s="1">
        <v>0.43639999628067017</v>
      </c>
      <c r="G21" s="1">
        <f t="shared" si="0"/>
        <v>0.43959999084472656</v>
      </c>
      <c r="H21" s="1">
        <v>5.6000000000000001E-2</v>
      </c>
      <c r="I21" s="1">
        <f t="shared" si="1"/>
        <v>0.38359999084472657</v>
      </c>
      <c r="J21" s="8">
        <f>1-I21/I16</f>
        <v>0.11422413510761187</v>
      </c>
      <c r="K21" s="8">
        <f t="shared" si="7"/>
        <v>0.88577586489238813</v>
      </c>
      <c r="L21" s="9">
        <f t="shared" si="5"/>
        <v>1.1092640714535263E-2</v>
      </c>
      <c r="M21" s="1"/>
      <c r="N21" s="1"/>
      <c r="O21" s="1"/>
      <c r="P21" s="1"/>
      <c r="Q21" s="10" t="s">
        <v>33</v>
      </c>
      <c r="R21" s="1"/>
      <c r="S21" s="1">
        <v>0.43779999017715454</v>
      </c>
      <c r="T21" s="1">
        <v>0.41699999570846558</v>
      </c>
      <c r="U21" s="1">
        <v>0.42419999837875366</v>
      </c>
      <c r="V21" s="1">
        <f t="shared" si="2"/>
        <v>0.42633332808812457</v>
      </c>
      <c r="W21" s="1">
        <v>5.6000000000000001E-2</v>
      </c>
      <c r="X21" s="1">
        <f t="shared" si="3"/>
        <v>0.37033332808812458</v>
      </c>
      <c r="Y21" s="16">
        <f>1-X21/X16</f>
        <v>0.29616727015227728</v>
      </c>
      <c r="Z21" s="8">
        <f t="shared" si="4"/>
        <v>0.70383272984772272</v>
      </c>
      <c r="AA21" s="9">
        <f t="shared" si="6"/>
        <v>8.6245101971469031E-3</v>
      </c>
      <c r="AB21" s="1"/>
      <c r="AC21" s="1"/>
    </row>
    <row r="22" spans="1:29" x14ac:dyDescent="0.25">
      <c r="A22" s="1"/>
      <c r="B22" s="2" t="s">
        <v>15</v>
      </c>
      <c r="C22" s="1"/>
      <c r="D22" s="1">
        <v>0.40959998965263367</v>
      </c>
      <c r="E22" s="1">
        <v>0.398499995470047</v>
      </c>
      <c r="F22" s="1">
        <v>0.40079998970031738</v>
      </c>
      <c r="G22" s="1">
        <f t="shared" si="0"/>
        <v>0.4029666582743327</v>
      </c>
      <c r="H22" s="1">
        <v>5.6000000000000001E-2</v>
      </c>
      <c r="I22" s="1">
        <f t="shared" si="1"/>
        <v>0.34696665827433271</v>
      </c>
      <c r="J22" s="8">
        <f>1-I22/I16</f>
        <v>0.19881465287580902</v>
      </c>
      <c r="K22" s="8">
        <f t="shared" si="7"/>
        <v>0.80118534712419098</v>
      </c>
      <c r="L22" s="9">
        <f t="shared" si="5"/>
        <v>4.783534763163017E-3</v>
      </c>
      <c r="M22" s="1"/>
      <c r="N22" s="1"/>
      <c r="O22" s="1"/>
      <c r="P22" s="1"/>
      <c r="Q22" s="10" t="s">
        <v>34</v>
      </c>
      <c r="R22" s="1"/>
      <c r="S22" s="1">
        <v>0.40869998931884766</v>
      </c>
      <c r="T22" s="1">
        <v>0.39789998531341553</v>
      </c>
      <c r="U22" s="1">
        <v>0.42710000276565552</v>
      </c>
      <c r="V22" s="1">
        <f t="shared" si="2"/>
        <v>0.41123332579930622</v>
      </c>
      <c r="W22" s="1">
        <v>5.6000000000000001E-2</v>
      </c>
      <c r="X22" s="1">
        <f t="shared" si="3"/>
        <v>0.35523332579930622</v>
      </c>
      <c r="Y22" s="16">
        <f>1-X22/X16</f>
        <v>0.3248654051176425</v>
      </c>
      <c r="Z22" s="8">
        <f t="shared" si="4"/>
        <v>0.6751345948823575</v>
      </c>
      <c r="AA22" s="9">
        <f t="shared" si="6"/>
        <v>1.2054697565546712E-2</v>
      </c>
      <c r="AB22" s="1"/>
      <c r="AC22" s="1"/>
    </row>
    <row r="23" spans="1:29" x14ac:dyDescent="0.25">
      <c r="A23" s="1"/>
      <c r="B23" s="2" t="s">
        <v>16</v>
      </c>
      <c r="C23" s="1"/>
      <c r="D23" s="1">
        <v>0.33959999680519104</v>
      </c>
      <c r="E23" s="1">
        <v>0.33030000329017639</v>
      </c>
      <c r="F23" s="1">
        <v>0.34070000052452087</v>
      </c>
      <c r="G23" s="1">
        <f t="shared" si="0"/>
        <v>0.33686666687329608</v>
      </c>
      <c r="H23" s="1">
        <v>5.6000000000000001E-2</v>
      </c>
      <c r="I23" s="1">
        <f t="shared" si="1"/>
        <v>0.28086666687329609</v>
      </c>
      <c r="J23" s="8">
        <f>1-I23/I16</f>
        <v>0.35144702631174163</v>
      </c>
      <c r="K23" s="8">
        <f t="shared" si="7"/>
        <v>0.64855297368825837</v>
      </c>
      <c r="L23" s="9">
        <f t="shared" si="5"/>
        <v>4.6649976781728995E-3</v>
      </c>
      <c r="M23" s="1"/>
      <c r="N23" s="1"/>
      <c r="O23" s="1"/>
      <c r="P23" s="1"/>
      <c r="Q23" s="10" t="s">
        <v>35</v>
      </c>
      <c r="R23" s="1"/>
      <c r="S23" s="1">
        <v>0.3668999969959259</v>
      </c>
      <c r="T23" s="1">
        <v>0.34769999980926514</v>
      </c>
      <c r="U23" s="1">
        <v>0.37400001287460327</v>
      </c>
      <c r="V23" s="1">
        <f t="shared" si="2"/>
        <v>0.36286666989326477</v>
      </c>
      <c r="W23" s="1">
        <v>5.6000000000000001E-2</v>
      </c>
      <c r="X23" s="1">
        <f t="shared" si="3"/>
        <v>0.30686666989326478</v>
      </c>
      <c r="Y23" s="16">
        <f>1-X23/X16</f>
        <v>0.41678809443026621</v>
      </c>
      <c r="Z23" s="8">
        <f t="shared" si="4"/>
        <v>0.58321190556973379</v>
      </c>
      <c r="AA23" s="9">
        <f t="shared" si="6"/>
        <v>1.1109259424673178E-2</v>
      </c>
      <c r="AB23" s="1"/>
      <c r="AC23" s="1"/>
    </row>
    <row r="24" spans="1:29" x14ac:dyDescent="0.25">
      <c r="A24" s="1"/>
      <c r="B24" s="2" t="s">
        <v>17</v>
      </c>
      <c r="C24" s="1"/>
      <c r="D24" s="1">
        <v>0.43990001082420349</v>
      </c>
      <c r="E24" s="1">
        <v>0.44260000467300398</v>
      </c>
      <c r="F24" s="1">
        <v>0.46360000967979431</v>
      </c>
      <c r="G24" s="1">
        <f t="shared" si="0"/>
        <v>0.44870000839233387</v>
      </c>
      <c r="H24" s="1">
        <v>5.6000000000000001E-2</v>
      </c>
      <c r="I24" s="1">
        <f t="shared" si="1"/>
        <v>0.39270000839233388</v>
      </c>
      <c r="J24" s="8">
        <f>1-I24/I16</f>
        <v>9.3211162985225804E-2</v>
      </c>
      <c r="K24" s="8">
        <f t="shared" si="7"/>
        <v>0.9067888370147742</v>
      </c>
      <c r="L24" s="9">
        <f t="shared" si="5"/>
        <v>1.0593394812197236E-2</v>
      </c>
      <c r="M24" s="1"/>
      <c r="N24" s="1"/>
      <c r="O24" s="1"/>
      <c r="P24" s="1"/>
      <c r="Q24" s="10" t="s">
        <v>36</v>
      </c>
      <c r="R24" s="1"/>
      <c r="S24" s="1">
        <v>0.4221000075340271</v>
      </c>
      <c r="T24" s="1">
        <v>0.41830000281333923</v>
      </c>
      <c r="U24" s="1">
        <v>0.45539999008178711</v>
      </c>
      <c r="V24" s="1">
        <f t="shared" si="2"/>
        <v>0.43193333347638446</v>
      </c>
      <c r="W24" s="1">
        <v>5.6000000000000001E-2</v>
      </c>
      <c r="X24" s="1">
        <f t="shared" si="3"/>
        <v>0.37593333347638447</v>
      </c>
      <c r="Y24" s="16">
        <f>1-X24/X16</f>
        <v>0.28552424458412473</v>
      </c>
      <c r="Z24" s="8">
        <f t="shared" si="4"/>
        <v>0.71447575541587527</v>
      </c>
      <c r="AA24" s="9">
        <f t="shared" si="6"/>
        <v>1.6665793073362929E-2</v>
      </c>
      <c r="AB24" s="1"/>
      <c r="AC24" s="1"/>
    </row>
    <row r="25" spans="1:29" x14ac:dyDescent="0.25">
      <c r="A25" s="1"/>
      <c r="B25" s="2" t="s">
        <v>18</v>
      </c>
      <c r="C25" s="1"/>
      <c r="D25" s="1">
        <v>0.43070000410079956</v>
      </c>
      <c r="E25" s="1">
        <v>0.44440001249313354</v>
      </c>
      <c r="F25" s="1">
        <v>0.46779999136924744</v>
      </c>
      <c r="G25" s="1">
        <f t="shared" si="0"/>
        <v>0.44763333598772687</v>
      </c>
      <c r="H25" s="1">
        <v>5.6000000000000001E-2</v>
      </c>
      <c r="I25" s="1">
        <f t="shared" si="1"/>
        <v>0.39163333598772687</v>
      </c>
      <c r="J25" s="8">
        <f>1-I25/I16</f>
        <v>9.567423048860868E-2</v>
      </c>
      <c r="K25" s="8">
        <f t="shared" si="7"/>
        <v>0.90432576951139132</v>
      </c>
      <c r="L25" s="9">
        <f t="shared" si="5"/>
        <v>1.5317594446589091E-2</v>
      </c>
      <c r="M25" s="1"/>
      <c r="N25" s="1"/>
      <c r="O25" s="1"/>
      <c r="P25" s="1"/>
      <c r="Q25" s="10" t="s">
        <v>37</v>
      </c>
      <c r="R25" s="1"/>
      <c r="S25" s="1">
        <v>0.42820000648498535</v>
      </c>
      <c r="T25" s="1">
        <v>0.41639998555183411</v>
      </c>
      <c r="U25" s="1">
        <v>0.39449998736381531</v>
      </c>
      <c r="V25" s="1">
        <f t="shared" si="2"/>
        <v>0.41303332646687824</v>
      </c>
      <c r="W25" s="1">
        <v>5.6000000000000001E-2</v>
      </c>
      <c r="X25" s="1">
        <f t="shared" si="3"/>
        <v>0.35703332646687824</v>
      </c>
      <c r="Y25" s="16">
        <f>1-X25/X16</f>
        <v>0.3214444346364671</v>
      </c>
      <c r="Z25" s="8">
        <f t="shared" si="4"/>
        <v>0.6785555653635329</v>
      </c>
      <c r="AA25" s="9">
        <f t="shared" si="6"/>
        <v>1.3962416630310183E-2</v>
      </c>
      <c r="AB25" s="1"/>
      <c r="AC25" s="1"/>
    </row>
    <row r="26" spans="1:29" x14ac:dyDescent="0.25">
      <c r="A26" s="1"/>
      <c r="B26" s="2" t="s">
        <v>19</v>
      </c>
      <c r="C26" s="1"/>
      <c r="D26" s="1">
        <v>0.42460000514984131</v>
      </c>
      <c r="E26" s="1">
        <v>0.39539998769760132</v>
      </c>
      <c r="F26" s="1">
        <v>0.40279999375343323</v>
      </c>
      <c r="G26" s="1">
        <f t="shared" si="0"/>
        <v>0.4075999955336253</v>
      </c>
      <c r="H26" s="1">
        <v>5.6000000000000001E-2</v>
      </c>
      <c r="I26" s="1">
        <f t="shared" si="1"/>
        <v>0.35159999553362531</v>
      </c>
      <c r="J26" s="8">
        <f>1-I26/I16</f>
        <v>0.18811575189525798</v>
      </c>
      <c r="K26" s="8">
        <f t="shared" si="7"/>
        <v>0.81188424810474202</v>
      </c>
      <c r="L26" s="9">
        <f t="shared" si="5"/>
        <v>1.2394629687090701E-2</v>
      </c>
      <c r="M26" s="1"/>
      <c r="N26" s="1"/>
      <c r="O26" s="1"/>
      <c r="P26" s="1"/>
      <c r="Q26" s="10" t="s">
        <v>38</v>
      </c>
      <c r="R26" s="1"/>
      <c r="S26" s="1">
        <v>0.42269998788833618</v>
      </c>
      <c r="T26" s="1">
        <v>0.4237000048160553</v>
      </c>
      <c r="U26" s="1">
        <v>0.45770001411437988</v>
      </c>
      <c r="V26" s="1">
        <f t="shared" si="2"/>
        <v>0.43470000227292377</v>
      </c>
      <c r="W26" s="1">
        <v>5.6000000000000001E-2</v>
      </c>
      <c r="X26" s="1">
        <f t="shared" si="3"/>
        <v>0.37870000227292377</v>
      </c>
      <c r="Y26" s="16">
        <f>1-X26/X16</f>
        <v>0.28026608415415288</v>
      </c>
      <c r="Z26" s="8">
        <f t="shared" si="4"/>
        <v>0.71973391584584712</v>
      </c>
      <c r="AA26" s="9">
        <f t="shared" si="6"/>
        <v>1.6268587666507739E-2</v>
      </c>
      <c r="AB26" s="1"/>
      <c r="AC26" s="1"/>
    </row>
    <row r="27" spans="1:29" x14ac:dyDescent="0.25">
      <c r="A27" s="1"/>
      <c r="B27" s="2" t="s">
        <v>20</v>
      </c>
      <c r="C27" s="1"/>
      <c r="D27" s="1">
        <v>0.414000004529953</v>
      </c>
      <c r="E27" s="1">
        <v>0.40669998526573181</v>
      </c>
      <c r="F27" s="1">
        <v>0.42500001192092896</v>
      </c>
      <c r="G27" s="1">
        <f t="shared" si="0"/>
        <v>0.4152333339055379</v>
      </c>
      <c r="H27" s="1">
        <v>5.6000000000000001E-2</v>
      </c>
      <c r="I27" s="1">
        <f t="shared" si="1"/>
        <v>0.35923333390553791</v>
      </c>
      <c r="J27" s="8">
        <f>1-I27/I16</f>
        <v>0.17048950825664944</v>
      </c>
      <c r="K27" s="8">
        <f t="shared" si="7"/>
        <v>0.82951049174335056</v>
      </c>
      <c r="L27" s="9">
        <f t="shared" si="5"/>
        <v>7.5216828749397118E-3</v>
      </c>
      <c r="M27" s="1"/>
      <c r="N27" s="1"/>
      <c r="O27" s="1"/>
      <c r="P27" s="1"/>
      <c r="Q27" s="10" t="s">
        <v>39</v>
      </c>
      <c r="R27" s="1"/>
      <c r="S27" s="1">
        <v>0.46079999208450317</v>
      </c>
      <c r="T27" s="1">
        <v>0.42399999499320984</v>
      </c>
      <c r="U27" s="1">
        <v>0.40560001134872437</v>
      </c>
      <c r="V27" s="1">
        <f t="shared" si="2"/>
        <v>0.43013333280881244</v>
      </c>
      <c r="W27" s="1">
        <v>5.6000000000000001E-2</v>
      </c>
      <c r="X27" s="1">
        <f t="shared" si="3"/>
        <v>0.37413333280881245</v>
      </c>
      <c r="Y27" s="16">
        <f>1-X27/X16</f>
        <v>0.28894521506530024</v>
      </c>
      <c r="Z27" s="8">
        <f t="shared" si="4"/>
        <v>0.71105478493469976</v>
      </c>
      <c r="AA27" s="9">
        <f t="shared" si="6"/>
        <v>2.2948824848312874E-2</v>
      </c>
      <c r="AB27" s="1"/>
      <c r="AC27" s="1"/>
    </row>
    <row r="28" spans="1:29" x14ac:dyDescent="0.25">
      <c r="A28" s="1"/>
      <c r="B28" s="10" t="s">
        <v>40</v>
      </c>
      <c r="C28" s="1"/>
      <c r="D28" s="1">
        <v>0.3296000063419342</v>
      </c>
      <c r="E28" s="1">
        <v>0.34220001101493835</v>
      </c>
      <c r="F28" s="1">
        <v>0.37970000505447388</v>
      </c>
      <c r="G28" s="1">
        <f t="shared" si="0"/>
        <v>0.35050000747044879</v>
      </c>
      <c r="H28" s="1">
        <v>5.6000000000000001E-2</v>
      </c>
      <c r="I28" s="1">
        <f t="shared" si="1"/>
        <v>0.2945000074704488</v>
      </c>
      <c r="J28" s="16">
        <f>1-I28/I16</f>
        <v>0.31996609735701809</v>
      </c>
      <c r="K28" s="8">
        <f t="shared" si="7"/>
        <v>0.68003390264298191</v>
      </c>
      <c r="L28" s="9">
        <f t="shared" si="5"/>
        <v>2.127862657880334E-2</v>
      </c>
      <c r="M28" s="1"/>
      <c r="N28" s="1"/>
      <c r="O28" s="1"/>
      <c r="P28" s="1"/>
      <c r="Q28" s="10" t="s">
        <v>41</v>
      </c>
      <c r="R28" s="1"/>
      <c r="S28" s="1">
        <v>0.32319998741149902</v>
      </c>
      <c r="T28" s="1">
        <v>0.36059999465942383</v>
      </c>
      <c r="U28" s="1">
        <v>0.35379999876022339</v>
      </c>
      <c r="V28" s="1">
        <f t="shared" si="2"/>
        <v>0.34586666027704877</v>
      </c>
      <c r="W28" s="1">
        <v>5.6000000000000001E-2</v>
      </c>
      <c r="X28" s="1">
        <f t="shared" si="3"/>
        <v>0.28986666027704877</v>
      </c>
      <c r="Y28" s="16">
        <f>1-X28/X16</f>
        <v>0.44909726637919656</v>
      </c>
      <c r="Z28" s="8">
        <f t="shared" si="4"/>
        <v>0.55090273362080344</v>
      </c>
      <c r="AA28" s="9">
        <f t="shared" si="6"/>
        <v>1.6266397473578713E-2</v>
      </c>
      <c r="AB28" s="1"/>
      <c r="AC28" s="1"/>
    </row>
    <row r="29" spans="1:29" x14ac:dyDescent="0.25">
      <c r="A29" s="1"/>
      <c r="B29" s="10" t="s">
        <v>42</v>
      </c>
      <c r="C29" s="1"/>
      <c r="D29" s="1">
        <v>0.31630000472068787</v>
      </c>
      <c r="E29" s="1">
        <v>0.321399986743927</v>
      </c>
      <c r="F29" s="1">
        <v>0.335999995470047</v>
      </c>
      <c r="G29" s="1">
        <f t="shared" si="0"/>
        <v>0.32456666231155396</v>
      </c>
      <c r="H29" s="1">
        <v>5.6000000000000001E-2</v>
      </c>
      <c r="I29" s="1">
        <f t="shared" si="1"/>
        <v>0.26856666231155396</v>
      </c>
      <c r="J29" s="16">
        <f>1-I29/I16</f>
        <v>0.37984913120977726</v>
      </c>
      <c r="K29" s="8">
        <f t="shared" si="7"/>
        <v>0.62015086879022274</v>
      </c>
      <c r="L29" s="9">
        <f t="shared" si="5"/>
        <v>8.3483844542587178E-3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x14ac:dyDescent="0.25">
      <c r="A30" s="1"/>
      <c r="B30" s="10" t="s">
        <v>43</v>
      </c>
      <c r="C30" s="1"/>
      <c r="D30" s="1">
        <v>0.1890999972820282</v>
      </c>
      <c r="E30" s="1">
        <v>0.18940000236034393</v>
      </c>
      <c r="F30" s="1">
        <v>0.1906999945640564</v>
      </c>
      <c r="G30" s="1">
        <f t="shared" si="0"/>
        <v>0.18973333140214285</v>
      </c>
      <c r="H30" s="1">
        <v>5.6000000000000001E-2</v>
      </c>
      <c r="I30" s="1">
        <f t="shared" si="1"/>
        <v>0.13373333140214286</v>
      </c>
      <c r="J30" s="16">
        <f>1-I30/I16</f>
        <v>0.69119457738563206</v>
      </c>
      <c r="K30" s="8">
        <f t="shared" si="7"/>
        <v>0.30880542261436794</v>
      </c>
      <c r="L30" s="9">
        <f t="shared" si="5"/>
        <v>6.9442014813528167E-4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x14ac:dyDescent="0.25">
      <c r="A31" s="1"/>
      <c r="B31" s="6" t="s">
        <v>9</v>
      </c>
      <c r="C31" s="1"/>
      <c r="D31" s="1"/>
      <c r="E31" s="1"/>
      <c r="F31" s="1"/>
      <c r="G31" s="1" t="s">
        <v>22</v>
      </c>
      <c r="H31" s="1" t="s">
        <v>23</v>
      </c>
      <c r="I31" s="1" t="s">
        <v>24</v>
      </c>
      <c r="J31" s="1" t="s">
        <v>25</v>
      </c>
      <c r="K31" s="1" t="s">
        <v>26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x14ac:dyDescent="0.25">
      <c r="A32" s="1"/>
      <c r="B32" s="1" t="s">
        <v>0</v>
      </c>
      <c r="C32" s="1"/>
      <c r="D32" s="1">
        <v>0.47029998898506165</v>
      </c>
      <c r="E32" s="1">
        <v>0.47009998559951782</v>
      </c>
      <c r="F32" s="1">
        <v>0.49169999361038208</v>
      </c>
      <c r="G32" s="1">
        <f t="shared" ref="G32:G37" si="8">AVERAGE(D32:F32)</f>
        <v>0.47736665606498718</v>
      </c>
      <c r="H32" s="1">
        <v>4.4300001114606857E-2</v>
      </c>
      <c r="I32" s="1">
        <f t="shared" ref="I32:I37" si="9">G32-H32</f>
        <v>0.43306665495038033</v>
      </c>
      <c r="J32" s="1"/>
      <c r="K32" s="1"/>
      <c r="L32" s="1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x14ac:dyDescent="0.25">
      <c r="A33" s="1"/>
      <c r="B33" s="1" t="s">
        <v>27</v>
      </c>
      <c r="C33" s="1">
        <v>25</v>
      </c>
      <c r="D33" s="1">
        <v>0.19230000674724579</v>
      </c>
      <c r="E33" s="1">
        <v>0.1964000016450882</v>
      </c>
      <c r="F33" s="1">
        <v>0.19460000097751617</v>
      </c>
      <c r="G33" s="1">
        <f t="shared" si="8"/>
        <v>0.19443333645661673</v>
      </c>
      <c r="H33" s="1">
        <v>5.6000000000000001E-2</v>
      </c>
      <c r="I33" s="1">
        <f t="shared" si="9"/>
        <v>0.13843333645661673</v>
      </c>
      <c r="J33" s="13">
        <f>1-I33/I32</f>
        <v>0.68034173290834854</v>
      </c>
      <c r="K33" s="14">
        <f t="shared" ref="K33:K37" si="10">1-J33</f>
        <v>0.31965826709165146</v>
      </c>
      <c r="L33" s="9">
        <f>_xlfn.STDEV.P(D33:F33)</f>
        <v>1.6779595421182291E-3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8"/>
      <c r="AC33" s="9"/>
    </row>
    <row r="34" spans="1:29" x14ac:dyDescent="0.25">
      <c r="A34" s="1"/>
      <c r="B34" s="1"/>
      <c r="C34" s="1">
        <v>12.5</v>
      </c>
      <c r="D34" s="1">
        <v>0.24969999492168427</v>
      </c>
      <c r="E34" s="1">
        <v>0.24819999933242798</v>
      </c>
      <c r="F34" s="1">
        <v>0.25569999337196397</v>
      </c>
      <c r="G34" s="1">
        <f t="shared" si="8"/>
        <v>0.25119999587535874</v>
      </c>
      <c r="H34" s="1">
        <v>5.6000000000000001E-2</v>
      </c>
      <c r="I34" s="1">
        <f t="shared" si="9"/>
        <v>0.19519999587535874</v>
      </c>
      <c r="J34" s="13">
        <f>1-I34/I32</f>
        <v>0.54926108107371086</v>
      </c>
      <c r="K34" s="14">
        <f t="shared" si="10"/>
        <v>0.45073891892628914</v>
      </c>
      <c r="L34" s="9">
        <f t="shared" ref="L34:L37" si="11">_xlfn.STDEV.P(D34:F34)</f>
        <v>3.2403682706380883E-3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8"/>
      <c r="AC34" s="9"/>
    </row>
    <row r="35" spans="1:29" x14ac:dyDescent="0.25">
      <c r="A35" s="1"/>
      <c r="B35" s="1"/>
      <c r="C35" s="1">
        <v>6.25</v>
      </c>
      <c r="D35" s="1">
        <v>0.26679998636245728</v>
      </c>
      <c r="E35" s="1">
        <v>0.26269999146461487</v>
      </c>
      <c r="F35" s="1">
        <v>0.276700010299683</v>
      </c>
      <c r="G35" s="1">
        <f t="shared" si="8"/>
        <v>0.26873332937558508</v>
      </c>
      <c r="H35" s="1">
        <v>5.6000000000000001E-2</v>
      </c>
      <c r="I35" s="1">
        <f t="shared" si="9"/>
        <v>0.21273332937558509</v>
      </c>
      <c r="J35" s="13">
        <f>1-I35/I32</f>
        <v>0.50877462639103554</v>
      </c>
      <c r="K35" s="14">
        <f t="shared" si="10"/>
        <v>0.49122537360896446</v>
      </c>
      <c r="L35" s="9">
        <f t="shared" si="11"/>
        <v>5.8767050433823362E-3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x14ac:dyDescent="0.25">
      <c r="A36" s="1"/>
      <c r="B36" s="1"/>
      <c r="C36" s="1">
        <v>3.125</v>
      </c>
      <c r="D36" s="1">
        <v>0.31180000305175781</v>
      </c>
      <c r="E36" s="1">
        <v>0.30660000443458557</v>
      </c>
      <c r="F36" s="1">
        <v>0.29319998621940613</v>
      </c>
      <c r="G36" s="1">
        <f t="shared" si="8"/>
        <v>0.30386666456858319</v>
      </c>
      <c r="H36" s="1">
        <v>5.6000000000000001E-2</v>
      </c>
      <c r="I36" s="1">
        <f t="shared" si="9"/>
        <v>0.24786666456858319</v>
      </c>
      <c r="J36" s="13">
        <f>1-I36/I32</f>
        <v>0.42764777261139364</v>
      </c>
      <c r="K36" s="14">
        <f t="shared" si="10"/>
        <v>0.57235222738860636</v>
      </c>
      <c r="L36" s="9">
        <f t="shared" si="11"/>
        <v>7.8355394053100554E-3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25">
      <c r="A37" s="1"/>
      <c r="B37" s="1"/>
      <c r="C37" s="1">
        <v>1.5625</v>
      </c>
      <c r="D37" s="1">
        <v>0.35920000076293945</v>
      </c>
      <c r="E37" s="1">
        <v>0.38049998879432678</v>
      </c>
      <c r="F37" s="1">
        <v>0.37200000882148743</v>
      </c>
      <c r="G37" s="1">
        <f t="shared" si="8"/>
        <v>0.37056666612625122</v>
      </c>
      <c r="H37" s="1">
        <v>5.6000000000000001E-2</v>
      </c>
      <c r="I37" s="1">
        <f t="shared" si="9"/>
        <v>0.31456666612625123</v>
      </c>
      <c r="J37" s="7">
        <f>1-I37/I32</f>
        <v>0.27362990770486939</v>
      </c>
      <c r="K37" s="14">
        <f t="shared" si="10"/>
        <v>0.72637009229513061</v>
      </c>
      <c r="L37" s="9">
        <f t="shared" si="11"/>
        <v>8.7545502833593584E-3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</sheetData>
  <mergeCells count="2">
    <mergeCell ref="C15:F15"/>
    <mergeCell ref="R15:U15"/>
  </mergeCells>
  <phoneticPr fontId="2" type="noConversion"/>
  <conditionalFormatting sqref="B3:M10">
    <cfRule type="colorScale" priority="89">
      <colorScale>
        <cfvo type="min"/>
        <cfvo type="max"/>
        <color rgb="FFFCFCFF"/>
        <color rgb="FF63BE7B"/>
      </colorScale>
    </cfRule>
    <cfRule type="colorScale" priority="9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O3:Z10">
    <cfRule type="colorScale" priority="88">
      <colorScale>
        <cfvo type="min"/>
        <cfvo type="max"/>
        <color rgb="FFFCFCFF"/>
        <color rgb="FF63BE7B"/>
      </colorScale>
    </cfRule>
  </conditionalFormatting>
  <conditionalFormatting sqref="D16:F16">
    <cfRule type="colorScale" priority="48">
      <colorScale>
        <cfvo type="min"/>
        <cfvo type="max"/>
        <color rgb="FFFCFCFF"/>
        <color rgb="FF63BE7B"/>
      </colorScale>
    </cfRule>
    <cfRule type="colorScale" priority="49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16:F16">
    <cfRule type="colorScale" priority="95">
      <colorScale>
        <cfvo type="min"/>
        <cfvo type="max"/>
        <color rgb="FFFCFCFF"/>
        <color rgb="FF63BE7B"/>
      </colorScale>
    </cfRule>
  </conditionalFormatting>
  <conditionalFormatting sqref="S16:U16">
    <cfRule type="colorScale" priority="27">
      <colorScale>
        <cfvo type="min"/>
        <cfvo type="max"/>
        <color rgb="FFFCFCFF"/>
        <color rgb="FF63BE7B"/>
      </colorScale>
    </cfRule>
  </conditionalFormatting>
  <conditionalFormatting sqref="D17:F21">
    <cfRule type="colorScale" priority="25">
      <colorScale>
        <cfvo type="min"/>
        <cfvo type="max"/>
        <color rgb="FFFCFCFF"/>
        <color rgb="FF63BE7B"/>
      </colorScale>
    </cfRule>
    <cfRule type="colorScale" priority="2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22:F27">
    <cfRule type="colorScale" priority="23">
      <colorScale>
        <cfvo type="min"/>
        <cfvo type="max"/>
        <color rgb="FFFCFCFF"/>
        <color rgb="FF63BE7B"/>
      </colorScale>
    </cfRule>
    <cfRule type="colorScale" priority="2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28:F30">
    <cfRule type="colorScale" priority="21">
      <colorScale>
        <cfvo type="min"/>
        <cfvo type="max"/>
        <color rgb="FFFCFCFF"/>
        <color rgb="FF63BE7B"/>
      </colorScale>
    </cfRule>
    <cfRule type="colorScale" priority="2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33:F35">
    <cfRule type="colorScale" priority="19">
      <colorScale>
        <cfvo type="min"/>
        <cfvo type="max"/>
        <color rgb="FFFCFCFF"/>
        <color rgb="FF63BE7B"/>
      </colorScale>
    </cfRule>
    <cfRule type="colorScale" priority="2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36:F36">
    <cfRule type="colorScale" priority="17">
      <colorScale>
        <cfvo type="min"/>
        <cfvo type="max"/>
        <color rgb="FFFCFCFF"/>
        <color rgb="FF63BE7B"/>
      </colorScale>
    </cfRule>
    <cfRule type="colorScale" priority="1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37:F37">
    <cfRule type="colorScale" priority="15">
      <colorScale>
        <cfvo type="min"/>
        <cfvo type="max"/>
        <color rgb="FFFCFCFF"/>
        <color rgb="FF63BE7B"/>
      </colorScale>
    </cfRule>
    <cfRule type="colorScale" priority="1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32:F32">
    <cfRule type="colorScale" priority="12">
      <colorScale>
        <cfvo type="min"/>
        <cfvo type="max"/>
        <color rgb="FFFCFCFF"/>
        <color rgb="FF63BE7B"/>
      </colorScale>
    </cfRule>
    <cfRule type="colorScale" priority="1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D32:F32">
    <cfRule type="colorScale" priority="14">
      <colorScale>
        <cfvo type="min"/>
        <cfvo type="max"/>
        <color rgb="FFFCFCFF"/>
        <color rgb="FF63BE7B"/>
      </colorScale>
    </cfRule>
  </conditionalFormatting>
  <conditionalFormatting sqref="D16:F37">
    <cfRule type="colorScale" priority="11">
      <colorScale>
        <cfvo type="min"/>
        <cfvo type="max"/>
        <color rgb="FFFCFCFF"/>
        <color rgb="FF63BE7B"/>
      </colorScale>
    </cfRule>
  </conditionalFormatting>
  <conditionalFormatting sqref="S17:U21">
    <cfRule type="colorScale" priority="10">
      <colorScale>
        <cfvo type="min"/>
        <cfvo type="max"/>
        <color rgb="FFFCFCFF"/>
        <color rgb="FF63BE7B"/>
      </colorScale>
    </cfRule>
  </conditionalFormatting>
  <conditionalFormatting sqref="S22:U25 U31:W32">
    <cfRule type="colorScale" priority="9">
      <colorScale>
        <cfvo type="min"/>
        <cfvo type="max"/>
        <color rgb="FFFCFCFF"/>
        <color rgb="FF63BE7B"/>
      </colorScale>
    </cfRule>
  </conditionalFormatting>
  <conditionalFormatting sqref="S26:U28">
    <cfRule type="colorScale" priority="8">
      <colorScale>
        <cfvo type="min"/>
        <cfvo type="max"/>
        <color rgb="FFFCFCFF"/>
        <color rgb="FF63BE7B"/>
      </colorScale>
    </cfRule>
  </conditionalFormatting>
  <conditionalFormatting sqref="S16:U28 U31:W32">
    <cfRule type="colorScale" priority="7">
      <colorScale>
        <cfvo type="min"/>
        <cfvo type="max"/>
        <color rgb="FFFCFCFF"/>
        <color rgb="FF63BE7B"/>
      </colorScale>
    </cfRule>
  </conditionalFormatting>
  <conditionalFormatting sqref="H32">
    <cfRule type="colorScale" priority="5">
      <colorScale>
        <cfvo type="min"/>
        <cfvo type="max"/>
        <color rgb="FFFCFCFF"/>
        <color rgb="FF63BE7B"/>
      </colorScale>
    </cfRule>
    <cfRule type="colorScale" priority="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H16">
    <cfRule type="colorScale" priority="3">
      <colorScale>
        <cfvo type="min"/>
        <cfvo type="max"/>
        <color rgb="FFFCFCFF"/>
        <color rgb="FF63BE7B"/>
      </colorScale>
    </cfRule>
    <cfRule type="colorScale" priority="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W16">
    <cfRule type="colorScale" priority="1">
      <colorScale>
        <cfvo type="min"/>
        <cfvo type="max"/>
        <color rgb="FFFCFCFF"/>
        <color rgb="FF63BE7B"/>
      </colorScale>
    </cfRule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A549</vt:lpstr>
      <vt:lpstr>Hela</vt:lpstr>
      <vt:lpstr>HepG2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子焕 桑</cp:lastModifiedBy>
  <dcterms:created xsi:type="dcterms:W3CDTF">2020-07-29T05:24:00Z</dcterms:created>
  <dcterms:modified xsi:type="dcterms:W3CDTF">2024-01-31T06:38:37Z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