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204" windowWidth="19620" windowHeight="6444"/>
  </bookViews>
  <sheets>
    <sheet name="Results" sheetId="1" r:id="rId1"/>
  </sheets>
  <calcPr calcId="145621"/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6" i="1"/>
  <c r="Q91" i="1" l="1"/>
  <c r="P91" i="1"/>
  <c r="O91" i="1"/>
  <c r="N91" i="1"/>
  <c r="Q90" i="1"/>
  <c r="P90" i="1"/>
  <c r="O90" i="1"/>
  <c r="N90" i="1"/>
  <c r="Q89" i="1"/>
  <c r="P89" i="1"/>
  <c r="O89" i="1"/>
  <c r="N89" i="1"/>
  <c r="Q88" i="1"/>
  <c r="P88" i="1"/>
  <c r="O88" i="1"/>
  <c r="N88" i="1"/>
  <c r="Q87" i="1"/>
  <c r="P87" i="1"/>
  <c r="O87" i="1"/>
  <c r="N87" i="1"/>
  <c r="Q86" i="1"/>
  <c r="P86" i="1"/>
  <c r="O86" i="1"/>
  <c r="N86" i="1"/>
  <c r="Q85" i="1"/>
  <c r="P85" i="1"/>
  <c r="O85" i="1"/>
  <c r="N85" i="1"/>
  <c r="Q84" i="1"/>
  <c r="P84" i="1"/>
  <c r="O84" i="1"/>
  <c r="N84" i="1"/>
  <c r="Q83" i="1"/>
  <c r="P83" i="1"/>
  <c r="O83" i="1"/>
  <c r="N83" i="1"/>
  <c r="Q82" i="1"/>
  <c r="P82" i="1"/>
  <c r="O82" i="1"/>
  <c r="N82" i="1"/>
  <c r="Q81" i="1"/>
  <c r="P81" i="1"/>
  <c r="O81" i="1"/>
  <c r="N81" i="1"/>
  <c r="Q80" i="1"/>
  <c r="P80" i="1"/>
  <c r="O80" i="1"/>
  <c r="N80" i="1"/>
  <c r="Q79" i="1"/>
  <c r="P79" i="1"/>
  <c r="O79" i="1"/>
  <c r="N79" i="1"/>
  <c r="Q78" i="1"/>
  <c r="P78" i="1"/>
  <c r="O78" i="1"/>
  <c r="N78" i="1"/>
  <c r="Q77" i="1"/>
  <c r="P77" i="1"/>
  <c r="O77" i="1"/>
  <c r="N77" i="1"/>
  <c r="Q76" i="1"/>
  <c r="P76" i="1"/>
  <c r="O76" i="1"/>
  <c r="N76" i="1"/>
  <c r="Q75" i="1"/>
  <c r="P75" i="1"/>
  <c r="O75" i="1"/>
  <c r="N75" i="1"/>
  <c r="Q74" i="1"/>
  <c r="P74" i="1"/>
  <c r="O74" i="1"/>
  <c r="N74" i="1"/>
  <c r="Q73" i="1"/>
  <c r="P73" i="1"/>
  <c r="O73" i="1"/>
  <c r="N73" i="1"/>
  <c r="Q72" i="1"/>
  <c r="P72" i="1"/>
  <c r="O72" i="1"/>
  <c r="N72" i="1"/>
  <c r="Q71" i="1"/>
  <c r="P71" i="1"/>
  <c r="O71" i="1"/>
  <c r="N71" i="1"/>
  <c r="Q70" i="1"/>
  <c r="P70" i="1"/>
  <c r="O70" i="1"/>
  <c r="N70" i="1"/>
  <c r="Q69" i="1"/>
  <c r="P69" i="1"/>
  <c r="O69" i="1"/>
  <c r="N69" i="1"/>
  <c r="Q68" i="1"/>
  <c r="P68" i="1"/>
  <c r="O68" i="1"/>
  <c r="N68" i="1"/>
  <c r="Q67" i="1"/>
  <c r="P67" i="1"/>
  <c r="O67" i="1"/>
  <c r="N67" i="1"/>
  <c r="Q66" i="1"/>
  <c r="P66" i="1"/>
  <c r="O66" i="1"/>
  <c r="N66" i="1"/>
  <c r="Q65" i="1"/>
  <c r="P65" i="1"/>
  <c r="O65" i="1"/>
  <c r="N65" i="1"/>
  <c r="Q64" i="1"/>
  <c r="P64" i="1"/>
  <c r="O64" i="1"/>
  <c r="N64" i="1"/>
  <c r="Q63" i="1"/>
  <c r="P63" i="1"/>
  <c r="O63" i="1"/>
  <c r="N63" i="1"/>
  <c r="Q62" i="1"/>
  <c r="P62" i="1"/>
  <c r="O62" i="1"/>
  <c r="N62" i="1"/>
  <c r="Q61" i="1"/>
  <c r="P61" i="1"/>
  <c r="O61" i="1"/>
  <c r="N61" i="1"/>
  <c r="Q60" i="1"/>
  <c r="P60" i="1"/>
  <c r="O60" i="1"/>
  <c r="N60" i="1"/>
  <c r="Q59" i="1"/>
  <c r="P59" i="1"/>
  <c r="O59" i="1"/>
  <c r="N59" i="1"/>
  <c r="Q58" i="1"/>
  <c r="P58" i="1"/>
  <c r="O58" i="1"/>
  <c r="N58" i="1"/>
  <c r="Q57" i="1"/>
  <c r="P57" i="1"/>
  <c r="O57" i="1"/>
  <c r="N57" i="1"/>
  <c r="Q56" i="1"/>
  <c r="P56" i="1"/>
  <c r="O56" i="1"/>
  <c r="N56" i="1"/>
  <c r="Q55" i="1"/>
  <c r="P55" i="1"/>
  <c r="O55" i="1"/>
  <c r="N55" i="1"/>
  <c r="Q54" i="1"/>
  <c r="P54" i="1"/>
  <c r="O54" i="1"/>
  <c r="N54" i="1"/>
  <c r="Q53" i="1"/>
  <c r="P53" i="1"/>
  <c r="O53" i="1"/>
  <c r="N53" i="1"/>
  <c r="Q52" i="1"/>
  <c r="P52" i="1"/>
  <c r="O52" i="1"/>
  <c r="N52" i="1"/>
  <c r="Q51" i="1"/>
  <c r="P51" i="1"/>
  <c r="O51" i="1"/>
  <c r="N51" i="1"/>
  <c r="Q50" i="1"/>
  <c r="P50" i="1"/>
  <c r="O50" i="1"/>
  <c r="N50" i="1"/>
  <c r="Q49" i="1"/>
  <c r="P49" i="1"/>
  <c r="O49" i="1"/>
  <c r="N49" i="1"/>
  <c r="Q48" i="1"/>
  <c r="P48" i="1"/>
  <c r="O48" i="1"/>
  <c r="N48" i="1"/>
  <c r="Q47" i="1"/>
  <c r="P47" i="1"/>
  <c r="O47" i="1"/>
  <c r="N47" i="1"/>
  <c r="Q46" i="1"/>
  <c r="P46" i="1"/>
  <c r="O46" i="1"/>
  <c r="N46" i="1"/>
  <c r="Q45" i="1"/>
  <c r="P45" i="1"/>
  <c r="O45" i="1"/>
  <c r="N45" i="1"/>
  <c r="Q44" i="1"/>
  <c r="P44" i="1"/>
  <c r="O44" i="1"/>
  <c r="N44" i="1"/>
  <c r="Q43" i="1"/>
  <c r="P43" i="1"/>
  <c r="O43" i="1"/>
  <c r="N43" i="1"/>
  <c r="Q42" i="1"/>
  <c r="P42" i="1"/>
  <c r="O42" i="1"/>
  <c r="N42" i="1"/>
  <c r="Q41" i="1"/>
  <c r="P41" i="1"/>
  <c r="O41" i="1"/>
  <c r="N41" i="1"/>
  <c r="Q40" i="1"/>
  <c r="P40" i="1"/>
  <c r="O40" i="1"/>
  <c r="N40" i="1"/>
  <c r="Q39" i="1"/>
  <c r="P39" i="1"/>
  <c r="O39" i="1"/>
  <c r="N39" i="1"/>
  <c r="Q38" i="1"/>
  <c r="P38" i="1"/>
  <c r="O38" i="1"/>
  <c r="N38" i="1"/>
  <c r="Q37" i="1"/>
  <c r="P37" i="1"/>
  <c r="O37" i="1"/>
  <c r="N37" i="1"/>
  <c r="Q36" i="1"/>
  <c r="P36" i="1"/>
  <c r="O36" i="1"/>
  <c r="N36" i="1"/>
  <c r="Q35" i="1"/>
  <c r="P35" i="1"/>
  <c r="O35" i="1"/>
  <c r="N35" i="1"/>
  <c r="Q34" i="1"/>
  <c r="P34" i="1"/>
  <c r="O34" i="1"/>
  <c r="N34" i="1"/>
  <c r="Q33" i="1"/>
  <c r="P33" i="1"/>
  <c r="O33" i="1"/>
  <c r="N33" i="1"/>
  <c r="Q32" i="1"/>
  <c r="P32" i="1"/>
  <c r="O32" i="1"/>
  <c r="N32" i="1"/>
  <c r="Q31" i="1"/>
  <c r="P31" i="1"/>
  <c r="O31" i="1"/>
  <c r="N31" i="1"/>
  <c r="Q30" i="1"/>
  <c r="P30" i="1"/>
  <c r="O30" i="1"/>
  <c r="N30" i="1"/>
  <c r="Q29" i="1"/>
  <c r="P29" i="1"/>
  <c r="O29" i="1"/>
  <c r="N29" i="1"/>
  <c r="Q28" i="1"/>
  <c r="P28" i="1"/>
  <c r="O28" i="1"/>
  <c r="N28" i="1"/>
  <c r="Q27" i="1"/>
  <c r="P27" i="1"/>
  <c r="O27" i="1"/>
  <c r="N27" i="1"/>
  <c r="Q26" i="1"/>
  <c r="P26" i="1"/>
  <c r="O26" i="1"/>
  <c r="N26" i="1"/>
  <c r="Q25" i="1"/>
  <c r="P25" i="1"/>
  <c r="O25" i="1"/>
  <c r="N25" i="1"/>
  <c r="Q24" i="1"/>
  <c r="P24" i="1"/>
  <c r="O24" i="1"/>
  <c r="N24" i="1"/>
  <c r="Q23" i="1"/>
  <c r="P23" i="1"/>
  <c r="O23" i="1"/>
  <c r="N23" i="1"/>
  <c r="Q22" i="1"/>
  <c r="P22" i="1"/>
  <c r="O22" i="1"/>
  <c r="N22" i="1"/>
  <c r="Q21" i="1"/>
  <c r="P21" i="1"/>
  <c r="O21" i="1"/>
  <c r="N21" i="1"/>
  <c r="Q20" i="1"/>
  <c r="P20" i="1"/>
  <c r="O20" i="1"/>
  <c r="N20" i="1"/>
  <c r="Q19" i="1"/>
  <c r="P19" i="1"/>
  <c r="O19" i="1"/>
  <c r="N19" i="1"/>
  <c r="Q18" i="1"/>
  <c r="P18" i="1"/>
  <c r="O18" i="1"/>
  <c r="N18" i="1"/>
  <c r="Q17" i="1"/>
  <c r="P17" i="1"/>
  <c r="O17" i="1"/>
  <c r="N17" i="1"/>
  <c r="Q16" i="1"/>
  <c r="P16" i="1"/>
  <c r="O16" i="1"/>
  <c r="N16" i="1"/>
  <c r="Q15" i="1"/>
  <c r="P15" i="1"/>
  <c r="O15" i="1"/>
  <c r="N15" i="1"/>
  <c r="Q14" i="1"/>
  <c r="P14" i="1"/>
  <c r="O14" i="1"/>
  <c r="N14" i="1"/>
  <c r="Q13" i="1"/>
  <c r="P13" i="1"/>
  <c r="O13" i="1"/>
  <c r="N13" i="1"/>
  <c r="Q12" i="1"/>
  <c r="P12" i="1"/>
  <c r="O12" i="1"/>
  <c r="N12" i="1"/>
  <c r="Q11" i="1"/>
  <c r="P11" i="1"/>
  <c r="O11" i="1"/>
  <c r="N11" i="1"/>
  <c r="Q10" i="1"/>
  <c r="P10" i="1"/>
  <c r="O10" i="1"/>
  <c r="N10" i="1"/>
  <c r="Q9" i="1"/>
  <c r="P9" i="1"/>
  <c r="O9" i="1"/>
  <c r="N9" i="1"/>
  <c r="Q8" i="1"/>
  <c r="P8" i="1"/>
  <c r="O8" i="1"/>
  <c r="N8" i="1"/>
  <c r="Q7" i="1"/>
  <c r="P7" i="1"/>
  <c r="O7" i="1"/>
  <c r="N7" i="1"/>
  <c r="Q6" i="1"/>
  <c r="P6" i="1"/>
  <c r="O6" i="1"/>
  <c r="N6" i="1"/>
</calcChain>
</file>

<file path=xl/sharedStrings.xml><?xml version="1.0" encoding="utf-8"?>
<sst xmlns="http://schemas.openxmlformats.org/spreadsheetml/2006/main" count="199" uniqueCount="188">
  <si>
    <t xml:space="preserve">Alpha-Alanine 2TMS </t>
    <phoneticPr fontId="0" type="noConversion"/>
  </si>
  <si>
    <t xml:space="preserve">Alpha-KetoGlutaric Acid MeOx 2 2TMS </t>
  </si>
  <si>
    <t>Aminoadipic acid 3TMS</t>
  </si>
  <si>
    <t xml:space="preserve">Arabinose MeOx 4TMS </t>
  </si>
  <si>
    <t xml:space="preserve">Arginine monohydrochloride TMS </t>
  </si>
  <si>
    <t>Ascorbic acid dérivé 1</t>
  </si>
  <si>
    <t xml:space="preserve">Asparagine 3TMS </t>
  </si>
  <si>
    <t xml:space="preserve">Aspartic acid 3TMS </t>
  </si>
  <si>
    <t xml:space="preserve">Beta-alanine 3TMS </t>
  </si>
  <si>
    <t xml:space="preserve">Benzoic acid 1TMS </t>
  </si>
  <si>
    <t xml:space="preserve">Beta-Sitosterol 1TMS </t>
  </si>
  <si>
    <t xml:space="preserve">Citric acid 4TMS </t>
  </si>
  <si>
    <t xml:space="preserve">Cysteine 3TMS </t>
  </si>
  <si>
    <t xml:space="preserve">Decanoic acid 1TMS </t>
  </si>
  <si>
    <t>Digalactosylglycerol 9TMS</t>
  </si>
  <si>
    <t>Ethanolamine 3TMS</t>
  </si>
  <si>
    <t xml:space="preserve">Fructose MeOx1 5TMS </t>
  </si>
  <si>
    <t>Fructose MeOx2 5TMS + gulonic acid</t>
  </si>
  <si>
    <t>Fructose-6-P MeOx 6TMS</t>
  </si>
  <si>
    <t xml:space="preserve">Fumaric acid 2TMS </t>
  </si>
  <si>
    <t xml:space="preserve">GABA 3TMS </t>
  </si>
  <si>
    <t xml:space="preserve">Galactinol 9TMS </t>
  </si>
  <si>
    <t xml:space="preserve">Galactose MeOx1 5TMS </t>
  </si>
  <si>
    <t xml:space="preserve">Galacturonic acid MeOx1 5TMS </t>
  </si>
  <si>
    <t xml:space="preserve">Glutamine 3TMS </t>
  </si>
  <si>
    <t xml:space="preserve">Glutamic acid 3TMS </t>
  </si>
  <si>
    <t>Glucaric acid ou galactaric acid 6TMS</t>
  </si>
  <si>
    <t xml:space="preserve">Gluconic acid 6TMS </t>
  </si>
  <si>
    <t xml:space="preserve">Glucose MeOx1 5TMS </t>
  </si>
  <si>
    <t xml:space="preserve">Glucose MeOx2 5TMS </t>
  </si>
  <si>
    <t>Glucose-6-P MeOx 1 6TMS</t>
  </si>
  <si>
    <t>Glucose-6-P MeOx 2 6TMS</t>
  </si>
  <si>
    <t xml:space="preserve">Glycine 3TMS </t>
  </si>
  <si>
    <t xml:space="preserve">Glyceric acid 3TMS </t>
  </si>
  <si>
    <t xml:space="preserve">Glycerol 3TMS </t>
  </si>
  <si>
    <t>Glycerol 3 phosphate 4TMS</t>
  </si>
  <si>
    <t xml:space="preserve">Glycolic acid 2TMS </t>
  </si>
  <si>
    <t xml:space="preserve">Histidine 3TMS </t>
  </si>
  <si>
    <t xml:space="preserve">IsoLeucine 2TMS </t>
  </si>
  <si>
    <t xml:space="preserve">Lactic acid 2TMS </t>
  </si>
  <si>
    <t>Lauric acid 1TMS</t>
  </si>
  <si>
    <t>Leucine 2TMS</t>
  </si>
  <si>
    <t xml:space="preserve">Linoleic acid 1TMS </t>
  </si>
  <si>
    <t xml:space="preserve">Lysine 4TMS </t>
  </si>
  <si>
    <t xml:space="preserve">Maleic acid 2TMS </t>
  </si>
  <si>
    <t xml:space="preserve">Malic acid 3TMS </t>
  </si>
  <si>
    <t xml:space="preserve">Mannitol 6TMS </t>
  </si>
  <si>
    <t xml:space="preserve">Melibiose MeOx1 8TMS </t>
  </si>
  <si>
    <t xml:space="preserve">Methionine 2TMS </t>
  </si>
  <si>
    <t xml:space="preserve">Myo-inositol 6TMS </t>
  </si>
  <si>
    <t xml:space="preserve">Nicotinic acid 1TMS </t>
  </si>
  <si>
    <t xml:space="preserve">Norleucine 2TMS </t>
  </si>
  <si>
    <t xml:space="preserve">O-Acetyl-L-serine 2TMS </t>
  </si>
  <si>
    <t xml:space="preserve">Oleic acid 1TMS </t>
  </si>
  <si>
    <t xml:space="preserve">Ornithine 4TMS </t>
  </si>
  <si>
    <t xml:space="preserve">Oxalic acid 2TMS </t>
  </si>
  <si>
    <t xml:space="preserve">Palmitic acid TMS </t>
  </si>
  <si>
    <t xml:space="preserve">Phenylalanine 2TMS </t>
  </si>
  <si>
    <t xml:space="preserve">Phosphoric acid 3TMS </t>
  </si>
  <si>
    <t>Phosphoric acid, Monomethyl ester 2TMS</t>
  </si>
  <si>
    <t xml:space="preserve">p-Hydroxybenzoic acid 2TMS </t>
  </si>
  <si>
    <t xml:space="preserve">Proline 2TMS </t>
  </si>
  <si>
    <t xml:space="preserve">Pyroglutamic acid 2TMS </t>
  </si>
  <si>
    <t xml:space="preserve">Quinic acid 5TMS </t>
  </si>
  <si>
    <t xml:space="preserve">Raffinose 11TMS </t>
  </si>
  <si>
    <t xml:space="preserve">Ribose MeOx 4TMS </t>
  </si>
  <si>
    <t xml:space="preserve">Serine 3TMS </t>
  </si>
  <si>
    <t xml:space="preserve">Shikimic acid 4TMS </t>
  </si>
  <si>
    <t xml:space="preserve">Sorbitol 6TMS </t>
  </si>
  <si>
    <t xml:space="preserve">Stearic acid 1TMS </t>
  </si>
  <si>
    <t xml:space="preserve">Succinic acid 2TMS </t>
  </si>
  <si>
    <t xml:space="preserve">Sucrose 8TMS </t>
  </si>
  <si>
    <t xml:space="preserve">Tagatose MeOx2 5TMS </t>
  </si>
  <si>
    <t xml:space="preserve">Tartaric Acid 4TMS </t>
  </si>
  <si>
    <t>Caffeic acid 3TMS</t>
  </si>
  <si>
    <t>T-Caffeoylquinic acid 6TMS</t>
  </si>
  <si>
    <t xml:space="preserve">Tetradecanoic acid 1TMS </t>
  </si>
  <si>
    <t xml:space="preserve">Threonine 3TMS </t>
  </si>
  <si>
    <t xml:space="preserve">Threitol 4TMS </t>
  </si>
  <si>
    <t xml:space="preserve">Threonic acid 4TMS </t>
  </si>
  <si>
    <t xml:space="preserve">Tryptophan 3TMS </t>
  </si>
  <si>
    <t>Tyrosine 3 TMS</t>
  </si>
  <si>
    <t xml:space="preserve">Urea 2TMS </t>
  </si>
  <si>
    <t xml:space="preserve">Valine 2TMS </t>
  </si>
  <si>
    <t xml:space="preserve">Xylose MeOx1 4TMS </t>
  </si>
  <si>
    <t xml:space="preserve">Xylose MeOx2 4TMS </t>
  </si>
  <si>
    <t>Metabolite name</t>
  </si>
  <si>
    <t>D</t>
  </si>
  <si>
    <t>ND</t>
  </si>
  <si>
    <t>log2(ND vs D)</t>
  </si>
  <si>
    <t>t test value</t>
  </si>
  <si>
    <t>1</t>
  </si>
  <si>
    <t>2</t>
  </si>
  <si>
    <t>3</t>
  </si>
  <si>
    <t>1, 2 and 3 represent repetition numbers</t>
  </si>
  <si>
    <t>log2 (ND/ABA vs D)</t>
  </si>
  <si>
    <t xml:space="preserve"> A-Ala </t>
  </si>
  <si>
    <t>A-ketoglu2</t>
  </si>
  <si>
    <t xml:space="preserve">Aminoadipic </t>
  </si>
  <si>
    <t>Arabinose</t>
  </si>
  <si>
    <t>Arg</t>
  </si>
  <si>
    <t>Ascorbic d1</t>
  </si>
  <si>
    <t>Asn</t>
  </si>
  <si>
    <t>Asp</t>
  </si>
  <si>
    <t xml:space="preserve"> B-Ala</t>
  </si>
  <si>
    <t>Benzoic ac</t>
  </si>
  <si>
    <t>B-Sitosterol</t>
  </si>
  <si>
    <t>Citric ac</t>
  </si>
  <si>
    <t xml:space="preserve">Cysteine  </t>
  </si>
  <si>
    <t>Decanoic ac</t>
  </si>
  <si>
    <t xml:space="preserve">Digalactosyl  </t>
  </si>
  <si>
    <t>Ethanolamine</t>
  </si>
  <si>
    <t xml:space="preserve"> Fructose 1</t>
  </si>
  <si>
    <t xml:space="preserve">Fructose 2  </t>
  </si>
  <si>
    <t>Fructose-6P</t>
  </si>
  <si>
    <t>Fumaric ac</t>
  </si>
  <si>
    <t xml:space="preserve">  GABA</t>
  </si>
  <si>
    <t xml:space="preserve">  Galactinol</t>
  </si>
  <si>
    <t xml:space="preserve">  Galactose 1</t>
  </si>
  <si>
    <t xml:space="preserve">  Galacturo 1 </t>
  </si>
  <si>
    <t xml:space="preserve">  Gln </t>
  </si>
  <si>
    <t xml:space="preserve">  Glu</t>
  </si>
  <si>
    <t>Glucaric ac</t>
  </si>
  <si>
    <t xml:space="preserve">  Gluconic ac</t>
  </si>
  <si>
    <t xml:space="preserve">  Glucose 1</t>
  </si>
  <si>
    <t xml:space="preserve">  Glucose 2</t>
  </si>
  <si>
    <t xml:space="preserve"> Glucose-6P1</t>
  </si>
  <si>
    <t xml:space="preserve"> Glucose-6P2</t>
  </si>
  <si>
    <t xml:space="preserve"> Gly</t>
  </si>
  <si>
    <t xml:space="preserve">  Glyceric ac</t>
  </si>
  <si>
    <t xml:space="preserve">  Glycerol </t>
  </si>
  <si>
    <t xml:space="preserve"> glycerol 3P</t>
  </si>
  <si>
    <t xml:space="preserve">  Glycolic ac</t>
  </si>
  <si>
    <t xml:space="preserve">  His</t>
  </si>
  <si>
    <t xml:space="preserve">  Ile</t>
  </si>
  <si>
    <t xml:space="preserve">  Lactic ac</t>
  </si>
  <si>
    <t xml:space="preserve"> Lauric ac</t>
  </si>
  <si>
    <t xml:space="preserve"> Leu</t>
  </si>
  <si>
    <t>Lineleic ac</t>
  </si>
  <si>
    <t xml:space="preserve"> Lys</t>
  </si>
  <si>
    <t>Maleic ac</t>
  </si>
  <si>
    <t>Malic ac</t>
  </si>
  <si>
    <t>Mannitol</t>
  </si>
  <si>
    <t>Melibiose 1</t>
  </si>
  <si>
    <t xml:space="preserve">Met </t>
  </si>
  <si>
    <t xml:space="preserve"> Myo-inositol</t>
  </si>
  <si>
    <t xml:space="preserve"> Nicotinic ac</t>
  </si>
  <si>
    <t>Norleu</t>
  </si>
  <si>
    <t>O-AcetylSer</t>
  </si>
  <si>
    <t xml:space="preserve">Oleic ac </t>
  </si>
  <si>
    <t xml:space="preserve"> Orn</t>
  </si>
  <si>
    <t>Oxalic ac</t>
  </si>
  <si>
    <t>Palmitic ac</t>
  </si>
  <si>
    <t xml:space="preserve"> PheAla</t>
  </si>
  <si>
    <t xml:space="preserve">Phosphoric  </t>
  </si>
  <si>
    <t xml:space="preserve"> Phosphoric ac </t>
  </si>
  <si>
    <t>p-OHbenzoic</t>
  </si>
  <si>
    <t xml:space="preserve"> Pro</t>
  </si>
  <si>
    <t>Pyroglu</t>
  </si>
  <si>
    <t xml:space="preserve"> Quinic ac</t>
  </si>
  <si>
    <t>Raffinose</t>
  </si>
  <si>
    <t xml:space="preserve">  Ribose</t>
  </si>
  <si>
    <t xml:space="preserve"> Ser</t>
  </si>
  <si>
    <t xml:space="preserve"> Shikimic ac </t>
  </si>
  <si>
    <t>Sorbitol</t>
  </si>
  <si>
    <t>Stearic ac</t>
  </si>
  <si>
    <t>Succinic ac</t>
  </si>
  <si>
    <t>Sucrose</t>
  </si>
  <si>
    <t xml:space="preserve"> Tagatose 2</t>
  </si>
  <si>
    <t xml:space="preserve">  Tartaric ac</t>
  </si>
  <si>
    <t>T-Caffeic ac</t>
  </si>
  <si>
    <t>T-Caffeoylq</t>
  </si>
  <si>
    <t xml:space="preserve">Tetradec </t>
  </si>
  <si>
    <t>Thr</t>
  </si>
  <si>
    <t>Threitol d2</t>
  </si>
  <si>
    <t>Threonic ac</t>
  </si>
  <si>
    <t xml:space="preserve"> Trp</t>
  </si>
  <si>
    <t xml:space="preserve"> Tyr</t>
  </si>
  <si>
    <t xml:space="preserve"> Urea</t>
  </si>
  <si>
    <t xml:space="preserve"> Val</t>
  </si>
  <si>
    <t xml:space="preserve"> Xylose 1</t>
  </si>
  <si>
    <t>Xylose 2</t>
  </si>
  <si>
    <t>Abbreviation</t>
  </si>
  <si>
    <t>log2(ND/ABA vs D)</t>
  </si>
  <si>
    <t>ND/ABA</t>
  </si>
  <si>
    <t>Metabolite change at 24 h in D and ND imbibed on water (D and ND), D treated with ethylene (D/ET) and ND treated with AB (ND/ABA)</t>
  </si>
  <si>
    <t>D/ET</t>
  </si>
  <si>
    <t>log2(D/ET vs 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</si>
</sst>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2" fillId="0" borderId="1" xfId="0" applyFont="1" applyFill="1" applyBorder="1"/>
    <xf numFmtId="0" fontId="0" fillId="0" borderId="1" xfId="0" applyBorder="1"/>
    <xf numFmtId="0" fontId="2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6" borderId="2" xfId="0" applyFill="1" applyBorder="1"/>
    <xf numFmtId="0" fontId="3" fillId="0" borderId="1" xfId="0" applyFont="1" applyFill="1" applyBorder="1"/>
    <xf numFmtId="0" fontId="3" fillId="0" borderId="2" xfId="0" applyFont="1" applyFill="1" applyBorder="1"/>
    <xf numFmtId="0" fontId="0" fillId="0" borderId="1" xfId="0" applyFont="1" applyBorder="1"/>
    <xf numFmtId="0" fontId="4" fillId="0" borderId="0" xfId="0" applyFont="1"/>
  </cellXfs>
  <cellStyles count="1">
    <cellStyle name="Normal" xfId="0" builtinId="0"/>
  </cellStyles>
  <dxfs count="6"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tabSelected="1" workbookViewId="0">
      <selection activeCell="P4" sqref="P4"/>
    </sheetView>
  </sheetViews>
  <sheetFormatPr baseColWidth="10" defaultRowHeight="14.4" x14ac:dyDescent="0.3"/>
  <cols>
    <col min="1" max="1" width="33.5546875" customWidth="1"/>
    <col min="14" max="14" width="9.6640625" customWidth="1"/>
    <col min="16" max="16" width="12.109375" customWidth="1"/>
    <col min="258" max="258" width="9.6640625" customWidth="1"/>
    <col min="260" max="260" width="4.109375" customWidth="1"/>
    <col min="263" max="263" width="4" customWidth="1"/>
    <col min="266" max="266" width="5.109375" customWidth="1"/>
    <col min="267" max="267" width="12.109375" customWidth="1"/>
    <col min="269" max="269" width="4.44140625" customWidth="1"/>
    <col min="272" max="272" width="4.33203125" customWidth="1"/>
    <col min="273" max="273" width="30.44140625" customWidth="1"/>
    <col min="514" max="514" width="9.6640625" customWidth="1"/>
    <col min="516" max="516" width="4.109375" customWidth="1"/>
    <col min="519" max="519" width="4" customWidth="1"/>
    <col min="522" max="522" width="5.109375" customWidth="1"/>
    <col min="523" max="523" width="12.109375" customWidth="1"/>
    <col min="525" max="525" width="4.44140625" customWidth="1"/>
    <col min="528" max="528" width="4.33203125" customWidth="1"/>
    <col min="529" max="529" width="30.44140625" customWidth="1"/>
    <col min="770" max="770" width="9.6640625" customWidth="1"/>
    <col min="772" max="772" width="4.109375" customWidth="1"/>
    <col min="775" max="775" width="4" customWidth="1"/>
    <col min="778" max="778" width="5.109375" customWidth="1"/>
    <col min="779" max="779" width="12.109375" customWidth="1"/>
    <col min="781" max="781" width="4.44140625" customWidth="1"/>
    <col min="784" max="784" width="4.33203125" customWidth="1"/>
    <col min="785" max="785" width="30.44140625" customWidth="1"/>
    <col min="1026" max="1026" width="9.6640625" customWidth="1"/>
    <col min="1028" max="1028" width="4.109375" customWidth="1"/>
    <col min="1031" max="1031" width="4" customWidth="1"/>
    <col min="1034" max="1034" width="5.109375" customWidth="1"/>
    <col min="1035" max="1035" width="12.109375" customWidth="1"/>
    <col min="1037" max="1037" width="4.44140625" customWidth="1"/>
    <col min="1040" max="1040" width="4.33203125" customWidth="1"/>
    <col min="1041" max="1041" width="30.44140625" customWidth="1"/>
    <col min="1282" max="1282" width="9.6640625" customWidth="1"/>
    <col min="1284" max="1284" width="4.109375" customWidth="1"/>
    <col min="1287" max="1287" width="4" customWidth="1"/>
    <col min="1290" max="1290" width="5.109375" customWidth="1"/>
    <col min="1291" max="1291" width="12.109375" customWidth="1"/>
    <col min="1293" max="1293" width="4.44140625" customWidth="1"/>
    <col min="1296" max="1296" width="4.33203125" customWidth="1"/>
    <col min="1297" max="1297" width="30.44140625" customWidth="1"/>
    <col min="1538" max="1538" width="9.6640625" customWidth="1"/>
    <col min="1540" max="1540" width="4.109375" customWidth="1"/>
    <col min="1543" max="1543" width="4" customWidth="1"/>
    <col min="1546" max="1546" width="5.109375" customWidth="1"/>
    <col min="1547" max="1547" width="12.109375" customWidth="1"/>
    <col min="1549" max="1549" width="4.44140625" customWidth="1"/>
    <col min="1552" max="1552" width="4.33203125" customWidth="1"/>
    <col min="1553" max="1553" width="30.44140625" customWidth="1"/>
    <col min="1794" max="1794" width="9.6640625" customWidth="1"/>
    <col min="1796" max="1796" width="4.109375" customWidth="1"/>
    <col min="1799" max="1799" width="4" customWidth="1"/>
    <col min="1802" max="1802" width="5.109375" customWidth="1"/>
    <col min="1803" max="1803" width="12.109375" customWidth="1"/>
    <col min="1805" max="1805" width="4.44140625" customWidth="1"/>
    <col min="1808" max="1808" width="4.33203125" customWidth="1"/>
    <col min="1809" max="1809" width="30.44140625" customWidth="1"/>
    <col min="2050" max="2050" width="9.6640625" customWidth="1"/>
    <col min="2052" max="2052" width="4.109375" customWidth="1"/>
    <col min="2055" max="2055" width="4" customWidth="1"/>
    <col min="2058" max="2058" width="5.109375" customWidth="1"/>
    <col min="2059" max="2059" width="12.109375" customWidth="1"/>
    <col min="2061" max="2061" width="4.44140625" customWidth="1"/>
    <col min="2064" max="2064" width="4.33203125" customWidth="1"/>
    <col min="2065" max="2065" width="30.44140625" customWidth="1"/>
    <col min="2306" max="2306" width="9.6640625" customWidth="1"/>
    <col min="2308" max="2308" width="4.109375" customWidth="1"/>
    <col min="2311" max="2311" width="4" customWidth="1"/>
    <col min="2314" max="2314" width="5.109375" customWidth="1"/>
    <col min="2315" max="2315" width="12.109375" customWidth="1"/>
    <col min="2317" max="2317" width="4.44140625" customWidth="1"/>
    <col min="2320" max="2320" width="4.33203125" customWidth="1"/>
    <col min="2321" max="2321" width="30.44140625" customWidth="1"/>
    <col min="2562" max="2562" width="9.6640625" customWidth="1"/>
    <col min="2564" max="2564" width="4.109375" customWidth="1"/>
    <col min="2567" max="2567" width="4" customWidth="1"/>
    <col min="2570" max="2570" width="5.109375" customWidth="1"/>
    <col min="2571" max="2571" width="12.109375" customWidth="1"/>
    <col min="2573" max="2573" width="4.44140625" customWidth="1"/>
    <col min="2576" max="2576" width="4.33203125" customWidth="1"/>
    <col min="2577" max="2577" width="30.44140625" customWidth="1"/>
    <col min="2818" max="2818" width="9.6640625" customWidth="1"/>
    <col min="2820" max="2820" width="4.109375" customWidth="1"/>
    <col min="2823" max="2823" width="4" customWidth="1"/>
    <col min="2826" max="2826" width="5.109375" customWidth="1"/>
    <col min="2827" max="2827" width="12.109375" customWidth="1"/>
    <col min="2829" max="2829" width="4.44140625" customWidth="1"/>
    <col min="2832" max="2832" width="4.33203125" customWidth="1"/>
    <col min="2833" max="2833" width="30.44140625" customWidth="1"/>
    <col min="3074" max="3074" width="9.6640625" customWidth="1"/>
    <col min="3076" max="3076" width="4.109375" customWidth="1"/>
    <col min="3079" max="3079" width="4" customWidth="1"/>
    <col min="3082" max="3082" width="5.109375" customWidth="1"/>
    <col min="3083" max="3083" width="12.109375" customWidth="1"/>
    <col min="3085" max="3085" width="4.44140625" customWidth="1"/>
    <col min="3088" max="3088" width="4.33203125" customWidth="1"/>
    <col min="3089" max="3089" width="30.44140625" customWidth="1"/>
    <col min="3330" max="3330" width="9.6640625" customWidth="1"/>
    <col min="3332" max="3332" width="4.109375" customWidth="1"/>
    <col min="3335" max="3335" width="4" customWidth="1"/>
    <col min="3338" max="3338" width="5.109375" customWidth="1"/>
    <col min="3339" max="3339" width="12.109375" customWidth="1"/>
    <col min="3341" max="3341" width="4.44140625" customWidth="1"/>
    <col min="3344" max="3344" width="4.33203125" customWidth="1"/>
    <col min="3345" max="3345" width="30.44140625" customWidth="1"/>
    <col min="3586" max="3586" width="9.6640625" customWidth="1"/>
    <col min="3588" max="3588" width="4.109375" customWidth="1"/>
    <col min="3591" max="3591" width="4" customWidth="1"/>
    <col min="3594" max="3594" width="5.109375" customWidth="1"/>
    <col min="3595" max="3595" width="12.109375" customWidth="1"/>
    <col min="3597" max="3597" width="4.44140625" customWidth="1"/>
    <col min="3600" max="3600" width="4.33203125" customWidth="1"/>
    <col min="3601" max="3601" width="30.44140625" customWidth="1"/>
    <col min="3842" max="3842" width="9.6640625" customWidth="1"/>
    <col min="3844" max="3844" width="4.109375" customWidth="1"/>
    <col min="3847" max="3847" width="4" customWidth="1"/>
    <col min="3850" max="3850" width="5.109375" customWidth="1"/>
    <col min="3851" max="3851" width="12.109375" customWidth="1"/>
    <col min="3853" max="3853" width="4.44140625" customWidth="1"/>
    <col min="3856" max="3856" width="4.33203125" customWidth="1"/>
    <col min="3857" max="3857" width="30.44140625" customWidth="1"/>
    <col min="4098" max="4098" width="9.6640625" customWidth="1"/>
    <col min="4100" max="4100" width="4.109375" customWidth="1"/>
    <col min="4103" max="4103" width="4" customWidth="1"/>
    <col min="4106" max="4106" width="5.109375" customWidth="1"/>
    <col min="4107" max="4107" width="12.109375" customWidth="1"/>
    <col min="4109" max="4109" width="4.44140625" customWidth="1"/>
    <col min="4112" max="4112" width="4.33203125" customWidth="1"/>
    <col min="4113" max="4113" width="30.44140625" customWidth="1"/>
    <col min="4354" max="4354" width="9.6640625" customWidth="1"/>
    <col min="4356" max="4356" width="4.109375" customWidth="1"/>
    <col min="4359" max="4359" width="4" customWidth="1"/>
    <col min="4362" max="4362" width="5.109375" customWidth="1"/>
    <col min="4363" max="4363" width="12.109375" customWidth="1"/>
    <col min="4365" max="4365" width="4.44140625" customWidth="1"/>
    <col min="4368" max="4368" width="4.33203125" customWidth="1"/>
    <col min="4369" max="4369" width="30.44140625" customWidth="1"/>
    <col min="4610" max="4610" width="9.6640625" customWidth="1"/>
    <col min="4612" max="4612" width="4.109375" customWidth="1"/>
    <col min="4615" max="4615" width="4" customWidth="1"/>
    <col min="4618" max="4618" width="5.109375" customWidth="1"/>
    <col min="4619" max="4619" width="12.109375" customWidth="1"/>
    <col min="4621" max="4621" width="4.44140625" customWidth="1"/>
    <col min="4624" max="4624" width="4.33203125" customWidth="1"/>
    <col min="4625" max="4625" width="30.44140625" customWidth="1"/>
    <col min="4866" max="4866" width="9.6640625" customWidth="1"/>
    <col min="4868" max="4868" width="4.109375" customWidth="1"/>
    <col min="4871" max="4871" width="4" customWidth="1"/>
    <col min="4874" max="4874" width="5.109375" customWidth="1"/>
    <col min="4875" max="4875" width="12.109375" customWidth="1"/>
    <col min="4877" max="4877" width="4.44140625" customWidth="1"/>
    <col min="4880" max="4880" width="4.33203125" customWidth="1"/>
    <col min="4881" max="4881" width="30.44140625" customWidth="1"/>
    <col min="5122" max="5122" width="9.6640625" customWidth="1"/>
    <col min="5124" max="5124" width="4.109375" customWidth="1"/>
    <col min="5127" max="5127" width="4" customWidth="1"/>
    <col min="5130" max="5130" width="5.109375" customWidth="1"/>
    <col min="5131" max="5131" width="12.109375" customWidth="1"/>
    <col min="5133" max="5133" width="4.44140625" customWidth="1"/>
    <col min="5136" max="5136" width="4.33203125" customWidth="1"/>
    <col min="5137" max="5137" width="30.44140625" customWidth="1"/>
    <col min="5378" max="5378" width="9.6640625" customWidth="1"/>
    <col min="5380" max="5380" width="4.109375" customWidth="1"/>
    <col min="5383" max="5383" width="4" customWidth="1"/>
    <col min="5386" max="5386" width="5.109375" customWidth="1"/>
    <col min="5387" max="5387" width="12.109375" customWidth="1"/>
    <col min="5389" max="5389" width="4.44140625" customWidth="1"/>
    <col min="5392" max="5392" width="4.33203125" customWidth="1"/>
    <col min="5393" max="5393" width="30.44140625" customWidth="1"/>
    <col min="5634" max="5634" width="9.6640625" customWidth="1"/>
    <col min="5636" max="5636" width="4.109375" customWidth="1"/>
    <col min="5639" max="5639" width="4" customWidth="1"/>
    <col min="5642" max="5642" width="5.109375" customWidth="1"/>
    <col min="5643" max="5643" width="12.109375" customWidth="1"/>
    <col min="5645" max="5645" width="4.44140625" customWidth="1"/>
    <col min="5648" max="5648" width="4.33203125" customWidth="1"/>
    <col min="5649" max="5649" width="30.44140625" customWidth="1"/>
    <col min="5890" max="5890" width="9.6640625" customWidth="1"/>
    <col min="5892" max="5892" width="4.109375" customWidth="1"/>
    <col min="5895" max="5895" width="4" customWidth="1"/>
    <col min="5898" max="5898" width="5.109375" customWidth="1"/>
    <col min="5899" max="5899" width="12.109375" customWidth="1"/>
    <col min="5901" max="5901" width="4.44140625" customWidth="1"/>
    <col min="5904" max="5904" width="4.33203125" customWidth="1"/>
    <col min="5905" max="5905" width="30.44140625" customWidth="1"/>
    <col min="6146" max="6146" width="9.6640625" customWidth="1"/>
    <col min="6148" max="6148" width="4.109375" customWidth="1"/>
    <col min="6151" max="6151" width="4" customWidth="1"/>
    <col min="6154" max="6154" width="5.109375" customWidth="1"/>
    <col min="6155" max="6155" width="12.109375" customWidth="1"/>
    <col min="6157" max="6157" width="4.44140625" customWidth="1"/>
    <col min="6160" max="6160" width="4.33203125" customWidth="1"/>
    <col min="6161" max="6161" width="30.44140625" customWidth="1"/>
    <col min="6402" max="6402" width="9.6640625" customWidth="1"/>
    <col min="6404" max="6404" width="4.109375" customWidth="1"/>
    <col min="6407" max="6407" width="4" customWidth="1"/>
    <col min="6410" max="6410" width="5.109375" customWidth="1"/>
    <col min="6411" max="6411" width="12.109375" customWidth="1"/>
    <col min="6413" max="6413" width="4.44140625" customWidth="1"/>
    <col min="6416" max="6416" width="4.33203125" customWidth="1"/>
    <col min="6417" max="6417" width="30.44140625" customWidth="1"/>
    <col min="6658" max="6658" width="9.6640625" customWidth="1"/>
    <col min="6660" max="6660" width="4.109375" customWidth="1"/>
    <col min="6663" max="6663" width="4" customWidth="1"/>
    <col min="6666" max="6666" width="5.109375" customWidth="1"/>
    <col min="6667" max="6667" width="12.109375" customWidth="1"/>
    <col min="6669" max="6669" width="4.44140625" customWidth="1"/>
    <col min="6672" max="6672" width="4.33203125" customWidth="1"/>
    <col min="6673" max="6673" width="30.44140625" customWidth="1"/>
    <col min="6914" max="6914" width="9.6640625" customWidth="1"/>
    <col min="6916" max="6916" width="4.109375" customWidth="1"/>
    <col min="6919" max="6919" width="4" customWidth="1"/>
    <col min="6922" max="6922" width="5.109375" customWidth="1"/>
    <col min="6923" max="6923" width="12.109375" customWidth="1"/>
    <col min="6925" max="6925" width="4.44140625" customWidth="1"/>
    <col min="6928" max="6928" width="4.33203125" customWidth="1"/>
    <col min="6929" max="6929" width="30.44140625" customWidth="1"/>
    <col min="7170" max="7170" width="9.6640625" customWidth="1"/>
    <col min="7172" max="7172" width="4.109375" customWidth="1"/>
    <col min="7175" max="7175" width="4" customWidth="1"/>
    <col min="7178" max="7178" width="5.109375" customWidth="1"/>
    <col min="7179" max="7179" width="12.109375" customWidth="1"/>
    <col min="7181" max="7181" width="4.44140625" customWidth="1"/>
    <col min="7184" max="7184" width="4.33203125" customWidth="1"/>
    <col min="7185" max="7185" width="30.44140625" customWidth="1"/>
    <col min="7426" max="7426" width="9.6640625" customWidth="1"/>
    <col min="7428" max="7428" width="4.109375" customWidth="1"/>
    <col min="7431" max="7431" width="4" customWidth="1"/>
    <col min="7434" max="7434" width="5.109375" customWidth="1"/>
    <col min="7435" max="7435" width="12.109375" customWidth="1"/>
    <col min="7437" max="7437" width="4.44140625" customWidth="1"/>
    <col min="7440" max="7440" width="4.33203125" customWidth="1"/>
    <col min="7441" max="7441" width="30.44140625" customWidth="1"/>
    <col min="7682" max="7682" width="9.6640625" customWidth="1"/>
    <col min="7684" max="7684" width="4.109375" customWidth="1"/>
    <col min="7687" max="7687" width="4" customWidth="1"/>
    <col min="7690" max="7690" width="5.109375" customWidth="1"/>
    <col min="7691" max="7691" width="12.109375" customWidth="1"/>
    <col min="7693" max="7693" width="4.44140625" customWidth="1"/>
    <col min="7696" max="7696" width="4.33203125" customWidth="1"/>
    <col min="7697" max="7697" width="30.44140625" customWidth="1"/>
    <col min="7938" max="7938" width="9.6640625" customWidth="1"/>
    <col min="7940" max="7940" width="4.109375" customWidth="1"/>
    <col min="7943" max="7943" width="4" customWidth="1"/>
    <col min="7946" max="7946" width="5.109375" customWidth="1"/>
    <col min="7947" max="7947" width="12.109375" customWidth="1"/>
    <col min="7949" max="7949" width="4.44140625" customWidth="1"/>
    <col min="7952" max="7952" width="4.33203125" customWidth="1"/>
    <col min="7953" max="7953" width="30.44140625" customWidth="1"/>
    <col min="8194" max="8194" width="9.6640625" customWidth="1"/>
    <col min="8196" max="8196" width="4.109375" customWidth="1"/>
    <col min="8199" max="8199" width="4" customWidth="1"/>
    <col min="8202" max="8202" width="5.109375" customWidth="1"/>
    <col min="8203" max="8203" width="12.109375" customWidth="1"/>
    <col min="8205" max="8205" width="4.44140625" customWidth="1"/>
    <col min="8208" max="8208" width="4.33203125" customWidth="1"/>
    <col min="8209" max="8209" width="30.44140625" customWidth="1"/>
    <col min="8450" max="8450" width="9.6640625" customWidth="1"/>
    <col min="8452" max="8452" width="4.109375" customWidth="1"/>
    <col min="8455" max="8455" width="4" customWidth="1"/>
    <col min="8458" max="8458" width="5.109375" customWidth="1"/>
    <col min="8459" max="8459" width="12.109375" customWidth="1"/>
    <col min="8461" max="8461" width="4.44140625" customWidth="1"/>
    <col min="8464" max="8464" width="4.33203125" customWidth="1"/>
    <col min="8465" max="8465" width="30.44140625" customWidth="1"/>
    <col min="8706" max="8706" width="9.6640625" customWidth="1"/>
    <col min="8708" max="8708" width="4.109375" customWidth="1"/>
    <col min="8711" max="8711" width="4" customWidth="1"/>
    <col min="8714" max="8714" width="5.109375" customWidth="1"/>
    <col min="8715" max="8715" width="12.109375" customWidth="1"/>
    <col min="8717" max="8717" width="4.44140625" customWidth="1"/>
    <col min="8720" max="8720" width="4.33203125" customWidth="1"/>
    <col min="8721" max="8721" width="30.44140625" customWidth="1"/>
    <col min="8962" max="8962" width="9.6640625" customWidth="1"/>
    <col min="8964" max="8964" width="4.109375" customWidth="1"/>
    <col min="8967" max="8967" width="4" customWidth="1"/>
    <col min="8970" max="8970" width="5.109375" customWidth="1"/>
    <col min="8971" max="8971" width="12.109375" customWidth="1"/>
    <col min="8973" max="8973" width="4.44140625" customWidth="1"/>
    <col min="8976" max="8976" width="4.33203125" customWidth="1"/>
    <col min="8977" max="8977" width="30.44140625" customWidth="1"/>
    <col min="9218" max="9218" width="9.6640625" customWidth="1"/>
    <col min="9220" max="9220" width="4.109375" customWidth="1"/>
    <col min="9223" max="9223" width="4" customWidth="1"/>
    <col min="9226" max="9226" width="5.109375" customWidth="1"/>
    <col min="9227" max="9227" width="12.109375" customWidth="1"/>
    <col min="9229" max="9229" width="4.44140625" customWidth="1"/>
    <col min="9232" max="9232" width="4.33203125" customWidth="1"/>
    <col min="9233" max="9233" width="30.44140625" customWidth="1"/>
    <col min="9474" max="9474" width="9.6640625" customWidth="1"/>
    <col min="9476" max="9476" width="4.109375" customWidth="1"/>
    <col min="9479" max="9479" width="4" customWidth="1"/>
    <col min="9482" max="9482" width="5.109375" customWidth="1"/>
    <col min="9483" max="9483" width="12.109375" customWidth="1"/>
    <col min="9485" max="9485" width="4.44140625" customWidth="1"/>
    <col min="9488" max="9488" width="4.33203125" customWidth="1"/>
    <col min="9489" max="9489" width="30.44140625" customWidth="1"/>
    <col min="9730" max="9730" width="9.6640625" customWidth="1"/>
    <col min="9732" max="9732" width="4.109375" customWidth="1"/>
    <col min="9735" max="9735" width="4" customWidth="1"/>
    <col min="9738" max="9738" width="5.109375" customWidth="1"/>
    <col min="9739" max="9739" width="12.109375" customWidth="1"/>
    <col min="9741" max="9741" width="4.44140625" customWidth="1"/>
    <col min="9744" max="9744" width="4.33203125" customWidth="1"/>
    <col min="9745" max="9745" width="30.44140625" customWidth="1"/>
    <col min="9986" max="9986" width="9.6640625" customWidth="1"/>
    <col min="9988" max="9988" width="4.109375" customWidth="1"/>
    <col min="9991" max="9991" width="4" customWidth="1"/>
    <col min="9994" max="9994" width="5.109375" customWidth="1"/>
    <col min="9995" max="9995" width="12.109375" customWidth="1"/>
    <col min="9997" max="9997" width="4.44140625" customWidth="1"/>
    <col min="10000" max="10000" width="4.33203125" customWidth="1"/>
    <col min="10001" max="10001" width="30.44140625" customWidth="1"/>
    <col min="10242" max="10242" width="9.6640625" customWidth="1"/>
    <col min="10244" max="10244" width="4.109375" customWidth="1"/>
    <col min="10247" max="10247" width="4" customWidth="1"/>
    <col min="10250" max="10250" width="5.109375" customWidth="1"/>
    <col min="10251" max="10251" width="12.109375" customWidth="1"/>
    <col min="10253" max="10253" width="4.44140625" customWidth="1"/>
    <col min="10256" max="10256" width="4.33203125" customWidth="1"/>
    <col min="10257" max="10257" width="30.44140625" customWidth="1"/>
    <col min="10498" max="10498" width="9.6640625" customWidth="1"/>
    <col min="10500" max="10500" width="4.109375" customWidth="1"/>
    <col min="10503" max="10503" width="4" customWidth="1"/>
    <col min="10506" max="10506" width="5.109375" customWidth="1"/>
    <col min="10507" max="10507" width="12.109375" customWidth="1"/>
    <col min="10509" max="10509" width="4.44140625" customWidth="1"/>
    <col min="10512" max="10512" width="4.33203125" customWidth="1"/>
    <col min="10513" max="10513" width="30.44140625" customWidth="1"/>
    <col min="10754" max="10754" width="9.6640625" customWidth="1"/>
    <col min="10756" max="10756" width="4.109375" customWidth="1"/>
    <col min="10759" max="10759" width="4" customWidth="1"/>
    <col min="10762" max="10762" width="5.109375" customWidth="1"/>
    <col min="10763" max="10763" width="12.109375" customWidth="1"/>
    <col min="10765" max="10765" width="4.44140625" customWidth="1"/>
    <col min="10768" max="10768" width="4.33203125" customWidth="1"/>
    <col min="10769" max="10769" width="30.44140625" customWidth="1"/>
    <col min="11010" max="11010" width="9.6640625" customWidth="1"/>
    <col min="11012" max="11012" width="4.109375" customWidth="1"/>
    <col min="11015" max="11015" width="4" customWidth="1"/>
    <col min="11018" max="11018" width="5.109375" customWidth="1"/>
    <col min="11019" max="11019" width="12.109375" customWidth="1"/>
    <col min="11021" max="11021" width="4.44140625" customWidth="1"/>
    <col min="11024" max="11024" width="4.33203125" customWidth="1"/>
    <col min="11025" max="11025" width="30.44140625" customWidth="1"/>
    <col min="11266" max="11266" width="9.6640625" customWidth="1"/>
    <col min="11268" max="11268" width="4.109375" customWidth="1"/>
    <col min="11271" max="11271" width="4" customWidth="1"/>
    <col min="11274" max="11274" width="5.109375" customWidth="1"/>
    <col min="11275" max="11275" width="12.109375" customWidth="1"/>
    <col min="11277" max="11277" width="4.44140625" customWidth="1"/>
    <col min="11280" max="11280" width="4.33203125" customWidth="1"/>
    <col min="11281" max="11281" width="30.44140625" customWidth="1"/>
    <col min="11522" max="11522" width="9.6640625" customWidth="1"/>
    <col min="11524" max="11524" width="4.109375" customWidth="1"/>
    <col min="11527" max="11527" width="4" customWidth="1"/>
    <col min="11530" max="11530" width="5.109375" customWidth="1"/>
    <col min="11531" max="11531" width="12.109375" customWidth="1"/>
    <col min="11533" max="11533" width="4.44140625" customWidth="1"/>
    <col min="11536" max="11536" width="4.33203125" customWidth="1"/>
    <col min="11537" max="11537" width="30.44140625" customWidth="1"/>
    <col min="11778" max="11778" width="9.6640625" customWidth="1"/>
    <col min="11780" max="11780" width="4.109375" customWidth="1"/>
    <col min="11783" max="11783" width="4" customWidth="1"/>
    <col min="11786" max="11786" width="5.109375" customWidth="1"/>
    <col min="11787" max="11787" width="12.109375" customWidth="1"/>
    <col min="11789" max="11789" width="4.44140625" customWidth="1"/>
    <col min="11792" max="11792" width="4.33203125" customWidth="1"/>
    <col min="11793" max="11793" width="30.44140625" customWidth="1"/>
    <col min="12034" max="12034" width="9.6640625" customWidth="1"/>
    <col min="12036" max="12036" width="4.109375" customWidth="1"/>
    <col min="12039" max="12039" width="4" customWidth="1"/>
    <col min="12042" max="12042" width="5.109375" customWidth="1"/>
    <col min="12043" max="12043" width="12.109375" customWidth="1"/>
    <col min="12045" max="12045" width="4.44140625" customWidth="1"/>
    <col min="12048" max="12048" width="4.33203125" customWidth="1"/>
    <col min="12049" max="12049" width="30.44140625" customWidth="1"/>
    <col min="12290" max="12290" width="9.6640625" customWidth="1"/>
    <col min="12292" max="12292" width="4.109375" customWidth="1"/>
    <col min="12295" max="12295" width="4" customWidth="1"/>
    <col min="12298" max="12298" width="5.109375" customWidth="1"/>
    <col min="12299" max="12299" width="12.109375" customWidth="1"/>
    <col min="12301" max="12301" width="4.44140625" customWidth="1"/>
    <col min="12304" max="12304" width="4.33203125" customWidth="1"/>
    <col min="12305" max="12305" width="30.44140625" customWidth="1"/>
    <col min="12546" max="12546" width="9.6640625" customWidth="1"/>
    <col min="12548" max="12548" width="4.109375" customWidth="1"/>
    <col min="12551" max="12551" width="4" customWidth="1"/>
    <col min="12554" max="12554" width="5.109375" customWidth="1"/>
    <col min="12555" max="12555" width="12.109375" customWidth="1"/>
    <col min="12557" max="12557" width="4.44140625" customWidth="1"/>
    <col min="12560" max="12560" width="4.33203125" customWidth="1"/>
    <col min="12561" max="12561" width="30.44140625" customWidth="1"/>
    <col min="12802" max="12802" width="9.6640625" customWidth="1"/>
    <col min="12804" max="12804" width="4.109375" customWidth="1"/>
    <col min="12807" max="12807" width="4" customWidth="1"/>
    <col min="12810" max="12810" width="5.109375" customWidth="1"/>
    <col min="12811" max="12811" width="12.109375" customWidth="1"/>
    <col min="12813" max="12813" width="4.44140625" customWidth="1"/>
    <col min="12816" max="12816" width="4.33203125" customWidth="1"/>
    <col min="12817" max="12817" width="30.44140625" customWidth="1"/>
    <col min="13058" max="13058" width="9.6640625" customWidth="1"/>
    <col min="13060" max="13060" width="4.109375" customWidth="1"/>
    <col min="13063" max="13063" width="4" customWidth="1"/>
    <col min="13066" max="13066" width="5.109375" customWidth="1"/>
    <col min="13067" max="13067" width="12.109375" customWidth="1"/>
    <col min="13069" max="13069" width="4.44140625" customWidth="1"/>
    <col min="13072" max="13072" width="4.33203125" customWidth="1"/>
    <col min="13073" max="13073" width="30.44140625" customWidth="1"/>
    <col min="13314" max="13314" width="9.6640625" customWidth="1"/>
    <col min="13316" max="13316" width="4.109375" customWidth="1"/>
    <col min="13319" max="13319" width="4" customWidth="1"/>
    <col min="13322" max="13322" width="5.109375" customWidth="1"/>
    <col min="13323" max="13323" width="12.109375" customWidth="1"/>
    <col min="13325" max="13325" width="4.44140625" customWidth="1"/>
    <col min="13328" max="13328" width="4.33203125" customWidth="1"/>
    <col min="13329" max="13329" width="30.44140625" customWidth="1"/>
    <col min="13570" max="13570" width="9.6640625" customWidth="1"/>
    <col min="13572" max="13572" width="4.109375" customWidth="1"/>
    <col min="13575" max="13575" width="4" customWidth="1"/>
    <col min="13578" max="13578" width="5.109375" customWidth="1"/>
    <col min="13579" max="13579" width="12.109375" customWidth="1"/>
    <col min="13581" max="13581" width="4.44140625" customWidth="1"/>
    <col min="13584" max="13584" width="4.33203125" customWidth="1"/>
    <col min="13585" max="13585" width="30.44140625" customWidth="1"/>
    <col min="13826" max="13826" width="9.6640625" customWidth="1"/>
    <col min="13828" max="13828" width="4.109375" customWidth="1"/>
    <col min="13831" max="13831" width="4" customWidth="1"/>
    <col min="13834" max="13834" width="5.109375" customWidth="1"/>
    <col min="13835" max="13835" width="12.109375" customWidth="1"/>
    <col min="13837" max="13837" width="4.44140625" customWidth="1"/>
    <col min="13840" max="13840" width="4.33203125" customWidth="1"/>
    <col min="13841" max="13841" width="30.44140625" customWidth="1"/>
    <col min="14082" max="14082" width="9.6640625" customWidth="1"/>
    <col min="14084" max="14084" width="4.109375" customWidth="1"/>
    <col min="14087" max="14087" width="4" customWidth="1"/>
    <col min="14090" max="14090" width="5.109375" customWidth="1"/>
    <col min="14091" max="14091" width="12.109375" customWidth="1"/>
    <col min="14093" max="14093" width="4.44140625" customWidth="1"/>
    <col min="14096" max="14096" width="4.33203125" customWidth="1"/>
    <col min="14097" max="14097" width="30.44140625" customWidth="1"/>
    <col min="14338" max="14338" width="9.6640625" customWidth="1"/>
    <col min="14340" max="14340" width="4.109375" customWidth="1"/>
    <col min="14343" max="14343" width="4" customWidth="1"/>
    <col min="14346" max="14346" width="5.109375" customWidth="1"/>
    <col min="14347" max="14347" width="12.109375" customWidth="1"/>
    <col min="14349" max="14349" width="4.44140625" customWidth="1"/>
    <col min="14352" max="14352" width="4.33203125" customWidth="1"/>
    <col min="14353" max="14353" width="30.44140625" customWidth="1"/>
    <col min="14594" max="14594" width="9.6640625" customWidth="1"/>
    <col min="14596" max="14596" width="4.109375" customWidth="1"/>
    <col min="14599" max="14599" width="4" customWidth="1"/>
    <col min="14602" max="14602" width="5.109375" customWidth="1"/>
    <col min="14603" max="14603" width="12.109375" customWidth="1"/>
    <col min="14605" max="14605" width="4.44140625" customWidth="1"/>
    <col min="14608" max="14608" width="4.33203125" customWidth="1"/>
    <col min="14609" max="14609" width="30.44140625" customWidth="1"/>
    <col min="14850" max="14850" width="9.6640625" customWidth="1"/>
    <col min="14852" max="14852" width="4.109375" customWidth="1"/>
    <col min="14855" max="14855" width="4" customWidth="1"/>
    <col min="14858" max="14858" width="5.109375" customWidth="1"/>
    <col min="14859" max="14859" width="12.109375" customWidth="1"/>
    <col min="14861" max="14861" width="4.44140625" customWidth="1"/>
    <col min="14864" max="14864" width="4.33203125" customWidth="1"/>
    <col min="14865" max="14865" width="30.44140625" customWidth="1"/>
    <col min="15106" max="15106" width="9.6640625" customWidth="1"/>
    <col min="15108" max="15108" width="4.109375" customWidth="1"/>
    <col min="15111" max="15111" width="4" customWidth="1"/>
    <col min="15114" max="15114" width="5.109375" customWidth="1"/>
    <col min="15115" max="15115" width="12.109375" customWidth="1"/>
    <col min="15117" max="15117" width="4.44140625" customWidth="1"/>
    <col min="15120" max="15120" width="4.33203125" customWidth="1"/>
    <col min="15121" max="15121" width="30.44140625" customWidth="1"/>
    <col min="15362" max="15362" width="9.6640625" customWidth="1"/>
    <col min="15364" max="15364" width="4.109375" customWidth="1"/>
    <col min="15367" max="15367" width="4" customWidth="1"/>
    <col min="15370" max="15370" width="5.109375" customWidth="1"/>
    <col min="15371" max="15371" width="12.109375" customWidth="1"/>
    <col min="15373" max="15373" width="4.44140625" customWidth="1"/>
    <col min="15376" max="15376" width="4.33203125" customWidth="1"/>
    <col min="15377" max="15377" width="30.44140625" customWidth="1"/>
    <col min="15618" max="15618" width="9.6640625" customWidth="1"/>
    <col min="15620" max="15620" width="4.109375" customWidth="1"/>
    <col min="15623" max="15623" width="4" customWidth="1"/>
    <col min="15626" max="15626" width="5.109375" customWidth="1"/>
    <col min="15627" max="15627" width="12.109375" customWidth="1"/>
    <col min="15629" max="15629" width="4.44140625" customWidth="1"/>
    <col min="15632" max="15632" width="4.33203125" customWidth="1"/>
    <col min="15633" max="15633" width="30.44140625" customWidth="1"/>
    <col min="15874" max="15874" width="9.6640625" customWidth="1"/>
    <col min="15876" max="15876" width="4.109375" customWidth="1"/>
    <col min="15879" max="15879" width="4" customWidth="1"/>
    <col min="15882" max="15882" width="5.109375" customWidth="1"/>
    <col min="15883" max="15883" width="12.109375" customWidth="1"/>
    <col min="15885" max="15885" width="4.44140625" customWidth="1"/>
    <col min="15888" max="15888" width="4.33203125" customWidth="1"/>
    <col min="15889" max="15889" width="30.44140625" customWidth="1"/>
    <col min="16130" max="16130" width="9.6640625" customWidth="1"/>
    <col min="16132" max="16132" width="4.109375" customWidth="1"/>
    <col min="16135" max="16135" width="4" customWidth="1"/>
    <col min="16138" max="16138" width="5.109375" customWidth="1"/>
    <col min="16139" max="16139" width="12.109375" customWidth="1"/>
    <col min="16141" max="16141" width="4.44140625" customWidth="1"/>
    <col min="16144" max="16144" width="4.33203125" customWidth="1"/>
    <col min="16145" max="16145" width="30.44140625" customWidth="1"/>
  </cols>
  <sheetData>
    <row r="1" spans="1:20" x14ac:dyDescent="0.3">
      <c r="A1" s="16" t="s">
        <v>185</v>
      </c>
    </row>
    <row r="2" spans="1:20" x14ac:dyDescent="0.3">
      <c r="A2" t="s">
        <v>94</v>
      </c>
    </row>
    <row r="4" spans="1:20" x14ac:dyDescent="0.3">
      <c r="B4" s="1" t="s">
        <v>87</v>
      </c>
      <c r="E4" s="2" t="s">
        <v>88</v>
      </c>
      <c r="H4" s="3" t="s">
        <v>186</v>
      </c>
      <c r="K4" s="4" t="s">
        <v>184</v>
      </c>
      <c r="N4" s="4" t="s">
        <v>89</v>
      </c>
      <c r="P4" s="4" t="s">
        <v>187</v>
      </c>
      <c r="R4" s="4" t="s">
        <v>183</v>
      </c>
    </row>
    <row r="5" spans="1:20" x14ac:dyDescent="0.3">
      <c r="A5" s="5" t="s">
        <v>86</v>
      </c>
      <c r="B5" s="1" t="s">
        <v>91</v>
      </c>
      <c r="C5" s="1" t="s">
        <v>92</v>
      </c>
      <c r="D5" s="1" t="s">
        <v>93</v>
      </c>
      <c r="E5" s="2" t="s">
        <v>91</v>
      </c>
      <c r="F5" s="2" t="s">
        <v>92</v>
      </c>
      <c r="G5" s="2" t="s">
        <v>93</v>
      </c>
      <c r="H5" s="3" t="s">
        <v>91</v>
      </c>
      <c r="I5" s="3" t="s">
        <v>92</v>
      </c>
      <c r="J5" s="3" t="s">
        <v>93</v>
      </c>
      <c r="K5" s="4" t="s">
        <v>91</v>
      </c>
      <c r="L5" s="4" t="s">
        <v>92</v>
      </c>
      <c r="M5" s="4" t="s">
        <v>93</v>
      </c>
      <c r="N5" s="6"/>
      <c r="O5" s="7" t="s">
        <v>90</v>
      </c>
      <c r="P5" s="6"/>
      <c r="Q5" s="7" t="s">
        <v>90</v>
      </c>
      <c r="R5" s="12" t="s">
        <v>95</v>
      </c>
      <c r="S5" s="7" t="s">
        <v>90</v>
      </c>
      <c r="T5" s="12" t="s">
        <v>182</v>
      </c>
    </row>
    <row r="6" spans="1:20" ht="15.6" x14ac:dyDescent="0.3">
      <c r="A6" s="8" t="s">
        <v>0</v>
      </c>
      <c r="B6" s="9">
        <v>8.0244002786757557E-2</v>
      </c>
      <c r="C6" s="9">
        <v>6.4421941550217812E-2</v>
      </c>
      <c r="D6" s="9">
        <v>6.68877748945131E-2</v>
      </c>
      <c r="E6" s="9">
        <v>0.11684090165757421</v>
      </c>
      <c r="F6" s="9">
        <v>0.20979410576161658</v>
      </c>
      <c r="G6" s="9">
        <v>0.24606452475780469</v>
      </c>
      <c r="H6" s="9">
        <v>0.18049758969636237</v>
      </c>
      <c r="I6" s="9">
        <v>0.24505206643177552</v>
      </c>
      <c r="J6" s="9">
        <v>0.2281643116884558</v>
      </c>
      <c r="K6" s="9">
        <v>4.4334038420787883E-2</v>
      </c>
      <c r="L6" s="9">
        <v>5.0726073491862665E-2</v>
      </c>
      <c r="M6" s="9">
        <v>4.0823897372478241E-2</v>
      </c>
      <c r="N6" s="8">
        <f t="shared" ref="N6:N37" si="0">LOG((E6+F6+G6)/(B6+C6+D6),2)</f>
        <v>1.4367543756696775</v>
      </c>
      <c r="O6" s="9">
        <f t="shared" ref="O6:O37" si="1">TTEST(B6:D6,E6:G6,2,3)</f>
        <v>8.6478118066945803E-2</v>
      </c>
      <c r="P6" s="8">
        <f t="shared" ref="P6:P37" si="2">LOG((H6+I6+J6)/(B6+C6+D6),2)</f>
        <v>1.6276354740765282</v>
      </c>
      <c r="Q6" s="9">
        <f t="shared" ref="Q6:Q37" si="3">TTEST(B6:D6,H6:J6,2,3)</f>
        <v>1.2626099531336582E-2</v>
      </c>
      <c r="R6" s="8">
        <f>LOG((K6+L6+M6)/(B6+C6+D6),2)</f>
        <v>-0.63864835832843381</v>
      </c>
      <c r="S6" s="9">
        <f>TTEST(K6:M6,B6:D6,2,3)</f>
        <v>1.8254866060728289E-2</v>
      </c>
      <c r="T6" s="13" t="s">
        <v>96</v>
      </c>
    </row>
    <row r="7" spans="1:20" ht="15.6" x14ac:dyDescent="0.3">
      <c r="A7" s="10" t="s">
        <v>1</v>
      </c>
      <c r="B7" s="9">
        <v>5.4318426866722209E-4</v>
      </c>
      <c r="C7" s="9">
        <v>4.6223636605869799E-4</v>
      </c>
      <c r="D7" s="9">
        <v>6.184095565624862E-4</v>
      </c>
      <c r="E7" s="9">
        <v>8.814579326765833E-4</v>
      </c>
      <c r="F7" s="9">
        <v>1.1190300018399436E-3</v>
      </c>
      <c r="G7" s="9">
        <v>1.0272129202994595E-3</v>
      </c>
      <c r="H7" s="9">
        <v>7.0597150763311036E-4</v>
      </c>
      <c r="I7" s="9">
        <v>1.6306034429671293E-3</v>
      </c>
      <c r="J7" s="9">
        <v>1.313691696309449E-3</v>
      </c>
      <c r="K7" s="9">
        <v>6.0933669403237382E-4</v>
      </c>
      <c r="L7" s="9">
        <v>7.1560657935078906E-4</v>
      </c>
      <c r="M7" s="9">
        <v>5.639575120613945E-4</v>
      </c>
      <c r="N7" s="8">
        <f t="shared" si="0"/>
        <v>0.89882189658507028</v>
      </c>
      <c r="O7" s="9">
        <f t="shared" si="1"/>
        <v>7.4395461399120498E-3</v>
      </c>
      <c r="P7" s="8">
        <f t="shared" si="2"/>
        <v>1.1686010811753258</v>
      </c>
      <c r="Q7" s="9">
        <f t="shared" si="3"/>
        <v>0.12684426449981098</v>
      </c>
      <c r="R7" s="8">
        <f t="shared" ref="R7:R70" si="4">LOG((K7+L7+M7)/(B7+C7+D7),2)</f>
        <v>0.21814615259139358</v>
      </c>
      <c r="S7" s="9">
        <f t="shared" ref="S7:S70" si="5">TTEST(K7:M7,B7:D7,2,3)</f>
        <v>0.23747283671302655</v>
      </c>
      <c r="T7" s="13" t="s">
        <v>97</v>
      </c>
    </row>
    <row r="8" spans="1:20" ht="15.6" x14ac:dyDescent="0.3">
      <c r="A8" s="10" t="s">
        <v>2</v>
      </c>
      <c r="B8" s="9">
        <v>4.3764949759852426E-4</v>
      </c>
      <c r="C8" s="9">
        <v>4.857954285969854E-4</v>
      </c>
      <c r="D8" s="9">
        <v>4.2145704472827097E-4</v>
      </c>
      <c r="E8" s="9">
        <v>4.5883538077109255E-4</v>
      </c>
      <c r="F8" s="9">
        <v>4.0181176348118411E-4</v>
      </c>
      <c r="G8" s="9">
        <v>4.5692886358678195E-4</v>
      </c>
      <c r="H8" s="9">
        <v>3.9731559518559891E-4</v>
      </c>
      <c r="I8" s="9">
        <v>6.7342930946248842E-4</v>
      </c>
      <c r="J8" s="9">
        <v>4.8874928130204494E-4</v>
      </c>
      <c r="K8" s="9">
        <v>2.2819106479590747E-4</v>
      </c>
      <c r="L8" s="9">
        <v>3.9187306162789164E-4</v>
      </c>
      <c r="M8" s="9">
        <v>1.9428336290515041E-4</v>
      </c>
      <c r="N8" s="8">
        <f t="shared" si="0"/>
        <v>-2.9614829538439254E-2</v>
      </c>
      <c r="O8" s="9">
        <f t="shared" si="1"/>
        <v>0.75183777534047658</v>
      </c>
      <c r="P8" s="8">
        <f t="shared" si="2"/>
        <v>0.21357715465729196</v>
      </c>
      <c r="Q8" s="9">
        <f t="shared" si="3"/>
        <v>0.4737670173422418</v>
      </c>
      <c r="R8" s="8">
        <f t="shared" si="4"/>
        <v>-0.72378457764910853</v>
      </c>
      <c r="S8" s="9">
        <f t="shared" si="5"/>
        <v>8.9909911566665529E-2</v>
      </c>
      <c r="T8" s="13" t="s">
        <v>98</v>
      </c>
    </row>
    <row r="9" spans="1:20" ht="15.6" x14ac:dyDescent="0.3">
      <c r="A9" s="10" t="s">
        <v>3</v>
      </c>
      <c r="B9" s="9">
        <v>2.3921214775571515E-3</v>
      </c>
      <c r="C9" s="9">
        <v>2.2107723498495592E-3</v>
      </c>
      <c r="D9" s="9">
        <v>3.2961104936298307E-3</v>
      </c>
      <c r="E9" s="9">
        <v>2.2425788557897354E-3</v>
      </c>
      <c r="F9" s="9">
        <v>1.5943134321085984E-3</v>
      </c>
      <c r="G9" s="9">
        <v>1.8590690184032267E-3</v>
      </c>
      <c r="H9" s="9">
        <v>2.9015759559147991E-3</v>
      </c>
      <c r="I9" s="9">
        <v>3.0710111196003264E-3</v>
      </c>
      <c r="J9" s="9">
        <v>3.0407213964157628E-3</v>
      </c>
      <c r="K9" s="9">
        <v>2.5670648801904413E-3</v>
      </c>
      <c r="L9" s="9">
        <v>3.5230406092455579E-3</v>
      </c>
      <c r="M9" s="9">
        <v>2.4099314384163541E-3</v>
      </c>
      <c r="N9" s="8">
        <f t="shared" si="0"/>
        <v>-0.47173146546241901</v>
      </c>
      <c r="O9" s="9">
        <f t="shared" si="1"/>
        <v>0.14814699697975892</v>
      </c>
      <c r="P9" s="8">
        <f t="shared" si="2"/>
        <v>0.19038595509618028</v>
      </c>
      <c r="Q9" s="9">
        <f t="shared" si="3"/>
        <v>0.38381828559321218</v>
      </c>
      <c r="R9" s="8">
        <f t="shared" si="4"/>
        <v>0.10579829764694701</v>
      </c>
      <c r="S9" s="9">
        <f t="shared" si="5"/>
        <v>0.69981572415570659</v>
      </c>
      <c r="T9" s="13" t="s">
        <v>99</v>
      </c>
    </row>
    <row r="10" spans="1:20" ht="15.6" x14ac:dyDescent="0.3">
      <c r="A10" s="10" t="s">
        <v>4</v>
      </c>
      <c r="B10" s="9">
        <v>5.5928631631361279E-3</v>
      </c>
      <c r="C10" s="9">
        <v>6.5791516784729697E-3</v>
      </c>
      <c r="D10" s="9">
        <v>7.5135250205058133E-3</v>
      </c>
      <c r="E10" s="9">
        <v>3.498410455669375E-3</v>
      </c>
      <c r="F10" s="9">
        <v>5.4805950731139268E-3</v>
      </c>
      <c r="G10" s="9">
        <v>7.5455750364238523E-3</v>
      </c>
      <c r="H10" s="9">
        <v>9.1085051008244679E-3</v>
      </c>
      <c r="I10" s="9">
        <v>8.6622710256711241E-3</v>
      </c>
      <c r="J10" s="9">
        <v>7.2248709315553871E-3</v>
      </c>
      <c r="K10" s="9">
        <v>5.5356918912130276E-3</v>
      </c>
      <c r="L10" s="9">
        <v>6.7012838168639772E-3</v>
      </c>
      <c r="M10" s="9">
        <v>2.8027278455671155E-3</v>
      </c>
      <c r="N10" s="8">
        <f t="shared" si="0"/>
        <v>-0.25252262491503802</v>
      </c>
      <c r="O10" s="9">
        <f t="shared" si="1"/>
        <v>0.47760932273383017</v>
      </c>
      <c r="P10" s="8">
        <f t="shared" si="2"/>
        <v>0.34454059636677004</v>
      </c>
      <c r="Q10" s="9">
        <f t="shared" si="3"/>
        <v>8.972704907318832E-2</v>
      </c>
      <c r="R10" s="8">
        <f t="shared" si="4"/>
        <v>-0.38836014748557551</v>
      </c>
      <c r="S10" s="9">
        <f t="shared" si="5"/>
        <v>0.31682115078036827</v>
      </c>
      <c r="T10" s="13" t="s">
        <v>100</v>
      </c>
    </row>
    <row r="11" spans="1:20" ht="15.6" x14ac:dyDescent="0.3">
      <c r="A11" s="10" t="s">
        <v>5</v>
      </c>
      <c r="B11" s="9">
        <v>1.2526657523517864E-3</v>
      </c>
      <c r="C11" s="9">
        <v>1.0464255264332368E-3</v>
      </c>
      <c r="D11" s="9">
        <v>1.7403989561090261E-3</v>
      </c>
      <c r="E11" s="9">
        <v>1.815351204259717E-3</v>
      </c>
      <c r="F11" s="9">
        <v>1.6600684001654327E-3</v>
      </c>
      <c r="G11" s="9">
        <v>1.7393554101890313E-3</v>
      </c>
      <c r="H11" s="9">
        <v>1.7067740280325386E-3</v>
      </c>
      <c r="I11" s="9">
        <v>2.9697798876167289E-3</v>
      </c>
      <c r="J11" s="9">
        <v>2.2187508544134894E-3</v>
      </c>
      <c r="K11" s="9">
        <v>8.3561018685520652E-4</v>
      </c>
      <c r="L11" s="9">
        <v>7.1433426421563359E-4</v>
      </c>
      <c r="M11" s="9">
        <v>5.8496492938568147E-4</v>
      </c>
      <c r="N11" s="8">
        <f t="shared" si="0"/>
        <v>0.36843176771396896</v>
      </c>
      <c r="O11" s="9">
        <f t="shared" si="1"/>
        <v>0.19281286792117525</v>
      </c>
      <c r="P11" s="8">
        <f t="shared" si="2"/>
        <v>0.77144107678662366</v>
      </c>
      <c r="Q11" s="9">
        <f t="shared" si="3"/>
        <v>0.1044657147478705</v>
      </c>
      <c r="R11" s="8">
        <f t="shared" si="4"/>
        <v>-0.91999840926453491</v>
      </c>
      <c r="S11" s="9">
        <f t="shared" si="5"/>
        <v>7.7704438798159109E-2</v>
      </c>
      <c r="T11" s="13" t="s">
        <v>101</v>
      </c>
    </row>
    <row r="12" spans="1:20" ht="15.6" x14ac:dyDescent="0.3">
      <c r="A12" s="11" t="s">
        <v>6</v>
      </c>
      <c r="B12" s="9">
        <v>4.7596181751982736E-3</v>
      </c>
      <c r="C12" s="9">
        <v>4.3874029566623486E-3</v>
      </c>
      <c r="D12" s="9">
        <v>5.720155081972063E-3</v>
      </c>
      <c r="E12" s="9">
        <v>5.6865654068056042E-3</v>
      </c>
      <c r="F12" s="9">
        <v>4.3641735328167341E-3</v>
      </c>
      <c r="G12" s="9">
        <v>5.2756208499008415E-3</v>
      </c>
      <c r="H12" s="9">
        <v>7.2660366770080425E-3</v>
      </c>
      <c r="I12" s="9">
        <v>6.68212865317434E-3</v>
      </c>
      <c r="J12" s="9">
        <v>6.131221665667457E-3</v>
      </c>
      <c r="K12" s="9">
        <v>3.8428142340420053E-3</v>
      </c>
      <c r="L12" s="9">
        <v>4.623169096110007E-3</v>
      </c>
      <c r="M12" s="9">
        <v>3.785000842200049E-3</v>
      </c>
      <c r="N12" s="8">
        <f t="shared" si="0"/>
        <v>4.388442259282388E-2</v>
      </c>
      <c r="O12" s="9">
        <f t="shared" si="1"/>
        <v>0.79710788040695402</v>
      </c>
      <c r="P12" s="8">
        <f t="shared" si="2"/>
        <v>0.43358456969560594</v>
      </c>
      <c r="Q12" s="9">
        <f t="shared" si="3"/>
        <v>2.9471226161742786E-2</v>
      </c>
      <c r="R12" s="8">
        <f t="shared" si="4"/>
        <v>-0.27923300463182504</v>
      </c>
      <c r="S12" s="9">
        <f t="shared" si="5"/>
        <v>0.15315657225247067</v>
      </c>
      <c r="T12" s="13" t="s">
        <v>102</v>
      </c>
    </row>
    <row r="13" spans="1:20" ht="15.6" x14ac:dyDescent="0.3">
      <c r="A13" s="9" t="s">
        <v>7</v>
      </c>
      <c r="B13" s="9">
        <v>0.14422621666000676</v>
      </c>
      <c r="C13" s="9">
        <v>0.14882851931606908</v>
      </c>
      <c r="D13" s="9">
        <v>0.17157301207368669</v>
      </c>
      <c r="E13" s="9">
        <v>0.21493109358033413</v>
      </c>
      <c r="F13" s="9">
        <v>0.12572284680928147</v>
      </c>
      <c r="G13" s="9">
        <v>0.13501261268372258</v>
      </c>
      <c r="H13" s="9">
        <v>0.13969835721872773</v>
      </c>
      <c r="I13" s="9">
        <v>0.20982285426526331</v>
      </c>
      <c r="J13" s="9">
        <v>0.18126431699820222</v>
      </c>
      <c r="K13" s="9">
        <v>0.14711567058089728</v>
      </c>
      <c r="L13" s="9">
        <v>0.13638285217767762</v>
      </c>
      <c r="M13" s="9">
        <v>0.11374388566077258</v>
      </c>
      <c r="N13" s="8">
        <f t="shared" si="0"/>
        <v>3.387526849187758E-2</v>
      </c>
      <c r="O13" s="9">
        <f t="shared" si="1"/>
        <v>0.91074371623621164</v>
      </c>
      <c r="P13" s="8">
        <f t="shared" si="2"/>
        <v>0.19205372115445024</v>
      </c>
      <c r="Q13" s="9">
        <f t="shared" si="3"/>
        <v>0.39899031914208494</v>
      </c>
      <c r="R13" s="8">
        <f t="shared" si="4"/>
        <v>-0.22605566703531693</v>
      </c>
      <c r="S13" s="9">
        <f t="shared" si="5"/>
        <v>0.15994695424245975</v>
      </c>
      <c r="T13" s="13" t="s">
        <v>103</v>
      </c>
    </row>
    <row r="14" spans="1:20" ht="15.6" x14ac:dyDescent="0.3">
      <c r="A14" s="9" t="s">
        <v>8</v>
      </c>
      <c r="B14" s="9">
        <v>4.8050301069914704E-4</v>
      </c>
      <c r="C14" s="9">
        <v>3.266772682448089E-4</v>
      </c>
      <c r="D14" s="9">
        <v>3.6102035337120126E-4</v>
      </c>
      <c r="E14" s="9">
        <v>7.1368578044664235E-4</v>
      </c>
      <c r="F14" s="9">
        <v>4.1789727632814518E-4</v>
      </c>
      <c r="G14" s="9">
        <v>5.6228122392912782E-4</v>
      </c>
      <c r="H14" s="9">
        <v>9.4174615545693967E-4</v>
      </c>
      <c r="I14" s="9">
        <v>9.1591342328366395E-4</v>
      </c>
      <c r="J14" s="9">
        <v>1.1077656626622991E-3</v>
      </c>
      <c r="K14" s="9">
        <v>3.265512271795117E-4</v>
      </c>
      <c r="L14" s="9">
        <v>3.8833885291912639E-4</v>
      </c>
      <c r="M14" s="9">
        <v>2.8564447985909635E-4</v>
      </c>
      <c r="N14" s="8">
        <f t="shared" si="0"/>
        <v>0.53603021392216643</v>
      </c>
      <c r="O14" s="9">
        <f t="shared" si="1"/>
        <v>0.16668562076873233</v>
      </c>
      <c r="P14" s="8">
        <f t="shared" si="2"/>
        <v>1.3439509310107083</v>
      </c>
      <c r="Q14" s="9">
        <f t="shared" si="3"/>
        <v>1.7957577194721551E-3</v>
      </c>
      <c r="R14" s="8">
        <f t="shared" si="4"/>
        <v>-0.22351706983839092</v>
      </c>
      <c r="S14" s="9">
        <f t="shared" si="5"/>
        <v>0.37895573476722716</v>
      </c>
      <c r="T14" s="13" t="s">
        <v>104</v>
      </c>
    </row>
    <row r="15" spans="1:20" ht="15.6" x14ac:dyDescent="0.3">
      <c r="A15" s="9" t="s">
        <v>9</v>
      </c>
      <c r="B15" s="9">
        <v>7.397028044906004E-4</v>
      </c>
      <c r="C15" s="9">
        <v>7.8740182280372377E-4</v>
      </c>
      <c r="D15" s="9">
        <v>7.7554495409086727E-4</v>
      </c>
      <c r="E15" s="9">
        <v>7.5063123879796434E-4</v>
      </c>
      <c r="F15" s="9">
        <v>4.085502891332894E-4</v>
      </c>
      <c r="G15" s="9">
        <v>6.4790057192847439E-4</v>
      </c>
      <c r="H15" s="9">
        <v>1.1262785120711284E-3</v>
      </c>
      <c r="I15" s="9">
        <v>8.3896777449319379E-4</v>
      </c>
      <c r="J15" s="9">
        <v>7.2129834395348678E-4</v>
      </c>
      <c r="K15" s="9">
        <v>7.8462533204168685E-4</v>
      </c>
      <c r="L15" s="9">
        <v>7.7003339346577411E-4</v>
      </c>
      <c r="M15" s="9">
        <v>1.0904118495707062E-3</v>
      </c>
      <c r="N15" s="8">
        <f t="shared" si="0"/>
        <v>-0.34963282500891807</v>
      </c>
      <c r="O15" s="9">
        <f t="shared" si="1"/>
        <v>0.2431489562081656</v>
      </c>
      <c r="P15" s="8">
        <f t="shared" si="2"/>
        <v>0.22245692754868171</v>
      </c>
      <c r="Q15" s="9">
        <f t="shared" si="3"/>
        <v>0.39891402565216566</v>
      </c>
      <c r="R15" s="8">
        <f t="shared" si="4"/>
        <v>0.20001133883761862</v>
      </c>
      <c r="S15" s="9">
        <f t="shared" si="5"/>
        <v>0.38860234313038478</v>
      </c>
      <c r="T15" s="13" t="s">
        <v>105</v>
      </c>
    </row>
    <row r="16" spans="1:20" ht="15.6" x14ac:dyDescent="0.3">
      <c r="A16" s="9" t="s">
        <v>10</v>
      </c>
      <c r="B16" s="9">
        <v>1.4012139376893928E-3</v>
      </c>
      <c r="C16" s="9">
        <v>1.1485987869602479E-3</v>
      </c>
      <c r="D16" s="9">
        <v>1.2700592933713607E-3</v>
      </c>
      <c r="E16" s="9">
        <v>1.1986864999934588E-3</v>
      </c>
      <c r="F16" s="9">
        <v>1.0767511876678632E-3</v>
      </c>
      <c r="G16" s="9">
        <v>1.0218411558283096E-3</v>
      </c>
      <c r="H16" s="9">
        <v>8.9275792397792856E-4</v>
      </c>
      <c r="I16" s="9">
        <v>9.5382867051375085E-4</v>
      </c>
      <c r="J16" s="9">
        <v>7.6711471944924459E-4</v>
      </c>
      <c r="K16" s="9">
        <v>7.5473376893199062E-4</v>
      </c>
      <c r="L16" s="9">
        <v>1.205306538037303E-3</v>
      </c>
      <c r="M16" s="9">
        <v>7.112914120874338E-4</v>
      </c>
      <c r="N16" s="8">
        <f t="shared" si="0"/>
        <v>-0.21224840498629272</v>
      </c>
      <c r="O16" s="9">
        <f t="shared" si="1"/>
        <v>0.13149917479557879</v>
      </c>
      <c r="P16" s="8">
        <f t="shared" si="2"/>
        <v>-0.54743001901460198</v>
      </c>
      <c r="Q16" s="9">
        <f t="shared" si="3"/>
        <v>1.3731148193613332E-2</v>
      </c>
      <c r="R16" s="8">
        <f t="shared" si="4"/>
        <v>-0.51596516541121018</v>
      </c>
      <c r="S16" s="9">
        <f t="shared" si="5"/>
        <v>0.12091609037282611</v>
      </c>
      <c r="T16" s="13" t="s">
        <v>106</v>
      </c>
    </row>
    <row r="17" spans="1:20" ht="15.6" x14ac:dyDescent="0.3">
      <c r="A17" s="9" t="s">
        <v>11</v>
      </c>
      <c r="B17" s="9">
        <v>2.852796743388846E-3</v>
      </c>
      <c r="C17" s="9">
        <v>2.2551188205098649E-3</v>
      </c>
      <c r="D17" s="9">
        <v>2.8780307934185723E-3</v>
      </c>
      <c r="E17" s="9">
        <v>3.3276031241414494E-3</v>
      </c>
      <c r="F17" s="9">
        <v>3.2227542360681823E-3</v>
      </c>
      <c r="G17" s="9">
        <v>3.1414955650054762E-3</v>
      </c>
      <c r="H17" s="9">
        <v>1.832550561001656E-3</v>
      </c>
      <c r="I17" s="9">
        <v>4.2934680776788746E-3</v>
      </c>
      <c r="J17" s="9">
        <v>3.8548907717795696E-3</v>
      </c>
      <c r="K17" s="9">
        <v>2.3790300284777487E-3</v>
      </c>
      <c r="L17" s="9">
        <v>2.0314631657982691E-3</v>
      </c>
      <c r="M17" s="9">
        <v>1.8706470675076458E-3</v>
      </c>
      <c r="N17" s="8">
        <f t="shared" si="0"/>
        <v>0.27930913069603736</v>
      </c>
      <c r="O17" s="9">
        <f t="shared" si="1"/>
        <v>9.9309938463936195E-2</v>
      </c>
      <c r="P17" s="8">
        <f t="shared" si="2"/>
        <v>0.32170789146993489</v>
      </c>
      <c r="Q17" s="9">
        <f t="shared" si="3"/>
        <v>0.47615354742738486</v>
      </c>
      <c r="R17" s="8">
        <f t="shared" si="4"/>
        <v>-0.34643689524685484</v>
      </c>
      <c r="S17" s="9">
        <f t="shared" si="5"/>
        <v>9.3788620809945308E-2</v>
      </c>
      <c r="T17" s="13" t="s">
        <v>107</v>
      </c>
    </row>
    <row r="18" spans="1:20" ht="15.6" x14ac:dyDescent="0.3">
      <c r="A18" s="9" t="s">
        <v>12</v>
      </c>
      <c r="B18" s="9">
        <v>5.1312284902947181E-4</v>
      </c>
      <c r="C18" s="9">
        <v>4.7067731359915388E-4</v>
      </c>
      <c r="D18" s="9">
        <v>8.6033407696534429E-4</v>
      </c>
      <c r="E18" s="9">
        <v>5.4999542106571426E-4</v>
      </c>
      <c r="F18" s="9">
        <v>5.9255551379481088E-4</v>
      </c>
      <c r="G18" s="9">
        <v>6.1139449909392582E-4</v>
      </c>
      <c r="H18" s="9">
        <v>1.8735894751639812E-2</v>
      </c>
      <c r="I18" s="9">
        <v>2.5133100484152925E-3</v>
      </c>
      <c r="J18" s="9">
        <v>1.1270828371956457E-3</v>
      </c>
      <c r="K18" s="9">
        <v>5.2214356843314667E-4</v>
      </c>
      <c r="L18" s="9">
        <v>8.0792011082373751E-4</v>
      </c>
      <c r="M18" s="9">
        <v>4.5285788218529983E-4</v>
      </c>
      <c r="N18" s="8">
        <f t="shared" si="0"/>
        <v>-7.233981174484283E-2</v>
      </c>
      <c r="O18" s="9">
        <f t="shared" si="1"/>
        <v>0.83118972074136366</v>
      </c>
      <c r="P18" s="8">
        <f t="shared" si="2"/>
        <v>3.6009551218156934</v>
      </c>
      <c r="Q18" s="9">
        <f t="shared" si="3"/>
        <v>0.34964265222406227</v>
      </c>
      <c r="R18" s="8">
        <f t="shared" si="4"/>
        <v>-4.8700443460718869E-2</v>
      </c>
      <c r="S18" s="9">
        <f t="shared" si="5"/>
        <v>0.90732609176847567</v>
      </c>
      <c r="T18" s="13" t="s">
        <v>108</v>
      </c>
    </row>
    <row r="19" spans="1:20" ht="15.6" x14ac:dyDescent="0.3">
      <c r="A19" s="9" t="s">
        <v>13</v>
      </c>
      <c r="B19" s="9">
        <v>7.5473351430947549E-4</v>
      </c>
      <c r="C19" s="9">
        <v>7.9193725730307321E-4</v>
      </c>
      <c r="D19" s="9">
        <v>1.1203896047753234E-3</v>
      </c>
      <c r="E19" s="9">
        <v>9.3619582139539757E-4</v>
      </c>
      <c r="F19" s="9">
        <v>7.3678169992938782E-4</v>
      </c>
      <c r="G19" s="9">
        <v>8.3492567780156697E-4</v>
      </c>
      <c r="H19" s="9">
        <v>1.9168523949271933E-3</v>
      </c>
      <c r="I19" s="9">
        <v>1.0061170180009947E-3</v>
      </c>
      <c r="J19" s="9">
        <v>9.5595248331689555E-4</v>
      </c>
      <c r="K19" s="9">
        <v>7.2687257614672662E-4</v>
      </c>
      <c r="L19" s="9">
        <v>8.8496586067482019E-4</v>
      </c>
      <c r="M19" s="9">
        <v>8.4029669297147787E-4</v>
      </c>
      <c r="N19" s="8">
        <f t="shared" si="0"/>
        <v>-8.8768821108623219E-2</v>
      </c>
      <c r="O19" s="9">
        <f t="shared" si="1"/>
        <v>0.7105226808132048</v>
      </c>
      <c r="P19" s="8">
        <f t="shared" si="2"/>
        <v>0.54040524217388175</v>
      </c>
      <c r="Q19" s="9">
        <f t="shared" si="3"/>
        <v>0.32588988861527002</v>
      </c>
      <c r="R19" s="8">
        <f t="shared" si="4"/>
        <v>-0.12121200090027068</v>
      </c>
      <c r="S19" s="9">
        <f t="shared" si="5"/>
        <v>0.61264021520515222</v>
      </c>
      <c r="T19" s="13" t="s">
        <v>109</v>
      </c>
    </row>
    <row r="20" spans="1:20" ht="15.6" x14ac:dyDescent="0.3">
      <c r="A20" s="9" t="s">
        <v>14</v>
      </c>
      <c r="B20" s="9">
        <v>2.5568196808916344E-3</v>
      </c>
      <c r="C20" s="9">
        <v>2.6765362760744179E-3</v>
      </c>
      <c r="D20" s="9">
        <v>2.7946637103407322E-3</v>
      </c>
      <c r="E20" s="9">
        <v>3.3263471878802148E-3</v>
      </c>
      <c r="F20" s="9">
        <v>2.8203990430989249E-3</v>
      </c>
      <c r="G20" s="9">
        <v>2.6442236539618957E-3</v>
      </c>
      <c r="H20" s="9">
        <v>3.5856079488364506E-3</v>
      </c>
      <c r="I20" s="9">
        <v>3.7216417183100832E-3</v>
      </c>
      <c r="J20" s="9">
        <v>3.9970453638582997E-3</v>
      </c>
      <c r="K20" s="9">
        <v>2.5090865275927661E-3</v>
      </c>
      <c r="L20" s="9">
        <v>2.1424373192534983E-3</v>
      </c>
      <c r="M20" s="9">
        <v>2.2413081423099971E-3</v>
      </c>
      <c r="N20" s="8">
        <f t="shared" si="0"/>
        <v>0.13097819189066587</v>
      </c>
      <c r="O20" s="9">
        <f t="shared" si="1"/>
        <v>0.34024344721183536</v>
      </c>
      <c r="P20" s="8">
        <f t="shared" si="2"/>
        <v>0.49375496802108582</v>
      </c>
      <c r="Q20" s="9">
        <f t="shared" si="3"/>
        <v>3.5411144288642758E-3</v>
      </c>
      <c r="R20" s="8">
        <f t="shared" si="4"/>
        <v>-0.21994730060850817</v>
      </c>
      <c r="S20" s="9">
        <f t="shared" si="5"/>
        <v>5.3154789532448322E-2</v>
      </c>
      <c r="T20" s="13" t="s">
        <v>110</v>
      </c>
    </row>
    <row r="21" spans="1:20" ht="15.6" x14ac:dyDescent="0.3">
      <c r="A21" s="9" t="s">
        <v>15</v>
      </c>
      <c r="B21" s="9">
        <v>5.8122955363748771E-2</v>
      </c>
      <c r="C21" s="9">
        <v>5.0857590821288455E-2</v>
      </c>
      <c r="D21" s="9">
        <v>5.5519633250248286E-2</v>
      </c>
      <c r="E21" s="9">
        <v>5.2339573766631342E-2</v>
      </c>
      <c r="F21" s="9">
        <v>4.7779733508048081E-2</v>
      </c>
      <c r="G21" s="9">
        <v>4.7550639842925228E-2</v>
      </c>
      <c r="H21" s="9">
        <v>3.903775993347218E-2</v>
      </c>
      <c r="I21" s="9">
        <v>1.4802930298468082E-2</v>
      </c>
      <c r="J21" s="9">
        <v>1.9332776866623529E-2</v>
      </c>
      <c r="K21" s="9">
        <v>4.4729396642295374E-2</v>
      </c>
      <c r="L21" s="9">
        <v>3.5848327143096097E-2</v>
      </c>
      <c r="M21" s="9">
        <v>4.4450708132545071E-2</v>
      </c>
      <c r="N21" s="8">
        <f t="shared" si="0"/>
        <v>-0.15571291011528995</v>
      </c>
      <c r="O21" s="9">
        <f t="shared" si="1"/>
        <v>0.10660110873158006</v>
      </c>
      <c r="P21" s="8">
        <f t="shared" si="2"/>
        <v>-1.16869663440725</v>
      </c>
      <c r="Q21" s="9">
        <f t="shared" si="3"/>
        <v>4.5885337037164617E-2</v>
      </c>
      <c r="R21" s="8">
        <f t="shared" si="4"/>
        <v>-0.39583295137036761</v>
      </c>
      <c r="S21" s="9">
        <f t="shared" si="5"/>
        <v>2.54554534960484E-2</v>
      </c>
      <c r="T21" s="13" t="s">
        <v>111</v>
      </c>
    </row>
    <row r="22" spans="1:20" ht="15.6" x14ac:dyDescent="0.3">
      <c r="A22" s="9" t="s">
        <v>16</v>
      </c>
      <c r="B22" s="9">
        <v>1.1330436883571002E-2</v>
      </c>
      <c r="C22" s="9">
        <v>7.4108999719369991E-3</v>
      </c>
      <c r="D22" s="9">
        <v>7.7918893106974935E-3</v>
      </c>
      <c r="E22" s="9">
        <v>7.9979067728979419E-2</v>
      </c>
      <c r="F22" s="9">
        <v>7.6760393363391285E-2</v>
      </c>
      <c r="G22" s="9">
        <v>9.5460968649724781E-2</v>
      </c>
      <c r="H22" s="15">
        <v>0.22419178622136901</v>
      </c>
      <c r="I22" s="15">
        <v>0.30846160024299463</v>
      </c>
      <c r="J22" s="15">
        <v>0.28385027743425129</v>
      </c>
      <c r="K22" s="15">
        <v>7.1685608254619436E-3</v>
      </c>
      <c r="L22" s="15">
        <v>6.5634496772221333E-3</v>
      </c>
      <c r="M22" s="15">
        <v>5.7240277580451384E-3</v>
      </c>
      <c r="N22" s="8">
        <f t="shared" si="0"/>
        <v>3.2486987258199957</v>
      </c>
      <c r="O22" s="15">
        <f t="shared" si="1"/>
        <v>4.3069303639546386E-3</v>
      </c>
      <c r="P22" s="8">
        <f t="shared" si="2"/>
        <v>4.943587351451959</v>
      </c>
      <c r="Q22" s="15">
        <f t="shared" si="3"/>
        <v>8.7773001746341128E-3</v>
      </c>
      <c r="R22" s="8">
        <f t="shared" si="4"/>
        <v>-0.44758213205679476</v>
      </c>
      <c r="S22" s="15">
        <f t="shared" si="5"/>
        <v>0.19146307843938074</v>
      </c>
      <c r="T22" s="13" t="s">
        <v>112</v>
      </c>
    </row>
    <row r="23" spans="1:20" ht="15.6" x14ac:dyDescent="0.3">
      <c r="A23" s="9" t="s">
        <v>17</v>
      </c>
      <c r="B23" s="9">
        <v>8.965338703454168E-3</v>
      </c>
      <c r="C23" s="9">
        <v>5.6451041401902801E-3</v>
      </c>
      <c r="D23" s="9">
        <v>6.9294221740371937E-3</v>
      </c>
      <c r="E23" s="9">
        <v>5.5658594659654358E-2</v>
      </c>
      <c r="F23" s="9">
        <v>5.2982310055063854E-2</v>
      </c>
      <c r="G23" s="9">
        <v>6.4709809609319241E-2</v>
      </c>
      <c r="H23" s="15">
        <v>0.16474321488575</v>
      </c>
      <c r="I23" s="15">
        <v>0.25144710479791677</v>
      </c>
      <c r="J23" s="15">
        <v>0.23060483856587713</v>
      </c>
      <c r="K23" s="15">
        <v>5.5152753896173497E-3</v>
      </c>
      <c r="L23" s="15">
        <v>4.9938369054853072E-3</v>
      </c>
      <c r="M23" s="15">
        <v>4.6708371042704852E-3</v>
      </c>
      <c r="N23" s="8">
        <f t="shared" si="0"/>
        <v>3.0086126672575761</v>
      </c>
      <c r="O23" s="15">
        <f t="shared" si="1"/>
        <v>2.9618764448428466E-3</v>
      </c>
      <c r="P23" s="8">
        <f t="shared" si="2"/>
        <v>4.9082277649994239</v>
      </c>
      <c r="Q23" s="15">
        <f t="shared" si="3"/>
        <v>1.5256110884995292E-2</v>
      </c>
      <c r="R23" s="8">
        <f t="shared" si="4"/>
        <v>-0.50484222737518358</v>
      </c>
      <c r="S23" s="15">
        <f t="shared" si="5"/>
        <v>0.15272281850936231</v>
      </c>
      <c r="T23" s="13" t="s">
        <v>113</v>
      </c>
    </row>
    <row r="24" spans="1:20" ht="15.6" x14ac:dyDescent="0.3">
      <c r="A24" s="9" t="s">
        <v>18</v>
      </c>
      <c r="B24" s="9">
        <v>1.0711779263472834E-3</v>
      </c>
      <c r="C24" s="9">
        <v>8.9612626649646196E-4</v>
      </c>
      <c r="D24" s="9">
        <v>1.2929896850921313E-3</v>
      </c>
      <c r="E24" s="9">
        <v>1.3394560226068527E-3</v>
      </c>
      <c r="F24" s="9">
        <v>1.3303153868027299E-3</v>
      </c>
      <c r="G24" s="9">
        <v>1.4015920155846947E-3</v>
      </c>
      <c r="H24" s="15">
        <v>1.9065413489600799E-3</v>
      </c>
      <c r="I24" s="15">
        <v>2.7388190352086185E-3</v>
      </c>
      <c r="J24" s="15">
        <v>2.6682466464394389E-3</v>
      </c>
      <c r="K24" s="15">
        <v>1.0574845439751026E-3</v>
      </c>
      <c r="L24" s="15">
        <v>6.2838230841846256E-4</v>
      </c>
      <c r="M24" s="15">
        <v>1.4651012343043713E-4</v>
      </c>
      <c r="N24" s="8">
        <f t="shared" si="0"/>
        <v>0.32050999487793796</v>
      </c>
      <c r="O24" s="15">
        <f t="shared" si="1"/>
        <v>0.13809082590610758</v>
      </c>
      <c r="P24" s="8">
        <f t="shared" si="2"/>
        <v>1.165581098269123</v>
      </c>
      <c r="Q24" s="15">
        <f t="shared" si="3"/>
        <v>2.3160979799012358E-2</v>
      </c>
      <c r="R24" s="8">
        <f t="shared" si="4"/>
        <v>-0.831285672319937</v>
      </c>
      <c r="S24" s="15">
        <f t="shared" si="5"/>
        <v>0.20462633785217957</v>
      </c>
      <c r="T24" s="13" t="s">
        <v>114</v>
      </c>
    </row>
    <row r="25" spans="1:20" ht="15.6" x14ac:dyDescent="0.3">
      <c r="A25" s="9" t="s">
        <v>19</v>
      </c>
      <c r="B25" s="9">
        <v>2.2322522895049025E-2</v>
      </c>
      <c r="C25" s="9">
        <v>1.4492854958379516E-2</v>
      </c>
      <c r="D25" s="9">
        <v>1.5966307326690323E-2</v>
      </c>
      <c r="E25" s="9">
        <v>3.722291560369978E-2</v>
      </c>
      <c r="F25" s="9">
        <v>1.417340185022742E-2</v>
      </c>
      <c r="G25" s="9">
        <v>1.4569211896375375E-2</v>
      </c>
      <c r="H25" s="9">
        <v>9.8123728193756574E-3</v>
      </c>
      <c r="I25" s="9">
        <v>9.518709551338966E-3</v>
      </c>
      <c r="J25" s="9">
        <v>8.7870855079188528E-3</v>
      </c>
      <c r="K25" s="9">
        <v>7.44480398793608E-3</v>
      </c>
      <c r="L25" s="9">
        <v>7.9952283093171119E-3</v>
      </c>
      <c r="M25" s="9">
        <v>7.5260129984593095E-3</v>
      </c>
      <c r="N25" s="8">
        <f t="shared" si="0"/>
        <v>0.32167492030825168</v>
      </c>
      <c r="O25" s="9">
        <f t="shared" si="1"/>
        <v>0.62928215275273824</v>
      </c>
      <c r="P25" s="8">
        <f t="shared" si="2"/>
        <v>-0.90853481838734362</v>
      </c>
      <c r="Q25" s="9">
        <f t="shared" si="3"/>
        <v>7.3558739120160699E-2</v>
      </c>
      <c r="R25" s="8">
        <f t="shared" si="4"/>
        <v>-1.2005349637735472</v>
      </c>
      <c r="S25" s="9">
        <f t="shared" si="5"/>
        <v>5.3081472501430221E-2</v>
      </c>
      <c r="T25" s="13" t="s">
        <v>115</v>
      </c>
    </row>
    <row r="26" spans="1:20" ht="15.6" x14ac:dyDescent="0.3">
      <c r="A26" s="9" t="s">
        <v>20</v>
      </c>
      <c r="B26" s="9">
        <v>2.7848387468673362E-3</v>
      </c>
      <c r="C26" s="9">
        <v>2.4291031272765757E-3</v>
      </c>
      <c r="D26" s="9">
        <v>3.2187870796876977E-3</v>
      </c>
      <c r="E26" s="9">
        <v>1.6309378965684157E-3</v>
      </c>
      <c r="F26" s="9">
        <v>3.3069858067194991E-3</v>
      </c>
      <c r="G26" s="9">
        <v>1.700766408273833E-3</v>
      </c>
      <c r="H26" s="9">
        <v>1.9387919096386524E-3</v>
      </c>
      <c r="I26" s="9">
        <v>2.6995408215748362E-3</v>
      </c>
      <c r="J26" s="9">
        <v>2.180240333388676E-3</v>
      </c>
      <c r="K26" s="9">
        <v>2.9303883699124474E-3</v>
      </c>
      <c r="L26" s="9">
        <v>2.7402840644282288E-3</v>
      </c>
      <c r="M26" s="9">
        <v>2.8986006226175524E-3</v>
      </c>
      <c r="N26" s="8">
        <f t="shared" si="0"/>
        <v>-0.34510097419429914</v>
      </c>
      <c r="O26" s="9">
        <f t="shared" si="1"/>
        <v>0.39565503297300247</v>
      </c>
      <c r="P26" s="8">
        <f t="shared" si="2"/>
        <v>-0.30652972846565635</v>
      </c>
      <c r="Q26" s="9">
        <f t="shared" si="3"/>
        <v>0.16817439612196436</v>
      </c>
      <c r="R26" s="8">
        <f t="shared" si="4"/>
        <v>2.3173239911815302E-2</v>
      </c>
      <c r="S26" s="9">
        <f t="shared" si="5"/>
        <v>0.86288655752136512</v>
      </c>
      <c r="T26" s="13" t="s">
        <v>116</v>
      </c>
    </row>
    <row r="27" spans="1:20" ht="15.6" x14ac:dyDescent="0.3">
      <c r="A27" s="9" t="s">
        <v>21</v>
      </c>
      <c r="B27" s="9">
        <v>1.4637832648396678E-2</v>
      </c>
      <c r="C27" s="9">
        <v>1.3885988625508229E-2</v>
      </c>
      <c r="D27" s="9">
        <v>1.8224506523749774E-2</v>
      </c>
      <c r="E27" s="9">
        <v>1.7779138375394115E-2</v>
      </c>
      <c r="F27" s="9">
        <v>1.1064659120756956E-2</v>
      </c>
      <c r="G27" s="9">
        <v>1.1726342584827286E-2</v>
      </c>
      <c r="H27" s="9">
        <v>1.885370694022737E-2</v>
      </c>
      <c r="I27" s="9">
        <v>1.9308029886829923E-2</v>
      </c>
      <c r="J27" s="9">
        <v>1.893850838127625E-2</v>
      </c>
      <c r="K27" s="9">
        <v>1.5812862481732023E-2</v>
      </c>
      <c r="L27" s="9">
        <v>1.7023859245077187E-2</v>
      </c>
      <c r="M27" s="9">
        <v>1.3265408598708121E-2</v>
      </c>
      <c r="N27" s="8">
        <f t="shared" si="0"/>
        <v>-0.20449647636479426</v>
      </c>
      <c r="O27" s="9">
        <f t="shared" si="1"/>
        <v>0.46792971530437394</v>
      </c>
      <c r="P27" s="8">
        <f t="shared" si="2"/>
        <v>0.28858218076703568</v>
      </c>
      <c r="Q27" s="9">
        <f t="shared" si="3"/>
        <v>0.12175200400801944</v>
      </c>
      <c r="R27" s="8">
        <f t="shared" si="4"/>
        <v>-2.0081342823932764E-2</v>
      </c>
      <c r="S27" s="9">
        <f t="shared" si="5"/>
        <v>0.90751221339067745</v>
      </c>
      <c r="T27" s="13" t="s">
        <v>117</v>
      </c>
    </row>
    <row r="28" spans="1:20" ht="15.6" x14ac:dyDescent="0.3">
      <c r="A28" s="9" t="s">
        <v>22</v>
      </c>
      <c r="B28" s="9">
        <v>3.7114660170841605E-3</v>
      </c>
      <c r="C28" s="9">
        <v>2.8555599545070725E-3</v>
      </c>
      <c r="D28" s="9">
        <v>3.1558618186865134E-3</v>
      </c>
      <c r="E28" s="9">
        <v>1.8994989337624449E-3</v>
      </c>
      <c r="F28" s="9">
        <v>2.6293292350924547E-3</v>
      </c>
      <c r="G28" s="9">
        <v>2.2530714981851109E-3</v>
      </c>
      <c r="H28" s="9">
        <v>2.9274225074926827E-3</v>
      </c>
      <c r="I28" s="9">
        <v>3.6185518957759914E-3</v>
      </c>
      <c r="J28" s="9">
        <v>2.8310805215122003E-3</v>
      </c>
      <c r="K28" s="9">
        <v>3.7154648953595638E-3</v>
      </c>
      <c r="L28" s="9">
        <v>4.0292806646890934E-3</v>
      </c>
      <c r="M28" s="9">
        <v>4.641511313643292E-3</v>
      </c>
      <c r="N28" s="8">
        <f t="shared" si="0"/>
        <v>-0.51969543068096558</v>
      </c>
      <c r="O28" s="9">
        <f t="shared" si="1"/>
        <v>4.1727217033907471E-2</v>
      </c>
      <c r="P28" s="8">
        <f t="shared" si="2"/>
        <v>-5.2249988623541105E-2</v>
      </c>
      <c r="Q28" s="9">
        <f t="shared" si="3"/>
        <v>0.76014310578618371</v>
      </c>
      <c r="R28" s="8">
        <f t="shared" si="4"/>
        <v>0.34928349420371418</v>
      </c>
      <c r="S28" s="9">
        <f t="shared" si="5"/>
        <v>7.4749394028584895E-2</v>
      </c>
      <c r="T28" s="13" t="s">
        <v>118</v>
      </c>
    </row>
    <row r="29" spans="1:20" ht="15.6" x14ac:dyDescent="0.3">
      <c r="A29" s="9" t="s">
        <v>23</v>
      </c>
      <c r="B29" s="9">
        <v>1.1335061844525919E-4</v>
      </c>
      <c r="C29" s="9">
        <v>8.9712340731692628E-5</v>
      </c>
      <c r="D29" s="9">
        <v>4.0385930224488896E-4</v>
      </c>
      <c r="E29" s="9">
        <v>1.0086156010604046E-4</v>
      </c>
      <c r="F29" s="9">
        <v>6.1587898838693435E-5</v>
      </c>
      <c r="G29" s="9">
        <v>6.6367092516333431E-5</v>
      </c>
      <c r="H29" s="9">
        <v>1.033872690929951E-4</v>
      </c>
      <c r="I29" s="9">
        <v>8.3827007794294136E-5</v>
      </c>
      <c r="J29" s="9">
        <v>2.932248031728509E-4</v>
      </c>
      <c r="K29" s="9">
        <v>2.1307608571402337E-4</v>
      </c>
      <c r="L29" s="9">
        <v>2.9121879760225712E-4</v>
      </c>
      <c r="M29" s="9">
        <v>3.7982538437334921E-4</v>
      </c>
      <c r="N29" s="8">
        <f t="shared" si="0"/>
        <v>-1.4073203251486646</v>
      </c>
      <c r="O29" s="9">
        <f t="shared" si="1"/>
        <v>0.33804284018877762</v>
      </c>
      <c r="P29" s="8">
        <f t="shared" si="2"/>
        <v>-0.3371582304143354</v>
      </c>
      <c r="Q29" s="9">
        <f t="shared" si="3"/>
        <v>0.74778313915039296</v>
      </c>
      <c r="R29" s="8">
        <f t="shared" si="4"/>
        <v>0.5427308956085477</v>
      </c>
      <c r="S29" s="9">
        <f t="shared" si="5"/>
        <v>0.47210068539903643</v>
      </c>
      <c r="T29" s="13" t="s">
        <v>119</v>
      </c>
    </row>
    <row r="30" spans="1:20" ht="15.6" x14ac:dyDescent="0.3">
      <c r="A30" s="9" t="s">
        <v>24</v>
      </c>
      <c r="B30" s="9">
        <v>1.1293179911360385E-2</v>
      </c>
      <c r="C30" s="9">
        <v>8.7496090549949793E-3</v>
      </c>
      <c r="D30" s="9">
        <v>9.6789361208347042E-3</v>
      </c>
      <c r="E30" s="9">
        <v>2.1432552297970878E-2</v>
      </c>
      <c r="F30" s="9">
        <v>1.5166030153141581E-2</v>
      </c>
      <c r="G30" s="9">
        <v>1.9599595253991277E-2</v>
      </c>
      <c r="H30" s="9">
        <v>3.6322519581956071E-2</v>
      </c>
      <c r="I30" s="9">
        <v>3.1274131475059981E-2</v>
      </c>
      <c r="J30" s="9">
        <v>3.2613086702215556E-2</v>
      </c>
      <c r="K30" s="9">
        <v>5.6940607765187399E-3</v>
      </c>
      <c r="L30" s="9">
        <v>5.412569953299814E-3</v>
      </c>
      <c r="M30" s="9">
        <v>5.3298214571142243E-3</v>
      </c>
      <c r="N30" s="8">
        <f t="shared" si="0"/>
        <v>0.91900549586274027</v>
      </c>
      <c r="O30" s="9">
        <f t="shared" si="1"/>
        <v>2.8533449231284376E-2</v>
      </c>
      <c r="P30" s="8">
        <f t="shared" si="2"/>
        <v>1.7534329481818329</v>
      </c>
      <c r="Q30" s="9">
        <f t="shared" si="3"/>
        <v>9.2297608700902948E-4</v>
      </c>
      <c r="R30" s="8">
        <f t="shared" si="4"/>
        <v>-0.8546189277123577</v>
      </c>
      <c r="S30" s="9">
        <f t="shared" si="5"/>
        <v>2.4929303143639444E-2</v>
      </c>
      <c r="T30" s="13" t="s">
        <v>120</v>
      </c>
    </row>
    <row r="31" spans="1:20" ht="15.6" x14ac:dyDescent="0.3">
      <c r="A31" s="9" t="s">
        <v>25</v>
      </c>
      <c r="B31" s="9">
        <v>4.7124313404371031E-2</v>
      </c>
      <c r="C31" s="9">
        <v>4.2326942465178735E-2</v>
      </c>
      <c r="D31" s="9">
        <v>4.4968275714176824E-2</v>
      </c>
      <c r="E31" s="9">
        <v>4.7686120596046419E-2</v>
      </c>
      <c r="F31" s="9">
        <v>5.6426783522265836E-2</v>
      </c>
      <c r="G31" s="9">
        <v>6.5531579945558818E-2</v>
      </c>
      <c r="H31" s="9">
        <v>7.4227689636111358E-2</v>
      </c>
      <c r="I31" s="9">
        <v>9.4671646400719206E-2</v>
      </c>
      <c r="J31" s="9">
        <v>7.1520848085380728E-2</v>
      </c>
      <c r="K31" s="9">
        <v>2.8834529759126561E-2</v>
      </c>
      <c r="L31" s="9">
        <v>2.662036683616166E-2</v>
      </c>
      <c r="M31" s="9">
        <v>2.4855017450325811E-2</v>
      </c>
      <c r="N31" s="8">
        <f t="shared" si="0"/>
        <v>0.33577174053646774</v>
      </c>
      <c r="O31" s="9">
        <f t="shared" si="1"/>
        <v>0.14251946246381855</v>
      </c>
      <c r="P31" s="8">
        <f t="shared" si="2"/>
        <v>0.83881523896211163</v>
      </c>
      <c r="Q31" s="9">
        <f t="shared" si="3"/>
        <v>3.6243813507031639E-2</v>
      </c>
      <c r="R31" s="8">
        <f t="shared" si="4"/>
        <v>-0.74309278078685825</v>
      </c>
      <c r="S31" s="9">
        <f t="shared" si="5"/>
        <v>6.6223672276669867E-4</v>
      </c>
      <c r="T31" s="13" t="s">
        <v>121</v>
      </c>
    </row>
    <row r="32" spans="1:20" ht="15.6" x14ac:dyDescent="0.3">
      <c r="A32" s="9" t="s">
        <v>26</v>
      </c>
      <c r="B32" s="9">
        <v>9.2087082815853162E-4</v>
      </c>
      <c r="C32" s="9">
        <v>4.6891353351607355E-4</v>
      </c>
      <c r="D32" s="9">
        <v>7.115531632422052E-4</v>
      </c>
      <c r="E32" s="9">
        <v>5.6621793110666306E-4</v>
      </c>
      <c r="F32" s="9">
        <v>5.3277827010677964E-4</v>
      </c>
      <c r="G32" s="9">
        <v>3.8665741407643476E-4</v>
      </c>
      <c r="H32" s="9">
        <v>5.1542832507057653E-4</v>
      </c>
      <c r="I32" s="9">
        <v>8.5123447212645737E-4</v>
      </c>
      <c r="J32" s="9">
        <v>7.210506878697258E-4</v>
      </c>
      <c r="K32" s="9">
        <v>6.1238224951902216E-4</v>
      </c>
      <c r="L32" s="9">
        <v>5.8837506583523985E-4</v>
      </c>
      <c r="M32" s="9">
        <v>5.222246561688513E-4</v>
      </c>
      <c r="N32" s="8">
        <f t="shared" si="0"/>
        <v>-0.5002101255542919</v>
      </c>
      <c r="O32" s="9">
        <f t="shared" si="1"/>
        <v>0.25332564390427309</v>
      </c>
      <c r="P32" s="8">
        <f t="shared" si="2"/>
        <v>-9.3841798455878405E-3</v>
      </c>
      <c r="Q32" s="9">
        <f t="shared" si="3"/>
        <v>0.97922329113171558</v>
      </c>
      <c r="R32" s="8">
        <f t="shared" si="4"/>
        <v>-0.28640030589484949</v>
      </c>
      <c r="S32" s="9">
        <f t="shared" si="5"/>
        <v>0.43727496702390439</v>
      </c>
      <c r="T32" s="13" t="s">
        <v>122</v>
      </c>
    </row>
    <row r="33" spans="1:20" ht="15.6" x14ac:dyDescent="0.3">
      <c r="A33" s="9" t="s">
        <v>27</v>
      </c>
      <c r="B33" s="9">
        <v>4.9997897299637042E-3</v>
      </c>
      <c r="C33" s="9">
        <v>4.5523163944303606E-3</v>
      </c>
      <c r="D33" s="9">
        <v>5.7517954674472342E-3</v>
      </c>
      <c r="E33" s="9">
        <v>5.554901422086163E-3</v>
      </c>
      <c r="F33" s="9">
        <v>4.582088757534011E-3</v>
      </c>
      <c r="G33" s="9">
        <v>4.7786778223963119E-3</v>
      </c>
      <c r="H33" s="9">
        <v>5.4896873386234115E-3</v>
      </c>
      <c r="I33" s="9">
        <v>7.892195007582925E-3</v>
      </c>
      <c r="J33" s="9">
        <v>7.6704042262411643E-3</v>
      </c>
      <c r="K33" s="9">
        <v>5.0713010786748421E-3</v>
      </c>
      <c r="L33" s="9">
        <v>4.3057971540628875E-3</v>
      </c>
      <c r="M33" s="9">
        <v>3.8915888119796529E-3</v>
      </c>
      <c r="N33" s="8">
        <f t="shared" si="0"/>
        <v>-3.7070911326196151E-2</v>
      </c>
      <c r="O33" s="9">
        <f t="shared" si="1"/>
        <v>0.79231939221488534</v>
      </c>
      <c r="P33" s="8">
        <f t="shared" si="2"/>
        <v>0.46007743672608326</v>
      </c>
      <c r="Q33" s="9">
        <f t="shared" si="3"/>
        <v>0.1138702528467383</v>
      </c>
      <c r="R33" s="8">
        <f t="shared" si="4"/>
        <v>-0.2058738808504155</v>
      </c>
      <c r="S33" s="9">
        <f t="shared" si="5"/>
        <v>0.23988043380685897</v>
      </c>
      <c r="T33" s="13" t="s">
        <v>123</v>
      </c>
    </row>
    <row r="34" spans="1:20" ht="15.6" x14ac:dyDescent="0.3">
      <c r="A34" s="9" t="s">
        <v>28</v>
      </c>
      <c r="B34" s="9">
        <v>7.3253923215139179E-3</v>
      </c>
      <c r="C34" s="9">
        <v>5.1331039789303872E-3</v>
      </c>
      <c r="D34" s="9">
        <v>4.8034726780649796E-3</v>
      </c>
      <c r="E34" s="9">
        <v>5.6025956016065512E-2</v>
      </c>
      <c r="F34" s="9">
        <v>5.2911012106228686E-2</v>
      </c>
      <c r="G34" s="9">
        <v>6.5555149932524065E-2</v>
      </c>
      <c r="H34" s="15">
        <v>0.249104548474644</v>
      </c>
      <c r="I34" s="9">
        <v>0.24014588300261697</v>
      </c>
      <c r="J34" s="9">
        <v>0.22657547408308806</v>
      </c>
      <c r="K34" s="9">
        <v>4.8451403842033666E-3</v>
      </c>
      <c r="L34" s="9">
        <v>5.4539908793665428E-3</v>
      </c>
      <c r="M34" s="9">
        <v>6.0612743502578533E-3</v>
      </c>
      <c r="N34" s="8">
        <f t="shared" si="0"/>
        <v>3.3374929308873713</v>
      </c>
      <c r="O34" s="9">
        <f t="shared" si="1"/>
        <v>3.9029003775402542E-3</v>
      </c>
      <c r="P34" s="8">
        <f t="shared" si="2"/>
        <v>5.3739398161133067</v>
      </c>
      <c r="Q34" s="9">
        <f t="shared" si="3"/>
        <v>6.7656448771268257E-4</v>
      </c>
      <c r="R34" s="8">
        <f t="shared" si="4"/>
        <v>-7.7388517640464713E-2</v>
      </c>
      <c r="S34" s="9">
        <f t="shared" si="5"/>
        <v>0.75329613341556545</v>
      </c>
      <c r="T34" s="13" t="s">
        <v>124</v>
      </c>
    </row>
    <row r="35" spans="1:20" ht="15.6" x14ac:dyDescent="0.3">
      <c r="A35" s="9" t="s">
        <v>29</v>
      </c>
      <c r="B35" s="9">
        <v>1.1535270280145246E-3</v>
      </c>
      <c r="C35" s="9">
        <v>1.126425551630095E-3</v>
      </c>
      <c r="D35" s="9">
        <v>1.3045437584398062E-3</v>
      </c>
      <c r="E35" s="9">
        <v>7.4941716707877066E-3</v>
      </c>
      <c r="F35" s="9">
        <v>7.5158471918449661E-3</v>
      </c>
      <c r="G35" s="9">
        <v>8.5361722560424128E-3</v>
      </c>
      <c r="H35" s="15">
        <v>2.6542304681404099E-2</v>
      </c>
      <c r="I35" s="9">
        <v>2.6732603511908443E-2</v>
      </c>
      <c r="J35" s="9">
        <v>2.4819102090177722E-2</v>
      </c>
      <c r="K35" s="9">
        <v>9.2223932069764698E-4</v>
      </c>
      <c r="L35" s="9">
        <v>1.2686395580983763E-3</v>
      </c>
      <c r="M35" s="9">
        <v>1.1879764991573275E-3</v>
      </c>
      <c r="N35" s="8">
        <f t="shared" si="0"/>
        <v>2.7156513818765391</v>
      </c>
      <c r="O35" s="9">
        <f t="shared" si="1"/>
        <v>2.1513641626296448E-3</v>
      </c>
      <c r="P35" s="8">
        <f t="shared" si="2"/>
        <v>4.4453695761835377</v>
      </c>
      <c r="Q35" s="9">
        <f t="shared" si="3"/>
        <v>5.4676606603163487E-4</v>
      </c>
      <c r="R35" s="8">
        <f t="shared" si="4"/>
        <v>-8.5235816871666467E-2</v>
      </c>
      <c r="S35" s="9">
        <f t="shared" si="5"/>
        <v>0.60277533112199977</v>
      </c>
      <c r="T35" s="13" t="s">
        <v>125</v>
      </c>
    </row>
    <row r="36" spans="1:20" ht="15.6" x14ac:dyDescent="0.3">
      <c r="A36" s="9" t="s">
        <v>30</v>
      </c>
      <c r="B36" s="9">
        <v>2.4301779556091968E-3</v>
      </c>
      <c r="C36" s="9">
        <v>1.8678431079820813E-3</v>
      </c>
      <c r="D36" s="9">
        <v>2.4512410994529128E-3</v>
      </c>
      <c r="E36" s="9">
        <v>2.8148671454923664E-3</v>
      </c>
      <c r="F36" s="9">
        <v>2.0073198430440868E-3</v>
      </c>
      <c r="G36" s="9">
        <v>2.3981091389061551E-3</v>
      </c>
      <c r="H36" s="15">
        <v>4.8666619982585101E-3</v>
      </c>
      <c r="I36" s="9">
        <v>4.9279908916176791E-3</v>
      </c>
      <c r="J36" s="9">
        <v>4.6007070680253804E-3</v>
      </c>
      <c r="K36" s="9">
        <v>1.8162790535559577E-3</v>
      </c>
      <c r="L36" s="9">
        <v>1.4638692471705692E-3</v>
      </c>
      <c r="M36" s="9">
        <v>1.3306577497088604E-3</v>
      </c>
      <c r="N36" s="8">
        <f t="shared" si="0"/>
        <v>9.7328214130915816E-2</v>
      </c>
      <c r="O36" s="9">
        <f t="shared" si="1"/>
        <v>0.63096122832275059</v>
      </c>
      <c r="P36" s="8">
        <f t="shared" si="2"/>
        <v>1.0928021652883704</v>
      </c>
      <c r="Q36" s="9">
        <f t="shared" si="3"/>
        <v>1.2510343938494501E-3</v>
      </c>
      <c r="R36" s="8">
        <f t="shared" si="4"/>
        <v>-0.54971081242557873</v>
      </c>
      <c r="S36" s="9">
        <f t="shared" si="5"/>
        <v>4.4819745957303724E-2</v>
      </c>
      <c r="T36" s="13" t="s">
        <v>126</v>
      </c>
    </row>
    <row r="37" spans="1:20" ht="15.6" x14ac:dyDescent="0.3">
      <c r="A37" s="9" t="s">
        <v>31</v>
      </c>
      <c r="B37" s="9">
        <v>5.2799365768006106E-4</v>
      </c>
      <c r="C37" s="9">
        <v>4.9297653322095535E-4</v>
      </c>
      <c r="D37" s="9">
        <v>5.7628162758711703E-4</v>
      </c>
      <c r="E37" s="9">
        <v>7.2833837016104768E-4</v>
      </c>
      <c r="F37" s="9">
        <v>4.533288789505055E-4</v>
      </c>
      <c r="G37" s="9">
        <v>5.3037952064127899E-4</v>
      </c>
      <c r="H37" s="15">
        <v>1.1877629050742601E-3</v>
      </c>
      <c r="I37" s="9">
        <v>1.062246452625927E-3</v>
      </c>
      <c r="J37" s="9">
        <v>1.0600918665383346E-3</v>
      </c>
      <c r="K37" s="9">
        <v>4.4859904334815823E-4</v>
      </c>
      <c r="L37" s="9">
        <v>4.5181324132855032E-4</v>
      </c>
      <c r="M37" s="9">
        <v>3.9420630093091476E-4</v>
      </c>
      <c r="N37" s="8">
        <f t="shared" si="0"/>
        <v>0.10013033171342288</v>
      </c>
      <c r="O37" s="9">
        <f t="shared" si="1"/>
        <v>0.69213378978675433</v>
      </c>
      <c r="P37" s="8">
        <f t="shared" si="2"/>
        <v>1.0512835537498479</v>
      </c>
      <c r="Q37" s="9">
        <f t="shared" si="3"/>
        <v>9.9875092644668723E-4</v>
      </c>
      <c r="R37" s="8">
        <f t="shared" si="4"/>
        <v>-0.30306466162168144</v>
      </c>
      <c r="S37" s="9">
        <f t="shared" si="5"/>
        <v>3.2671257299326989E-2</v>
      </c>
      <c r="T37" s="13" t="s">
        <v>127</v>
      </c>
    </row>
    <row r="38" spans="1:20" ht="15.6" x14ac:dyDescent="0.3">
      <c r="A38" s="9" t="s">
        <v>32</v>
      </c>
      <c r="B38" s="9">
        <v>1.6212379452507993E-3</v>
      </c>
      <c r="C38" s="9">
        <v>1.3354334914751156E-3</v>
      </c>
      <c r="D38" s="9">
        <v>1.6813843045485936E-3</v>
      </c>
      <c r="E38" s="9">
        <v>2.319714274500569E-3</v>
      </c>
      <c r="F38" s="9">
        <v>2.2672965101382149E-3</v>
      </c>
      <c r="G38" s="9">
        <v>2.7603195432465409E-3</v>
      </c>
      <c r="H38" s="9">
        <v>3.4894347336629316E-3</v>
      </c>
      <c r="I38" s="9">
        <v>3.1257775878215628E-3</v>
      </c>
      <c r="J38" s="9">
        <v>2.4853526285820485E-3</v>
      </c>
      <c r="K38" s="9">
        <v>1.0374064374334953E-3</v>
      </c>
      <c r="L38" s="9">
        <v>1.521264796600917E-3</v>
      </c>
      <c r="M38" s="9">
        <v>1.241975430937206E-3</v>
      </c>
      <c r="N38" s="8">
        <f t="shared" ref="N38:N69" si="6">LOG((E38+F38+G38)/(B38+C38+D38),2)</f>
        <v>0.66369997931672919</v>
      </c>
      <c r="O38" s="9">
        <f t="shared" ref="O38:O69" si="7">TTEST(B38:D38,E38:G38,2,3)</f>
        <v>1.1961565081106211E-2</v>
      </c>
      <c r="P38" s="8">
        <f t="shared" ref="P38:P69" si="8">LOG((H38+I38+J38)/(B38+C38+D38),2)</f>
        <v>0.97243594979205239</v>
      </c>
      <c r="Q38" s="9">
        <f t="shared" ref="Q38:Q69" si="9">TTEST(B38:D38,H38:J38,2,3)</f>
        <v>2.580360742037598E-2</v>
      </c>
      <c r="R38" s="8">
        <f t="shared" si="4"/>
        <v>-0.28727525045916452</v>
      </c>
      <c r="S38" s="9">
        <f t="shared" si="5"/>
        <v>0.1933528818499293</v>
      </c>
      <c r="T38" s="13" t="s">
        <v>128</v>
      </c>
    </row>
    <row r="39" spans="1:20" ht="15.6" x14ac:dyDescent="0.3">
      <c r="A39" s="9" t="s">
        <v>33</v>
      </c>
      <c r="B39" s="9">
        <v>4.2917473567937126E-4</v>
      </c>
      <c r="C39" s="9">
        <v>7.0891360910664862E-4</v>
      </c>
      <c r="D39" s="9">
        <v>2.7836429019167957E-4</v>
      </c>
      <c r="E39" s="9">
        <v>4.5600952418331438E-4</v>
      </c>
      <c r="F39" s="9">
        <v>4.085502891332894E-4</v>
      </c>
      <c r="G39" s="9">
        <v>3.5903119679623583E-4</v>
      </c>
      <c r="H39" s="9">
        <v>2.8326017281575413E-4</v>
      </c>
      <c r="I39" s="9">
        <v>3.7890466022746819E-4</v>
      </c>
      <c r="J39" s="9">
        <v>3.5464351194554257E-4</v>
      </c>
      <c r="K39" s="9">
        <v>6.2242130278982583E-4</v>
      </c>
      <c r="L39" s="9">
        <v>1.3031334350959252E-3</v>
      </c>
      <c r="M39" s="9">
        <v>1.148076505178984E-3</v>
      </c>
      <c r="N39" s="8">
        <f t="shared" si="6"/>
        <v>-0.21116094760176313</v>
      </c>
      <c r="O39" s="9">
        <f t="shared" si="7"/>
        <v>0.66417586536182194</v>
      </c>
      <c r="P39" s="8">
        <f t="shared" si="8"/>
        <v>-0.47823458421276144</v>
      </c>
      <c r="Q39" s="9">
        <f t="shared" si="9"/>
        <v>0.40256245428239862</v>
      </c>
      <c r="R39" s="8">
        <f t="shared" si="4"/>
        <v>1.1176617290238173</v>
      </c>
      <c r="S39" s="9">
        <f t="shared" si="5"/>
        <v>9.7852946220220741E-2</v>
      </c>
      <c r="T39" s="13" t="s">
        <v>129</v>
      </c>
    </row>
    <row r="40" spans="1:20" ht="15.6" x14ac:dyDescent="0.3">
      <c r="A40" s="9" t="s">
        <v>34</v>
      </c>
      <c r="B40" s="9">
        <v>1.3748302449222184E-3</v>
      </c>
      <c r="C40" s="9">
        <v>1.542551666945407E-3</v>
      </c>
      <c r="D40" s="9">
        <v>1.0563978139266615E-3</v>
      </c>
      <c r="E40" s="9">
        <v>1.0466135510289519E-3</v>
      </c>
      <c r="F40" s="9">
        <v>9.095922771366052E-4</v>
      </c>
      <c r="G40" s="9">
        <v>1.2745333416650498E-3</v>
      </c>
      <c r="H40" s="9">
        <v>2.3720221898656121E-3</v>
      </c>
      <c r="I40" s="9">
        <v>1.4527982803031604E-3</v>
      </c>
      <c r="J40" s="9">
        <v>1.513302499820697E-3</v>
      </c>
      <c r="K40" s="9">
        <v>1.9496067048603385E-3</v>
      </c>
      <c r="L40" s="9">
        <v>3.2405866492410383E-3</v>
      </c>
      <c r="M40" s="9">
        <v>2.7440762643127299E-3</v>
      </c>
      <c r="N40" s="8">
        <f t="shared" si="6"/>
        <v>-0.29864762255107191</v>
      </c>
      <c r="O40" s="9">
        <f t="shared" si="7"/>
        <v>0.24169477622213884</v>
      </c>
      <c r="P40" s="8">
        <f t="shared" si="8"/>
        <v>0.42582063659257036</v>
      </c>
      <c r="Q40" s="9">
        <f t="shared" si="9"/>
        <v>0.26479199261830833</v>
      </c>
      <c r="R40" s="8">
        <f t="shared" si="4"/>
        <v>0.99758551980307564</v>
      </c>
      <c r="S40" s="9">
        <f t="shared" si="5"/>
        <v>5.7966240599997394E-2</v>
      </c>
      <c r="T40" s="13" t="s">
        <v>130</v>
      </c>
    </row>
    <row r="41" spans="1:20" ht="15.6" x14ac:dyDescent="0.3">
      <c r="A41" s="9" t="s">
        <v>35</v>
      </c>
      <c r="B41" s="9">
        <v>2.3758115583919887E-3</v>
      </c>
      <c r="C41" s="9">
        <v>3.2411978712434241E-3</v>
      </c>
      <c r="D41" s="9">
        <v>3.4091626574624672E-3</v>
      </c>
      <c r="E41" s="9">
        <v>2.7885971453615395E-3</v>
      </c>
      <c r="F41" s="9">
        <v>2.7206253890887208E-3</v>
      </c>
      <c r="G41" s="9">
        <v>2.3579853471420572E-3</v>
      </c>
      <c r="H41" s="9">
        <v>2.2115331370448029E-3</v>
      </c>
      <c r="I41" s="9">
        <v>2.359542656871052E-3</v>
      </c>
      <c r="J41" s="9">
        <v>2.0617368973091079E-3</v>
      </c>
      <c r="K41" s="9">
        <v>2.7751778384447418E-3</v>
      </c>
      <c r="L41" s="9">
        <v>2.7815636221466072E-3</v>
      </c>
      <c r="M41" s="9">
        <v>1.91082904024202E-3</v>
      </c>
      <c r="N41" s="8">
        <f t="shared" si="6"/>
        <v>-0.19826257868860803</v>
      </c>
      <c r="O41" s="9">
        <f t="shared" si="7"/>
        <v>0.35539171405962422</v>
      </c>
      <c r="P41" s="8">
        <f t="shared" si="8"/>
        <v>-0.44449349914721953</v>
      </c>
      <c r="Q41" s="9">
        <f t="shared" si="9"/>
        <v>0.12199988855996423</v>
      </c>
      <c r="R41" s="8">
        <f t="shared" si="4"/>
        <v>-0.27347533130567142</v>
      </c>
      <c r="S41" s="9">
        <f t="shared" si="5"/>
        <v>0.2955126110982868</v>
      </c>
      <c r="T41" s="13" t="s">
        <v>131</v>
      </c>
    </row>
    <row r="42" spans="1:20" ht="15.6" x14ac:dyDescent="0.3">
      <c r="A42" s="9" t="s">
        <v>36</v>
      </c>
      <c r="B42" s="9">
        <v>4.0042450562156537E-3</v>
      </c>
      <c r="C42" s="9">
        <v>3.4163160366349728E-3</v>
      </c>
      <c r="D42" s="9">
        <v>4.5147985993476821E-3</v>
      </c>
      <c r="E42" s="9">
        <v>2.283920091055379E-3</v>
      </c>
      <c r="F42" s="9">
        <v>2.5328161580106881E-3</v>
      </c>
      <c r="G42" s="9">
        <v>3.0963288923092774E-3</v>
      </c>
      <c r="H42" s="9">
        <v>3.1743171833209499E-3</v>
      </c>
      <c r="I42" s="9">
        <v>2.9697798876167289E-3</v>
      </c>
      <c r="J42" s="9">
        <v>3.1890673905885141E-3</v>
      </c>
      <c r="K42" s="9">
        <v>2.6520020387625215E-3</v>
      </c>
      <c r="L42" s="9">
        <v>3.1349844930231331E-3</v>
      </c>
      <c r="M42" s="9">
        <v>3.9626474584993883E-3</v>
      </c>
      <c r="N42" s="8">
        <f t="shared" si="6"/>
        <v>-0.59293350628590602</v>
      </c>
      <c r="O42" s="9">
        <f t="shared" si="7"/>
        <v>3.1319890959052209E-2</v>
      </c>
      <c r="P42" s="8">
        <f t="shared" si="8"/>
        <v>-0.35480382218053896</v>
      </c>
      <c r="Q42" s="9">
        <f t="shared" si="9"/>
        <v>0.10550258429098906</v>
      </c>
      <c r="R42" s="8">
        <f t="shared" si="4"/>
        <v>-0.29182208015509586</v>
      </c>
      <c r="S42" s="9">
        <f t="shared" si="5"/>
        <v>0.21901524621524013</v>
      </c>
      <c r="T42" s="13" t="s">
        <v>132</v>
      </c>
    </row>
    <row r="43" spans="1:20" ht="15.6" x14ac:dyDescent="0.3">
      <c r="A43" s="9" t="s">
        <v>37</v>
      </c>
      <c r="B43" s="9">
        <v>8.5371233747845118E-4</v>
      </c>
      <c r="C43" s="9">
        <v>8.7672468558257818E-4</v>
      </c>
      <c r="D43" s="9">
        <v>9.0583935045772629E-4</v>
      </c>
      <c r="E43" s="9">
        <v>9.5147637924042025E-4</v>
      </c>
      <c r="F43" s="9">
        <v>9.7589067468151257E-4</v>
      </c>
      <c r="G43" s="9">
        <v>9.672464883460118E-4</v>
      </c>
      <c r="H43" s="9">
        <v>1.3114119512801518E-3</v>
      </c>
      <c r="I43" s="9">
        <v>1.5441170293507874E-3</v>
      </c>
      <c r="J43" s="9">
        <v>1.0623207712921823E-3</v>
      </c>
      <c r="K43" s="9">
        <v>6.0741912205929897E-4</v>
      </c>
      <c r="L43" s="9">
        <v>5.4087530078943472E-4</v>
      </c>
      <c r="M43" s="9">
        <v>2.344653356395248E-4</v>
      </c>
      <c r="N43" s="8">
        <f t="shared" si="6"/>
        <v>0.13486912498665971</v>
      </c>
      <c r="O43" s="9">
        <f t="shared" si="7"/>
        <v>1.5933530389283666E-2</v>
      </c>
      <c r="P43" s="8">
        <f t="shared" si="8"/>
        <v>0.57156044892234392</v>
      </c>
      <c r="Q43" s="9">
        <f t="shared" si="9"/>
        <v>9.0005186124464037E-2</v>
      </c>
      <c r="R43" s="8">
        <f t="shared" si="4"/>
        <v>-0.93095109937062903</v>
      </c>
      <c r="S43" s="9">
        <f t="shared" si="5"/>
        <v>6.5585748438130531E-2</v>
      </c>
      <c r="T43" s="13" t="s">
        <v>133</v>
      </c>
    </row>
    <row r="44" spans="1:20" ht="15.6" x14ac:dyDescent="0.3">
      <c r="A44" s="9" t="s">
        <v>38</v>
      </c>
      <c r="B44" s="9">
        <v>3.2600010585457341E-2</v>
      </c>
      <c r="C44" s="9">
        <v>3.0389300910016036E-2</v>
      </c>
      <c r="D44" s="9">
        <v>3.2050643956501507E-2</v>
      </c>
      <c r="E44" s="9">
        <v>3.1214725852662977E-2</v>
      </c>
      <c r="F44" s="9">
        <v>3.2673045855004079E-2</v>
      </c>
      <c r="G44" s="9">
        <v>3.8000410008145351E-2</v>
      </c>
      <c r="H44" s="9">
        <v>7.0554323628429075E-2</v>
      </c>
      <c r="I44" s="9">
        <v>4.4428491955239492E-2</v>
      </c>
      <c r="J44" s="9">
        <v>4.2085065109775048E-2</v>
      </c>
      <c r="K44" s="9">
        <v>2.3041544828467434E-2</v>
      </c>
      <c r="L44" s="9">
        <v>2.8230693692223467E-2</v>
      </c>
      <c r="M44" s="9">
        <v>2.8330264629026138E-2</v>
      </c>
      <c r="N44" s="8">
        <f t="shared" si="6"/>
        <v>0.10038065411298469</v>
      </c>
      <c r="O44" s="9">
        <f t="shared" si="7"/>
        <v>0.38607640275939331</v>
      </c>
      <c r="P44" s="8">
        <f t="shared" si="8"/>
        <v>0.72478212451368829</v>
      </c>
      <c r="Q44" s="9">
        <f t="shared" si="9"/>
        <v>0.15095562928280706</v>
      </c>
      <c r="R44" s="8">
        <f t="shared" si="4"/>
        <v>-0.25572036198924797</v>
      </c>
      <c r="S44" s="9">
        <f t="shared" si="5"/>
        <v>8.3923260205367028E-2</v>
      </c>
      <c r="T44" s="13" t="s">
        <v>134</v>
      </c>
    </row>
    <row r="45" spans="1:20" ht="15.6" x14ac:dyDescent="0.3">
      <c r="A45" s="9" t="s">
        <v>39</v>
      </c>
      <c r="B45" s="9">
        <v>9.9180418117072967E-4</v>
      </c>
      <c r="C45" s="9">
        <v>2.1522850410199719E-4</v>
      </c>
      <c r="D45" s="9">
        <v>7.2616518197514488E-4</v>
      </c>
      <c r="E45" s="9">
        <v>4.0651650552144631E-3</v>
      </c>
      <c r="F45" s="9">
        <v>1.1443398558174269E-2</v>
      </c>
      <c r="G45" s="9">
        <v>3.9896966836648704E-3</v>
      </c>
      <c r="H45" s="9">
        <v>2.1699206384128539E-3</v>
      </c>
      <c r="I45" s="9">
        <v>3.3869925255880433E-3</v>
      </c>
      <c r="J45" s="9">
        <v>1.0854933927557757E-3</v>
      </c>
      <c r="K45" s="9">
        <v>5.6399175678672144E-5</v>
      </c>
      <c r="L45" s="9">
        <v>8.7927201622805043E-4</v>
      </c>
      <c r="M45" s="9">
        <v>1.0767669914064949E-3</v>
      </c>
      <c r="N45" s="8">
        <f t="shared" si="6"/>
        <v>3.3342841940474783</v>
      </c>
      <c r="O45" s="9">
        <f t="shared" si="7"/>
        <v>0.14026721934451275</v>
      </c>
      <c r="P45" s="8">
        <f t="shared" si="8"/>
        <v>1.7807167192258</v>
      </c>
      <c r="Q45" s="9">
        <f t="shared" si="9"/>
        <v>0.13081602844164966</v>
      </c>
      <c r="R45" s="8">
        <f t="shared" si="4"/>
        <v>5.7955159935618408E-2</v>
      </c>
      <c r="S45" s="9">
        <f t="shared" si="5"/>
        <v>0.9491136824459947</v>
      </c>
      <c r="T45" s="13" t="s">
        <v>135</v>
      </c>
    </row>
    <row r="46" spans="1:20" ht="15.6" x14ac:dyDescent="0.3">
      <c r="A46" s="9" t="s">
        <v>40</v>
      </c>
      <c r="B46" s="9">
        <v>7.8399542810579637E-4</v>
      </c>
      <c r="C46" s="9">
        <v>1.0308034742688109E-3</v>
      </c>
      <c r="D46" s="9">
        <v>8.2496083702400058E-4</v>
      </c>
      <c r="E46" s="9">
        <v>9.937595667019899E-4</v>
      </c>
      <c r="F46" s="9">
        <v>6.9363339857639078E-4</v>
      </c>
      <c r="G46" s="9">
        <v>8.8952034528386496E-4</v>
      </c>
      <c r="H46" s="9">
        <v>1.0096684886732371E-3</v>
      </c>
      <c r="I46" s="9">
        <v>9.0662047053119183E-4</v>
      </c>
      <c r="J46" s="9">
        <v>1.0140278349588159E-3</v>
      </c>
      <c r="K46" s="9">
        <v>7.477402711478353E-4</v>
      </c>
      <c r="L46" s="9">
        <v>6.4534651022053573E-4</v>
      </c>
      <c r="M46" s="9">
        <v>8.0476736971161003E-4</v>
      </c>
      <c r="N46" s="8">
        <f t="shared" si="6"/>
        <v>-3.4762622510427194E-2</v>
      </c>
      <c r="O46" s="9">
        <f t="shared" si="7"/>
        <v>0.86619507926460837</v>
      </c>
      <c r="P46" s="8">
        <f t="shared" si="8"/>
        <v>0.15065001456343155</v>
      </c>
      <c r="Q46" s="9">
        <f t="shared" si="9"/>
        <v>0.33772651500001644</v>
      </c>
      <c r="R46" s="8">
        <f t="shared" si="4"/>
        <v>-0.26431097443405682</v>
      </c>
      <c r="S46" s="9">
        <f t="shared" si="5"/>
        <v>0.1897067387248578</v>
      </c>
      <c r="T46" s="13" t="s">
        <v>136</v>
      </c>
    </row>
    <row r="47" spans="1:20" ht="15.6" x14ac:dyDescent="0.3">
      <c r="A47" s="9" t="s">
        <v>41</v>
      </c>
      <c r="B47" s="9">
        <v>1.0525174600083179E-2</v>
      </c>
      <c r="C47" s="9">
        <v>9.8389952248803866E-3</v>
      </c>
      <c r="D47" s="9">
        <v>9.8341162136427098E-3</v>
      </c>
      <c r="E47" s="9">
        <v>1.0686238340070908E-2</v>
      </c>
      <c r="F47" s="9">
        <v>1.2544961046267837E-2</v>
      </c>
      <c r="G47" s="9">
        <v>1.5299991120144447E-2</v>
      </c>
      <c r="H47" s="9">
        <v>4.3830792544682411E-2</v>
      </c>
      <c r="I47" s="9">
        <v>2.1813409948896443E-2</v>
      </c>
      <c r="J47" s="9">
        <v>2.0281423495469481E-2</v>
      </c>
      <c r="K47" s="9">
        <v>6.9248035881787238E-3</v>
      </c>
      <c r="L47" s="9">
        <v>7.7659288482924234E-3</v>
      </c>
      <c r="M47" s="9">
        <v>8.1254998337805737E-3</v>
      </c>
      <c r="N47" s="8">
        <f t="shared" si="6"/>
        <v>0.35156009298336238</v>
      </c>
      <c r="O47" s="9">
        <f t="shared" si="7"/>
        <v>0.17070048877776928</v>
      </c>
      <c r="P47" s="8">
        <f t="shared" si="8"/>
        <v>1.5086217880577022</v>
      </c>
      <c r="Q47" s="9">
        <f t="shared" si="9"/>
        <v>0.13452650924025911</v>
      </c>
      <c r="R47" s="8">
        <f t="shared" si="4"/>
        <v>-0.40440609529342136</v>
      </c>
      <c r="S47" s="9">
        <f t="shared" si="5"/>
        <v>6.9925509683729774E-3</v>
      </c>
      <c r="T47" s="13" t="s">
        <v>137</v>
      </c>
    </row>
    <row r="48" spans="1:20" ht="15.6" x14ac:dyDescent="0.3">
      <c r="A48" s="9" t="s">
        <v>42</v>
      </c>
      <c r="B48" s="9">
        <v>4.908965866377309E-4</v>
      </c>
      <c r="C48" s="9">
        <v>4.7042534501585677E-4</v>
      </c>
      <c r="D48" s="9">
        <v>3.9372726869385077E-4</v>
      </c>
      <c r="E48" s="9">
        <v>3.1900781035362459E-4</v>
      </c>
      <c r="F48" s="9">
        <v>4.7528343026865513E-4</v>
      </c>
      <c r="G48" s="9">
        <v>5.757654490301773E-4</v>
      </c>
      <c r="H48" s="9">
        <v>5.7117873574147554E-4</v>
      </c>
      <c r="I48" s="9">
        <v>7.8457302438205638E-4</v>
      </c>
      <c r="J48" s="9">
        <v>6.6322299231156645E-4</v>
      </c>
      <c r="K48" s="9">
        <v>3.9152307756134202E-4</v>
      </c>
      <c r="L48" s="9">
        <v>2.9447026961432118E-4</v>
      </c>
      <c r="M48" s="9">
        <v>5.2250663492488204E-4</v>
      </c>
      <c r="N48" s="8">
        <f t="shared" si="6"/>
        <v>1.5890354471935927E-2</v>
      </c>
      <c r="O48" s="9">
        <f t="shared" si="7"/>
        <v>0.954802623979083</v>
      </c>
      <c r="P48" s="8">
        <f t="shared" si="8"/>
        <v>0.57527763447486024</v>
      </c>
      <c r="Q48" s="9">
        <f t="shared" si="9"/>
        <v>5.1288413367471988E-2</v>
      </c>
      <c r="R48" s="8">
        <f t="shared" si="4"/>
        <v>-0.16512778346643742</v>
      </c>
      <c r="S48" s="9">
        <f t="shared" si="5"/>
        <v>0.55178602459625836</v>
      </c>
      <c r="T48" s="13" t="s">
        <v>138</v>
      </c>
    </row>
    <row r="49" spans="1:20" ht="15.6" x14ac:dyDescent="0.3">
      <c r="A49" s="9" t="s">
        <v>43</v>
      </c>
      <c r="B49" s="9">
        <v>6.5465137307932708E-3</v>
      </c>
      <c r="C49" s="9">
        <v>5.2250725118338616E-3</v>
      </c>
      <c r="D49" s="9">
        <v>7.6379535027115463E-3</v>
      </c>
      <c r="E49" s="9">
        <v>8.2742127503695855E-3</v>
      </c>
      <c r="F49" s="9">
        <v>6.7211359084869953E-3</v>
      </c>
      <c r="G49" s="9">
        <v>7.5337352290180525E-3</v>
      </c>
      <c r="H49" s="9">
        <v>1.9743759992528542E-2</v>
      </c>
      <c r="I49" s="9">
        <v>1.2813618879255525E-2</v>
      </c>
      <c r="J49" s="9">
        <v>1.0219899780517273E-2</v>
      </c>
      <c r="K49" s="9">
        <v>4.8786414945564977E-3</v>
      </c>
      <c r="L49" s="9">
        <v>4.5782139613345131E-3</v>
      </c>
      <c r="M49" s="9">
        <v>3.9878845571641357E-3</v>
      </c>
      <c r="N49" s="8">
        <f t="shared" si="6"/>
        <v>0.21502274158124074</v>
      </c>
      <c r="O49" s="9">
        <f t="shared" si="7"/>
        <v>0.2889272561891611</v>
      </c>
      <c r="P49" s="8">
        <f t="shared" si="8"/>
        <v>1.1400787978699205</v>
      </c>
      <c r="Q49" s="9">
        <f t="shared" si="9"/>
        <v>0.10389872152373103</v>
      </c>
      <c r="R49" s="8">
        <f t="shared" si="4"/>
        <v>-0.52972405066685091</v>
      </c>
      <c r="S49" s="9">
        <f t="shared" si="5"/>
        <v>9.0037725146570921E-2</v>
      </c>
      <c r="T49" s="13" t="s">
        <v>139</v>
      </c>
    </row>
    <row r="50" spans="1:20" ht="15.6" x14ac:dyDescent="0.3">
      <c r="A50" s="9" t="s">
        <v>44</v>
      </c>
      <c r="B50" s="9">
        <v>1.9429590958420417E-3</v>
      </c>
      <c r="C50" s="9">
        <v>8.8944909903908634E-4</v>
      </c>
      <c r="D50" s="9">
        <v>9.8067419475574491E-4</v>
      </c>
      <c r="E50" s="9">
        <v>1.8597276188233446E-3</v>
      </c>
      <c r="F50" s="9">
        <v>8.3699009753005101E-4</v>
      </c>
      <c r="G50" s="9">
        <v>6.126004054037758E-4</v>
      </c>
      <c r="H50" s="9">
        <v>5.1227264144769545E-4</v>
      </c>
      <c r="I50" s="9">
        <v>4.3751221558639312E-4</v>
      </c>
      <c r="J50" s="9">
        <v>3.4238453579938033E-4</v>
      </c>
      <c r="K50" s="9">
        <v>4.5660772629452971E-4</v>
      </c>
      <c r="L50" s="9">
        <v>3.0804163105597972E-4</v>
      </c>
      <c r="M50" s="9">
        <v>4.5398579720942262E-4</v>
      </c>
      <c r="N50" s="8">
        <f t="shared" si="6"/>
        <v>-0.20442372056509814</v>
      </c>
      <c r="O50" s="9">
        <f t="shared" si="7"/>
        <v>0.75908800352676742</v>
      </c>
      <c r="P50" s="8">
        <f t="shared" si="8"/>
        <v>-1.5611624959074211</v>
      </c>
      <c r="Q50" s="9">
        <f t="shared" si="9"/>
        <v>0.12731874608449847</v>
      </c>
      <c r="R50" s="8">
        <f t="shared" si="4"/>
        <v>-1.6456914396585001</v>
      </c>
      <c r="S50" s="9">
        <f t="shared" si="5"/>
        <v>0.12131272888542417</v>
      </c>
      <c r="T50" s="13" t="s">
        <v>140</v>
      </c>
    </row>
    <row r="51" spans="1:20" ht="15.6" x14ac:dyDescent="0.3">
      <c r="A51" s="9" t="s">
        <v>45</v>
      </c>
      <c r="B51" s="9">
        <v>2.8250538906912412E-2</v>
      </c>
      <c r="C51" s="9">
        <v>2.3085865538855291E-2</v>
      </c>
      <c r="D51" s="9">
        <v>2.6267919123477423E-2</v>
      </c>
      <c r="E51" s="9">
        <v>3.8748040870259168E-2</v>
      </c>
      <c r="F51" s="9">
        <v>3.1396203929827733E-2</v>
      </c>
      <c r="G51" s="9">
        <v>3.5498921810131152E-2</v>
      </c>
      <c r="H51" s="9">
        <v>5.9226471316826949E-2</v>
      </c>
      <c r="I51" s="9">
        <v>6.1237460987874574E-2</v>
      </c>
      <c r="J51" s="9">
        <v>5.1078448135466692E-2</v>
      </c>
      <c r="K51" s="9">
        <v>2.8082277553924437E-2</v>
      </c>
      <c r="L51" s="9">
        <v>2.4825695653850663E-2</v>
      </c>
      <c r="M51" s="9">
        <v>2.2179180044972508E-2</v>
      </c>
      <c r="N51" s="8">
        <f t="shared" si="6"/>
        <v>0.44499051482793672</v>
      </c>
      <c r="O51" s="9">
        <f t="shared" si="7"/>
        <v>2.7461203854531213E-2</v>
      </c>
      <c r="P51" s="8">
        <f t="shared" si="8"/>
        <v>1.1443561091464236</v>
      </c>
      <c r="Q51" s="9">
        <f t="shared" si="9"/>
        <v>3.2791960872240915E-3</v>
      </c>
      <c r="R51" s="8">
        <f t="shared" si="4"/>
        <v>-4.7570935010501206E-2</v>
      </c>
      <c r="S51" s="9">
        <f t="shared" si="5"/>
        <v>0.73127114448686059</v>
      </c>
      <c r="T51" s="13" t="s">
        <v>141</v>
      </c>
    </row>
    <row r="52" spans="1:20" ht="15.6" x14ac:dyDescent="0.3">
      <c r="A52" s="9" t="s">
        <v>46</v>
      </c>
      <c r="B52" s="9">
        <v>1.061423955081843E-3</v>
      </c>
      <c r="C52" s="9">
        <v>9.3492942832422953E-4</v>
      </c>
      <c r="D52" s="9">
        <v>1.1474083609114252E-3</v>
      </c>
      <c r="E52" s="9">
        <v>8.2044036265159536E-4</v>
      </c>
      <c r="F52" s="9">
        <v>8.3372952060161288E-4</v>
      </c>
      <c r="G52" s="9">
        <v>9.7239899712446164E-4</v>
      </c>
      <c r="H52" s="9">
        <v>1.029654484951484E-3</v>
      </c>
      <c r="I52" s="9">
        <v>8.6622710256711248E-4</v>
      </c>
      <c r="J52" s="9">
        <v>1.1594019561264369E-3</v>
      </c>
      <c r="K52" s="9">
        <v>7.9060364466362616E-4</v>
      </c>
      <c r="L52" s="9">
        <v>8.1103021448745104E-4</v>
      </c>
      <c r="M52" s="9">
        <v>7.9207832569022857E-4</v>
      </c>
      <c r="N52" s="8">
        <f t="shared" si="6"/>
        <v>-0.25931246557860271</v>
      </c>
      <c r="O52" s="9">
        <f t="shared" si="7"/>
        <v>9.6908243421104212E-2</v>
      </c>
      <c r="P52" s="8">
        <f t="shared" si="8"/>
        <v>-4.1185609828307386E-2</v>
      </c>
      <c r="Q52" s="9">
        <f t="shared" si="9"/>
        <v>0.79376910279902935</v>
      </c>
      <c r="R52" s="8">
        <f t="shared" si="4"/>
        <v>-0.39324218853350729</v>
      </c>
      <c r="S52" s="9">
        <f t="shared" si="5"/>
        <v>5.4364186015424525E-2</v>
      </c>
      <c r="T52" s="13" t="s">
        <v>142</v>
      </c>
    </row>
    <row r="53" spans="1:20" ht="15.6" x14ac:dyDescent="0.3">
      <c r="A53" s="9" t="s">
        <v>47</v>
      </c>
      <c r="B53" s="9">
        <v>3.1391797357889035E-3</v>
      </c>
      <c r="C53" s="9">
        <v>4.129387127366024E-3</v>
      </c>
      <c r="D53" s="9">
        <v>4.3697505400907147E-3</v>
      </c>
      <c r="E53" s="9">
        <v>3.435090335832123E-3</v>
      </c>
      <c r="F53" s="9">
        <v>2.9929922485109135E-3</v>
      </c>
      <c r="G53" s="9">
        <v>3.5453645509588602E-3</v>
      </c>
      <c r="H53" s="9">
        <v>3.9911884297010236E-3</v>
      </c>
      <c r="I53" s="9">
        <v>4.2838034068163038E-3</v>
      </c>
      <c r="J53" s="9">
        <v>4.1512112759994309E-3</v>
      </c>
      <c r="K53" s="9">
        <v>3.2128354417112373E-3</v>
      </c>
      <c r="L53" s="9">
        <v>2.8297702289341651E-3</v>
      </c>
      <c r="M53" s="9">
        <v>2.2933332227976608E-3</v>
      </c>
      <c r="N53" s="8">
        <f t="shared" si="6"/>
        <v>-0.22271836083321589</v>
      </c>
      <c r="O53" s="9">
        <f t="shared" si="7"/>
        <v>0.27812157385819147</v>
      </c>
      <c r="P53" s="8">
        <f t="shared" si="8"/>
        <v>9.4503043862273622E-2</v>
      </c>
      <c r="Q53" s="9">
        <f t="shared" si="9"/>
        <v>0.56075408165444196</v>
      </c>
      <c r="R53" s="8">
        <f t="shared" si="4"/>
        <v>-0.4814658901967771</v>
      </c>
      <c r="S53" s="9">
        <f t="shared" si="5"/>
        <v>8.2655275735361591E-2</v>
      </c>
      <c r="T53" s="13" t="s">
        <v>143</v>
      </c>
    </row>
    <row r="54" spans="1:20" ht="15.6" x14ac:dyDescent="0.3">
      <c r="A54" s="9" t="s">
        <v>48</v>
      </c>
      <c r="B54" s="9">
        <v>6.071287458647559E-3</v>
      </c>
      <c r="C54" s="9">
        <v>5.5656080521600164E-3</v>
      </c>
      <c r="D54" s="9">
        <v>6.5687573306151513E-3</v>
      </c>
      <c r="E54" s="9">
        <v>7.3197011918311817E-3</v>
      </c>
      <c r="F54" s="9">
        <v>6.902097928015309E-3</v>
      </c>
      <c r="G54" s="9">
        <v>7.0219924422562727E-3</v>
      </c>
      <c r="H54" s="9">
        <v>9.7312266690730009E-3</v>
      </c>
      <c r="I54" s="9">
        <v>1.0895057806998456E-2</v>
      </c>
      <c r="J54" s="9">
        <v>1.0312275499760071E-2</v>
      </c>
      <c r="K54" s="9">
        <v>5.1926721047353443E-3</v>
      </c>
      <c r="L54" s="9">
        <v>5.2269533119154634E-3</v>
      </c>
      <c r="M54" s="9">
        <v>4.4484968551402803E-3</v>
      </c>
      <c r="N54" s="8">
        <f t="shared" si="6"/>
        <v>0.22265480360797285</v>
      </c>
      <c r="O54" s="9">
        <f t="shared" si="7"/>
        <v>5.6193190316032295E-2</v>
      </c>
      <c r="P54" s="8">
        <f t="shared" si="8"/>
        <v>0.76501957292564093</v>
      </c>
      <c r="Q54" s="9">
        <f t="shared" si="9"/>
        <v>7.3924566023843036E-4</v>
      </c>
      <c r="R54" s="8">
        <f t="shared" si="4"/>
        <v>-0.29216401796989366</v>
      </c>
      <c r="S54" s="9">
        <f t="shared" si="5"/>
        <v>4.5550855100304086E-2</v>
      </c>
      <c r="T54" s="13" t="s">
        <v>144</v>
      </c>
    </row>
    <row r="55" spans="1:20" ht="15.6" x14ac:dyDescent="0.3">
      <c r="A55" s="9" t="s">
        <v>49</v>
      </c>
      <c r="B55" s="9">
        <v>2.0588874428493234E-2</v>
      </c>
      <c r="C55" s="9">
        <v>2.1048573558605843E-2</v>
      </c>
      <c r="D55" s="9">
        <v>2.2506446106398154E-2</v>
      </c>
      <c r="E55" s="9">
        <v>3.1552886691000433E-2</v>
      </c>
      <c r="F55" s="9">
        <v>2.2743719620729255E-2</v>
      </c>
      <c r="G55" s="9">
        <v>2.2611949215996456E-2</v>
      </c>
      <c r="H55" s="9">
        <v>2.4394786840709129E-2</v>
      </c>
      <c r="I55" s="9">
        <v>3.488116010942291E-2</v>
      </c>
      <c r="J55" s="9">
        <v>3.100493192231445E-2</v>
      </c>
      <c r="K55" s="9">
        <v>1.9571303548958738E-2</v>
      </c>
      <c r="L55" s="9">
        <v>1.7602762631572934E-2</v>
      </c>
      <c r="M55" s="9">
        <v>1.5531530871548821E-2</v>
      </c>
      <c r="N55" s="8">
        <f t="shared" si="6"/>
        <v>0.26183215603501903</v>
      </c>
      <c r="O55" s="9">
        <f t="shared" si="7"/>
        <v>0.28530993156544238</v>
      </c>
      <c r="P55" s="8">
        <f t="shared" si="8"/>
        <v>0.49310852244121045</v>
      </c>
      <c r="Q55" s="9">
        <f t="shared" si="9"/>
        <v>9.9695898396352414E-2</v>
      </c>
      <c r="R55" s="8">
        <f t="shared" si="4"/>
        <v>-0.28335576411958791</v>
      </c>
      <c r="S55" s="9">
        <f t="shared" si="5"/>
        <v>6.2928794934852206E-2</v>
      </c>
      <c r="T55" s="13" t="s">
        <v>145</v>
      </c>
    </row>
    <row r="56" spans="1:20" ht="15.6" x14ac:dyDescent="0.3">
      <c r="A56" s="9" t="s">
        <v>50</v>
      </c>
      <c r="B56" s="9">
        <v>2.0617656638784697E-3</v>
      </c>
      <c r="C56" s="9">
        <v>2.0369140273744971E-3</v>
      </c>
      <c r="D56" s="9">
        <v>2.4595955832581551E-3</v>
      </c>
      <c r="E56" s="9">
        <v>1.7629158653531666E-3</v>
      </c>
      <c r="F56" s="9">
        <v>1.9186321505905715E-3</v>
      </c>
      <c r="G56" s="9">
        <v>1.7903323587417793E-3</v>
      </c>
      <c r="H56" s="9">
        <v>2.1231739956041325E-3</v>
      </c>
      <c r="I56" s="9">
        <v>1.7887075457958569E-3</v>
      </c>
      <c r="J56" s="9">
        <v>1.6523613908524166E-3</v>
      </c>
      <c r="K56" s="9">
        <v>1.5059707889719036E-3</v>
      </c>
      <c r="L56" s="9">
        <v>1.8196933799690552E-3</v>
      </c>
      <c r="M56" s="9">
        <v>1.6388605300504126E-3</v>
      </c>
      <c r="N56" s="8">
        <f t="shared" si="6"/>
        <v>-0.26127976750989979</v>
      </c>
      <c r="O56" s="9">
        <f t="shared" si="7"/>
        <v>0.10557463169465171</v>
      </c>
      <c r="P56" s="8">
        <f t="shared" si="8"/>
        <v>-0.23713104947770611</v>
      </c>
      <c r="Q56" s="9">
        <f t="shared" si="9"/>
        <v>0.16578762866515759</v>
      </c>
      <c r="R56" s="8">
        <f t="shared" si="4"/>
        <v>-0.40166085663238038</v>
      </c>
      <c r="S56" s="9">
        <f t="shared" si="5"/>
        <v>3.9039572690090722E-2</v>
      </c>
      <c r="T56" s="13" t="s">
        <v>146</v>
      </c>
    </row>
    <row r="57" spans="1:20" ht="15.6" x14ac:dyDescent="0.3">
      <c r="A57" s="9" t="s">
        <v>51</v>
      </c>
      <c r="B57" s="9">
        <v>1.1652141695409013E-4</v>
      </c>
      <c r="C57" s="9">
        <v>1.7313034779797436E-4</v>
      </c>
      <c r="D57" s="9">
        <v>2.1659432267295082E-4</v>
      </c>
      <c r="E57" s="9">
        <v>2.0817143529965857E-4</v>
      </c>
      <c r="F57" s="9">
        <v>1.4630000790930844E-4</v>
      </c>
      <c r="G57" s="9">
        <v>1.2627886368756994E-4</v>
      </c>
      <c r="H57" s="9">
        <v>8.1916754730605533E-5</v>
      </c>
      <c r="I57" s="9">
        <v>1.0702453827655565E-4</v>
      </c>
      <c r="J57" s="9">
        <v>7.3179232341415488E-5</v>
      </c>
      <c r="K57" s="9">
        <v>9.2997835667773808E-5</v>
      </c>
      <c r="L57" s="9">
        <v>7.936982041736705E-5</v>
      </c>
      <c r="M57" s="9">
        <v>1.4195520368476139E-4</v>
      </c>
      <c r="N57" s="8">
        <f t="shared" si="6"/>
        <v>-7.4551074372029263E-2</v>
      </c>
      <c r="O57" s="9">
        <f t="shared" si="7"/>
        <v>0.83441780610137894</v>
      </c>
      <c r="P57" s="8">
        <f t="shared" si="8"/>
        <v>-0.94960852458119449</v>
      </c>
      <c r="Q57" s="9">
        <f t="shared" si="9"/>
        <v>9.3906076831762469E-2</v>
      </c>
      <c r="R57" s="8">
        <f t="shared" si="4"/>
        <v>-0.68759165402439237</v>
      </c>
      <c r="S57" s="9">
        <f t="shared" si="5"/>
        <v>0.14982509125169538</v>
      </c>
      <c r="T57" s="13" t="s">
        <v>147</v>
      </c>
    </row>
    <row r="58" spans="1:20" ht="15.6" x14ac:dyDescent="0.3">
      <c r="A58" s="9" t="s">
        <v>52</v>
      </c>
      <c r="B58" s="9">
        <v>8.4633716935225868E-5</v>
      </c>
      <c r="C58" s="9">
        <v>1.392648005068292E-4</v>
      </c>
      <c r="D58" s="9">
        <v>2.5278041245633062E-4</v>
      </c>
      <c r="E58" s="9">
        <v>8.4260095600722091E-5</v>
      </c>
      <c r="F58" s="9">
        <v>8.987812089377597E-5</v>
      </c>
      <c r="G58" s="9">
        <v>1.0764522603112732E-4</v>
      </c>
      <c r="H58" s="9">
        <v>7.3076616467003313E-4</v>
      </c>
      <c r="I58" s="9">
        <v>8.7076316459302534E-5</v>
      </c>
      <c r="J58" s="9">
        <v>1.4654092568319279E-4</v>
      </c>
      <c r="K58" s="9">
        <v>9.7011591496804495E-5</v>
      </c>
      <c r="L58" s="9">
        <v>2.0854266157241513E-4</v>
      </c>
      <c r="M58" s="9">
        <v>1.1624373195122517E-4</v>
      </c>
      <c r="N58" s="8">
        <f t="shared" si="6"/>
        <v>-0.75843101499821541</v>
      </c>
      <c r="O58" s="9">
        <f t="shared" si="7"/>
        <v>0.31928731721040654</v>
      </c>
      <c r="P58" s="8">
        <f t="shared" si="8"/>
        <v>1.0165889711396185</v>
      </c>
      <c r="Q58" s="9">
        <f t="shared" si="9"/>
        <v>0.51468483390091024</v>
      </c>
      <c r="R58" s="8">
        <f t="shared" si="4"/>
        <v>-0.17646565377281043</v>
      </c>
      <c r="S58" s="9">
        <f t="shared" si="5"/>
        <v>0.77849619326468389</v>
      </c>
      <c r="T58" s="13" t="s">
        <v>148</v>
      </c>
    </row>
    <row r="59" spans="1:20" ht="15.6" x14ac:dyDescent="0.3">
      <c r="A59" s="9" t="s">
        <v>53</v>
      </c>
      <c r="B59" s="9">
        <v>5.8555807826298715E-4</v>
      </c>
      <c r="C59" s="9">
        <v>4.5555919860132242E-4</v>
      </c>
      <c r="D59" s="9">
        <v>5.1975554567079891E-4</v>
      </c>
      <c r="E59" s="9">
        <v>3.5249944398655102E-4</v>
      </c>
      <c r="F59" s="9">
        <v>8.0003689234108629E-4</v>
      </c>
      <c r="G59" s="9">
        <v>6.659891665762237E-4</v>
      </c>
      <c r="H59" s="9">
        <v>6.763681898375116E-4</v>
      </c>
      <c r="I59" s="9">
        <v>9.117006180358767E-4</v>
      </c>
      <c r="J59" s="9">
        <v>8.608525471527277E-4</v>
      </c>
      <c r="K59" s="9">
        <v>5.0691579099990526E-4</v>
      </c>
      <c r="L59" s="9">
        <v>3.3461888054589446E-4</v>
      </c>
      <c r="M59" s="9">
        <v>3.5148651939226414E-4</v>
      </c>
      <c r="N59" s="8">
        <f t="shared" si="6"/>
        <v>0.22041616463361771</v>
      </c>
      <c r="O59" s="9">
        <f t="shared" si="7"/>
        <v>0.5889763310384345</v>
      </c>
      <c r="P59" s="8">
        <f t="shared" si="8"/>
        <v>0.64979345017313583</v>
      </c>
      <c r="Q59" s="9">
        <f t="shared" si="9"/>
        <v>3.4622897919857842E-2</v>
      </c>
      <c r="R59" s="8">
        <f t="shared" si="4"/>
        <v>-0.38773332457000259</v>
      </c>
      <c r="S59" s="9">
        <f t="shared" si="5"/>
        <v>0.14806809136832008</v>
      </c>
      <c r="T59" s="13" t="s">
        <v>149</v>
      </c>
    </row>
    <row r="60" spans="1:20" ht="15.6" x14ac:dyDescent="0.3">
      <c r="A60" s="9" t="s">
        <v>54</v>
      </c>
      <c r="B60" s="9">
        <v>3.3163502302496874E-3</v>
      </c>
      <c r="C60" s="9">
        <v>2.1676857221057393E-3</v>
      </c>
      <c r="D60" s="9">
        <v>2.8705650844862286E-3</v>
      </c>
      <c r="E60" s="9">
        <v>5.3327053652027162E-3</v>
      </c>
      <c r="F60" s="9">
        <v>2.1489375676359132E-3</v>
      </c>
      <c r="G60" s="9">
        <v>2.9603903628352829E-3</v>
      </c>
      <c r="H60" s="9">
        <v>4.2398863533137949E-3</v>
      </c>
      <c r="I60" s="9">
        <v>3.2675260938059398E-3</v>
      </c>
      <c r="J60" s="9">
        <v>3.0196706292960904E-3</v>
      </c>
      <c r="K60" s="9">
        <v>2.1490341900601232E-3</v>
      </c>
      <c r="L60" s="9">
        <v>3.4099459305650696E-3</v>
      </c>
      <c r="M60" s="9">
        <v>4.3464205454571674E-3</v>
      </c>
      <c r="N60" s="8">
        <f t="shared" si="6"/>
        <v>0.32175982300199313</v>
      </c>
      <c r="O60" s="9">
        <f t="shared" si="7"/>
        <v>0.55038445198214636</v>
      </c>
      <c r="P60" s="8">
        <f t="shared" si="8"/>
        <v>0.33346289790278155</v>
      </c>
      <c r="Q60" s="9">
        <f t="shared" si="9"/>
        <v>0.2222266471236693</v>
      </c>
      <c r="R60" s="8">
        <f t="shared" si="4"/>
        <v>0.24564439633821053</v>
      </c>
      <c r="S60" s="9">
        <f t="shared" si="5"/>
        <v>0.52375534055270767</v>
      </c>
      <c r="T60" s="13" t="s">
        <v>150</v>
      </c>
    </row>
    <row r="61" spans="1:20" ht="15.6" x14ac:dyDescent="0.3">
      <c r="A61" s="9" t="s">
        <v>55</v>
      </c>
      <c r="B61" s="9">
        <v>1.7951784361122079E-2</v>
      </c>
      <c r="C61" s="9">
        <v>1.1979468339990028E-2</v>
      </c>
      <c r="D61" s="9">
        <v>1.6073315821387251E-2</v>
      </c>
      <c r="E61" s="9">
        <v>2.4777738529769614E-2</v>
      </c>
      <c r="F61" s="9">
        <v>1.2451599860216893E-2</v>
      </c>
      <c r="G61" s="9">
        <v>1.1558940863450844E-2</v>
      </c>
      <c r="H61" s="9">
        <v>5.3820935541480375E-3</v>
      </c>
      <c r="I61" s="9">
        <v>4.5293851715549702E-3</v>
      </c>
      <c r="J61" s="9">
        <v>4.4589239600722917E-3</v>
      </c>
      <c r="K61" s="9">
        <v>3.6318813170037713E-3</v>
      </c>
      <c r="L61" s="9">
        <v>4.4539511831343265E-3</v>
      </c>
      <c r="M61" s="9">
        <v>4.7786939784522269E-3</v>
      </c>
      <c r="N61" s="8">
        <f t="shared" si="6"/>
        <v>8.4757464449361317E-2</v>
      </c>
      <c r="O61" s="9">
        <f t="shared" si="7"/>
        <v>0.85501211785733533</v>
      </c>
      <c r="P61" s="8">
        <f t="shared" si="8"/>
        <v>-1.6786766469357008</v>
      </c>
      <c r="Q61" s="9">
        <f t="shared" si="9"/>
        <v>2.4203773077275805E-2</v>
      </c>
      <c r="R61" s="8">
        <f t="shared" si="4"/>
        <v>-1.8383787814418526</v>
      </c>
      <c r="S61" s="9">
        <f t="shared" si="5"/>
        <v>2.1300806081484103E-2</v>
      </c>
      <c r="T61" s="13" t="s">
        <v>151</v>
      </c>
    </row>
    <row r="62" spans="1:20" ht="15.6" x14ac:dyDescent="0.3">
      <c r="A62" s="9" t="s">
        <v>56</v>
      </c>
      <c r="B62" s="9">
        <v>4.9833838700975699E-2</v>
      </c>
      <c r="C62" s="9">
        <v>4.2317871596180029E-2</v>
      </c>
      <c r="D62" s="9">
        <v>6.4513323944078577E-2</v>
      </c>
      <c r="E62" s="9">
        <v>3.3074453471486319E-2</v>
      </c>
      <c r="F62" s="9">
        <v>3.6397276822666032E-2</v>
      </c>
      <c r="G62" s="9">
        <v>4.1203406794953171E-2</v>
      </c>
      <c r="H62" s="9">
        <v>6.4097344124068256E-2</v>
      </c>
      <c r="I62" s="9">
        <v>6.2284219185913044E-2</v>
      </c>
      <c r="J62" s="9">
        <v>6.6196613768648022E-2</v>
      </c>
      <c r="K62" s="9">
        <v>5.7188200146416769E-2</v>
      </c>
      <c r="L62" s="9">
        <v>6.9692475211625596E-2</v>
      </c>
      <c r="M62" s="9">
        <v>7.9499962560270657E-2</v>
      </c>
      <c r="N62" s="8">
        <f t="shared" si="6"/>
        <v>-0.50135206303953272</v>
      </c>
      <c r="O62" s="9">
        <f t="shared" si="7"/>
        <v>0.13099835047513256</v>
      </c>
      <c r="P62" s="8">
        <f t="shared" si="8"/>
        <v>0.29776100303564457</v>
      </c>
      <c r="Q62" s="9">
        <f t="shared" si="9"/>
        <v>0.2048464094355596</v>
      </c>
      <c r="R62" s="8">
        <f t="shared" si="4"/>
        <v>0.39762440381601544</v>
      </c>
      <c r="S62" s="9">
        <f t="shared" si="5"/>
        <v>0.14516614389890536</v>
      </c>
      <c r="T62" s="13" t="s">
        <v>152</v>
      </c>
    </row>
    <row r="63" spans="1:20" ht="15.6" x14ac:dyDescent="0.3">
      <c r="A63" s="9" t="s">
        <v>57</v>
      </c>
      <c r="B63" s="9">
        <v>4.8483633235969509E-3</v>
      </c>
      <c r="C63" s="9">
        <v>4.4051667417848005E-3</v>
      </c>
      <c r="D63" s="9">
        <v>5.3209174090662432E-3</v>
      </c>
      <c r="E63" s="9">
        <v>5.1577115794706752E-3</v>
      </c>
      <c r="F63" s="9">
        <v>4.268856000608728E-3</v>
      </c>
      <c r="G63" s="9">
        <v>5.1058073159046986E-3</v>
      </c>
      <c r="H63" s="9">
        <v>1.0116370341713201E-2</v>
      </c>
      <c r="I63" s="9">
        <v>7.8024870370123935E-3</v>
      </c>
      <c r="J63" s="9">
        <v>7.3474606930170102E-3</v>
      </c>
      <c r="K63" s="9">
        <v>4.4794481291028565E-3</v>
      </c>
      <c r="L63" s="9">
        <v>4.2315787711788167E-3</v>
      </c>
      <c r="M63" s="9">
        <v>4.1064566240750439E-3</v>
      </c>
      <c r="N63" s="8">
        <f t="shared" si="6"/>
        <v>-4.1707020991608289E-3</v>
      </c>
      <c r="O63" s="9">
        <f t="shared" si="7"/>
        <v>0.97311711629577591</v>
      </c>
      <c r="P63" s="8">
        <f t="shared" si="8"/>
        <v>0.79377425212707209</v>
      </c>
      <c r="Q63" s="9">
        <f t="shared" si="9"/>
        <v>4.326036731818042E-2</v>
      </c>
      <c r="R63" s="8">
        <f t="shared" si="4"/>
        <v>-0.18532814778642551</v>
      </c>
      <c r="S63" s="9">
        <f t="shared" si="5"/>
        <v>0.14452742249104386</v>
      </c>
      <c r="T63" s="13" t="s">
        <v>153</v>
      </c>
    </row>
    <row r="64" spans="1:20" ht="15.6" x14ac:dyDescent="0.3">
      <c r="A64" s="9" t="s">
        <v>58</v>
      </c>
      <c r="B64" s="9">
        <v>5.2390018777194189E-3</v>
      </c>
      <c r="C64" s="9">
        <v>4.4381746261967329E-3</v>
      </c>
      <c r="D64" s="9">
        <v>5.31327394515932E-3</v>
      </c>
      <c r="E64" s="9">
        <v>4.8090846056229311E-3</v>
      </c>
      <c r="F64" s="9">
        <v>5.152689720010672E-3</v>
      </c>
      <c r="G64" s="9">
        <v>5.1614982618504966E-3</v>
      </c>
      <c r="H64" s="9">
        <v>4.3799385979102316E-3</v>
      </c>
      <c r="I64" s="9">
        <v>6.6414874731368602E-3</v>
      </c>
      <c r="J64" s="9">
        <v>6.470881984545469E-3</v>
      </c>
      <c r="K64" s="9">
        <v>3.6010873670832165E-3</v>
      </c>
      <c r="L64" s="9">
        <v>4.154533021327734E-3</v>
      </c>
      <c r="M64" s="9">
        <v>5.095920078986761E-3</v>
      </c>
      <c r="N64" s="8">
        <f t="shared" si="6"/>
        <v>1.2726628507338729E-2</v>
      </c>
      <c r="O64" s="9">
        <f t="shared" si="7"/>
        <v>0.89423656704158416</v>
      </c>
      <c r="P64" s="8">
        <f t="shared" si="8"/>
        <v>0.2226769253591741</v>
      </c>
      <c r="Q64" s="9">
        <f t="shared" si="9"/>
        <v>0.37424717026103477</v>
      </c>
      <c r="R64" s="8">
        <f t="shared" si="4"/>
        <v>-0.22210243518971146</v>
      </c>
      <c r="S64" s="9">
        <f t="shared" si="5"/>
        <v>0.2525476192220667</v>
      </c>
      <c r="T64" s="13" t="s">
        <v>154</v>
      </c>
    </row>
    <row r="65" spans="1:20" ht="15.6" x14ac:dyDescent="0.3">
      <c r="A65" s="9" t="s">
        <v>59</v>
      </c>
      <c r="B65" s="9">
        <v>1.3845842161876586E-3</v>
      </c>
      <c r="C65" s="9">
        <v>1.1846302943717463E-3</v>
      </c>
      <c r="D65" s="9">
        <v>1.4371489694762003E-3</v>
      </c>
      <c r="E65" s="9">
        <v>9.1892669780341979E-4</v>
      </c>
      <c r="F65" s="9">
        <v>9.4024170026392299E-4</v>
      </c>
      <c r="G65" s="9">
        <v>1.1016502279711066E-3</v>
      </c>
      <c r="H65" s="9">
        <v>1.1847337944187828E-3</v>
      </c>
      <c r="I65" s="9">
        <v>7.2856749579382359E-4</v>
      </c>
      <c r="J65" s="9">
        <v>6.5666010609190381E-4</v>
      </c>
      <c r="K65" s="9">
        <v>9.2539767453565249E-4</v>
      </c>
      <c r="L65" s="9">
        <v>9.5819466512043626E-4</v>
      </c>
      <c r="M65" s="9">
        <v>1.066866623442143E-3</v>
      </c>
      <c r="N65" s="8">
        <f t="shared" si="6"/>
        <v>-0.43629720002748951</v>
      </c>
      <c r="O65" s="9">
        <f t="shared" si="7"/>
        <v>2.532730360500535E-2</v>
      </c>
      <c r="P65" s="8">
        <f t="shared" si="8"/>
        <v>-0.64054662788326699</v>
      </c>
      <c r="Q65" s="9">
        <f t="shared" si="9"/>
        <v>8.3638053923612052E-2</v>
      </c>
      <c r="R65" s="8">
        <f t="shared" si="4"/>
        <v>-0.4413539240351379</v>
      </c>
      <c r="S65" s="9">
        <f t="shared" si="5"/>
        <v>2.5916289835939962E-2</v>
      </c>
      <c r="T65" s="13" t="s">
        <v>155</v>
      </c>
    </row>
    <row r="66" spans="1:20" ht="15.6" x14ac:dyDescent="0.3">
      <c r="A66" s="9" t="s">
        <v>60</v>
      </c>
      <c r="B66" s="9">
        <v>4.579569459708343E-4</v>
      </c>
      <c r="C66" s="9">
        <v>3.4859853499166462E-4</v>
      </c>
      <c r="D66" s="9">
        <v>4.4776478096605416E-4</v>
      </c>
      <c r="E66" s="9">
        <v>2.7860852728390703E-4</v>
      </c>
      <c r="F66" s="9">
        <v>1.5346448743181821E-4</v>
      </c>
      <c r="G66" s="9">
        <v>2.4490860874589035E-4</v>
      </c>
      <c r="H66" s="9">
        <v>2.7694880556999196E-4</v>
      </c>
      <c r="I66" s="9">
        <v>1.2390603669962987E-4</v>
      </c>
      <c r="J66" s="9">
        <v>1.8574206282064034E-4</v>
      </c>
      <c r="K66" s="9">
        <v>1.4663785676454757E-4</v>
      </c>
      <c r="L66" s="9">
        <v>2.3862977201583008E-4</v>
      </c>
      <c r="M66" s="9">
        <v>3.3329888962828417E-4</v>
      </c>
      <c r="N66" s="8">
        <f t="shared" si="6"/>
        <v>-0.8897171765247488</v>
      </c>
      <c r="O66" s="9">
        <f t="shared" si="7"/>
        <v>1.9879668319876826E-2</v>
      </c>
      <c r="P66" s="8">
        <f t="shared" si="8"/>
        <v>-1.0964643897762234</v>
      </c>
      <c r="Q66" s="9">
        <f t="shared" si="9"/>
        <v>1.8861004285630995E-2</v>
      </c>
      <c r="R66" s="8">
        <f t="shared" si="4"/>
        <v>-0.80371213460995727</v>
      </c>
      <c r="S66" s="9">
        <f t="shared" si="5"/>
        <v>5.9230090713323524E-2</v>
      </c>
      <c r="T66" s="13" t="s">
        <v>156</v>
      </c>
    </row>
    <row r="67" spans="1:20" ht="15.6" x14ac:dyDescent="0.3">
      <c r="A67" s="9" t="s">
        <v>61</v>
      </c>
      <c r="B67" s="9">
        <v>3.3083551718353921E-2</v>
      </c>
      <c r="C67" s="9">
        <v>3.4646058156238793E-2</v>
      </c>
      <c r="D67" s="9">
        <v>3.5729994175324992E-2</v>
      </c>
      <c r="E67" s="9">
        <v>3.838015620707249E-2</v>
      </c>
      <c r="F67" s="9">
        <v>3.718101083036493E-2</v>
      </c>
      <c r="G67" s="9">
        <v>4.4670277807925436E-2</v>
      </c>
      <c r="H67" s="9">
        <v>9.8011626289819936E-2</v>
      </c>
      <c r="I67" s="9">
        <v>6.986578175949E-2</v>
      </c>
      <c r="J67" s="9">
        <v>5.4797375717261551E-2</v>
      </c>
      <c r="K67" s="9">
        <v>2.0771929200806307E-2</v>
      </c>
      <c r="L67" s="9">
        <v>2.8961002579802712E-2</v>
      </c>
      <c r="M67" s="9">
        <v>2.6045390768909396E-2</v>
      </c>
      <c r="N67" s="8">
        <f t="shared" si="6"/>
        <v>0.2167466866902692</v>
      </c>
      <c r="O67" s="9">
        <f t="shared" si="7"/>
        <v>0.12683557958397063</v>
      </c>
      <c r="P67" s="8">
        <f t="shared" si="8"/>
        <v>1.1058706177554467</v>
      </c>
      <c r="Q67" s="9">
        <f t="shared" si="9"/>
        <v>8.7773876806825121E-2</v>
      </c>
      <c r="R67" s="8">
        <f t="shared" si="4"/>
        <v>-0.44921046592369296</v>
      </c>
      <c r="S67" s="9">
        <f t="shared" si="5"/>
        <v>5.0266897923796315E-2</v>
      </c>
      <c r="T67" s="13" t="s">
        <v>157</v>
      </c>
    </row>
    <row r="68" spans="1:20" ht="15.6" x14ac:dyDescent="0.3">
      <c r="A68" s="9" t="s">
        <v>62</v>
      </c>
      <c r="B68" s="9">
        <v>4.4669990372350659E-3</v>
      </c>
      <c r="C68" s="9">
        <v>3.0887568783486232E-3</v>
      </c>
      <c r="D68" s="9">
        <v>3.3378829126560405E-3</v>
      </c>
      <c r="E68" s="9">
        <v>4.5641770346821564E-3</v>
      </c>
      <c r="F68" s="9">
        <v>3.5331611596554863E-3</v>
      </c>
      <c r="G68" s="9">
        <v>4.1696951359220854E-3</v>
      </c>
      <c r="H68" s="9">
        <v>4.5782958542056138E-3</v>
      </c>
      <c r="I68" s="9">
        <v>5.2896726127438995E-3</v>
      </c>
      <c r="J68" s="9">
        <v>4.6720320201485066E-3</v>
      </c>
      <c r="K68" s="9">
        <v>2.0027347283496479E-3</v>
      </c>
      <c r="L68" s="9">
        <v>1.9418356329439822E-3</v>
      </c>
      <c r="M68" s="9">
        <v>2.1536127491844502E-3</v>
      </c>
      <c r="N68" s="8">
        <f t="shared" si="6"/>
        <v>0.17130044715668541</v>
      </c>
      <c r="O68" s="9">
        <f t="shared" si="7"/>
        <v>0.43314453229513905</v>
      </c>
      <c r="P68" s="8">
        <f t="shared" si="8"/>
        <v>0.41654137615357417</v>
      </c>
      <c r="Q68" s="9">
        <f t="shared" si="9"/>
        <v>8.4136505080938395E-2</v>
      </c>
      <c r="R68" s="8">
        <f t="shared" si="4"/>
        <v>-0.83703456544134802</v>
      </c>
      <c r="S68" s="9">
        <f t="shared" si="5"/>
        <v>6.0791271193546922E-2</v>
      </c>
      <c r="T68" s="13" t="s">
        <v>158</v>
      </c>
    </row>
    <row r="69" spans="1:20" ht="15.6" x14ac:dyDescent="0.3">
      <c r="A69" s="9" t="s">
        <v>63</v>
      </c>
      <c r="B69" s="9">
        <v>6.8242620601058892E-3</v>
      </c>
      <c r="C69" s="9">
        <v>7.1144589336878533E-3</v>
      </c>
      <c r="D69" s="9">
        <v>8.6653772557817293E-3</v>
      </c>
      <c r="E69" s="9">
        <v>6.7688684799246442E-3</v>
      </c>
      <c r="F69" s="9">
        <v>5.4445113551058796E-3</v>
      </c>
      <c r="G69" s="9">
        <v>6.2575574696577532E-3</v>
      </c>
      <c r="H69" s="9">
        <v>1.125361861114006E-2</v>
      </c>
      <c r="I69" s="9">
        <v>9.1354681798270117E-3</v>
      </c>
      <c r="J69" s="9">
        <v>7.9745258970994916E-3</v>
      </c>
      <c r="K69" s="9">
        <v>8.2942883720082405E-3</v>
      </c>
      <c r="L69" s="9">
        <v>7.4040258765148614E-3</v>
      </c>
      <c r="M69" s="9">
        <v>7.187638491222473E-3</v>
      </c>
      <c r="N69" s="8">
        <f t="shared" si="6"/>
        <v>-0.29132728754251375</v>
      </c>
      <c r="O69" s="9">
        <f t="shared" si="7"/>
        <v>0.12617083459832926</v>
      </c>
      <c r="P69" s="8">
        <f t="shared" si="8"/>
        <v>0.32745693605304227</v>
      </c>
      <c r="Q69" s="9">
        <f t="shared" si="9"/>
        <v>0.17687487704655319</v>
      </c>
      <c r="R69" s="8">
        <f t="shared" si="4"/>
        <v>1.7877987383792319E-2</v>
      </c>
      <c r="S69" s="9">
        <f t="shared" si="5"/>
        <v>0.8958483746233884</v>
      </c>
      <c r="T69" s="13" t="s">
        <v>159</v>
      </c>
    </row>
    <row r="70" spans="1:20" ht="15.6" x14ac:dyDescent="0.3">
      <c r="A70" s="9" t="s">
        <v>64</v>
      </c>
      <c r="B70" s="9">
        <v>7.9649170440733996E-2</v>
      </c>
      <c r="C70" s="9">
        <v>8.4543144737998357E-2</v>
      </c>
      <c r="D70" s="9">
        <v>9.3210620305135619E-2</v>
      </c>
      <c r="E70" s="9">
        <v>0.11057618692518022</v>
      </c>
      <c r="F70" s="9">
        <v>8.0109114554794802E-2</v>
      </c>
      <c r="G70" s="9">
        <v>8.6906927054727329E-2</v>
      </c>
      <c r="H70" s="9">
        <v>0.11814052995498868</v>
      </c>
      <c r="I70" s="9">
        <v>0.13261093140192567</v>
      </c>
      <c r="J70" s="9">
        <v>9.9464750812411018E-2</v>
      </c>
      <c r="K70" s="9">
        <v>8.8715339350794495E-2</v>
      </c>
      <c r="L70" s="9">
        <v>7.7841653652296519E-2</v>
      </c>
      <c r="M70" s="9">
        <v>7.1775436517565738E-2</v>
      </c>
      <c r="N70" s="8">
        <f t="shared" ref="N70:N91" si="10">LOG((E70+F70+G70)/(B70+C70+D70),2)</f>
        <v>0.10893867233875813</v>
      </c>
      <c r="O70" s="9">
        <f t="shared" ref="O70:O91" si="11">TTEST(B70:D70,E70:G70,2,3)</f>
        <v>0.55559529406937025</v>
      </c>
      <c r="P70" s="8">
        <f t="shared" ref="P70:P91" si="12">LOG((H70+I70+J70)/(B70+C70+D70),2)</f>
        <v>0.44421736390575162</v>
      </c>
      <c r="Q70" s="9">
        <f t="shared" ref="Q70:Q91" si="13">TTEST(B70:D70,H70:J70,2,3)</f>
        <v>6.7997734535966442E-2</v>
      </c>
      <c r="R70" s="8">
        <f t="shared" si="4"/>
        <v>-0.11105323634636687</v>
      </c>
      <c r="S70" s="9">
        <f t="shared" si="5"/>
        <v>0.37572242742384571</v>
      </c>
      <c r="T70" s="13" t="s">
        <v>160</v>
      </c>
    </row>
    <row r="71" spans="1:20" ht="15.6" x14ac:dyDescent="0.3">
      <c r="A71" s="9" t="s">
        <v>65</v>
      </c>
      <c r="B71" s="9">
        <v>2.4548027355252265E-3</v>
      </c>
      <c r="C71" s="9">
        <v>1.7738588264122289E-3</v>
      </c>
      <c r="D71" s="9">
        <v>2.3714291158666652E-3</v>
      </c>
      <c r="E71" s="9">
        <v>1.4115676962727474E-3</v>
      </c>
      <c r="F71" s="9">
        <v>1.3682467650702262E-3</v>
      </c>
      <c r="G71" s="9">
        <v>1.5723922001979879E-3</v>
      </c>
      <c r="H71" s="9">
        <v>2.4421985828125391E-3</v>
      </c>
      <c r="I71" s="9">
        <v>1.9556089772302587E-3</v>
      </c>
      <c r="J71" s="9">
        <v>1.5971340841737462E-3</v>
      </c>
      <c r="K71" s="9">
        <v>2.0474028754871561E-3</v>
      </c>
      <c r="L71" s="9">
        <v>2.169014568743413E-3</v>
      </c>
      <c r="M71" s="9">
        <v>2.1436025033453607E-3</v>
      </c>
      <c r="N71" s="8">
        <f t="shared" si="10"/>
        <v>-0.60073878201357289</v>
      </c>
      <c r="O71" s="9">
        <f t="shared" si="11"/>
        <v>6.3257704217370869E-2</v>
      </c>
      <c r="P71" s="8">
        <f t="shared" si="12"/>
        <v>-0.13874013534193616</v>
      </c>
      <c r="Q71" s="9">
        <f t="shared" si="13"/>
        <v>0.56955708999437304</v>
      </c>
      <c r="R71" s="8">
        <f t="shared" ref="R71:R91" si="14">LOG((K71+L71+M71)/(B71+C71+D71),2)</f>
        <v>-5.3454555222855707E-2</v>
      </c>
      <c r="S71" s="9">
        <f t="shared" ref="S71:S91" si="15">TTEST(K71:M71,B71:D71,2,3)</f>
        <v>0.74657798389525998</v>
      </c>
      <c r="T71" s="13" t="s">
        <v>161</v>
      </c>
    </row>
    <row r="72" spans="1:20" ht="15.6" x14ac:dyDescent="0.3">
      <c r="A72" s="9" t="s">
        <v>66</v>
      </c>
      <c r="B72" s="9">
        <v>1.7720567271780657E-2</v>
      </c>
      <c r="C72" s="9">
        <v>1.5936005019214178E-2</v>
      </c>
      <c r="D72" s="9">
        <v>1.7780830107199049E-2</v>
      </c>
      <c r="E72" s="9">
        <v>2.3921189999607521E-2</v>
      </c>
      <c r="F72" s="9">
        <v>2.4501279271054985E-2</v>
      </c>
      <c r="G72" s="9">
        <v>2.7644305874846658E-2</v>
      </c>
      <c r="H72" s="9">
        <v>2.9407515140331374E-2</v>
      </c>
      <c r="I72" s="9">
        <v>3.4129793902876349E-2</v>
      </c>
      <c r="J72" s="9">
        <v>3.1230794270704347E-2</v>
      </c>
      <c r="K72" s="9">
        <v>1.1244642050110937E-2</v>
      </c>
      <c r="L72" s="9">
        <v>1.1946615014065019E-2</v>
      </c>
      <c r="M72" s="9">
        <v>1.0518512546835085E-2</v>
      </c>
      <c r="N72" s="8">
        <f t="shared" si="10"/>
        <v>0.56444865518026954</v>
      </c>
      <c r="O72" s="9">
        <f t="shared" si="11"/>
        <v>7.9682790420673409E-3</v>
      </c>
      <c r="P72" s="8">
        <f t="shared" si="12"/>
        <v>0.88158377599624949</v>
      </c>
      <c r="Q72" s="9">
        <f t="shared" si="13"/>
        <v>3.4096040702837251E-3</v>
      </c>
      <c r="R72" s="8">
        <f t="shared" si="14"/>
        <v>-0.60965102076664512</v>
      </c>
      <c r="S72" s="9">
        <f t="shared" si="15"/>
        <v>2.1441498076389845E-3</v>
      </c>
      <c r="T72" s="13" t="s">
        <v>162</v>
      </c>
    </row>
    <row r="73" spans="1:20" ht="15.6" x14ac:dyDescent="0.3">
      <c r="A73" s="9" t="s">
        <v>67</v>
      </c>
      <c r="B73" s="9">
        <v>1.2752118170800992E-3</v>
      </c>
      <c r="C73" s="9">
        <v>6.6985847869558389E-4</v>
      </c>
      <c r="D73" s="9">
        <v>8.1607308829501979E-4</v>
      </c>
      <c r="E73" s="9">
        <v>2.4851838769182465E-3</v>
      </c>
      <c r="F73" s="9">
        <v>9.9980157215672502E-4</v>
      </c>
      <c r="G73" s="9">
        <v>1.3831745373978953E-3</v>
      </c>
      <c r="H73" s="9">
        <v>1.0397226184149617E-3</v>
      </c>
      <c r="I73" s="9">
        <v>3.2817752880263968E-3</v>
      </c>
      <c r="J73" s="9">
        <v>2.2103305475656199E-3</v>
      </c>
      <c r="K73" s="9">
        <v>9.6126755026728803E-4</v>
      </c>
      <c r="L73" s="9">
        <v>1.0762372359931958E-3</v>
      </c>
      <c r="M73" s="9">
        <v>9.7494154897613582E-4</v>
      </c>
      <c r="N73" s="8">
        <f t="shared" si="10"/>
        <v>0.81811077341741023</v>
      </c>
      <c r="O73" s="9">
        <f t="shared" si="11"/>
        <v>0.25169099366520437</v>
      </c>
      <c r="P73" s="8">
        <f t="shared" si="12"/>
        <v>1.2422210938439087</v>
      </c>
      <c r="Q73" s="9">
        <f t="shared" si="13"/>
        <v>0.18503431346074484</v>
      </c>
      <c r="R73" s="8">
        <f t="shared" si="14"/>
        <v>0.12566973297714062</v>
      </c>
      <c r="S73" s="9">
        <f t="shared" si="15"/>
        <v>0.69359152720228168</v>
      </c>
      <c r="T73" s="13" t="s">
        <v>163</v>
      </c>
    </row>
    <row r="74" spans="1:20" ht="15.6" x14ac:dyDescent="0.3">
      <c r="A74" s="9" t="s">
        <v>68</v>
      </c>
      <c r="B74" s="9">
        <v>9.9098749045190143E-3</v>
      </c>
      <c r="C74" s="9">
        <v>7.7089788059775772E-3</v>
      </c>
      <c r="D74" s="9">
        <v>3.1537820854839312E-2</v>
      </c>
      <c r="E74" s="9">
        <v>8.8679566178683101E-3</v>
      </c>
      <c r="F74" s="9">
        <v>8.0775359107172311E-3</v>
      </c>
      <c r="G74" s="9">
        <v>9.4818220586574756E-3</v>
      </c>
      <c r="H74" s="9">
        <v>7.5795613584737132E-2</v>
      </c>
      <c r="I74" s="9">
        <v>8.174316662544312E-2</v>
      </c>
      <c r="J74" s="9">
        <v>7.7797815356341449E-2</v>
      </c>
      <c r="K74" s="9">
        <v>8.2990371826003856E-2</v>
      </c>
      <c r="L74" s="9">
        <v>8.1596538352837075E-2</v>
      </c>
      <c r="M74" s="9">
        <v>6.4427916071673863E-2</v>
      </c>
      <c r="N74" s="8">
        <f t="shared" si="10"/>
        <v>-0.89535748820783989</v>
      </c>
      <c r="O74" s="9">
        <f t="shared" si="11"/>
        <v>0.424021368483324</v>
      </c>
      <c r="P74" s="8">
        <f t="shared" si="12"/>
        <v>2.2592664553094868</v>
      </c>
      <c r="Q74" s="9">
        <f t="shared" si="13"/>
        <v>1.145829686920048E-2</v>
      </c>
      <c r="R74" s="8">
        <f t="shared" si="14"/>
        <v>2.2199817741293071</v>
      </c>
      <c r="S74" s="9">
        <f t="shared" si="15"/>
        <v>4.1123416883169627E-3</v>
      </c>
      <c r="T74" s="13" t="s">
        <v>164</v>
      </c>
    </row>
    <row r="75" spans="1:20" ht="15.6" x14ac:dyDescent="0.3">
      <c r="A75" s="9" t="s">
        <v>69</v>
      </c>
      <c r="B75" s="9">
        <v>2.0628689819396424E-2</v>
      </c>
      <c r="C75" s="9">
        <v>1.8327564827579475E-2</v>
      </c>
      <c r="D75" s="9">
        <v>2.7151005837188956E-2</v>
      </c>
      <c r="E75" s="9">
        <v>1.5300234179782043E-2</v>
      </c>
      <c r="F75" s="9">
        <v>1.613855156499704E-2</v>
      </c>
      <c r="G75" s="9">
        <v>1.826147776144323E-2</v>
      </c>
      <c r="H75" s="9">
        <v>2.6710006725362882E-2</v>
      </c>
      <c r="I75" s="9">
        <v>2.622000423808208E-2</v>
      </c>
      <c r="J75" s="9">
        <v>2.7616253728214687E-2</v>
      </c>
      <c r="K75" s="9">
        <v>2.3937502133298819E-2</v>
      </c>
      <c r="L75" s="9">
        <v>2.8193937921652305E-2</v>
      </c>
      <c r="M75" s="9">
        <v>3.1040785421371217E-2</v>
      </c>
      <c r="N75" s="8">
        <f t="shared" si="10"/>
        <v>-0.41155522912282533</v>
      </c>
      <c r="O75" s="9">
        <f t="shared" si="11"/>
        <v>0.16512387169701515</v>
      </c>
      <c r="P75" s="8">
        <f t="shared" si="12"/>
        <v>0.28500895597577747</v>
      </c>
      <c r="Q75" s="9">
        <f t="shared" si="13"/>
        <v>0.20787873598961579</v>
      </c>
      <c r="R75" s="8">
        <f t="shared" si="14"/>
        <v>0.33129310540249668</v>
      </c>
      <c r="S75" s="9">
        <f t="shared" si="15"/>
        <v>0.16921200717358104</v>
      </c>
      <c r="T75" s="13" t="s">
        <v>165</v>
      </c>
    </row>
    <row r="76" spans="1:20" ht="15.6" x14ac:dyDescent="0.3">
      <c r="A76" s="9" t="s">
        <v>70</v>
      </c>
      <c r="B76" s="9">
        <v>2.3467095457639542E-3</v>
      </c>
      <c r="C76" s="9">
        <v>1.8916541391036659E-3</v>
      </c>
      <c r="D76" s="9">
        <v>2.4814594451314479E-3</v>
      </c>
      <c r="E76" s="9">
        <v>2.4357837173096799E-3</v>
      </c>
      <c r="F76" s="9">
        <v>2.176326413834793E-3</v>
      </c>
      <c r="G76" s="9">
        <v>2.0606746278408685E-3</v>
      </c>
      <c r="H76" s="9">
        <v>1.4855756331334457E-3</v>
      </c>
      <c r="I76" s="9">
        <v>2.1285818044629416E-3</v>
      </c>
      <c r="J76" s="9">
        <v>1.8966741174824989E-3</v>
      </c>
      <c r="K76" s="9">
        <v>1.6394112386276419E-3</v>
      </c>
      <c r="L76" s="9">
        <v>2.3940729793175846E-3</v>
      </c>
      <c r="M76" s="9">
        <v>1.9909110069547377E-3</v>
      </c>
      <c r="N76" s="8">
        <f t="shared" si="10"/>
        <v>-1.0134292619654805E-2</v>
      </c>
      <c r="O76" s="9">
        <f t="shared" si="11"/>
        <v>0.94475213253072554</v>
      </c>
      <c r="P76" s="8">
        <f t="shared" si="12"/>
        <v>-0.28615323064968778</v>
      </c>
      <c r="Q76" s="9">
        <f t="shared" si="13"/>
        <v>0.19516763147076874</v>
      </c>
      <c r="R76" s="8">
        <f t="shared" si="14"/>
        <v>-0.15760684106257444</v>
      </c>
      <c r="S76" s="9">
        <f t="shared" si="15"/>
        <v>0.45852993245441792</v>
      </c>
      <c r="T76" s="13" t="s">
        <v>166</v>
      </c>
    </row>
    <row r="77" spans="1:20" ht="15.6" x14ac:dyDescent="0.3">
      <c r="A77" s="9" t="s">
        <v>71</v>
      </c>
      <c r="B77" s="9">
        <v>0.9466360232067762</v>
      </c>
      <c r="C77" s="9">
        <v>0.84739705429828494</v>
      </c>
      <c r="D77" s="9">
        <v>1.0466707062077156</v>
      </c>
      <c r="E77" s="9">
        <v>0.84827149155513693</v>
      </c>
      <c r="F77" s="9">
        <v>0.75999787714704781</v>
      </c>
      <c r="G77" s="9">
        <v>0.81656728902395048</v>
      </c>
      <c r="H77" s="9">
        <v>1.0583250728305482</v>
      </c>
      <c r="I77" s="9">
        <v>0.99147553726834614</v>
      </c>
      <c r="J77" s="9">
        <v>0.88304575178678912</v>
      </c>
      <c r="K77" s="9">
        <v>0.79072761005176795</v>
      </c>
      <c r="L77" s="9">
        <v>0.85927131515200661</v>
      </c>
      <c r="M77" s="9">
        <v>0.78892326538900115</v>
      </c>
      <c r="N77" s="8">
        <f t="shared" si="10"/>
        <v>-0.22836083388449865</v>
      </c>
      <c r="O77" s="9">
        <f t="shared" si="11"/>
        <v>0.12259221429310102</v>
      </c>
      <c r="P77" s="8">
        <f t="shared" si="12"/>
        <v>4.6053095643546559E-2</v>
      </c>
      <c r="Q77" s="9">
        <f t="shared" si="13"/>
        <v>0.71036177636941944</v>
      </c>
      <c r="R77" s="8">
        <f t="shared" si="14"/>
        <v>-0.22000466909115204</v>
      </c>
      <c r="S77" s="9">
        <f t="shared" si="15"/>
        <v>0.13212605106451031</v>
      </c>
      <c r="T77" s="13" t="s">
        <v>167</v>
      </c>
    </row>
    <row r="78" spans="1:20" ht="15.6" x14ac:dyDescent="0.3">
      <c r="A78" s="9" t="s">
        <v>72</v>
      </c>
      <c r="B78" s="9">
        <v>2.0611260592053263E-4</v>
      </c>
      <c r="C78" s="9">
        <v>3.9899225165110293E-4</v>
      </c>
      <c r="D78" s="9">
        <v>3.3773445170127151E-4</v>
      </c>
      <c r="E78" s="9">
        <v>1.3605976163376377E-4</v>
      </c>
      <c r="F78" s="9">
        <v>1.630288464219032E-4</v>
      </c>
      <c r="G78" s="9">
        <v>1.9546645004204228E-4</v>
      </c>
      <c r="H78" s="9">
        <v>7.8381170366417698E-4</v>
      </c>
      <c r="I78" s="9">
        <v>4.8249010690835876E-4</v>
      </c>
      <c r="J78" s="9">
        <v>1.0069696365716315E-3</v>
      </c>
      <c r="K78" s="9">
        <v>3.5587879853242124E-4</v>
      </c>
      <c r="L78" s="9">
        <v>3.6571991718302872E-4</v>
      </c>
      <c r="M78" s="9">
        <v>2.6957169076534659E-4</v>
      </c>
      <c r="N78" s="8">
        <f t="shared" si="10"/>
        <v>-0.93088076624781535</v>
      </c>
      <c r="O78" s="9">
        <f t="shared" si="11"/>
        <v>0.10934665975565092</v>
      </c>
      <c r="P78" s="8">
        <f t="shared" si="12"/>
        <v>1.2696861495580822</v>
      </c>
      <c r="Q78" s="9">
        <f t="shared" si="13"/>
        <v>8.5861101080582605E-2</v>
      </c>
      <c r="R78" s="8">
        <f t="shared" si="14"/>
        <v>7.212120404471678E-2</v>
      </c>
      <c r="S78" s="9">
        <f t="shared" si="15"/>
        <v>0.81879309438443459</v>
      </c>
      <c r="T78" s="13" t="s">
        <v>168</v>
      </c>
    </row>
    <row r="79" spans="1:20" ht="15.6" x14ac:dyDescent="0.3">
      <c r="A79" s="9" t="s">
        <v>73</v>
      </c>
      <c r="B79" s="9">
        <v>2.0687444501245406E-4</v>
      </c>
      <c r="C79" s="9">
        <v>1.9817329076324118E-4</v>
      </c>
      <c r="D79" s="9">
        <v>3.1995895424330987E-4</v>
      </c>
      <c r="E79" s="9">
        <v>9.2792757434226878E-4</v>
      </c>
      <c r="F79" s="9">
        <v>1.2522758591187002E-4</v>
      </c>
      <c r="G79" s="9">
        <v>6.6729652545134848E-5</v>
      </c>
      <c r="H79" s="9">
        <v>1.7992544765733112E-4</v>
      </c>
      <c r="I79" s="9">
        <v>6.9100509407491042E-5</v>
      </c>
      <c r="J79" s="9">
        <v>1.1289947077422531E-4</v>
      </c>
      <c r="K79" s="9">
        <v>9.3992781091741055E-5</v>
      </c>
      <c r="L79" s="9">
        <v>1.2399238585268326E-4</v>
      </c>
      <c r="M79" s="9">
        <v>7.9179166084073545E-5</v>
      </c>
      <c r="N79" s="8">
        <f t="shared" si="10"/>
        <v>0.62728413684011031</v>
      </c>
      <c r="O79" s="9">
        <f t="shared" si="11"/>
        <v>0.68359019098828555</v>
      </c>
      <c r="P79" s="8">
        <f t="shared" si="12"/>
        <v>-1.0023018368236629</v>
      </c>
      <c r="Q79" s="9">
        <f t="shared" si="13"/>
        <v>7.8088005126414367E-2</v>
      </c>
      <c r="R79" s="8">
        <f t="shared" si="14"/>
        <v>-1.2867333400397274</v>
      </c>
      <c r="S79" s="9">
        <f t="shared" si="15"/>
        <v>5.5909043844925725E-2</v>
      </c>
      <c r="T79" s="13" t="s">
        <v>169</v>
      </c>
    </row>
    <row r="80" spans="1:20" ht="15.6" x14ac:dyDescent="0.3">
      <c r="A80" s="9" t="s">
        <v>74</v>
      </c>
      <c r="B80" s="9">
        <v>6.4935864440906366E-3</v>
      </c>
      <c r="C80" s="9">
        <v>1.7623438621555472E-2</v>
      </c>
      <c r="D80" s="9">
        <v>1.6975066807429648E-2</v>
      </c>
      <c r="E80" s="9">
        <v>9.7784057459083962E-3</v>
      </c>
      <c r="F80" s="9">
        <v>1.4153947074554406E-2</v>
      </c>
      <c r="G80" s="9">
        <v>1.5777420390998678E-2</v>
      </c>
      <c r="H80" s="9">
        <v>1.1138962106175378E-2</v>
      </c>
      <c r="I80" s="9">
        <v>2.175641317201461E-2</v>
      </c>
      <c r="J80" s="9">
        <v>2.2778787444113928E-2</v>
      </c>
      <c r="K80" s="9">
        <v>2.1800537366833933E-2</v>
      </c>
      <c r="L80" s="9">
        <v>2.4168332834020329E-2</v>
      </c>
      <c r="M80" s="9">
        <v>1.2449785046889331E-2</v>
      </c>
      <c r="N80" s="8">
        <f t="shared" si="10"/>
        <v>-4.9366654143974932E-2</v>
      </c>
      <c r="O80" s="9">
        <f t="shared" si="11"/>
        <v>0.9162954833560617</v>
      </c>
      <c r="P80" s="8">
        <f t="shared" si="12"/>
        <v>0.4381471810622713</v>
      </c>
      <c r="Q80" s="9">
        <f t="shared" si="13"/>
        <v>0.4014278845424617</v>
      </c>
      <c r="R80" s="8">
        <f t="shared" si="14"/>
        <v>0.50756837324575566</v>
      </c>
      <c r="S80" s="9">
        <f t="shared" si="15"/>
        <v>0.31906872086918281</v>
      </c>
      <c r="T80" s="13" t="s">
        <v>170</v>
      </c>
    </row>
    <row r="81" spans="1:20" ht="15.6" x14ac:dyDescent="0.3">
      <c r="A81" s="9" t="s">
        <v>75</v>
      </c>
      <c r="B81" s="9">
        <v>3.1233815003622559E-2</v>
      </c>
      <c r="C81" s="9">
        <v>3.1023631818466717E-2</v>
      </c>
      <c r="D81" s="9">
        <v>3.7089997485833644E-2</v>
      </c>
      <c r="E81" s="9">
        <v>3.5973991653256931E-2</v>
      </c>
      <c r="F81" s="9">
        <v>2.7539376167075958E-2</v>
      </c>
      <c r="G81" s="9">
        <v>2.8597519998859872E-2</v>
      </c>
      <c r="H81" s="9">
        <v>3.5987566305984549E-2</v>
      </c>
      <c r="I81" s="9">
        <v>3.7065375724363983E-2</v>
      </c>
      <c r="J81" s="9">
        <v>3.3996122101978041E-2</v>
      </c>
      <c r="K81" s="9">
        <v>2.9776847186365817E-2</v>
      </c>
      <c r="L81" s="9">
        <v>3.0212536567750668E-2</v>
      </c>
      <c r="M81" s="9">
        <v>3.0362203544983344E-2</v>
      </c>
      <c r="N81" s="8">
        <f t="shared" si="10"/>
        <v>-0.10911115708566049</v>
      </c>
      <c r="O81" s="9">
        <f t="shared" si="11"/>
        <v>0.51010709271851351</v>
      </c>
      <c r="P81" s="8">
        <f t="shared" si="12"/>
        <v>0.10771742309643222</v>
      </c>
      <c r="Q81" s="9">
        <f t="shared" si="13"/>
        <v>0.33005276624648366</v>
      </c>
      <c r="R81" s="8">
        <f t="shared" si="14"/>
        <v>-0.13693290830874189</v>
      </c>
      <c r="S81" s="9">
        <f t="shared" si="15"/>
        <v>0.26999133267670816</v>
      </c>
      <c r="T81" s="13" t="s">
        <v>171</v>
      </c>
    </row>
    <row r="82" spans="1:20" ht="15.6" x14ac:dyDescent="0.3">
      <c r="A82" s="9" t="s">
        <v>76</v>
      </c>
      <c r="B82" s="9">
        <v>4.0322716365146118E-4</v>
      </c>
      <c r="C82" s="9">
        <v>3.9871750160115003E-4</v>
      </c>
      <c r="D82" s="9">
        <v>7.8165086098248816E-4</v>
      </c>
      <c r="E82" s="9">
        <v>5.2330677551447594E-5</v>
      </c>
      <c r="F82" s="9">
        <v>5.434294880730106E-5</v>
      </c>
      <c r="G82" s="9">
        <v>4.4485905296855145E-5</v>
      </c>
      <c r="H82" s="9">
        <v>5.4482216042771314E-4</v>
      </c>
      <c r="I82" s="9">
        <v>5.1870491154824784E-4</v>
      </c>
      <c r="J82" s="9">
        <v>2.2116683076384185E-4</v>
      </c>
      <c r="K82" s="9">
        <v>3.2744766862446013E-4</v>
      </c>
      <c r="L82" s="9">
        <v>2.1172772141151387E-4</v>
      </c>
      <c r="M82" s="9">
        <v>7.7938455932690894E-4</v>
      </c>
      <c r="N82" s="8">
        <f t="shared" si="10"/>
        <v>-3.3890600379119986</v>
      </c>
      <c r="O82" s="9">
        <f t="shared" si="11"/>
        <v>6.3855530316055037E-2</v>
      </c>
      <c r="P82" s="8">
        <f t="shared" si="12"/>
        <v>-0.30177923977181198</v>
      </c>
      <c r="Q82" s="9">
        <f t="shared" si="13"/>
        <v>0.57740362827254321</v>
      </c>
      <c r="R82" s="8">
        <f t="shared" si="14"/>
        <v>-0.2642407308190618</v>
      </c>
      <c r="S82" s="9">
        <f t="shared" si="15"/>
        <v>0.70361970121038286</v>
      </c>
      <c r="T82" s="13" t="s">
        <v>172</v>
      </c>
    </row>
    <row r="83" spans="1:20" ht="15.6" x14ac:dyDescent="0.3">
      <c r="A83" s="9" t="s">
        <v>77</v>
      </c>
      <c r="B83" s="9">
        <v>8.5500753694156707E-3</v>
      </c>
      <c r="C83" s="9">
        <v>8.1642860359956021E-3</v>
      </c>
      <c r="D83" s="9">
        <v>8.8011820563605563E-3</v>
      </c>
      <c r="E83" s="9">
        <v>1.3511048314298051E-2</v>
      </c>
      <c r="F83" s="9">
        <v>1.3084369156129106E-2</v>
      </c>
      <c r="G83" s="9">
        <v>1.3655354169201812E-2</v>
      </c>
      <c r="H83" s="9">
        <v>1.9862473805008357E-2</v>
      </c>
      <c r="I83" s="9">
        <v>1.8737566493864828E-2</v>
      </c>
      <c r="J83" s="9">
        <v>1.5910541273174171E-2</v>
      </c>
      <c r="K83" s="9">
        <v>5.4181560090986762E-3</v>
      </c>
      <c r="L83" s="9">
        <v>5.0406298287893588E-3</v>
      </c>
      <c r="M83" s="9">
        <v>3.8447803384785571E-3</v>
      </c>
      <c r="N83" s="8">
        <f t="shared" si="10"/>
        <v>0.65764007075273601</v>
      </c>
      <c r="O83" s="9">
        <f t="shared" si="11"/>
        <v>4.2985217692703195E-5</v>
      </c>
      <c r="P83" s="8">
        <f t="shared" si="12"/>
        <v>1.0951599420904274</v>
      </c>
      <c r="Q83" s="9">
        <f t="shared" si="13"/>
        <v>1.2837996302706697E-2</v>
      </c>
      <c r="R83" s="8">
        <f t="shared" si="14"/>
        <v>-0.83500148464985258</v>
      </c>
      <c r="S83" s="9">
        <f t="shared" si="15"/>
        <v>8.3794407796800117E-3</v>
      </c>
      <c r="T83" s="13" t="s">
        <v>173</v>
      </c>
    </row>
    <row r="84" spans="1:20" ht="15.6" x14ac:dyDescent="0.3">
      <c r="A84" s="9" t="s">
        <v>78</v>
      </c>
      <c r="B84" s="9">
        <v>9.4437629989655976E-4</v>
      </c>
      <c r="C84" s="9">
        <v>7.0437817460729918E-4</v>
      </c>
      <c r="D84" s="9">
        <v>1.2101558669380297E-3</v>
      </c>
      <c r="E84" s="9">
        <v>8.0652040242291034E-4</v>
      </c>
      <c r="F84" s="9">
        <v>5.3234352651632122E-4</v>
      </c>
      <c r="G84" s="9">
        <v>6.2148026095812554E-4</v>
      </c>
      <c r="H84" s="9">
        <v>8.3475345357640011E-4</v>
      </c>
      <c r="I84" s="9">
        <v>9.4205759702728595E-4</v>
      </c>
      <c r="J84" s="9">
        <v>6.8439758747311941E-4</v>
      </c>
      <c r="K84" s="9">
        <v>5.6613492546251103E-4</v>
      </c>
      <c r="L84" s="9">
        <v>9.0631248127576224E-4</v>
      </c>
      <c r="M84" s="9">
        <v>8.3451612847284856E-4</v>
      </c>
      <c r="N84" s="8">
        <f t="shared" si="10"/>
        <v>-0.54435839660570318</v>
      </c>
      <c r="O84" s="9">
        <f t="shared" si="11"/>
        <v>0.16711215796228687</v>
      </c>
      <c r="P84" s="8">
        <f t="shared" si="12"/>
        <v>-0.21609841511126265</v>
      </c>
      <c r="Q84" s="9">
        <f t="shared" si="13"/>
        <v>0.47859617828014811</v>
      </c>
      <c r="R84" s="8">
        <f t="shared" si="14"/>
        <v>-0.30947017579663832</v>
      </c>
      <c r="S84" s="9">
        <f t="shared" si="15"/>
        <v>0.36806994141911886</v>
      </c>
      <c r="T84" s="13" t="s">
        <v>174</v>
      </c>
    </row>
    <row r="85" spans="1:20" ht="15.6" x14ac:dyDescent="0.3">
      <c r="A85" s="9" t="s">
        <v>79</v>
      </c>
      <c r="B85" s="9">
        <v>6.7414332549337898E-4</v>
      </c>
      <c r="C85" s="9">
        <v>4.2280328277268751E-4</v>
      </c>
      <c r="D85" s="9">
        <v>6.0116732402826331E-4</v>
      </c>
      <c r="E85" s="9">
        <v>8.1824247419443464E-4</v>
      </c>
      <c r="F85" s="9">
        <v>5.6397112272217045E-4</v>
      </c>
      <c r="G85" s="9">
        <v>5.949503221414265E-4</v>
      </c>
      <c r="H85" s="9">
        <v>6.2587725187141429E-4</v>
      </c>
      <c r="I85" s="9">
        <v>5.140861462667643E-4</v>
      </c>
      <c r="J85" s="9">
        <v>8.0290102355268797E-4</v>
      </c>
      <c r="K85" s="9">
        <v>6.0223039789686122E-4</v>
      </c>
      <c r="L85" s="9">
        <v>5.0242311003806882E-4</v>
      </c>
      <c r="M85" s="9">
        <v>4.1648262265733983E-4</v>
      </c>
      <c r="N85" s="8">
        <f t="shared" si="10"/>
        <v>0.21949922682181694</v>
      </c>
      <c r="O85" s="9">
        <f t="shared" si="11"/>
        <v>0.44365482381166349</v>
      </c>
      <c r="P85" s="8">
        <f t="shared" si="12"/>
        <v>0.1942519717902291</v>
      </c>
      <c r="Q85" s="9">
        <f t="shared" si="13"/>
        <v>0.50879594428188635</v>
      </c>
      <c r="R85" s="8">
        <f t="shared" si="14"/>
        <v>-0.15878398797548307</v>
      </c>
      <c r="S85" s="9">
        <f t="shared" si="15"/>
        <v>0.55935273958272624</v>
      </c>
      <c r="T85" s="13" t="s">
        <v>175</v>
      </c>
    </row>
    <row r="86" spans="1:20" ht="15.6" x14ac:dyDescent="0.3">
      <c r="A86" s="9" t="s">
        <v>80</v>
      </c>
      <c r="B86" s="9">
        <v>3.6142301166495007E-2</v>
      </c>
      <c r="C86" s="9">
        <v>4.360769877407835E-2</v>
      </c>
      <c r="D86" s="9">
        <v>3.7052135676248182E-2</v>
      </c>
      <c r="E86" s="9">
        <v>3.1041511309967688E-2</v>
      </c>
      <c r="F86" s="9">
        <v>3.4000209350775981E-2</v>
      </c>
      <c r="G86" s="9">
        <v>3.7446241244846121E-2</v>
      </c>
      <c r="H86" s="9">
        <v>3.858559555150793E-2</v>
      </c>
      <c r="I86" s="9">
        <v>3.4968761677369543E-2</v>
      </c>
      <c r="J86" s="9">
        <v>3.7098757519334016E-2</v>
      </c>
      <c r="K86" s="9">
        <v>4.2968501579255879E-2</v>
      </c>
      <c r="L86" s="9">
        <v>4.9320165267515849E-2</v>
      </c>
      <c r="M86" s="9">
        <v>3.8158916149232121E-2</v>
      </c>
      <c r="N86" s="8">
        <f t="shared" si="10"/>
        <v>-0.18861219006068364</v>
      </c>
      <c r="O86" s="9">
        <f t="shared" si="11"/>
        <v>0.18994880740650455</v>
      </c>
      <c r="P86" s="8">
        <f t="shared" si="12"/>
        <v>-7.8022590986309773E-2</v>
      </c>
      <c r="Q86" s="9">
        <f t="shared" si="13"/>
        <v>0.48867452972400616</v>
      </c>
      <c r="R86" s="8">
        <f t="shared" si="14"/>
        <v>0.15940356058567429</v>
      </c>
      <c r="S86" s="9">
        <f t="shared" si="15"/>
        <v>0.32421561331801757</v>
      </c>
      <c r="T86" s="13" t="s">
        <v>176</v>
      </c>
    </row>
    <row r="87" spans="1:20" ht="15.6" x14ac:dyDescent="0.3">
      <c r="A87" s="9" t="s">
        <v>81</v>
      </c>
      <c r="B87" s="9">
        <v>6.4297858779445594E-3</v>
      </c>
      <c r="C87" s="9">
        <v>5.674080527269457E-3</v>
      </c>
      <c r="D87" s="9">
        <v>6.5769340594458141E-3</v>
      </c>
      <c r="E87" s="9">
        <v>6.8217224642516056E-3</v>
      </c>
      <c r="F87" s="9">
        <v>6.2065081832818544E-3</v>
      </c>
      <c r="G87" s="9">
        <v>6.6442148837341881E-3</v>
      </c>
      <c r="H87" s="9">
        <v>2.3510293802410175E-2</v>
      </c>
      <c r="I87" s="9">
        <v>1.060548939923142E-2</v>
      </c>
      <c r="J87" s="9">
        <v>9.2312566941439439E-3</v>
      </c>
      <c r="K87" s="9">
        <v>5.2974617731463176E-3</v>
      </c>
      <c r="L87" s="9">
        <v>5.1472215634457185E-3</v>
      </c>
      <c r="M87" s="9">
        <v>4.6275533652197724E-3</v>
      </c>
      <c r="N87" s="8">
        <f t="shared" si="10"/>
        <v>7.4620038555571741E-2</v>
      </c>
      <c r="O87" s="9">
        <f t="shared" si="11"/>
        <v>0.38680276552313447</v>
      </c>
      <c r="P87" s="8">
        <f t="shared" si="12"/>
        <v>1.214377202069969</v>
      </c>
      <c r="Q87" s="9">
        <f t="shared" si="13"/>
        <v>0.21197962181581434</v>
      </c>
      <c r="R87" s="8">
        <f t="shared" si="14"/>
        <v>-0.3096627482314192</v>
      </c>
      <c r="S87" s="9">
        <f t="shared" si="15"/>
        <v>2.9357821765589265E-2</v>
      </c>
      <c r="T87" s="13" t="s">
        <v>177</v>
      </c>
    </row>
    <row r="88" spans="1:20" ht="15.6" x14ac:dyDescent="0.3">
      <c r="A88" s="9" t="s">
        <v>82</v>
      </c>
      <c r="B88" s="9">
        <v>1.7032672445814689E-3</v>
      </c>
      <c r="C88" s="9">
        <v>1.8549927102339246E-3</v>
      </c>
      <c r="D88" s="9">
        <v>2.549006335471702E-3</v>
      </c>
      <c r="E88" s="9">
        <v>3.7987885448146838E-3</v>
      </c>
      <c r="F88" s="9">
        <v>8.5421681230196545E-3</v>
      </c>
      <c r="G88" s="9">
        <v>3.6487436100669057E-3</v>
      </c>
      <c r="H88" s="9">
        <v>2.6905959651278926E-3</v>
      </c>
      <c r="I88" s="9">
        <v>3.3334441053301427E-3</v>
      </c>
      <c r="J88" s="9">
        <v>2.7281794187095651E-3</v>
      </c>
      <c r="K88" s="9">
        <v>1.4178752765618178E-3</v>
      </c>
      <c r="L88" s="9">
        <v>1.8779371394895064E-3</v>
      </c>
      <c r="M88" s="9">
        <v>1.9393088946011204E-3</v>
      </c>
      <c r="N88" s="8">
        <f t="shared" si="10"/>
        <v>1.3885442398366201</v>
      </c>
      <c r="O88" s="9">
        <f t="shared" si="11"/>
        <v>0.17390420724826267</v>
      </c>
      <c r="P88" s="8">
        <f t="shared" si="12"/>
        <v>0.51912216741645123</v>
      </c>
      <c r="Q88" s="9">
        <f t="shared" si="13"/>
        <v>6.0169635622264503E-2</v>
      </c>
      <c r="R88" s="8">
        <f t="shared" si="14"/>
        <v>-0.22230378289974528</v>
      </c>
      <c r="S88" s="9">
        <f t="shared" si="15"/>
        <v>0.4076845602680404</v>
      </c>
      <c r="T88" s="13" t="s">
        <v>178</v>
      </c>
    </row>
    <row r="89" spans="1:20" ht="15.6" x14ac:dyDescent="0.3">
      <c r="A89" s="9" t="s">
        <v>83</v>
      </c>
      <c r="B89" s="9">
        <v>2.9845553060564325E-2</v>
      </c>
      <c r="C89" s="9">
        <v>2.8749111417042967E-2</v>
      </c>
      <c r="D89" s="9">
        <v>3.2132944509731871E-2</v>
      </c>
      <c r="E89" s="9">
        <v>3.612784384525819E-2</v>
      </c>
      <c r="F89" s="9">
        <v>3.7536196343769451E-2</v>
      </c>
      <c r="G89" s="9">
        <v>4.2783692200088361E-2</v>
      </c>
      <c r="H89" s="9">
        <v>8.6444993917419818E-2</v>
      </c>
      <c r="I89" s="9">
        <v>5.5903925638139007E-2</v>
      </c>
      <c r="J89" s="9">
        <v>4.9659874087684519E-2</v>
      </c>
      <c r="K89" s="9">
        <v>2.1562081652064503E-2</v>
      </c>
      <c r="L89" s="9">
        <v>2.4019896068252188E-2</v>
      </c>
      <c r="M89" s="9">
        <v>2.2507967274504301E-2</v>
      </c>
      <c r="N89" s="8">
        <f t="shared" si="10"/>
        <v>0.3600690019846664</v>
      </c>
      <c r="O89" s="9">
        <f t="shared" si="11"/>
        <v>3.3677481387471904E-2</v>
      </c>
      <c r="P89" s="8">
        <f t="shared" si="12"/>
        <v>1.0815588412537331</v>
      </c>
      <c r="Q89" s="9">
        <f t="shared" si="13"/>
        <v>9.5983622271476735E-2</v>
      </c>
      <c r="R89" s="8">
        <f t="shared" si="14"/>
        <v>-0.41409987108882751</v>
      </c>
      <c r="S89" s="9">
        <f t="shared" si="15"/>
        <v>4.8527368722089178E-3</v>
      </c>
      <c r="T89" s="13" t="s">
        <v>179</v>
      </c>
    </row>
    <row r="90" spans="1:20" ht="15.6" x14ac:dyDescent="0.3">
      <c r="A90" s="9" t="s">
        <v>84</v>
      </c>
      <c r="B90" s="9">
        <v>1.1382681402659405E-4</v>
      </c>
      <c r="C90" s="9">
        <v>8.5770586576775651E-5</v>
      </c>
      <c r="D90" s="9">
        <v>1.245127274214076E-4</v>
      </c>
      <c r="E90" s="9">
        <v>4.0922589845232018E-4</v>
      </c>
      <c r="F90" s="9">
        <v>2.8475705175025757E-4</v>
      </c>
      <c r="G90" s="9">
        <v>3.4828766785393624E-4</v>
      </c>
      <c r="H90" s="9">
        <v>5.6757224017246863E-4</v>
      </c>
      <c r="I90" s="9">
        <v>6.3910733729669088E-4</v>
      </c>
      <c r="J90" s="9">
        <v>7.6624792315608159E-4</v>
      </c>
      <c r="K90" s="9">
        <v>2.1036892528144709E-4</v>
      </c>
      <c r="L90" s="9">
        <v>7.9869096100167175E-5</v>
      </c>
      <c r="M90" s="9">
        <v>1.3024106525439514E-4</v>
      </c>
      <c r="N90" s="8">
        <f t="shared" si="10"/>
        <v>1.6851739027890422</v>
      </c>
      <c r="O90" s="9">
        <f t="shared" si="11"/>
        <v>1.4817520829409757E-2</v>
      </c>
      <c r="P90" s="8">
        <f t="shared" si="12"/>
        <v>2.6057819333309542</v>
      </c>
      <c r="Q90" s="9">
        <f t="shared" si="13"/>
        <v>8.9115106810588388E-3</v>
      </c>
      <c r="R90" s="8">
        <f t="shared" si="14"/>
        <v>0.37554994323121538</v>
      </c>
      <c r="S90" s="9">
        <f t="shared" si="15"/>
        <v>0.49188427541855606</v>
      </c>
      <c r="T90" s="13" t="s">
        <v>180</v>
      </c>
    </row>
    <row r="91" spans="1:20" ht="15.6" x14ac:dyDescent="0.3">
      <c r="A91" s="9" t="s">
        <v>85</v>
      </c>
      <c r="B91" s="9">
        <v>9.8467139430460818E-4</v>
      </c>
      <c r="C91" s="9">
        <v>7.3360653026977333E-4</v>
      </c>
      <c r="D91" s="9">
        <v>9.2948076207681517E-4</v>
      </c>
      <c r="E91" s="9">
        <v>1.1827779740178185E-3</v>
      </c>
      <c r="F91" s="9">
        <v>1.0222995529629475E-3</v>
      </c>
      <c r="G91" s="9">
        <v>1.4060867572850445E-3</v>
      </c>
      <c r="H91" s="9">
        <v>2.6706099688496459E-3</v>
      </c>
      <c r="I91" s="9">
        <v>3.0681612807562349E-3</v>
      </c>
      <c r="J91" s="9">
        <v>2.6523966570787439E-3</v>
      </c>
      <c r="K91" s="9">
        <v>9.7830010132224712E-4</v>
      </c>
      <c r="L91" s="9">
        <v>8.3817293737076812E-4</v>
      </c>
      <c r="M91" s="9">
        <v>8.7977371881577549E-4</v>
      </c>
      <c r="N91" s="8">
        <f t="shared" si="10"/>
        <v>0.44769241218089906</v>
      </c>
      <c r="O91" s="9">
        <f t="shared" si="11"/>
        <v>8.4361382472283253E-2</v>
      </c>
      <c r="P91" s="8">
        <f t="shared" si="12"/>
        <v>1.6640999803002727</v>
      </c>
      <c r="Q91" s="9">
        <f t="shared" si="13"/>
        <v>9.1292680597099079E-4</v>
      </c>
      <c r="R91" s="8">
        <f t="shared" si="14"/>
        <v>2.6180893658843893E-2</v>
      </c>
      <c r="S91" s="9">
        <f t="shared" si="15"/>
        <v>0.86378118202558907</v>
      </c>
      <c r="T91" s="14" t="s">
        <v>181</v>
      </c>
    </row>
  </sheetData>
  <conditionalFormatting sqref="N6:N91 P6:P91">
    <cfRule type="expression" dxfId="5" priority="6" stopIfTrue="1">
      <formula>O6&gt;0.05</formula>
    </cfRule>
    <cfRule type="expression" dxfId="4" priority="7" stopIfTrue="1">
      <formula>N6&lt;0</formula>
    </cfRule>
    <cfRule type="expression" dxfId="3" priority="8" stopIfTrue="1">
      <formula>N6&gt;0</formula>
    </cfRule>
  </conditionalFormatting>
  <conditionalFormatting sqref="R6:R91">
    <cfRule type="expression" dxfId="2" priority="1" stopIfTrue="1">
      <formula>S6&gt;0.05</formula>
    </cfRule>
    <cfRule type="expression" dxfId="1" priority="2" stopIfTrue="1">
      <formula>R6&lt;0</formula>
    </cfRule>
    <cfRule type="expression" dxfId="0" priority="3" stopIfTrue="1">
      <formula>R6&gt;0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Results</vt:lpstr>
    </vt:vector>
  </TitlesOfParts>
  <Company>POLYTECH PARIS - UPMC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Hayat BOUTEAU</dc:creator>
  <cp:lastModifiedBy>Hayat BOUTEAU</cp:lastModifiedBy>
  <cp:lastPrinted>2014-01-20T10:35:04Z</cp:lastPrinted>
  <dcterms:created xsi:type="dcterms:W3CDTF">2014-01-16T10:21:56Z</dcterms:created>
  <dcterms:modified xsi:type="dcterms:W3CDTF">2015-08-21T11:48:40Z</dcterms:modified>
</cp:coreProperties>
</file>