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1研究生\03博士后（7人-2人退站-张恒=4人）\07李珊珊（2017.12-）\IJMS文章-李珊珊-20180829\R1-submmitted-20190728\R1-for submission-20190727\Suppl Figures and Tables-R1-20190728\Supplementary files\"/>
    </mc:Choice>
  </mc:AlternateContent>
  <bookViews>
    <workbookView xWindow="-31815" yWindow="195" windowWidth="28785" windowHeight="12240"/>
  </bookViews>
  <sheets>
    <sheet name="Sheet1" sheetId="1" r:id="rId1"/>
  </sheets>
  <definedNames>
    <definedName name="_Hlk515306867" localSheetId="0">Sheet1!$D$71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7" i="1" l="1"/>
  <c r="AE9" i="1"/>
  <c r="AE10" i="1"/>
  <c r="AE11" i="1"/>
  <c r="AE12" i="1"/>
  <c r="AE13" i="1"/>
  <c r="AE14" i="1"/>
  <c r="AE15" i="1"/>
  <c r="AE17" i="1"/>
  <c r="AE18" i="1"/>
  <c r="AE19" i="1"/>
  <c r="AE20" i="1"/>
  <c r="AE21" i="1"/>
  <c r="AE23" i="1"/>
  <c r="AE27" i="1"/>
  <c r="AE28" i="1"/>
  <c r="AE29" i="1"/>
  <c r="AE30" i="1"/>
  <c r="AE32" i="1"/>
  <c r="AE33" i="1"/>
  <c r="AE35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6" i="1"/>
  <c r="AE59" i="1"/>
  <c r="AE60" i="1"/>
  <c r="AE62" i="1"/>
  <c r="AE64" i="1"/>
  <c r="AE65" i="1"/>
  <c r="AE66" i="1"/>
  <c r="AE68" i="1"/>
  <c r="AE69" i="1"/>
  <c r="AE70" i="1"/>
  <c r="AE71" i="1"/>
  <c r="AE74" i="1"/>
  <c r="AE77" i="1"/>
  <c r="AE79" i="1"/>
  <c r="AE80" i="1"/>
  <c r="AE81" i="1"/>
  <c r="AE82" i="1"/>
  <c r="AE84" i="1"/>
  <c r="AE85" i="1"/>
  <c r="AE86" i="1"/>
  <c r="AE87" i="1"/>
  <c r="AE88" i="1"/>
  <c r="AE89" i="1"/>
  <c r="AE90" i="1"/>
  <c r="AE91" i="1"/>
  <c r="AE92" i="1"/>
  <c r="AE93" i="1"/>
  <c r="AE95" i="1"/>
  <c r="AE96" i="1"/>
  <c r="AE97" i="1"/>
  <c r="AE98" i="1"/>
  <c r="AE99" i="1"/>
  <c r="AE101" i="1"/>
  <c r="AE102" i="1"/>
  <c r="AE103" i="1"/>
  <c r="AE104" i="1"/>
  <c r="AE105" i="1"/>
  <c r="AE106" i="1"/>
  <c r="AE107" i="1"/>
  <c r="AE108" i="1"/>
  <c r="AE110" i="1"/>
  <c r="AE111" i="1"/>
  <c r="AE112" i="1"/>
  <c r="AE115" i="1"/>
  <c r="AE116" i="1"/>
  <c r="AE6" i="1"/>
  <c r="Z79" i="1"/>
  <c r="Z80" i="1"/>
  <c r="Z81" i="1"/>
  <c r="Z82" i="1"/>
  <c r="Z84" i="1"/>
  <c r="Z85" i="1"/>
  <c r="Z86" i="1"/>
  <c r="Z87" i="1"/>
  <c r="Z88" i="1"/>
  <c r="Z89" i="1"/>
  <c r="Z90" i="1"/>
  <c r="Z91" i="1"/>
  <c r="Z92" i="1"/>
  <c r="Z93" i="1"/>
  <c r="Z95" i="1"/>
  <c r="Z96" i="1"/>
  <c r="Z97" i="1"/>
  <c r="Z98" i="1"/>
  <c r="Z99" i="1"/>
  <c r="Z101" i="1"/>
  <c r="Z102" i="1"/>
  <c r="Z103" i="1"/>
  <c r="Z104" i="1"/>
  <c r="Z105" i="1"/>
  <c r="Z106" i="1"/>
  <c r="Z107" i="1"/>
  <c r="Z108" i="1"/>
  <c r="Z110" i="1"/>
  <c r="Z111" i="1"/>
  <c r="Z112" i="1"/>
  <c r="Z115" i="1"/>
  <c r="Z116" i="1"/>
  <c r="Z59" i="1"/>
  <c r="Z60" i="1"/>
  <c r="Z62" i="1"/>
  <c r="Z64" i="1"/>
  <c r="Z65" i="1"/>
  <c r="Z66" i="1"/>
  <c r="Z68" i="1"/>
  <c r="Z69" i="1"/>
  <c r="Z70" i="1"/>
  <c r="Z71" i="1"/>
  <c r="Z74" i="1"/>
  <c r="Z77" i="1"/>
  <c r="Z17" i="1"/>
  <c r="Z18" i="1"/>
  <c r="Z19" i="1"/>
  <c r="Z20" i="1"/>
  <c r="Z21" i="1"/>
  <c r="Z23" i="1"/>
  <c r="Z27" i="1"/>
  <c r="Z28" i="1"/>
  <c r="Z29" i="1"/>
  <c r="Z30" i="1"/>
  <c r="Z32" i="1"/>
  <c r="Z33" i="1"/>
  <c r="Z35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6" i="1"/>
  <c r="Z9" i="1"/>
  <c r="Z10" i="1"/>
  <c r="Z11" i="1"/>
  <c r="Z12" i="1"/>
  <c r="Z13" i="1"/>
  <c r="Z14" i="1"/>
  <c r="Z15" i="1"/>
  <c r="Z7" i="1"/>
  <c r="Z6" i="1"/>
  <c r="U17" i="1"/>
  <c r="U18" i="1"/>
  <c r="U19" i="1"/>
  <c r="U20" i="1"/>
  <c r="U21" i="1"/>
  <c r="U23" i="1"/>
  <c r="U27" i="1"/>
  <c r="U28" i="1"/>
  <c r="U29" i="1"/>
  <c r="U30" i="1"/>
  <c r="U32" i="1"/>
  <c r="U33" i="1"/>
  <c r="U35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6" i="1"/>
  <c r="U59" i="1"/>
  <c r="U60" i="1"/>
  <c r="U62" i="1"/>
  <c r="U64" i="1"/>
  <c r="U65" i="1"/>
  <c r="U66" i="1"/>
  <c r="U68" i="1"/>
  <c r="U69" i="1"/>
  <c r="U70" i="1"/>
  <c r="U71" i="1"/>
  <c r="U74" i="1"/>
  <c r="U77" i="1"/>
  <c r="U79" i="1"/>
  <c r="U80" i="1"/>
  <c r="U81" i="1"/>
  <c r="U82" i="1"/>
  <c r="U84" i="1"/>
  <c r="U85" i="1"/>
  <c r="U86" i="1"/>
  <c r="U87" i="1"/>
  <c r="U88" i="1"/>
  <c r="U89" i="1"/>
  <c r="U90" i="1"/>
  <c r="U91" i="1"/>
  <c r="U92" i="1"/>
  <c r="U93" i="1"/>
  <c r="U95" i="1"/>
  <c r="U96" i="1"/>
  <c r="U97" i="1"/>
  <c r="U98" i="1"/>
  <c r="U99" i="1"/>
  <c r="U101" i="1"/>
  <c r="U102" i="1"/>
  <c r="U103" i="1"/>
  <c r="U104" i="1"/>
  <c r="U105" i="1"/>
  <c r="U106" i="1"/>
  <c r="U107" i="1"/>
  <c r="U108" i="1"/>
  <c r="U110" i="1"/>
  <c r="U111" i="1"/>
  <c r="U112" i="1"/>
  <c r="U115" i="1"/>
  <c r="U116" i="1"/>
  <c r="U10" i="1"/>
  <c r="U11" i="1"/>
  <c r="U12" i="1"/>
  <c r="U13" i="1"/>
  <c r="U14" i="1"/>
  <c r="U15" i="1"/>
  <c r="U9" i="1"/>
  <c r="U7" i="1"/>
  <c r="U6" i="1"/>
  <c r="P6" i="1"/>
  <c r="AD86" i="1" l="1"/>
  <c r="Y86" i="1"/>
  <c r="T86" i="1"/>
  <c r="P86" i="1"/>
  <c r="O86" i="1"/>
  <c r="AD81" i="1" l="1"/>
  <c r="Y81" i="1"/>
  <c r="T81" i="1"/>
  <c r="P81" i="1"/>
  <c r="O81" i="1"/>
  <c r="AD77" i="1"/>
  <c r="Y77" i="1"/>
  <c r="T77" i="1"/>
  <c r="P77" i="1"/>
  <c r="O77" i="1"/>
  <c r="AD74" i="1"/>
  <c r="Y74" i="1"/>
  <c r="T74" i="1"/>
  <c r="P74" i="1"/>
  <c r="O74" i="1"/>
  <c r="AD82" i="1"/>
  <c r="Y82" i="1"/>
  <c r="T82" i="1"/>
  <c r="P82" i="1"/>
  <c r="O82" i="1"/>
  <c r="AD12" i="1"/>
  <c r="Y12" i="1"/>
  <c r="T12" i="1"/>
  <c r="P12" i="1"/>
  <c r="O12" i="1"/>
  <c r="AD21" i="1"/>
  <c r="Y21" i="1"/>
  <c r="T21" i="1"/>
  <c r="P21" i="1"/>
  <c r="O21" i="1"/>
  <c r="AD20" i="1"/>
  <c r="Y20" i="1"/>
  <c r="T20" i="1"/>
  <c r="P20" i="1"/>
  <c r="O20" i="1"/>
  <c r="AD18" i="1"/>
  <c r="Y18" i="1"/>
  <c r="T18" i="1"/>
  <c r="P18" i="1"/>
  <c r="O18" i="1"/>
  <c r="AD15" i="1"/>
  <c r="Y15" i="1"/>
  <c r="T15" i="1"/>
  <c r="P15" i="1"/>
  <c r="O15" i="1"/>
  <c r="AD14" i="1"/>
  <c r="Y14" i="1"/>
  <c r="T14" i="1"/>
  <c r="P14" i="1"/>
  <c r="O14" i="1"/>
  <c r="AD13" i="1"/>
  <c r="Y13" i="1"/>
  <c r="T13" i="1"/>
  <c r="P13" i="1"/>
  <c r="O13" i="1"/>
  <c r="AD10" i="1"/>
  <c r="Y10" i="1"/>
  <c r="T10" i="1"/>
  <c r="P10" i="1"/>
  <c r="O10" i="1"/>
  <c r="AD9" i="1"/>
  <c r="Y9" i="1"/>
  <c r="T9" i="1"/>
  <c r="P9" i="1"/>
  <c r="O9" i="1"/>
  <c r="AD11" i="1"/>
  <c r="Y11" i="1"/>
  <c r="T11" i="1"/>
  <c r="P11" i="1"/>
  <c r="O11" i="1"/>
  <c r="AD112" i="1"/>
  <c r="Y112" i="1"/>
  <c r="T112" i="1"/>
  <c r="P112" i="1"/>
  <c r="O112" i="1"/>
  <c r="O17" i="1"/>
  <c r="P17" i="1"/>
  <c r="T17" i="1"/>
  <c r="Y17" i="1"/>
  <c r="AD17" i="1"/>
  <c r="AD23" i="1"/>
  <c r="Y23" i="1"/>
  <c r="T23" i="1"/>
  <c r="P23" i="1"/>
  <c r="O23" i="1"/>
  <c r="AD110" i="1"/>
  <c r="Y110" i="1"/>
  <c r="T110" i="1"/>
  <c r="P110" i="1"/>
  <c r="O110" i="1"/>
  <c r="AD105" i="1"/>
  <c r="Y105" i="1"/>
  <c r="T105" i="1"/>
  <c r="P105" i="1"/>
  <c r="O105" i="1"/>
  <c r="AD104" i="1"/>
  <c r="Y104" i="1"/>
  <c r="T104" i="1"/>
  <c r="P104" i="1"/>
  <c r="O104" i="1"/>
  <c r="AD103" i="1"/>
  <c r="Y103" i="1"/>
  <c r="T103" i="1"/>
  <c r="P103" i="1"/>
  <c r="O103" i="1"/>
  <c r="AD102" i="1"/>
  <c r="Y102" i="1"/>
  <c r="T102" i="1"/>
  <c r="P102" i="1"/>
  <c r="O102" i="1"/>
  <c r="AD107" i="1"/>
  <c r="Y107" i="1"/>
  <c r="T107" i="1"/>
  <c r="P107" i="1"/>
  <c r="O107" i="1"/>
  <c r="AD106" i="1"/>
  <c r="Y106" i="1"/>
  <c r="T106" i="1"/>
  <c r="P106" i="1"/>
  <c r="O106" i="1"/>
  <c r="AD64" i="1"/>
  <c r="Y64" i="1"/>
  <c r="T64" i="1"/>
  <c r="P64" i="1"/>
  <c r="O64" i="1"/>
  <c r="AD66" i="1"/>
  <c r="Y66" i="1"/>
  <c r="T66" i="1"/>
  <c r="P66" i="1"/>
  <c r="O66" i="1"/>
  <c r="AD65" i="1"/>
  <c r="Y65" i="1"/>
  <c r="T65" i="1"/>
  <c r="P65" i="1"/>
  <c r="O65" i="1"/>
  <c r="AD59" i="1"/>
  <c r="Y59" i="1"/>
  <c r="T59" i="1"/>
  <c r="P59" i="1"/>
  <c r="O59" i="1"/>
  <c r="AD53" i="1"/>
  <c r="Y53" i="1"/>
  <c r="T53" i="1"/>
  <c r="P53" i="1"/>
  <c r="O53" i="1"/>
  <c r="AD50" i="1"/>
  <c r="Y50" i="1"/>
  <c r="T50" i="1"/>
  <c r="P50" i="1"/>
  <c r="O50" i="1"/>
  <c r="AD49" i="1"/>
  <c r="Y49" i="1"/>
  <c r="T49" i="1"/>
  <c r="P49" i="1"/>
  <c r="O49" i="1"/>
  <c r="AD48" i="1"/>
  <c r="Y48" i="1"/>
  <c r="T48" i="1"/>
  <c r="P48" i="1"/>
  <c r="O48" i="1"/>
  <c r="AD47" i="1"/>
  <c r="Y47" i="1"/>
  <c r="T47" i="1"/>
  <c r="P47" i="1"/>
  <c r="O47" i="1"/>
  <c r="AD46" i="1"/>
  <c r="Y46" i="1"/>
  <c r="T46" i="1"/>
  <c r="P46" i="1"/>
  <c r="O46" i="1"/>
  <c r="AD45" i="1"/>
  <c r="Y45" i="1"/>
  <c r="T45" i="1"/>
  <c r="P45" i="1"/>
  <c r="O45" i="1"/>
  <c r="AD56" i="1"/>
  <c r="Y56" i="1"/>
  <c r="T56" i="1"/>
  <c r="P56" i="1"/>
  <c r="O56" i="1"/>
  <c r="AD69" i="1"/>
  <c r="Y69" i="1"/>
  <c r="T69" i="1"/>
  <c r="P69" i="1"/>
  <c r="O69" i="1"/>
  <c r="AD68" i="1"/>
  <c r="Y68" i="1"/>
  <c r="T68" i="1"/>
  <c r="P68" i="1"/>
  <c r="O68" i="1"/>
  <c r="AD116" i="1" l="1"/>
  <c r="Y116" i="1"/>
  <c r="T116" i="1"/>
  <c r="P116" i="1"/>
  <c r="O116" i="1"/>
  <c r="AD115" i="1"/>
  <c r="Y115" i="1"/>
  <c r="T115" i="1"/>
  <c r="P115" i="1"/>
  <c r="O115" i="1"/>
  <c r="AD98" i="1"/>
  <c r="Y98" i="1"/>
  <c r="T98" i="1"/>
  <c r="P98" i="1"/>
  <c r="O98" i="1"/>
  <c r="AD99" i="1"/>
  <c r="Y99" i="1"/>
  <c r="T99" i="1"/>
  <c r="P99" i="1"/>
  <c r="O99" i="1"/>
  <c r="AD108" i="1"/>
  <c r="Y108" i="1"/>
  <c r="T108" i="1"/>
  <c r="P108" i="1"/>
  <c r="O108" i="1"/>
  <c r="AD97" i="1"/>
  <c r="Y97" i="1"/>
  <c r="T97" i="1"/>
  <c r="P97" i="1"/>
  <c r="O97" i="1"/>
  <c r="AD96" i="1"/>
  <c r="Y96" i="1"/>
  <c r="T96" i="1"/>
  <c r="P96" i="1"/>
  <c r="O96" i="1"/>
  <c r="AD95" i="1"/>
  <c r="Y95" i="1"/>
  <c r="T95" i="1"/>
  <c r="P95" i="1"/>
  <c r="O95" i="1"/>
  <c r="AD84" i="1"/>
  <c r="Y84" i="1"/>
  <c r="T84" i="1"/>
  <c r="P84" i="1"/>
  <c r="O84" i="1"/>
  <c r="AD85" i="1"/>
  <c r="Y85" i="1"/>
  <c r="T85" i="1"/>
  <c r="P85" i="1"/>
  <c r="O85" i="1"/>
  <c r="AD93" i="1"/>
  <c r="Y93" i="1"/>
  <c r="T93" i="1"/>
  <c r="P93" i="1"/>
  <c r="O93" i="1"/>
  <c r="AD90" i="1"/>
  <c r="Y90" i="1"/>
  <c r="T90" i="1"/>
  <c r="P90" i="1"/>
  <c r="O90" i="1"/>
  <c r="AD89" i="1"/>
  <c r="Y89" i="1"/>
  <c r="T89" i="1"/>
  <c r="P89" i="1"/>
  <c r="O89" i="1"/>
  <c r="AD92" i="1"/>
  <c r="Y92" i="1"/>
  <c r="T92" i="1"/>
  <c r="P92" i="1"/>
  <c r="O92" i="1"/>
  <c r="AD91" i="1"/>
  <c r="Y91" i="1"/>
  <c r="T91" i="1"/>
  <c r="P91" i="1"/>
  <c r="O91" i="1"/>
  <c r="AD88" i="1"/>
  <c r="Y88" i="1"/>
  <c r="T88" i="1"/>
  <c r="P88" i="1"/>
  <c r="O88" i="1"/>
  <c r="AD87" i="1"/>
  <c r="Y87" i="1"/>
  <c r="T87" i="1"/>
  <c r="P87" i="1"/>
  <c r="O87" i="1"/>
  <c r="AD80" i="1"/>
  <c r="Y80" i="1"/>
  <c r="T80" i="1"/>
  <c r="P80" i="1"/>
  <c r="O80" i="1"/>
  <c r="AD79" i="1"/>
  <c r="Y79" i="1"/>
  <c r="T79" i="1"/>
  <c r="P79" i="1"/>
  <c r="O79" i="1"/>
  <c r="AD7" i="1"/>
  <c r="Y7" i="1"/>
  <c r="T7" i="1"/>
  <c r="P7" i="1"/>
  <c r="O7" i="1"/>
  <c r="AD6" i="1"/>
  <c r="Y6" i="1"/>
  <c r="T6" i="1"/>
  <c r="O6" i="1"/>
  <c r="AD19" i="1"/>
  <c r="Y19" i="1"/>
  <c r="T19" i="1"/>
  <c r="P19" i="1"/>
  <c r="O19" i="1"/>
  <c r="AD111" i="1"/>
  <c r="Y111" i="1"/>
  <c r="T111" i="1"/>
  <c r="P111" i="1"/>
  <c r="O111" i="1"/>
  <c r="AD101" i="1"/>
  <c r="Y101" i="1"/>
  <c r="T101" i="1"/>
  <c r="P101" i="1"/>
  <c r="O101" i="1"/>
  <c r="AD62" i="1"/>
  <c r="Y62" i="1"/>
  <c r="T62" i="1"/>
  <c r="P62" i="1"/>
  <c r="O62" i="1"/>
  <c r="AD60" i="1"/>
  <c r="Y60" i="1"/>
  <c r="T60" i="1"/>
  <c r="P60" i="1"/>
  <c r="O60" i="1"/>
  <c r="AD71" i="1"/>
  <c r="Y71" i="1"/>
  <c r="T71" i="1"/>
  <c r="P71" i="1"/>
  <c r="O71" i="1"/>
  <c r="AD70" i="1"/>
  <c r="Y70" i="1"/>
  <c r="T70" i="1"/>
  <c r="P70" i="1"/>
  <c r="O70" i="1"/>
  <c r="AD52" i="1"/>
  <c r="Y52" i="1"/>
  <c r="T52" i="1"/>
  <c r="P52" i="1"/>
  <c r="O52" i="1"/>
  <c r="AD51" i="1"/>
  <c r="Y51" i="1"/>
  <c r="T51" i="1"/>
  <c r="P51" i="1"/>
  <c r="O51" i="1"/>
  <c r="AD44" i="1"/>
  <c r="Y44" i="1"/>
  <c r="T44" i="1"/>
  <c r="P44" i="1"/>
  <c r="O44" i="1"/>
  <c r="AD43" i="1"/>
  <c r="Y43" i="1"/>
  <c r="T43" i="1"/>
  <c r="P43" i="1"/>
  <c r="O43" i="1"/>
  <c r="AD42" i="1"/>
  <c r="Y42" i="1"/>
  <c r="T42" i="1"/>
  <c r="P42" i="1"/>
  <c r="O42" i="1"/>
  <c r="AD41" i="1"/>
  <c r="Y41" i="1"/>
  <c r="T41" i="1"/>
  <c r="P41" i="1"/>
  <c r="O41" i="1"/>
  <c r="AD39" i="1"/>
  <c r="Y39" i="1"/>
  <c r="T39" i="1"/>
  <c r="P39" i="1"/>
  <c r="O39" i="1"/>
  <c r="AD40" i="1"/>
  <c r="Y40" i="1"/>
  <c r="T40" i="1"/>
  <c r="P40" i="1"/>
  <c r="O40" i="1"/>
  <c r="AD38" i="1"/>
  <c r="Y38" i="1"/>
  <c r="T38" i="1"/>
  <c r="P38" i="1"/>
  <c r="O38" i="1"/>
  <c r="AD37" i="1"/>
  <c r="Y37" i="1"/>
  <c r="T37" i="1"/>
  <c r="P37" i="1"/>
  <c r="O37" i="1"/>
  <c r="AD32" i="1"/>
  <c r="Y32" i="1"/>
  <c r="T32" i="1"/>
  <c r="P32" i="1"/>
  <c r="O32" i="1"/>
  <c r="AD33" i="1"/>
  <c r="Y33" i="1"/>
  <c r="T33" i="1"/>
  <c r="P33" i="1"/>
  <c r="O33" i="1"/>
  <c r="AD35" i="1"/>
  <c r="Y35" i="1"/>
  <c r="T35" i="1"/>
  <c r="P35" i="1"/>
  <c r="O35" i="1"/>
  <c r="AD30" i="1"/>
  <c r="Y30" i="1"/>
  <c r="T30" i="1"/>
  <c r="P30" i="1"/>
  <c r="O30" i="1"/>
  <c r="AD27" i="1"/>
  <c r="Y27" i="1"/>
  <c r="T27" i="1"/>
  <c r="P27" i="1"/>
  <c r="O27" i="1"/>
  <c r="AD29" i="1"/>
  <c r="Y29" i="1"/>
  <c r="T29" i="1"/>
  <c r="P29" i="1"/>
  <c r="O29" i="1"/>
  <c r="AD28" i="1"/>
  <c r="Y28" i="1"/>
  <c r="T28" i="1"/>
  <c r="P28" i="1"/>
  <c r="O28" i="1"/>
</calcChain>
</file>

<file path=xl/sharedStrings.xml><?xml version="1.0" encoding="utf-8"?>
<sst xmlns="http://schemas.openxmlformats.org/spreadsheetml/2006/main" count="671" uniqueCount="538">
  <si>
    <t>Replicate 1</t>
  </si>
  <si>
    <t>Replicate 2</t>
  </si>
  <si>
    <t>Replicate 3</t>
  </si>
  <si>
    <t>Average</t>
  </si>
  <si>
    <t>SD</t>
  </si>
  <si>
    <t>Spinacia oleracea</t>
  </si>
  <si>
    <t>Coffea canephora</t>
  </si>
  <si>
    <t>Primula agleniana</t>
  </si>
  <si>
    <t>Kyphocarpa angustifolia</t>
  </si>
  <si>
    <t xml:space="preserve">ATP synthase CF1 beta subunit </t>
  </si>
  <si>
    <t>KNA07603.1 </t>
  </si>
  <si>
    <t>EMT11425.1 </t>
  </si>
  <si>
    <t>Aegilops tauschii</t>
  </si>
  <si>
    <t>SD</t>
    <phoneticPr fontId="3" type="noConversion"/>
  </si>
  <si>
    <t>BAA24493.1 </t>
    <phoneticPr fontId="5" type="noConversion"/>
  </si>
  <si>
    <t>Fagus crenata</t>
    <phoneticPr fontId="3" type="noConversion"/>
  </si>
  <si>
    <t>28086/5.29</t>
    <phoneticPr fontId="5" type="noConversion"/>
  </si>
  <si>
    <t>K.FGEAVWFK.A    R.NVSSGSPWYGPDR.V   R.WAMLGALGCVFPELLAR.N   R.WAMLGALGCVFPELLAR.N + Oxidation (M)</t>
    <phoneticPr fontId="5" type="noConversion"/>
  </si>
  <si>
    <t xml:space="preserve">KNA08160.1  </t>
    <phoneticPr fontId="5" type="noConversion"/>
  </si>
  <si>
    <t>28579/5.46</t>
    <phoneticPr fontId="5" type="noConversion"/>
  </si>
  <si>
    <t>K.FGEAVWFK.A  K.SAPQSLWYGPDRPK.Y</t>
    <phoneticPr fontId="5" type="noConversion"/>
  </si>
  <si>
    <t xml:space="preserve">CB23_ORYSI    </t>
    <phoneticPr fontId="5" type="noConversion"/>
  </si>
  <si>
    <t>Oryza sativa Indica Group</t>
    <phoneticPr fontId="5" type="noConversion"/>
  </si>
  <si>
    <t>28534/5.62</t>
    <phoneticPr fontId="5" type="noConversion"/>
  </si>
  <si>
    <t xml:space="preserve">K.FGEAVWFK.A    K.SAPQSIWYGPDRPK.Y   K.VYPGGAFDPLGLADDPDTFAELK.V 
</t>
    <phoneticPr fontId="5" type="noConversion"/>
  </si>
  <si>
    <t xml:space="preserve">CDP05852.1 </t>
    <phoneticPr fontId="5" type="noConversion"/>
  </si>
  <si>
    <t>Coffea canephora</t>
    <phoneticPr fontId="5" type="noConversion"/>
  </si>
  <si>
    <t>28442 /5.03</t>
    <phoneticPr fontId="5" type="noConversion"/>
  </si>
  <si>
    <t>K.VDFKEPVWFK.A     R.WAMLGALGCITPEVLEK.W    K.GPLENLLDHLDNPVANNAWVYATK.F</t>
    <phoneticPr fontId="5" type="noConversion"/>
  </si>
  <si>
    <t xml:space="preserve">KNA22712.1 </t>
    <phoneticPr fontId="5" type="noConversion"/>
  </si>
  <si>
    <t>46101/8.23</t>
    <phoneticPr fontId="5" type="noConversion"/>
  </si>
  <si>
    <t>R.ADGGLWLLVR.G    R.GFGILDIGYR.S    R.GNFYLTWEPGQAYWQPHNR.T</t>
    <phoneticPr fontId="5" type="noConversion"/>
  </si>
  <si>
    <t xml:space="preserve">P12302.1 </t>
    <phoneticPr fontId="5" type="noConversion"/>
  </si>
  <si>
    <t>28614/8.58</t>
    <phoneticPr fontId="5" type="noConversion"/>
  </si>
  <si>
    <t xml:space="preserve">K.EFPGQVLR.Y      K.EKEFPGQVLR.Y     K.QYYSITVLTR.T  </t>
    <phoneticPr fontId="5" type="noConversion"/>
  </si>
  <si>
    <t xml:space="preserve">KNA05109.1 </t>
    <phoneticPr fontId="5" type="noConversion"/>
  </si>
  <si>
    <t>Spinacia oleracea</t>
    <phoneticPr fontId="3" type="noConversion"/>
  </si>
  <si>
    <t>28515/8.73</t>
    <phoneticPr fontId="5" type="noConversion"/>
  </si>
  <si>
    <t xml:space="preserve">K.LQVVASPLIR.L     R.IANILSGNYCQPK.C      R.AGNVAPYQFVLPPTWK.Q    K.YVLETPYALTGTHNIAK.A 
</t>
    <phoneticPr fontId="5" type="noConversion"/>
  </si>
  <si>
    <t>34947/6.61</t>
    <phoneticPr fontId="5" type="noConversion"/>
  </si>
  <si>
    <t xml:space="preserve">K.FMVFACSDSR.V     K.EAVNVSLGNLLTYPFVR.D     R.VCPSHVLDFQPGEAFMVR.N   K.VLAEHGNATFAEQCTHCEK.E   K.VAQITSELADGGTPSASYPVQR.I 
</t>
    <phoneticPr fontId="5" type="noConversion"/>
  </si>
  <si>
    <t xml:space="preserve">P16016.2  </t>
    <phoneticPr fontId="5" type="noConversion"/>
  </si>
  <si>
    <t>K.EAVNVSLGNLLTYPFVR.D    R.VCPSHVLDFQPGEAFMVR.N    K.VLAEHGNATFAEQCTHCEK.E    K.VAQITSELADGGTPSASYPVQR.I</t>
    <phoneticPr fontId="5" type="noConversion"/>
  </si>
  <si>
    <t xml:space="preserve">KNA12027.1  </t>
    <phoneticPr fontId="5" type="noConversion"/>
  </si>
  <si>
    <t>64999/6.15</t>
    <phoneticPr fontId="5" type="noConversion"/>
  </si>
  <si>
    <t>K.LTSGVAVIQVGAR.T     R.GYFSPYFVTDSEK.L     K.EIELEDPVENIGAR.L    K.AAVEEGIVVGGGCTLLR.L</t>
    <phoneticPr fontId="5" type="noConversion"/>
  </si>
  <si>
    <t xml:space="preserve">KNA02995.1  </t>
    <phoneticPr fontId="5" type="noConversion"/>
  </si>
  <si>
    <t>47740/6.97</t>
    <phoneticPr fontId="5" type="noConversion"/>
  </si>
  <si>
    <t>K.FYWAPTR.E      K.DFSDDQLDIR.R     K.MCALFINDLDAGAGR.M    K.LVDAFPGQSIDFFGALR.A    R.VPIIVTGNDFSTLYAPLIR.D</t>
    <phoneticPr fontId="5" type="noConversion"/>
  </si>
  <si>
    <t xml:space="preserve">AEM04561.1 </t>
    <phoneticPr fontId="5" type="noConversion"/>
  </si>
  <si>
    <t>26788/5.99</t>
    <phoneticPr fontId="5" type="noConversion"/>
  </si>
  <si>
    <t>R.FLFCAEAIYK.A     K.TFQGPPHGIQVER.D     R.GGLDFTKDDENVNSQPFMR.W      K.LTYYTPEYETLDTDILAAFR.V</t>
    <phoneticPr fontId="5" type="noConversion"/>
  </si>
  <si>
    <t>CAB10739.2</t>
    <phoneticPr fontId="5" type="noConversion"/>
  </si>
  <si>
    <t>Limonium dendroides</t>
    <phoneticPr fontId="5" type="noConversion"/>
  </si>
  <si>
    <t>53077/5.99</t>
    <phoneticPr fontId="5" type="noConversion"/>
  </si>
  <si>
    <t>R.DITLGFVDLLR.D    K.TFQGPPHGIQVER.D     R.GGLDFTKDDENVNSQPFMR.W    K.LTYYTPEYETLDTDILAAFR.V</t>
    <phoneticPr fontId="5" type="noConversion"/>
  </si>
  <si>
    <t xml:space="preserve">AFP20630.1  </t>
    <phoneticPr fontId="5" type="noConversion"/>
  </si>
  <si>
    <t>49791/6.35</t>
    <phoneticPr fontId="5" type="noConversion"/>
  </si>
  <si>
    <t xml:space="preserve">R.DITLGFVDILR.D    K.TFQGPPHGIQVER.D    R.GGLDFTKDDENVNSQPFMR.W 
</t>
    <phoneticPr fontId="5" type="noConversion"/>
  </si>
  <si>
    <t xml:space="preserve">Q9XQJ6.1 </t>
    <phoneticPr fontId="5" type="noConversion"/>
  </si>
  <si>
    <t>52553/6.24</t>
    <phoneticPr fontId="5" type="noConversion"/>
  </si>
  <si>
    <t>R.DITLGFVDLLR.D    K.TFQGPPHGIQVER.D    R.GGLDFTKDDENVNSQPFMR.W</t>
    <phoneticPr fontId="5" type="noConversion"/>
  </si>
  <si>
    <t xml:space="preserve">KNA17728.1  </t>
    <phoneticPr fontId="5" type="noConversion"/>
  </si>
  <si>
    <t>80742/5.92</t>
    <phoneticPr fontId="5" type="noConversion"/>
  </si>
  <si>
    <t>K.NPYWFNR.D    R.FEALGWHVIWVK.N    K.ALPTYTPETPGDATR.N</t>
    <phoneticPr fontId="5" type="noConversion"/>
  </si>
  <si>
    <t>KNA17728.1</t>
    <phoneticPr fontId="5" type="noConversion"/>
  </si>
  <si>
    <t>K.NPYWFNR.D     K.ALPTYTPETPGDATR.N</t>
    <phoneticPr fontId="5" type="noConversion"/>
  </si>
  <si>
    <t xml:space="preserve">KNA26060.1 </t>
    <phoneticPr fontId="5" type="noConversion"/>
  </si>
  <si>
    <t>52578/5.34</t>
    <phoneticPr fontId="5" type="noConversion"/>
  </si>
  <si>
    <t xml:space="preserve">R.LIESPAPGIISR.R   R.IAQIPVSEAYLGR.V   K.ASSVAQVVTNFQER.G  R.EAYPGDVFYLHSR.L  K.VVNTGTVLQVGDGIAR.I   R.SVYEPLQTGLIAIDAMIPVGR.G   R.SVYEPLQTGLIAIDAMIPVGR.G + Oxidation (M) 
</t>
    <phoneticPr fontId="5" type="noConversion"/>
  </si>
  <si>
    <t xml:space="preserve">NP_054943.1  </t>
    <phoneticPr fontId="5" type="noConversion"/>
  </si>
  <si>
    <t>53768/5.22</t>
    <phoneticPr fontId="5" type="noConversion"/>
  </si>
  <si>
    <t>K.AHGGVSVFGGVGER.T  R.FVQAGSEVSALLGR.M  R.IVGEEHYEIAQR.V  R.VGLTALTMAEYFR.D  K.VALVYGQMNEPPGAR.M   R.IFNVLGEPVDNLGPVDTR.T   R.GMEVIDTGAPLSVPVGGATLGR.I   R.MPSAVGYQPTLSTEMGSLQER.I   R.DTAGQPMNVTCEVQQLLGNNR.V</t>
    <phoneticPr fontId="5" type="noConversion"/>
  </si>
  <si>
    <t xml:space="preserve">P05435.2 </t>
    <phoneticPr fontId="5" type="noConversion"/>
  </si>
  <si>
    <t>40391/5.95</t>
    <phoneticPr fontId="5" type="noConversion"/>
  </si>
  <si>
    <t>K.CVDAAEDELFR.L     R.ALQESLASELAAR.M</t>
    <phoneticPr fontId="5" type="noConversion"/>
  </si>
  <si>
    <t xml:space="preserve">Q4PLI6.1 </t>
    <phoneticPr fontId="5" type="noConversion"/>
  </si>
  <si>
    <t>Beta vulgaris</t>
    <phoneticPr fontId="5" type="noConversion"/>
  </si>
  <si>
    <t>53682/5.21</t>
    <phoneticPr fontId="5" type="noConversion"/>
  </si>
  <si>
    <t xml:space="preserve">K.AHGGVSVFGGVGER.T    R.FVQAGSEVSALLGR.M       R.IVGEEHYEIAQR.V    R.IFNVLGEPVDNLGPVDTR.T R.GMEVIDTGAPLSVPVGGATLGR.I 
   </t>
    <phoneticPr fontId="5" type="noConversion"/>
  </si>
  <si>
    <t xml:space="preserve">KNA11348.1  </t>
    <phoneticPr fontId="5" type="noConversion"/>
  </si>
  <si>
    <t>61367/5.35</t>
    <phoneticPr fontId="5" type="noConversion"/>
  </si>
  <si>
    <t>K.FGHVTFFWNGNR.S     K.ALEYENFDNFDR.V       R.LDQLQLLLTGSADR.G    K.LPNHYLVSPPEIER.T</t>
    <phoneticPr fontId="5" type="noConversion"/>
  </si>
  <si>
    <t xml:space="preserve">KNA20426.1   </t>
    <phoneticPr fontId="5" type="noConversion"/>
  </si>
  <si>
    <t>70173/5.80</t>
    <phoneticPr fontId="5" type="noConversion"/>
  </si>
  <si>
    <t>K.AVIELENYGLPFSR.T      K.GSDWLGDQDAIQYMCR.E      K.DHIYLHLNHLPPEVLQER.L       R.LDYRPVHLNTLDDEVESFPPK.A       K.GDNPDAVIPGLLAAGEAACASVHGANR.L</t>
    <phoneticPr fontId="5" type="noConversion"/>
  </si>
  <si>
    <t xml:space="preserve">KNA15981.1 </t>
    <phoneticPr fontId="5" type="noConversion"/>
  </si>
  <si>
    <t>42678/5.13</t>
    <phoneticPr fontId="5" type="noConversion"/>
  </si>
  <si>
    <t>R.NPSADMLLQESELDFELIR.K     K.ISEDEISFLTQGEDPYDDNVVR.K</t>
    <phoneticPr fontId="5" type="noConversion"/>
  </si>
  <si>
    <t xml:space="preserve">KNA07682.1 </t>
    <phoneticPr fontId="5" type="noConversion"/>
  </si>
  <si>
    <t>53547/5.59</t>
    <phoneticPr fontId="5" type="noConversion"/>
  </si>
  <si>
    <t>R.FSVAFWHTFR.G  K.YYNAEEVILGR.K  K.LGVEFWCFHDR.D   R.EGYQTLLNTDMGR.E   K.IHPLWGTAQLFHHPR.Y   K.HQYDWDAATTTNFLR.K    K.LGVEFWCFHDRDIAPDGK.T   K.AMEVTHYLGGENYVFWGGR.E   R.ESTDVEDLFIAHVSGMDTMAR.G   K.LNIECNHATLSGHSCHHDLETAR.I</t>
    <phoneticPr fontId="5" type="noConversion"/>
  </si>
  <si>
    <t xml:space="preserve">KNA11613.1 </t>
    <phoneticPr fontId="5" type="noConversion"/>
  </si>
  <si>
    <t>39545/5.89</t>
    <phoneticPr fontId="5" type="noConversion"/>
  </si>
  <si>
    <t>R.IVVVDVDDYR.L       R.VALEPGISCWR.C      K.IQPFELPPLGPHDVR.I</t>
    <phoneticPr fontId="5" type="noConversion"/>
  </si>
  <si>
    <t xml:space="preserve">KNA10703.1   </t>
    <phoneticPr fontId="5" type="noConversion"/>
  </si>
  <si>
    <t>31208/4.98</t>
    <phoneticPr fontId="5" type="noConversion"/>
  </si>
  <si>
    <t>K.EPSPANLLSELNEIGGR.H   R.EDISSFETGQIYNQADAGGFIR.L</t>
    <phoneticPr fontId="5" type="noConversion"/>
  </si>
  <si>
    <t xml:space="preserve">AAF17703.1  </t>
    <phoneticPr fontId="5" type="noConversion"/>
  </si>
  <si>
    <t>Canavalia lineata</t>
    <phoneticPr fontId="5" type="noConversion"/>
  </si>
  <si>
    <t>47670/6.28</t>
    <phoneticPr fontId="5" type="noConversion"/>
  </si>
  <si>
    <t xml:space="preserve">K.HETADINTFSWGVANR.G   R.GGNNILVICDAYTPAGEPIPTNKR.H </t>
    <phoneticPr fontId="5" type="noConversion"/>
  </si>
  <si>
    <t xml:space="preserve">ABL89188.2   </t>
    <phoneticPr fontId="5" type="noConversion"/>
  </si>
  <si>
    <t>47865/6.04</t>
    <phoneticPr fontId="5" type="noConversion"/>
  </si>
  <si>
    <t>K.IIAEYIWIGGTGIDLR.S    K.HETADINTFSWGVANR.G   R.GGNNILVICDAYTPAGEPIPTNKR.H</t>
    <phoneticPr fontId="5" type="noConversion"/>
  </si>
  <si>
    <t xml:space="preserve">KNA16731.1  </t>
    <phoneticPr fontId="5" type="noConversion"/>
  </si>
  <si>
    <t>37524/5.97</t>
    <phoneticPr fontId="5" type="noConversion"/>
  </si>
  <si>
    <t xml:space="preserve">K.FGVEQYEMR.T      R.VLTDVGDLPVQEMR.E     K.LGGPVDILHLDAHPDIYHEFEGNK.Y       R.DVLNILHNLQGDIVAADVVEFNPQR.D      K.ATSSLLGVPLGHNSSFLEGPAFAPPLIR.E  </t>
    <phoneticPr fontId="5" type="noConversion"/>
  </si>
  <si>
    <t>KNA14203.1</t>
    <phoneticPr fontId="5" type="noConversion"/>
  </si>
  <si>
    <t>42432/5.31</t>
    <phoneticPr fontId="5" type="noConversion"/>
  </si>
  <si>
    <t>R.DVSQDGDSGLEIFVCGDQIR.K    R.AHAESVNLQFETPLDEDTAR.E</t>
    <phoneticPr fontId="5" type="noConversion"/>
  </si>
  <si>
    <t xml:space="preserve">CDP06749.1 </t>
    <phoneticPr fontId="5" type="noConversion"/>
  </si>
  <si>
    <t>41657/6.43</t>
    <phoneticPr fontId="5" type="noConversion"/>
  </si>
  <si>
    <t>R.TQSFLTWESLESVR.R     R.ENTEGEYSGLEHQVVR.G</t>
    <phoneticPr fontId="5" type="noConversion"/>
  </si>
  <si>
    <t xml:space="preserve">Q01292.1 </t>
    <phoneticPr fontId="5" type="noConversion"/>
  </si>
  <si>
    <t>64113/6.54</t>
    <phoneticPr fontId="5" type="noConversion"/>
  </si>
  <si>
    <t>R.GILLGAVHGIVECLFR.R     K.QIGVIGWGSQAPAQAQNLK.D</t>
    <phoneticPr fontId="5" type="noConversion"/>
  </si>
  <si>
    <t xml:space="preserve">KNA14859.1  </t>
    <phoneticPr fontId="5" type="noConversion"/>
  </si>
  <si>
    <t>41356/6.34</t>
    <phoneticPr fontId="5" type="noConversion"/>
  </si>
  <si>
    <t>K.SGDLIWFVR.E   R.LPYLSSSGPGFALLEAAR.R   R.FPLLGEFTSQNAIIAER.F    K.SAIQLPDSPAEDGNVGQMLYR.T  K.LVILNSPLTPSSSVPGLFQQLR.F</t>
    <phoneticPr fontId="5" type="noConversion"/>
  </si>
  <si>
    <t xml:space="preserve">KNA12253.1 </t>
    <phoneticPr fontId="5" type="noConversion"/>
  </si>
  <si>
    <t>37894/5.91</t>
    <phoneticPr fontId="5" type="noConversion"/>
  </si>
  <si>
    <t xml:space="preserve">R.ELGIGIVAYSPLGR.G     R.LDIDCIDLYYQHR.I    K.FTDGKGEILGDPAYVR.A   K.RLDIDCIDLYYQHR.I  R.AHAVHPITAVQIEWSLWTR.D      K.LTPEEMGELESLASDDSVKGDR.Y 
 </t>
    <phoneticPr fontId="5" type="noConversion"/>
  </si>
  <si>
    <t xml:space="preserve">KNA12569.1 </t>
    <phoneticPr fontId="5" type="noConversion"/>
  </si>
  <si>
    <t>67432/5.48</t>
    <phoneticPr fontId="5" type="noConversion"/>
  </si>
  <si>
    <t xml:space="preserve">K.DEAFEIWSR.S   R.TMGWDQYPQGR.W  K.EDVRPIFWANRPK.S </t>
    <phoneticPr fontId="5" type="noConversion"/>
  </si>
  <si>
    <t xml:space="preserve">KNA04023.1  </t>
    <phoneticPr fontId="5" type="noConversion"/>
  </si>
  <si>
    <t>36296/5.36</t>
    <phoneticPr fontId="5" type="noConversion"/>
  </si>
  <si>
    <t>K.HPISTELLDTVER.V       R.HRPTSNIAEVPDLSDEYR.K      R.HRPTSNIAEVPDLSDEYRK.V       K.GLENAESEISDIDWESTFFLR.H</t>
    <phoneticPr fontId="5" type="noConversion"/>
  </si>
  <si>
    <t xml:space="preserve">KNA12844.1  </t>
    <phoneticPr fontId="5" type="noConversion"/>
  </si>
  <si>
    <t>82887/5.84</t>
    <phoneticPr fontId="5" type="noConversion"/>
  </si>
  <si>
    <t>R.HYFEFQR.R    R.TLFDLQEISAEIR.E   K.NYNIPLVADIHFAPSVAMR.V</t>
    <phoneticPr fontId="5" type="noConversion"/>
  </si>
  <si>
    <t xml:space="preserve">KNA18659.1   </t>
    <phoneticPr fontId="5" type="noConversion"/>
  </si>
  <si>
    <t>73477/5.83</t>
    <phoneticPr fontId="5" type="noConversion"/>
  </si>
  <si>
    <t>R.WYLYFYER.I      K.AYEDQEWLNDYKR.A       R.NAYFYFYDENANPVR.V</t>
    <phoneticPr fontId="5" type="noConversion"/>
  </si>
  <si>
    <t xml:space="preserve">KNA04779.1   </t>
    <phoneticPr fontId="5" type="noConversion"/>
  </si>
  <si>
    <t>29369/5.42</t>
    <phoneticPr fontId="5" type="noConversion"/>
  </si>
  <si>
    <t xml:space="preserve">K.GHGVWHFDQTLLN.-    K.ELSMVPTVPQDSLAR.Q </t>
    <phoneticPr fontId="5" type="noConversion"/>
  </si>
  <si>
    <t xml:space="preserve">KNA06206.1 </t>
    <phoneticPr fontId="5" type="noConversion"/>
  </si>
  <si>
    <t>35778/6.38</t>
    <phoneticPr fontId="5" type="noConversion"/>
  </si>
  <si>
    <t xml:space="preserve">R.ENIEQVPHFTFYK.S   R.VMEVVEVPTFVFIR.D    R.MNGDENESCMEFLR.V 
</t>
    <phoneticPr fontId="5" type="noConversion"/>
  </si>
  <si>
    <t xml:space="preserve">KNA16919.1 </t>
    <phoneticPr fontId="5" type="noConversion"/>
  </si>
  <si>
    <t>27716 /5.52</t>
    <phoneticPr fontId="5" type="noConversion"/>
  </si>
  <si>
    <t>R.EDKPEPPQEGR.L  K.ALLSDPVFRPLVEK.Y  K.YAADEDAFFADYAEAHLK.L   K.QMGLTDQDIVALSGGHTLGR.C</t>
    <phoneticPr fontId="5" type="noConversion"/>
  </si>
  <si>
    <t xml:space="preserve">KNA20674.1  </t>
    <phoneticPr fontId="5" type="noConversion"/>
  </si>
  <si>
    <t>53541/6.48</t>
    <phoneticPr fontId="5" type="noConversion"/>
  </si>
  <si>
    <t>R.VFEYEGSQR.K      K.IATFWIDSGR.L   K.EAYAPYERPALTK.G    R.EYVIVGGGNAAGYAAR.T    R.THTYDYLPYFYSR.V</t>
    <phoneticPr fontId="5" type="noConversion"/>
  </si>
  <si>
    <t xml:space="preserve">KNA07766.1    </t>
    <phoneticPr fontId="5" type="noConversion"/>
  </si>
  <si>
    <t>31480/5.69</t>
    <phoneticPr fontId="5" type="noConversion"/>
  </si>
  <si>
    <t>K.QTFEYHWGK.H    K.DFGSFEAFTTEFK.T    K.QIVGTELDGLPLEEVVR.I</t>
    <phoneticPr fontId="5" type="noConversion"/>
  </si>
  <si>
    <t xml:space="preserve">KNA07394.1 </t>
    <phoneticPr fontId="5" type="noConversion"/>
  </si>
  <si>
    <t>26157/7.1</t>
    <phoneticPr fontId="5" type="noConversion"/>
  </si>
  <si>
    <t>K.HHQTYITNYNK.A     K.FNGGGHVNHSIFWK.N</t>
    <phoneticPr fontId="5" type="noConversion"/>
  </si>
  <si>
    <t xml:space="preserve">KNA21418.1 </t>
    <phoneticPr fontId="5" type="noConversion"/>
  </si>
  <si>
    <t>25606/5.43</t>
    <phoneticPr fontId="5" type="noConversion"/>
  </si>
  <si>
    <t>R.FWADFVDK.K    K.VYDFILMLK.K    R.FWADFVDKK.I   K.KPLLPSDPHQR.A   K.LGNFSIEESCPK.I   K.EVEYEYRDEDLK.N</t>
    <phoneticPr fontId="5" type="noConversion"/>
  </si>
  <si>
    <t>25606 /5.43</t>
    <phoneticPr fontId="5" type="noConversion"/>
  </si>
  <si>
    <t>K.EVEYEYR.D   R.FWADFVDK.K  R.FWADFVDKK.I   K.KPLLPSDPHQR.A   K.LGNFSIEESCPK.I  K.EVEYEYRDEDLK.N</t>
    <phoneticPr fontId="5" type="noConversion"/>
  </si>
  <si>
    <t xml:space="preserve">KNA21726.1 </t>
    <phoneticPr fontId="5" type="noConversion"/>
  </si>
  <si>
    <t>20360/6.29</t>
    <phoneticPr fontId="5" type="noConversion"/>
  </si>
  <si>
    <t>K.DWSGSVFGSYPQSIATSR.S      R.GVPPQDVEGSMGGIVYVGPR.V       K.KDWSGSVFGSYPQSIATSR.S</t>
    <phoneticPr fontId="5" type="noConversion"/>
  </si>
  <si>
    <t xml:space="preserve">KNA21726.1   </t>
    <phoneticPr fontId="5" type="noConversion"/>
  </si>
  <si>
    <t>20360 /6.29</t>
    <phoneticPr fontId="5" type="noConversion"/>
  </si>
  <si>
    <t xml:space="preserve">K.YPPGNINWDK.I   K.DWSGSVFGSYPQSIATSR.S   K.TSLTTASSEIEYSDDTSR.S    R.GVPPQDVEGSMGGIVYVGPR.V   K.KDWSGSVFGSYPQSIATSR.S 
</t>
    <phoneticPr fontId="5" type="noConversion"/>
  </si>
  <si>
    <t xml:space="preserve">Q9SM43.2 </t>
    <phoneticPr fontId="5" type="noConversion"/>
  </si>
  <si>
    <t>54659/5.67</t>
    <phoneticPr fontId="5" type="noConversion"/>
  </si>
  <si>
    <t>K.VVDEFNECAVSR.K     K.IENQPDDYVFVYYR.G</t>
    <phoneticPr fontId="5" type="noConversion"/>
  </si>
  <si>
    <t xml:space="preserve">XP_006833313.1 </t>
    <phoneticPr fontId="5" type="noConversion"/>
  </si>
  <si>
    <t>Amborella trichopoda</t>
    <phoneticPr fontId="5" type="noConversion"/>
  </si>
  <si>
    <t>54667/5.04</t>
    <phoneticPr fontId="5" type="noConversion"/>
  </si>
  <si>
    <t>R.QIYPPINVLPSLSR.L   R.DVFQSLDLAWTLLR.I   K.IPLFSAAGLPHNEIAAQICR.Q</t>
    <phoneticPr fontId="5" type="noConversion"/>
  </si>
  <si>
    <t>KNA24871.1</t>
    <phoneticPr fontId="5" type="noConversion"/>
  </si>
  <si>
    <t>54119/4.85</t>
    <phoneticPr fontId="5" type="noConversion"/>
  </si>
  <si>
    <t xml:space="preserve">K.IPLFSAAGLPHNEIAAQICR.Q    M.GAQDNLDVDDGNLEVGMEYR.T   K.AVVGEEALSSEDLLYLEFLDKFER.K </t>
    <phoneticPr fontId="5" type="noConversion"/>
  </si>
  <si>
    <t xml:space="preserve">KNA06975.1  </t>
    <phoneticPr fontId="5" type="noConversion"/>
  </si>
  <si>
    <t>46698/5.71</t>
    <phoneticPr fontId="5" type="noConversion"/>
  </si>
  <si>
    <t>K.EYVVQEGDVMLFR.F     R.AETVAYDDFVAAGSLAAAR.E</t>
    <phoneticPr fontId="5" type="noConversion"/>
  </si>
  <si>
    <t xml:space="preserve">
31954 /4.71</t>
    <phoneticPr fontId="5" type="noConversion"/>
  </si>
  <si>
    <t>K.AVELLNGYDMDGR.Q    R.VYVGNLPWDVDSSR.L     K.LAGIFDAAGVVEIAEVIYNR.E</t>
    <phoneticPr fontId="5" type="noConversion"/>
  </si>
  <si>
    <t xml:space="preserve">KNA07603.1 </t>
    <phoneticPr fontId="5" type="noConversion"/>
  </si>
  <si>
    <t>31954/4.71</t>
    <phoneticPr fontId="5" type="noConversion"/>
  </si>
  <si>
    <t>K.AVELLNGYDMDGR.Q  K.AVELLNGYDMDGR.Q + Oxidation (M)     R.VYVGNLPWDVDSSR.L    K.LAGIFDAAGVVEIAEVIYNR.E</t>
    <phoneticPr fontId="5" type="noConversion"/>
  </si>
  <si>
    <t xml:space="preserve">KNA17125.1  </t>
    <phoneticPr fontId="5" type="noConversion"/>
  </si>
  <si>
    <t>16287/5.48</t>
    <phoneticPr fontId="5" type="noConversion"/>
  </si>
  <si>
    <t xml:space="preserve">R.EGGGGGYGGGGGYGGGGR.R      R.EGGGGGYGGGGGGYGGGGR.R      R.CFVGGLAWATDDEALSR.A 
</t>
    <phoneticPr fontId="5" type="noConversion"/>
  </si>
  <si>
    <t xml:space="preserve">Q42434.1 </t>
    <phoneticPr fontId="5" type="noConversion"/>
  </si>
  <si>
    <t>73775/5.03</t>
    <phoneticPr fontId="5" type="noConversion"/>
  </si>
  <si>
    <t>R.FEELNNDLFR.K     K.NQIDEIVLVGGSTR.I     R.ARFEELNNDLFR.K    R.ITPSWVAFTNDER.L    K.DAVVTVPAYFNDAQR.Q       K.IKDAVVTVPAYFNDAQR.Q    R.VEIESLFDGVDFSEPLTR.A    K.LKEVEAVCNPIITAVYQR.S</t>
    <phoneticPr fontId="5" type="noConversion"/>
  </si>
  <si>
    <t xml:space="preserve">P29344.1 </t>
    <phoneticPr fontId="5" type="noConversion"/>
  </si>
  <si>
    <t>45044/5.41</t>
    <phoneticPr fontId="5" type="noConversion"/>
  </si>
  <si>
    <t>R.QIQYELAWER.C   K.SSAYLPLAEACIYR.I</t>
    <phoneticPr fontId="5" type="noConversion"/>
  </si>
  <si>
    <t xml:space="preserve">KNA13787.1 </t>
    <phoneticPr fontId="5" type="noConversion"/>
  </si>
  <si>
    <t>53033/6.15</t>
    <phoneticPr fontId="5" type="noConversion"/>
  </si>
  <si>
    <t>K.KYDEIDAAPEER.A   K.ILDEALAGDNVGLLLR.G  K.MEVTLIHPVACEAGMR.F   K.IYQLMDAVDEYIPIPTR.Q   R.QTDLPFLMAIEDVFSITGR.G   K.QDQVDDEELLQLVELEVR.E</t>
    <phoneticPr fontId="5" type="noConversion"/>
  </si>
  <si>
    <t xml:space="preserve">AAB91472.1  </t>
    <phoneticPr fontId="5" type="noConversion"/>
  </si>
  <si>
    <t>72558/5.54</t>
    <phoneticPr fontId="5" type="noConversion"/>
  </si>
  <si>
    <t>K.VQEIVQEIFGK.S   R.SKFESLVGNLIER.T   K.AVVTVPAYFNDAQR.Q   K.MLGEFELQGIPPAPR.G   K.GVNPDEAVAMGAAIQGGILR.G    K.DAGVSLNEVDEVLLVGGMTR.V    K.DLLLLDVTPLSLGIETLGGVFTR.L</t>
    <phoneticPr fontId="5" type="noConversion"/>
  </si>
  <si>
    <t>K.AVVTVPAYFNDAQR.Q     K.MLGEFELQGIPPAPR.G      K.GVNPDEAVAMGAAIQGGILR.G     K.DAGVSLNEVDEVLLVGGMTR.V</t>
    <phoneticPr fontId="5" type="noConversion"/>
  </si>
  <si>
    <t>71468/5.07</t>
    <phoneticPr fontId="5" type="noConversion"/>
  </si>
  <si>
    <t>R.FEELNMDLFR.K    K.NALENYAYNMR.N   R.TTPSYVAFTDSER.L   R.ARFEELNMDLFR.K   K.NAVVTVPAYFNDSQR.Q    K.GEGPAIGIDLGTTYSCVGVWQHDR.V   K.EQVFSTYSDNQPGVLIQVYEGER.T</t>
    <phoneticPr fontId="5" type="noConversion"/>
  </si>
  <si>
    <t xml:space="preserve">CDP09035.1 </t>
    <phoneticPr fontId="5" type="noConversion"/>
  </si>
  <si>
    <t>71526 /5.08</t>
    <phoneticPr fontId="5" type="noConversion"/>
  </si>
  <si>
    <t>R.FEELNMDLFR.K   R.TTPSYVAFTDSER.L   R.ARFEELNMDLFR.K  K.NAVVTVPAYFNDSQR.Q   K.EQVFSTYSDNQPGVLIQVYEGER.A</t>
    <phoneticPr fontId="5" type="noConversion"/>
  </si>
  <si>
    <t xml:space="preserve">KQL02373.1 </t>
    <phoneticPr fontId="5" type="noConversion"/>
  </si>
  <si>
    <t>Setaria italica</t>
    <phoneticPr fontId="5" type="noConversion"/>
  </si>
  <si>
    <t>80479/4.97</t>
    <phoneticPr fontId="5" type="noConversion"/>
  </si>
  <si>
    <t xml:space="preserve">K.GIVDSEDLPLNISR.E     R.KPEEITKEEYAAFYK.S    K.HNDDEQYVWESQAGGSFTVTR.D 
</t>
    <phoneticPr fontId="5" type="noConversion"/>
  </si>
  <si>
    <t xml:space="preserve">KNA16992.1 </t>
    <phoneticPr fontId="5" type="noConversion"/>
  </si>
  <si>
    <t>90764/4.94</t>
    <phoneticPr fontId="5" type="noConversion"/>
  </si>
  <si>
    <t>K.FGWSANMER.L        K.GVVDSDDLPLNVSR.E      R.VFISDDFDGELFPR.Y     K.QYVWEAVADSSSYVIR.E     R.FSSVTDPSLLGEAGNLEIR.I</t>
    <phoneticPr fontId="5" type="noConversion"/>
  </si>
  <si>
    <t xml:space="preserve">KNA12705.1  </t>
    <phoneticPr fontId="5" type="noConversion"/>
  </si>
  <si>
    <t>65472 /5.86</t>
    <phoneticPr fontId="5" type="noConversion"/>
  </si>
  <si>
    <t xml:space="preserve">K.GIELDDEDISFLTNR.A       K.ALEQQEYFDPNVADEER.E     K.HFSDAISLSPTNHVLYSNR.S  </t>
    <phoneticPr fontId="5" type="noConversion"/>
  </si>
  <si>
    <t>KNA05585.1 </t>
    <phoneticPr fontId="5" type="noConversion"/>
  </si>
  <si>
    <t>45785/5.29</t>
    <phoneticPr fontId="5" type="noConversion"/>
  </si>
  <si>
    <t>K.IMPNYVQHGGIR.S    K.TVQDNTSSPYFR.V    K.QVFLDVSIDGKPTGR.I</t>
    <phoneticPr fontId="5" type="noConversion"/>
  </si>
  <si>
    <t xml:space="preserve">KNA24506.1 </t>
    <phoneticPr fontId="5" type="noConversion"/>
  </si>
  <si>
    <t>56325 /476</t>
    <phoneticPr fontId="5" type="noConversion"/>
  </si>
  <si>
    <t>K.GYPTLYFR.T   K.NVFLEFYAPWCGHCQK.L</t>
    <phoneticPr fontId="5" type="noConversion"/>
  </si>
  <si>
    <t xml:space="preserve">AAS01048.1    </t>
    <phoneticPr fontId="5" type="noConversion"/>
  </si>
  <si>
    <t>Brassica napus</t>
    <phoneticPr fontId="5" type="noConversion"/>
  </si>
  <si>
    <t>19000/7.71</t>
    <phoneticPr fontId="5" type="noConversion"/>
  </si>
  <si>
    <t>R.ASDKITQLTDNVYVCR.S    R.YFLHQHTIQLGQPATVK.V</t>
    <phoneticPr fontId="5" type="noConversion"/>
  </si>
  <si>
    <t xml:space="preserve">O24362.1  </t>
    <phoneticPr fontId="5" type="noConversion"/>
  </si>
  <si>
    <t>27553/6.11</t>
    <phoneticPr fontId="5" type="noConversion"/>
  </si>
  <si>
    <t>R.DGPQLYMVEPSGISYR.Y  K.AFELEMSWICDESKR.E</t>
    <phoneticPr fontId="5" type="noConversion"/>
  </si>
  <si>
    <t xml:space="preserve">O24362.1 </t>
    <phoneticPr fontId="5" type="noConversion"/>
  </si>
  <si>
    <t>R.DGPQLYMVEPSGISYR.Y   R.DGPQLYMVEPSGISYR.Y + Oxidation (M)     K.AFELEMSWICDESKR.E</t>
    <phoneticPr fontId="5" type="noConversion"/>
  </si>
  <si>
    <t xml:space="preserve">KNA10343.1  </t>
    <phoneticPr fontId="5" type="noConversion"/>
  </si>
  <si>
    <t>40267/8.44</t>
    <phoneticPr fontId="5" type="noConversion"/>
  </si>
  <si>
    <t>R.FQELAILYAAR.G       R.AVDNQVYVATCSPAR.D</t>
    <phoneticPr fontId="5" type="noConversion"/>
  </si>
  <si>
    <t xml:space="preserve">KNA05787.1 </t>
    <phoneticPr fontId="5" type="noConversion"/>
  </si>
  <si>
    <t>32741/5.85</t>
    <phoneticPr fontId="5" type="noConversion"/>
  </si>
  <si>
    <t>R.DAIGDADFFLVAR.T      R.ITAAAPNLCVIVDGDTGGGGPLNVQR.F</t>
    <phoneticPr fontId="5" type="noConversion"/>
  </si>
  <si>
    <t xml:space="preserve">KNA17405.1 </t>
    <phoneticPr fontId="5" type="noConversion"/>
  </si>
  <si>
    <t>73817 /5.70</t>
    <phoneticPr fontId="5" type="noConversion"/>
  </si>
  <si>
    <t xml:space="preserve">R.FLEYLDKDR.V     R.TLLAEFTEIPVENR.V     K.ITDEAYQIALTHIR.N     K.KITDEAYQIALTHIR.N     K.ENAPCIVFVDEIDAVGR.S      K.IVDVLLETETVSGDEFR.T   K.AKENAPCIVFVDEIDAVGR.S     R.TPGFSGADLANLLNEAAILAGR.R  </t>
    <phoneticPr fontId="5" type="noConversion"/>
  </si>
  <si>
    <t xml:space="preserve">KNA08949.1 </t>
    <phoneticPr fontId="5" type="noConversion"/>
  </si>
  <si>
    <t>38662/5.96</t>
    <phoneticPr fontId="5" type="noConversion"/>
  </si>
  <si>
    <t>K.AQEVFLAR.A   R.CAQYYTAGAR.F    K.KPWTLSFSYGR.A  K.KVTPEVIAEYTVR.T  K.IGPTEPSPLAILENANGLAR.Y</t>
    <phoneticPr fontId="5" type="noConversion"/>
  </si>
  <si>
    <t>XP_010678098.1</t>
    <phoneticPr fontId="5" type="noConversion"/>
  </si>
  <si>
    <t xml:space="preserve"> Beta vulgaris subsp. Vulgaris</t>
    <phoneticPr fontId="5" type="noConversion"/>
  </si>
  <si>
    <t>35630/8.61</t>
    <phoneticPr fontId="5" type="noConversion"/>
  </si>
  <si>
    <t>K.QTIGGADDVFVGDIR.D   K.AEQYLADSGIPYTIIR.A   R.KAEQYLADSGIPYTIIR.A</t>
    <phoneticPr fontId="5" type="noConversion"/>
  </si>
  <si>
    <t xml:space="preserve">KNA12985.1 </t>
    <phoneticPr fontId="5" type="noConversion"/>
  </si>
  <si>
    <t>51774/4.74</t>
    <phoneticPr fontId="5" type="noConversion"/>
  </si>
  <si>
    <t>&gt;BAA24493.1 chlorophyll a/b-binding protein [Fagus crenata]
MAASTMALSSPSLAGKAVKLAPSTPELNVGRVSMRKSASRNVSSGSPWYGPDRVKYLGPFSGEPPSYLTG
EFPGDYGWDTAGLSADPETFAKNRELEVIHSRWAMLGALGCVFPELLARNGVKFGEAVWFKAGAQIFSEG
GLDYLGNPSLIHAQSILAIWATQVILMGAVEGYRIAGGPLGEVTDPLYPGGSFDPLGLADDPEAFAELKV
KELKNGRLAMFSMFGFFVQAIVTGKGPIENLADHLADPVTNNAWAYATNFVPGK</t>
    <phoneticPr fontId="2" type="noConversion"/>
  </si>
  <si>
    <t>&gt;KNA08160.1 hypothetical protein SOVF_165140 [Spinacia oleracea]
MATSTIQQSAFAGQTILKQQNDLVRKVGGNGGRFSMRRTVKSAPQSLWYGPDRPKYLGPFSEQTPSYLTG
EFPGDYGWDTAGLSADPETFARNRELEVIHSRWAMLGALGCVFPELLSKNGVKFGEAVWFKAGSQIFQEG
GLDYLGNPNLVHAQSILAIWASQVVLMGLIEGYRVGGGPLGEGLDKVYPGGSFDPLGLADDPEAFAELKV
KELKNGRLAMFSMFGFFIQAIVTGKGPIENLSDHLADPVANNAWAFATNFVPGN</t>
    <phoneticPr fontId="2" type="noConversion"/>
  </si>
  <si>
    <t>&gt;sp|A2XJ35.1|CB23_ORYSI RecName: Full=Chlorophyll a-b binding protein, chloroplastic; AltName: Full=LHCII type I CAB; Short=LHCP; Flags: Precursor
MAASALHQTTSFLGTAPRRDELVRRVGDSGGRITMRRTVKSAPQSIWYGPDRPKYLGPFSEQTPSYLTGE
FPGDYGWDTAGLSADPETFARNRELEVIHSRWAMLGALGCVFPEILSKNGVKFGEAVWFKAGAQIFSEGG
LDYLGNPNLVHAQSILAIWAVQVVLMGFVEGYRVGGGPLGEGLDKVYPGGAFDPLGLADDPDTFAELKVK
ELKNGRLAMFSMFGFFVQAIVTGKGPIENLFDHVADPVANNAWAYATNFVPGK</t>
    <phoneticPr fontId="2" type="noConversion"/>
  </si>
  <si>
    <t>&gt;CDP05852.1 unnamed protein product [Coffea canephora]
MAAAAGSSTVVVRATPFLGQPKNANPLREVVSMGNGKYTMGNELWYGPDRLKYLGPFSAQTPSYLTGEFP
GDYGWDTAGLSADPEAFARNRALEVIHGRWAMLGALGCITPEVLEKYLKVDFKEPVWFKAGAQIFSEGGL
DYLGNPNLVHAQSILAVLGFQVVLMGLVEGYRINGLEGVGEGNDLYPGGQYFDPLGLADDPATFAELKVK
EIKNGRLAMFSMFGFFVQAIVTGKGPLENLLDHLDNPVANNAWVYATKFVPGS</t>
    <phoneticPr fontId="2" type="noConversion"/>
  </si>
  <si>
    <t>&gt;KNA22712.1 hypothetical protein SOVF_031790 [Spinacia oleracea]
MASSAPLQFIECCANSTTVTTNKTTVLYHSISSSSSNRCRVTLSPLTHRRRYSPPRACSSPQPQPQPRRQFLAQSAAAAAAALSLSPSLFPLPAKSEDSLSDWERVYLPIDPGVVLLDIGFVPEDPNHGFLLGTRQTILETKDAGQTWVPRSIPSAEEEDFNYRFNSISFRGKEGWIVGKPAILLYTNDAGENWKRVPLSSQLPGDMVYIKATGENSAELVTDEGAIYNTSNGGYNWKAAVQESVSATLNRTVSSGISGASYYTGTFNTVNRSPDGRYVAVSSRGNFYLTWEPGQAYWQPHNRTIARRIQNMGWRADGGLWLLVRGGGMYLSKGSGMSEDFEEVSVQSRGFGILDIGYRSQDEAWAAGGSGVLLRSSNGGKSWARDKAADNIAANLYSVKFIDDKTGFVLGNDGVLLRYLG</t>
    <phoneticPr fontId="2" type="noConversion"/>
  </si>
  <si>
    <t>Spinacia oleracea</t>
    <phoneticPr fontId="2" type="noConversion"/>
  </si>
  <si>
    <t>&gt;P12302.1 RecName: Full=Oxygen-evolving enhancer protein 2, chloroplastic; Short=OEE2; AltName: Full=23 kDa subunit of oxygen evolving system of photosystem II; AltName: Full=23 kDa thylakoid membrane protein; AltName: Full=OEC 23 kDa subunit; Flags: Precursor
MASTACFLHHHAAISSPAAGRGSAAQRYQAVSIKPNQIVCKAQKQDDNEANVLNSGVSRRLALTVLIGAAAVGSKVSPADAAYGEAANVFGKPKKNTEFMPYNGDGFKLLVPSKWNPSKEKEFPGQVLRYEDNFDATSNLSVLVQPTDKKSITDFGSPEDFLSQVDYLLGKQAYFGKTDSEGGFDSGVVASANVLESSTPVVDGKQYYSITVLTRTADGDEGGKHQVIAATVKDGKLYICKAQAGDKRWFKGAKKFVESATSSFSVA</t>
    <phoneticPr fontId="2" type="noConversion"/>
  </si>
  <si>
    <t>&gt;KNA05109.1 hypothetical protein SOVF_193440 [Spinacia oleracea]
MATASLTQLALTSSSSTSIKSKLTIPSLLQLHAQKQEQHGKLVIRRDLLTGISLLPLVLSVPPPSLARDVDVGSFLPPSPSDPSMVLFKATSKDTPALRAGNVAPYQFVLPPTWKQLRIANILSGNYCQPKCAEPWIEVKFEDEKQGKLQVVASPLIRLTNKLKATIEEIGSPEKLIASLGPFVTGNTLDPDELIETSVEKLGDQTYYKYVLETPYALTGTHNIAKATAKGSTVVLVVASANDKQWQTSQKTLQAIVDSFQV</t>
    <phoneticPr fontId="2" type="noConversion"/>
  </si>
  <si>
    <t>&gt;P16016.2 RecName: Full=Carbonic anhydrase, chloroplastic; AltName: Full=Carbonate dehydratase; Flags: Precursor
MSTINGCLTSISPSRTQLKNTSTLRPTFIANSRVNPSSSVPPSLIRNQPVFAAPAPIITPTLKEDMAYEE
AIAALKKLLSEKGELENEAASKVAQITSELADGGTPSASYPVQRIKEGFIKFKKEKYEKNPALYGELSKG
QAPKFMVFACSDSRVCPSHVLDFQPGEAFMVRNIANMVPVFDKDKYAGVGAAIEYAVLHLKVENIVVIGH
SACGGIKGLMSFPDAGPTTTDFIEDWVKICLPAKHKVLAEHGNATFAEQCTHCEKEAVNVSLGNLLTYPF
VRDGLVKKTLALQGGYYDFVNGSFELWGLEYGLSPSQSV</t>
    <phoneticPr fontId="2" type="noConversion"/>
  </si>
  <si>
    <t>&gt;KNA12027.1 hypothetical protein SOVF_129600 [Spinacia oleracea]
MASTFVTMSAVGSLTSVGTQIDKKSFISSHKLSSLSCISSTSLRGNQSYVVPRKRYSLRINAATKRLHFN
KNGAAIRKLQAGVNKLADVVGVTLGPKGRNVVLESKYGSPKIVNDGVTVAKEIELEDPVENIGARLVREA
ASKTNDLAGDGTTTSVVLAQGLINEGVKIVLAGANPIQIAKGIENTAKGLISELKLMSKEVEDKELADVA
AVSAGNNYQIGNMVADALSKVGRKGVVTLEEGASATDSLYVVEGMQFDRGYFSPYFVTDSEKLIVEYENC
KILMVDKKITNARELVNVLEDAIKNNYAILVMAEDIEQEPLATLVVNKLRGSLKIAAMKAPGFGDRRHQY
LDDIAVLTGGTVIRDEVGLSLDQAGKEVLGHAAKIVLTKETATIVGDGSTQEAVAMKISQIKKQIENEDS
AYEKGKLNERVAKLTSGVAVIQVGARTETELKERKLRVEDALCATKAAVEEGIVVGGGCTLLRLSTKVDA
IKATLGNAEQKLGADIVKRALSYPLDLIAKNAGVNGAVVIEKVLSNDDPRFGYNAATGKYEDLMAAGIID
PAKVVRCCLEHAASVAKTFLTSDAVVTEIPEPELAPAENPMDNSGFGY</t>
    <phoneticPr fontId="2" type="noConversion"/>
  </si>
  <si>
    <t>&gt;KNA02995.1 hypothetical protein SOVF_213350 [Spinacia oleracea]
MATAVSTVGAATRAPLNLNGSSAGASVPTSGFLGSSLKKHTNVRFPSSSRTTSMTVKAAENEEKNTDKWA
HLAKDFSDDQLDIRRGKGMVDSLFQAPADAGTHVPIQSSFEYESQGLRKYDIDNMLGDFYIAPAFMDKLV
VHITKNFLNLPNIKIPLILGVWGGKGQGKSFQCELVFAKLGINPIMMSAGELESGNAGEPAKLIRQRYRE
AADLIAKGKMCALFINDLDAGAGRMGGTTQYTVNNQMVNATLMNIADNPTNVQLPGMYNKQDNARVPIIV
TGNDFSTLYAPLIRDGRMEKFYWAPTREDRIGVCTGIFKTDKVPAEHVVKLVDAFPGQSIDFFGALRARV
YDDEVRKWVNSVGVDNVGKKLVNSKDGPPVFEQPEMTLQKLMEYGNMLVQEQENVKRVQLADQYMSSAALGDANKDAIDRGTFFG</t>
    <phoneticPr fontId="2" type="noConversion"/>
  </si>
  <si>
    <t>&gt;AEM04561.1 ribulose-1,5-bisphosphate carboxylase/oxygenase large subunit, partial (chloroplast) [Primula agleniana]
TETKAGVGFKAGVKDYKLTYYTPEYETLDTDILAAFRVTPQPGVPPEEAGAAVAAESSTGTWTTVWTDGL
TNLDRYKGRCYHIEPVAGEENQYIAYVAYPLDLFEEGSVTNMFTSIVGNVFGFKALRALRLEDLRIPVAY
VKTFQGPPHGIQVERDKLNKYGRPLLGCTIKPKLGLSAKNYGRAVYECLRGGLDFTKDDENVNSQPFMRW
RDRFLFCAEAIYKAQAETGEIKGHYLNA</t>
    <phoneticPr fontId="2" type="noConversion"/>
  </si>
  <si>
    <t>&gt;CAB10739.2 ribulose-1,5-bisphosphate carboxylase/oxygenase large subunit, partial (chloroplast) [Limonium dendroides]
XXXXXXXXXXXXXXAGGKDHKLTYYTPEYETLDTDILAAFRVTPQPGVPPEEAGAAVAAESSTGTWTTVW
TDGLTNLDRYKGRCYHIEPVPGEESQFIAYVAYPLDLFEEGSVTNMFTSIVGNVFGFKALRALRLEDLRI
PPAYSKTFQGPPHGIQVERDKLNKYGRPLLGCTIKPKLGLSAKNYGRAVYECLRGGLDFTKDDENVNSQP
FMRWRDRFLFCTEALYKAQAETGEVKGHYLNATAGTSEEMIKRAACARELGVPIVMHDYLTGGFTSNTSL
AHYCRDNGLLLHIHRAMHAVIDXQKNHGIHFRVLAKALRMSGGDHIHSGTVVGKLEGERDITLGFVDLLR
DDYIEKDRSRGIYFTQDWVSMPGVIPVASGGIHVWHMPALTEIFGDDSVLQFGGGTLGHPWGNAPGAVAN
RVALEACVQARNEGRDLAREGNEIIRKACYMESELXXXXXXXXXXXXXXXXXXXXX</t>
    <phoneticPr fontId="2" type="noConversion"/>
  </si>
  <si>
    <t>&gt;AFP20630.1 ribulose-1,5-bisphosphate-carboxylase large subunit, partial (chloroplast) [Cyphocarpa angustifolia]
PEYETLDTDILAAFRVTPQPGVPPEEAGAAVAAESSTGTWTTVWTDGLTSLDRYKGRCYHIEPVAGEENQ
YICYVAYPLDLFEEGSVTNMFTSIVGNVFGFKALRALRLEDLRIPVAYIKTFQGPPHGIQVERDKLNKYG
RPLLGCTIKPKLGLSAKNYGRACYECLRGGLDFTKDDENVNSQPFMRWRDRFVFCAEALYKAQAETGEIK
GHYLNATAGTCEEMIKRAVFARELGVPIVMHDYLTGGFTANTSLAHYCRDNGLLLHIHRAMHAVIDRQKN
HGMHFRVLAKALRLSGGDHIHSGTVVGKLEGERDITLGFVDLIRDDYTEKDRSRGIYFTESWVPTPGVIP
VASRGIHVWHIPALTEIFGDDYVLQFGGGTLRHPWGNALGAVTNRALEACVQARNEGRDLARERNEIIRV
SAKWSPELAAACEICKEIKFE</t>
    <phoneticPr fontId="2" type="noConversion"/>
  </si>
  <si>
    <t>&gt;Q9XQJ6.1 RecName: Full=Ribulose bisphosphate carboxylase large chain; Short=RuBisCO large subunit
KASVGFKAGVKEYKLTYYTPEYEVKDTDILAAFRVTPQPGVPPEEAGAAVAAESSTGTWTTVWTDGLTSL
DRYKGRCYHIEPVAGEENQYICYVAYPLDLFEEGSVTNMFTSIVGNVFGFKALRALRLEDLRIPTSYTKT
FQGPPHGIQVERDKLNKYGRPLLGCTIKPKLGLSAKNYGRAVYECLRGGLDFTKDDENVNSQPFMRWRDR
FVFCAEAIYKAQAETGEIKGHYLNATAGTCEEMMKRAIFARELGVPIVMHDYLTGGFTANTSLAHYCRDN
GLLLHIHRAMHAVIDRQKNHGMHFRVLAKALRLSGGDHIHAGTVVGKLEGERDITLGFVDLLRDDFIEKD
RSRGIYFTQDWVSLPGVLPVASGGIHVWHMPALTEIFGDDSVLQFGGGTLGHPWGNAPGAVANRVALEAC
VKARNEGRDLAREGNEIIREASKWSPELAAACEVWKEIKFEFQAVDTLD</t>
    <phoneticPr fontId="2" type="noConversion"/>
  </si>
  <si>
    <t>&gt;KNA17728.1 hypothetical protein SOVF_077450 [Spinacia oleracea]
MAASSSLSTLSHHQTLLSHPKTHLPTTPASSLLVPTTSSKVNGVLLKSTSSSRRLRVGSRSAVVRAAAVE
ALESTDTDQLVEKSVNTIRFLAIDAVEKANSGHPGLPMGCAPMGHILYDEIMRYNPKNPYWFNRDRFVLS
AGHGCMLQYALLHLAGYDSVLEEDLKTFRQWGSRIPGHPENFETPGVEVTTGPLGQGIANAVGLALAEKH
LAARFNKPDAEIVDHYTYVILGDGCQMEGIAQEACSLAGHWGLGKLIAFYDDNHISIDGDTAIAFTESVD
LRFEALGWHVIWVKNGNTGYDEIRAAIKEAKTVTDKPTLIKVTTTIGFGSPNKSNSYSVHGSALGSKEVE
ATRQNLGWPYEPFHVPEEVKKHWSRHTPEGASLEAEWNTKFAEYEKKYPEDATEFKSITTGEFPAGWEKA
LPTYTPETPGDATRNLSQQCLNALAKVIPGLLGGSADLASSNMTLLKMFGDFQKDTPEERNVRFGVREHG
MGAICNGICLHSPGFVPYCATFFVFTDYMRGAMRISALSEAGVIYVMTHDSIGLGEDGPTHQPIEHLASF
RAMPNILMLRPADGNETAGSYKVAVENRKTPSILALSRQKLPNLPGTSIEGVEKGGYTITDNSSGNKPDV
ILIGTGSELEIAAKAGDELRKEGKAVRVVSFVSWELFEKQSDEYKESVLPSDVTARVSIEAGSTFGWHKI
VGSKGKAIGIDKFGASAPAGKIYQEYGITVEAVVEAAKSVC</t>
    <phoneticPr fontId="2" type="noConversion"/>
  </si>
  <si>
    <t>&gt;KNA26060.1 hypothetical protein SOVF_000860 [Spinacia oleracea]
MATIRADEISKIIRERIEGYNREVKVVNTGTVLQVGDGIARIHGLDEVMAGELVEFEEGTIGIALNLESN
NVGVVLMGDGLMIQEGSSVKATGRIAQIPVSEAYLGRVINALAKPIDGRGEITASESRLIESPAPGIISR
RSVYEPLQTGLIAIDAMIPVGRGQRELIIGDRQTSKTAVATDTILNQQGQNXDIARIHGHDEVMAEGSSV
KATGRIAQIPVSEAYLGRVINALAKPIDGRGEITASESRLIESPAPGIISRRSVYEPLQTGLIAIDAMIP
VGRGQRELIIGDRQTGKTAVATDTILNQQGQNVICVYVAIGQKASSVAQVVTNFQERGAMEYTIVVAETA
DSPATLQYLAPYTGAALAEYFMYRERHTLIIYDDLSKQAQAYRQMSLLLRRPPGREAYPGDVFYLHSRLL
ERAAKLSSLLGEGSMTALPIVETQAGDVSAYIPTNVQMYKYSYPPINSMLESDRLLMWVFLFLV</t>
    <phoneticPr fontId="2" type="noConversion"/>
  </si>
  <si>
    <t>&gt;NP_054943.1 ATP synthase CF1 beta subunit (plastid) [Spinacia oleracea]
MRINPTTSDPGVSTLEKKNLGRIAQIIGPVLDVAFPPGKMPNIYNALIVKGRDTAGQPMNVTCEVQQLLG
NNRVRAVAMSATDGLTRGMEVIDTGAPLSVPVGGATLGRIFNVLGEPVDNLGPVDTRTTSPIHRSAPAFT
QLDTKLSIFETGIKVVDLLAPYRRGGKIGLFGGAGVGKTVLIMELINNIAKAHGGVSVFGGVGERTREGN
DLYMEMKESGVINEQNIAESKVALVYGQMNEPPGARMRVGLTALTMAEYFRDVNEQDVLLFIDNIFRFVQ
AGSEVSALLGRMPSAVGYQPTLSTEMGSLQERITSTKEGSITSIQAVYVPADDLTDPAPATTFAHLDATT
VLSRGLAAKGIYPAVDPLDSTSTMLQPRIVGEEHYEIAQRVKETLQRYKELQDIIAILGLDELSEEDRLT
VARARKIERFLSQPFFVAEVFTGSPGKYVGLAETIRGFQLILSGELDSLPEQAFYLVGNIDEATAKAMNL</t>
    <phoneticPr fontId="2" type="noConversion"/>
  </si>
  <si>
    <t>&gt;P05435.2 RecName: Full=ATP synthase gamma chain, chloroplastic; AltName: Full=F-ATPase gamma subunit; Flags: Precursor
MACSLSFSSSVSTFHLPTTTQSTQAPPNNATTLPTTNPIQCANLRELRDRIGSVKNTQKITEAMKLVAAA
KVRRAQEAVVNGRPFSETLVEVLYNMNEQLQTEDVDVPLTKIRTVKKVALMVVTGDRGLCGGFNNMLLKK
AESRIAELKKLGVDYTIISIGKKGNTYFIRRPEIPVDRYFDGTNLPTAKEAQAIADDVFSLFVSEEVDKV
EMLYTKFVSLVKSDPVIHTLLPLSPKGEICDINGKCVDAAEDELFRLTTKEGKLTVERDMIKTETPAFSP
ILEFEQDPAQILDALLPLYLNSQILRALQESLASELAARMTAMSNATDNANELKKTLSINYNRARQAKIT
GEILEIVAGANACV</t>
    <phoneticPr fontId="2" type="noConversion"/>
  </si>
  <si>
    <t>&gt;Q4PLI6.1 RecName: Full=ATP synthase subunit beta, chloroplastic; AltName: Full=ATP synthase F1 sector subunit beta; AltName: Full=F-ATPase subunit beta
MRTNSTTSGPGVPTLEKKNLGRIAQIIGPVLDVAFPPGKMPNIYNALIVTGQDTTGQPINVTCEVQQLLG
NNRVRAVAMSATDGLMRGMEVIDTGAPLSVPVGGATLGRIFNVLGEPVDNLGPVDTRTTSPIHRSAPAFT
QLDTKLSIFETGIKVVDLLAPYRRGGKIGLFGGAGVGKTVLIMELINNIAKAHGGVSVFGGVGERTREGN
DLYMEMKESGVINEQNIAESKVALVYGQMNEPPGARMRVGLTALTMAEYFRDVNEQDVLLFIDNILRFVQ
AGSEVSALLGRMPSAVGYQPTLSTEMGSLQERITSTKEGSITSIQAVYVPADDLTDPAPATTFAHLDATT
VLSRGLAAKGIYPAVDPLDSTSTMLQPRIVGEEHYEIAQRVKQTLQRYKELQDIIAILGLDELSEEDRLT
VARARKIERFLSQPFFVAEVFTGSPGKYVGLAETIRGFQLIFSGELDGLPEQAFYLVGNIDEVTAKAMNL
EMESKLKK</t>
    <phoneticPr fontId="2" type="noConversion"/>
  </si>
  <si>
    <t>&gt;KNA11348.1 hypothetical protein SOVF_136000 [Spinacia oleracea]
MGSSGLSFKLADHPKLPKDKILALVVLDGWGEANPDKYNCIHVAETPTMDSLKQGAPEKWRLIRAHGTAV
GLPSEDDMGNSEVGHNALGAGRIYAQGAKLVDKALASSKLFDGDGFNYIKDSFETGTLHFIGLLSDGGVH
SRLDQLQLLLTGSADRGAKKIRVHILTDGRDVLDGSSVGFVETLENHLTQLRQKGIDAQIASGGGRMYVT
MDRYENDWEVVKRGWDAQVLGEAPYKFRSAVDAVKKLREDTKANDQYLPPFVIVDDNEKAVGPIVDGDAV
VTFNFRADRMTMLAKALEYENFDNFDRVRYPKIRYAGMLQYDGELKLPNHYLVSPPEIERTSGEYLVHNG
VRTFACSETVKFGHVTFFWNGNRSGYFNSEMEEYVEIPSDSGISFNVQPLMKALEIGEKARDAILSRKFH
QVRVNIPNGDMVGHTGDVEATVVACKAADEAVKMIFDAIEQVGGIYVVTADHGNAEDMVKRDKKGQPQLD
KNGNVQILTSHTLQPVPIAIGGPGLAPGVRFRKDVPDGGLANVAATVINLHGYEAPGDYEPTLIEVADD</t>
    <phoneticPr fontId="2" type="noConversion"/>
  </si>
  <si>
    <t>&gt;KNA20426.1 hypothetical protein SOVF_052540 [Spinacia oleracea]
MWRCVTRGLRAHSSKTSPISSQSLFPRFFSSLSNPVSGSSYTVVDHTYDAVVVGAGGAGLRAAIGLSEHG
FNTACITKLFPTRSHTVAAQGGINAALGNMSEDDWRWHMYDTVKGSDWLGDQDAIQYMCREAPKAVIELE
NYGLPFSRTEDGKIYQRAFGGQSLNFGKGGQAYRCACAADRTGHALLHTLYGQAMRHNTQFFVEYFALDL
IMDDEGACQGVIALNMEDGTLHRFRSKSTILATGGYGRAYFSATSAHTCTGDGNAMVARAGLPLEDLEFV
QFHPTGIYGAGCLITEGSRGEGGILRNSEGERFMERYAPTAKDLASRDVVSRSMTMEIREGRGVGPMKDH
IYLHLNHLPPEVLQERLPGISETAAIFAGVDVTKEPIPVLPTVHYNMGGIPTNYYGEVVTIKGDNPDAVI
PGLLAAGEAACASVHGANRLGANSLLDIVVFGRACANRVAETTKPGENQKPLPKDAGEKTIEWLDKLRNS
NGSLPTSQIRLNMQRVMQNNAAVFRTQSTLEEGCQLIDETWETFHDVQVKDRGLIWNTDLIETIELENLL
INACITMHSAEARKESRGAHAREDFTTRDDQNWMKHTLGFWENEKVRLDYRPVHLNTLDDEVESFPPKAR
VY</t>
    <phoneticPr fontId="2" type="noConversion"/>
  </si>
  <si>
    <t>&gt;KNA15981.1 hypothetical protein SOVF_093350 [Spinacia oleracea]
MALYLSPFHFTSLSCKPDYASPSKFSGATVFSRRDTPGTLDSFLSIDSGRRCILKARAQPGSNGSIEASE
SPLVVCFGEMLIDFVPTTSGVSLAEAPAFKKAPGGAPANVAVGIARLGGSSAFIGKVGEDEFGYMLAEIL
KENNVNKEGMRFDPGARTALAFVTLRKDGEREFMFYRNPSADMLLQESELDFELIRKAKIFHYGSISLIT
EPCKSAHIAAANAARDAGVLLSYDPNLRLPLWPSAESAREGILSIWDTADIIKISEDEISFLTQGEDPYD
DNVVRKLYHQNLKLLLVTEGADGCRYYTKDFSGRIEGMKVDAVDTTGAGDAFVAGMLSQIAADTNLIQVE
DRLRESLRFANACGALTVTERGAIPALPTREAVLNAMLKSVA</t>
    <phoneticPr fontId="2" type="noConversion"/>
  </si>
  <si>
    <t>&gt;KNA07682.1 hypothetical protein SOVF_169650 [Spinacia oleracea]
MGMRMSFFLLVCLNLIFYAVVAVGPPTCPAEGSGCDADEWEGEFFPEIPKIKYEGPKSKNHLAFKYYNAE
EVILGRKMKDWFRFSVAFWHTFRGTGGDPFGAPTKFWPWEDGTNSLAMAKRRMRANFEFIDKLGVEFWCF
HDRDIAPDGKTLEETNKNLDEVVALAKELQGSKIHPLWGTAQLFHHPRYMHGGATSPEVGVYAFAAAQVK
KAMEVTHYLGGENYVFWGGREGYQTLLNTDMGRELDHMARFLEAAANYKKKIGFKGTLLIEPKPQEPTKH
QYDWDAATTTNFLRKYGLIDEFKLNIECNHATLSGHSCHHDLETARINGLLGNIDANSGDPQTGWDTDEF
MTDIAEATMVMLSVVKNGGLAPGGFNFDAKLRRESTDVEDLFIAHVSGMDTMARGLRSAAKLIEDGSLGE
LVKKRYQSFDSEIGAMIEAGKADFEYLEKKAIEWGEPKVPSGKQELAAMIFQSAL</t>
    <phoneticPr fontId="2" type="noConversion"/>
  </si>
  <si>
    <t>&gt;KNA11613.1 hypothetical protein SOVF_133480 [Spinacia oleracea]
MGKGGNSHGDGEGEKNMAAWLTGINTLKIQPFELPPLGPHDVRIKMKAVGICGSDVHYLKNLRCADFIVK
EPMVIGHECAGIIEEIGTDVKSLVPGDRVALEPGISCWRCHQCKDGSYNLCPEMKFFATPPVHGSLANQV
VHPADLCFKLPDNVSLEEGAMCEPLSVGIHACRRAKVDPETTTLIMGAGPIGLVTLLAARAFGAPRIVVV
DVDDYRLSVAKQLGADDVVKVTTDMQDIPDEVARIHEAMGRPVNVTFDCAGFNKTMSTALSATGAGGKVC
LIGMGHGVMTVPLTPAAAREVDVVGVFRYKNTWPLCLDFISSGKIDVKPLITHRFGFSQKEVEEAFETSA
RGGDAIKVMFNM</t>
    <phoneticPr fontId="2" type="noConversion"/>
  </si>
  <si>
    <t>&gt;KNA10703.1 hypothetical protein SOVF_141000 [Spinacia oleracea]
MSVDPEDAPNTPEYIEIGIVSGIPVSLNGKEPSPANLLSELNEIGGRHGIGRIDMVENRLVGMKSRGVYE
TPGGTILFSAVRELEALTLDRETMQVKDSLALKYAELVYAGRWFDPLRESMDAFMEQITRTTTGSVTLKL
YKGQMLVDLSDXYETPGGTILFSAVRELEALTLDRETMQVKDSLALKYAELVYAGRWFDPLRESMDAFME
QITRTTTGSVTLKLYKGSVTVTSRKSPYSLYREDISSFETGQIYNQADAGGFIRLYGLPMRVRAMLEKGM</t>
    <phoneticPr fontId="2" type="noConversion"/>
  </si>
  <si>
    <t>&gt;AAF17703.1 glutamine synthetase [Canavalia lineata]
MAQILAPSTQWQMRITKTSPNASPVTSNMWSSLLMKQNKKATSSAKFRVLAIKSENGTINRLENLLDLDI
TPYTDKIIAEYIWVGGTGIDVRSKSRTIARPVEHPSELPKWNYDGSSTGQAPGDDSEVILYPQAIFKDPF
RGGNNILVICDAYTPAGEPIPTNKRHRAAEIFSNPKVQAEVPWYGIEQEYTLLQTNVNWPLGWPVGGYPG
PQGPYYCSAGADKSFGRDISDAHYKACLYAGINISGTNGEVMPGQWEFQVGPSVGIEAGDHIWAARYILE
RITEQAGVVLSLDPKPIQGDWNGAGCHTNYSTKSMREEGGFEVIKKAILNLSLRHSDHIRAYGEGNERRL
TGKHETADINTFSWGVANRGCSIRVGRDTEKNGKGYLEDRRPASNMDPYVVTSLLAETTLLWEPTLEAEA
LAAQKIALKV</t>
    <phoneticPr fontId="2" type="noConversion"/>
  </si>
  <si>
    <t>&gt;ABL89188.2 plastid glutamine synthetase 2 [Spinacia oleracea]
MAQILAPSMQCQMKLSKGLTSSMTPSPWTSILLKQGQKGSIKCSTKFRVCASLQSDHGTVNRVEQLLNLD
VTPYTDKIIAEYIWIGGTGIDLRSKSRTLSKPVEHPSELPKWNYDGSSTGQAPGQDSEVILYPQAIFKDP
FRGGNNILVICDAYTPAGEPIPTNKRHKAAEIFNNQKVASEVPWFGIEQEYTLLQPNVSWPLGWPVGAYP
GPQGPYYCGVGADKSFGRDVSDAHYKACLYAGINISGTNGEVMPGQWEFQVGPSVGIEAGDHVWCARYLL
ERITEQIGVVMTLDPKPIEGDWNGAGCHTNYSTKTMREEGGFEVIKKAILNLSLRHKDHISAYGEGNERR
LTGKHETADINTFSWGVANRGCSIRVGRDTEKEGKGYLEDRRPASNMDPYVVTGLLAETTILWEPTLEAE
ALAAQKLSLNV</t>
    <phoneticPr fontId="2" type="noConversion"/>
  </si>
  <si>
    <t>&gt;KNA16731.1 hypothetical protein SOVF_086490 [Spinacia oleracea]
MMQHVARRGIHQLQRLNAAKVPADVIEKGQNRVIDASLTLIRESAKLKGELVRALGGAKATSSLLGVPLG
HNSSFLEGPAFAPPLIREAIWCGSTNASTEQGKEIDDPRVLTDVGDLPVQEMREAGVMDDRLMDIVSDSV
KLVMEQEPLRPLVLGGDHSISYPVVRAVSEKLGGPVDILHLDAHPDIYHEFEGNKYSHASSFARIMEGGY
ARRLLQVGIRSINREGREQGKKFGVEQYEMRTFSKDRHYLENLKLGEGVKGVYISIDVDCLDPAFAHGVS
HFEPGGLSFRDVLNILHNLQGDIVAADVVEFNPQRDTADGMTAMVAAKLVREVTARMSKPN</t>
    <phoneticPr fontId="2" type="noConversion"/>
  </si>
  <si>
    <t>&gt;KNA14203.1 hypothetical protein SOVF_109710 [Spinacia oleracea]
MNAAMNFTAATTTTKPHSPFLTGGVSLLRTSPTLLPLHRSPPSSIRMSLRDDGPSLAVVGVTGAVGQEFL
SVLSDRDFPYRSIKLLASKRSAGKEMTFEGRNYVVEELTADSFDDVDIALFSAGGSISKQFGPLAVEKGT
IVVDNSSAFRMVDDVPLVIPEVNPDAMAHIKLGNGKGALIANPNCSTIICLMAATPLHRRAKVTRMVVST
YQAASGAGAAAMEELELQTREVLEGKPPTCNIFSQQYAFNLFSHNAPILSNGYNEEEMKLVKETRKIWND
ITVRVTATCIRVPVMRAHAESVNLQFETPLDEDTAREILENAPGVVVIDDRPSNQFPTPLEVSNKDDVAV
GRIRRDVSQDGDSGLEIFVCGDQIRKGAALNAVQIAEMLL</t>
    <phoneticPr fontId="2" type="noConversion"/>
  </si>
  <si>
    <t>&gt;CDP06749.1 unnamed protein product [Coffea canephora]
MASQIVGRLLRSTTRHNPIFPKSGSFSRVFHRNISADSASESNLIRATLFPGDGIGPEIAESVKEVFRAA
DVPIEWEEHYVGLDIDPRTQSFLTWESLESVRRNKVGLKGPMATPIGKGHRSLNLTLRKELNLYANVRPC
YSLPGYKTRYDDVDLVTIRENTEGEYSGLEHQVVRGVVESLKIITRQASLRVAEYAFLYAKTHGRQRVSA
IHKANIMQKTDGLFLKCCREVAEKYPEITYEEVVIDNCCMMLVKNPALFDVLVMPNLYGDIISDLCAGLI
GGLGLTPSCNIGEGGIALAEAVHGSAPDIAGKNLANPTALLLSAVTMLRHLELHDKAERIQDAILNTIAE
GKYRTADLGGSSSTSDFTKAICDHL</t>
    <phoneticPr fontId="2" type="noConversion"/>
  </si>
  <si>
    <t>&gt;Q01292.1 RecName: Full=Ketol-acid reductoisomerase, chloroplastic; AltName: Full=Acetohydroxy-acid reductoisomerase; AltName: Full=Alpha-keto-beta-hydroxylacyl reductoisomerase; Flags: Precursor
MAATAATTFSLSSSSSTSAAASKALKQSPKPSALNLGFLGSSSTIKACRSLKAARVLPSGANGGGSALSA
QMVSAPSINTPSATTFDFDSSVFKKEKVTLSGHDEYIVRGGRNLFPLLPDAFKGIKQIGVIGWGSQAPAQ
AQNLKDSLTEAKSDVVVKIGLRKGSNSFAEARAAGFSEENGTLGDMWETISGSDLVLLLISDSAQADNYE
KVFSHMKPNSILGLSHGFLLGHLQSLGQDFPKNISVIAVCPKGMGPSVRRLYVQGKEVNGAGINSSFAVH
QDVDGRATDVALGWSIALGSPFTFATTLEQEYKSDIFGERGILLGAVHGIVECLFRRYTESGMSEDLAYK
NTVECITGVISKTISTKGMLALYNSLSEEGKKDFQAAYSASYYPSMDILYECYEDVASGSEIRSVVLAGR
RFYEKEGLPAFPMGKIDQTRMWKVGEKVRSVRPAGDLGPLYPFTAGVYVALMMAQIEILRKKGHSYSEII
NESVIEAVDSLNPFMHARGVSFMVDNCSTTARLGSRKWAPRFDYILSQQALVAVDNGAPINQDLISNFLS
DPVHEAIGVCAQLRPSVDISVTADADFVRPELRQA</t>
    <phoneticPr fontId="2" type="noConversion"/>
  </si>
  <si>
    <t>&gt;KNA14859.1 hypothetical protein SOVF_103520 [Spinacia oleracea]
MAAATAWSLLSPPLNLQFPSTRSIHHWSSSRRTANAKIFAKSSDDDDNTPSFNPFGFVTDNPSSKSAIQL
PDSPAEDGNVGQMLYRTEDKGKEYGRYIKSGDLIWFVRETGSPDSRRGTIVFLHGAPTQSYSYRVVMSQM
SDSGFHCLAPDWIGFGFSDKPYPKYGFDYTEKEFHDELDKLLEVLGVKSPFLLVVQGFLVGSYGLTWALK
NPSRISKLVILNSPLTPSSSVPGLFQQLRFPLLGEFTSQNAIIAERFIEAGSPYVLKLDKADVYRLPYLS
SSGPGFALLEAARRMNFREVATQIATGFASGSWDKPILLAWGISDKYLPQSIAEEFKQGNPSVVKLKLIE
GAGHMPQEDWPEKVVEALRVFL</t>
    <phoneticPr fontId="2" type="noConversion"/>
  </si>
  <si>
    <t>&gt;KNA12253.1 hypothetical protein SOVF_127640 [Spinacia oleracea]
MAGVRRIKLGSQGLEVSAQGLGCMGMSAFYGPPKAEEDMIPLIQHAISSGITFLDTSDIYGPHTNEVLLG
KALKGGWREKVELATKFGIKFTDGKGEILGDPAYVRAACEGSLKRLDIDCIDLYYQHRIDTKLPIEVTMG
ELKKLVEEGKIKYIGLSEASASTIRRAHAVHPITAVQIEWSLWTRDVEEDIVPTCRELGIGIVAYSPLGR
GFFSSGPKMTENFTKEDYRQHMPRFKSENIEHNKHIFERVSEIATRKGCSPGQLALAWVHQQGDDVCPIP
GTTKIENLNQNIGALSVKLTPEEMGELESLASDDSVKGDRYGGLSTTWKNSDTPPLSSWKP</t>
    <phoneticPr fontId="2" type="noConversion"/>
  </si>
  <si>
    <t>&gt;KNA12569.1 hypothetical protein SOVF_124730 [Spinacia oleracea]
MKVIDKIKASESSNQILFSFEYFPPKTDDGVENLFDRMERMVSHSPSFCDITWGAGGSTADLTLEIANRM
QNTVCVETMMHLTCTNMPVEKIDHALDTIKANGLQNVLALRGDPPHGQDKFVQVEGGFACALDLVNHMRS
KYGDYFGITVAGYPEAHPDAIEENGLATPESYASDLAYLKKKVDADADLIVTQLFYDTDVFLKFVNDCRQ
IGINCPIVPGIMPINNYKGFIRMTGFCKTKIPQEVTDALEPIKDNDEAVKAYGIHLGTEMCKKILASGIK
QLHLYTLNMDKSALGILLNLGLIEESKIQRPLPWKRPANVNRTKEDVRPIFWANRPKSYISRTMGWDQYP
QGRWGDARNASYGALSDHQFMRPRARDKKLQEEWAVPLQNIEDIYEMFKNFCLGKLRSNPWSELDGLQPE
TKIIDEQLGNINKKGFLTINSQPAVNGERSDSPTVGWGGPGGYVYQKAYVEFFCSKEKLNALVEKCKALK
HITYMAVNKGGDWISNVAQTGVNAVTWGVLPAKEVIQPTVVDPASFMIWKDEAFEIWSRSWAKLYPEGDS
SKTLLEQVQNNYYLVSLVDNDYINGDLFSVFTDL</t>
    <phoneticPr fontId="2" type="noConversion"/>
  </si>
  <si>
    <t>&gt;KNA04023.1 hypothetical protein SOVF_203490 [Spinacia oleracea]
MENFPIVNMEKLNGNERNVTMEKIKDACENWGFFEVVKHPISTELLDTVERVTKEHYKKCMEQKFKEMVV
MKGLENAESEISDIDWESTFFLRHRPTSNIAEVPDLSDEYRKVMKEFAGELEKLAEQLLDLLCENLGLEK
GYLKKAFYGANGPTFGTKVSNYPPCPKPNLIKGLRAHTDAGGIILLFQDDKVSGLQLLKDGQWLDVPPIN
HSIVINLGDQLEVITNGKYKSVMHRVIAQTDGNRMSIASFYNPGSDAVIYPAPELVAKQDEKSLTYPKFV
FEDYMKLYAGLKFQEKEPRFEAMKAVENTVNLGPIPTA</t>
    <phoneticPr fontId="2" type="noConversion"/>
  </si>
  <si>
    <t>&gt;KNA12844.1 hypothetical protein SOVF_121960 [Spinacia oleracea]
MATGIIQAPICHVRTKDCELSFAKSMDFVKISNIKRVKSPRSKHLVIKSSNQGSDIAELQPASEGSSLLV
PRQKYCVSPYKTVRRKTCTVMVGNVAIGSDHPIRIQTMTTTDTKDVAATVEQVMKIADSGADIVRITVQG
KKEADACFEIKNTLVQKNYNIPLVADIHFAPSVAMRVAECFEKIRVNPGNFADRRAQFETLDYTEDDYQK
ELEHIEQVFTPLVEKCKKYGRAMRIGTNHGSLSDRIMSYYGDSPRGMVESAFEFARICRKLDYHNFVFSM
KASNPVVMVEAYRLLVAEMYLQGWDYPLHLGVTEAGEGEDGRMKSAIGIGTLLQDGLGDTIRVSLTEAPE
EEIDPCRRLANLGMRAAELQQGVAPFEEKHRHYFEFQRRTGQLPIQKEGEEVDYRGVLHRDGSVLMTVSL
DQLKTPELLYKSLAAKLIVGMPFKDLATVDSILLRQLPPADDADARLALKRLIDISVGIITPLSEQLTKP
LPNAIVLANLKELSTGAHKLLPEGTRLVVSLRGDEPYEELEILKDIDATMILHELSFAEEKVSRVHAARR
LFEYLSDNSLNFPVIHHIQFPSGIHRDDLVIRAGTYAGSLLVDGLGDGVLLEAPGQDFEFLRNTSFNLLQ
GCRMRNTKTEYVSCPSCGRTLFDLQEISAEIREKTSHLPGVSIAIMGCIVNGPGEMADADFGYVGGSPGK
IDLYVGKTVVKRGIAMEQATDALIDLIKEHGRWADPPVEE</t>
    <phoneticPr fontId="2" type="noConversion"/>
  </si>
  <si>
    <t>&gt;KNA18659.1 hypothetical protein SOVF_068770 [Spinacia oleracea]
MATLSSPTIITTTSILLNNPFLPKTPQLSAHHHRGVRSVNGKVSCQTKNNNGNDDNNQFQLIQNPNTNTP
YLLDRRNILLGLGGMYAALGSEGANYYNTLAAPILPDVEKCTLSDALWDGSVGDHCCPPPFDLNITKDFE
FKNYHNHVKKVRRPAHKAYEDQEWLNDYKRAIAIMKSLPMSDPRSHMQQARVHCAYCDGSYPVLGHNDTR
LEVHASWLFPSFHRWYLYFYERILGKLINKPDFALPYWNWDHRDGMRIPEIFKEMDSPLFDPNRNTNHLD
KMMNLSFVSDEEGSDVNEDDQYEENILLMRKAMVYPSVSDDPNKAELFLGSPYRAGDKMEGDVSGAGILE
RMPHNSVHVWTGSNTIKGNQDMGAFWSAGRDPLFYCHHSNVDRMWSLWTDVLHGGNFPKTPEYDDYRNAY
FYFYDENANPVRVYVRDSFDTERLGYKYEDQELPWMSITQQQQQQQRQQQRQPLLGGRLKTRTFSLVKKV</t>
    <phoneticPr fontId="2" type="noConversion"/>
  </si>
  <si>
    <t>&gt;KNA04779.1 hypothetical protein SOVF_196510 [Spinacia oleracea]
MLLRASPSFSLLANNGGDAHSLSSANSVSNSLTFSPSSLRISSSAKNPNGGFSVSAALQESNSRPLTGVI
FEPFEEVKKELSMVPTVPQDSLARQKYADDCESAINEQINVEYNVSYVYHAMFAYFDRDNVALKGLAKFF
KESSVEEREHAEKLMEYQNMRGGKVKLQSILMPLSEFDHEEKGDALHAMELALSLEKLVNEKLLNLHHVA
EKSNDVQLQEFIEGFFLNEQVEAIKKISEYVAQLRRIGKGHGVWHFDQTLLN</t>
    <phoneticPr fontId="2" type="noConversion"/>
  </si>
  <si>
    <t>&gt;KNA06206.1 hypothetical protein SOVF_183210 [Spinacia oleracea]
MATSSSSSSSSSSLQASLLSKPPKTTSLIPNNLTLSHFSPFSSFSRSLPKLHTSSLKNKSLRKLDFSAIK
ASTGASPNETSNETTVNKKHQRVQRVHNIEEFDKALKAAKDKLVVVEFATSDSDQSIQIYPFMVELSRTC
NDVEFLLVLGDESEATKALCKRENIEQVPHFTFYKSMNKIHEEEAIGPDQLVGDVLYYGDSHSAVVQLHS
REDVESLINEHRGDGKLIVLDVGLKHCGPCVKVYPTVIKLSKQMETVVFARMNGDENESCMEFLRVMEVV
EVPTFVFIRDGNICGRYVGSGKGELIGEILRYQGVRVTY</t>
    <phoneticPr fontId="2" type="noConversion"/>
  </si>
  <si>
    <t>&gt;KNA16919.1 hypothetical protein SOVF_084870 [Spinacia oleracea]
MGKSYPTVSENYQKSIEKARRKLRGLIAEKQCAPLMLRLAWHSAGTFDCTSKTGGPFGTMKHQAELAHGA
NNGLVIAVRLLEPIKEQFPEITYADFYQLAGVVAVEVTGGPEVPFHPGREDKPEPPQEGRLPDATKGCDH
LRDVFIKQMGLTDQDIVALSGGHTLGRCHKDRSGFEGAWTTNPLVFDNTYFKELLSGEKEGLLQLPSDKA
LLSDPVFRPLVEKYAADEDAFFADYAEAHLKLSELGFADA</t>
    <phoneticPr fontId="2" type="noConversion"/>
  </si>
  <si>
    <t>&gt;KNA20674.1 hypothetical protein SOVF_050220 [Spinacia oleracea]
MATMSNSLSLKHGVSLYSSTSSSFSLSKLHCKPSLVASRPFYNRRCFSISASSSFANDNREYVIVGGGNA
AGYAARTFVEHGLADGKLCIVTKEAYAPYERPALTKGYLFPLDKKPARLPGFHTCVGGGGERQTPEWYQE
KGIEMIYEDAVTGVDIEKHTLQTQSGKSLKYGSLIVATGCTATRFPEKIGGNLPGVHYVRDVADADSLIE
SLKKAKKVVIVGGGYIGMEVAAAAVGWNLDTTVIFPEDHLLQRLFTPSLARKYEELYEQNGVKFVKGAMI
KNLEAGSDGSVAAVNLENGSTIEADTIIIGIGAKPAVGPFENVGLDTTVGGIEVDGLFRSKVPGIFAIGD
VAAFPLKMYDRVARVEHVDHARKSAQHCVSALLSARTHTYDYLPYFYSRVFEYEGSQRKVWWQFFGDNVG
EAVEVGNFDPKIATFWIDSGRLKGVLVESGSPEEFQLLPKIAKAQPLVDKAKLQSASSVEEALEIIHQSM</t>
    <phoneticPr fontId="2" type="noConversion"/>
  </si>
  <si>
    <t>&gt;KNA07766.1 hypothetical protein SOVF_168910 [Spinacia oleracea]
MSAVAAPSAISISSSFLTHPGFKGGLNSTRFSPWKLKETRVRRASADVVTAKFDLNPPPYPIDALEPHMS
KQTFEYHWGKHHRAYVDNLNKQIVGTELDGLPLEEVVRITYNKGDMLPAFNNAAQAWNHEFFWESMKPGG
GGKPSGELLAQIEKDFGSFEAFTTEFKTAAATQFGSGWAWLVYKANKLDVGNAVNPKPSEDDKKLVVVKS
PNAVNPLVWDYYPILTVDVWEHAYYLDFQNRRPDYLSIFMENLVSWDAVNARYEAAKAFATEREEEAAQN</t>
    <phoneticPr fontId="2" type="noConversion"/>
  </si>
  <si>
    <t>&gt;KNA07394.1 hypothetical protein SOVF_172260 [Spinacia oleracea]
MAFRTLLTRKALTSAFSKQGTLLQCRSLQTFSLPDLPYDYGALEPAISGEIMQIHHQKHHQTYITNYNKA
LEQLDDAMAKGDASTVVKLQNAIKFNGGGHVNHSIFWKNLAPINEGGGEPPKSSLGWAIDSNFGSLEALI
QKMNAEGAALQGSGWVWLGLDTQSKKLLVETTPNQDPLVTKGPSLIPILGIDVWEHAYYLQYKNVRPDYL
KNIWKVMNWKYASEVYEKECPSH</t>
    <phoneticPr fontId="2" type="noConversion"/>
  </si>
  <si>
    <t>&gt;KNA21418.1 hypothetical protein SOVF_043270 [Spinacia oleracea]
MANELVLLDFWESPFGMRVRIALAEKEVEYEYRDEDLKNKSEFLLKMNPVHKKIPVLVHNNKPINESLII
VQYIDEVWSDKKPLLPSDPHQRAVARFWADFVDKKIYDSGRKVWTSKDAEQEAAKKEFIENLKVMEAELG
DKAYFGGDTFGYVDVAFIPFYSEFYAYEKLGNFSIEESCPKIIEWAKRCLQRETVAKALPDQNKVYDFIL
MLKKAYGL</t>
    <phoneticPr fontId="2" type="noConversion"/>
  </si>
  <si>
    <t>&gt;KNA21726.1 hypothetical protein SOVF_040710 [Spinacia oleracea]
MASSQAARPSISSKNREILDGIKKKVHAENVGNQAAAQTTTHAEMLNNGVGTVKFQEKKDWSGSVFGSYP
QSIATSRSGKFSHRGVPPQDVEGSMGGIVYVGPRVQGGSDDCAWVFAWSVAGDGTPNKVYAECGLASKYP
PGNINWDKIKTSLTTASSEIEYSDDTSRSEISASIDASGNTPALAVVFQVNP</t>
    <phoneticPr fontId="2" type="noConversion"/>
  </si>
  <si>
    <t>&gt;Q9SM43.2 RecName: Full=Violaxanthin de-epoxidase, chloroplastic; Flags: Precursor
MALVARSICVSYDEIAGICNNVSHRNFKKWVQWKNPFLFQDDARRNIRFNDRKLSCTKFIGASEKLQHSK
SPKSGLISCGWEVNSSKVVSNAVIPKKWNLLKLKVVEVTAIVACTFFVMSSAQAVDALKTCTCLLKECRI
ELAKCIANPSCAANVACLQTCNNRPDETECQIKCGDLFANKVVDEFNECAVSRKKCVPQKSDVGEFPVPD
PSVLVKSFNMADFNGKWFISSGLNPTFDAFDCQLHEFHLEDGKLVGNLSWRIKTPDGGFFTRTAVQKFAQ
DPSQPGMLYNHDNAYLHYQDDWYILSSKIENQPDDYVFVYYRGRNDAWDGYGGAFLYTRSATVPENIVPE
LNRAAQSVGKDFNKFIRTDNTCGPEPPLVERLEKTVEEGERTIIKEVEQLEGEIEGDLEKVGKTEMTLFQ
RLLEGFQELQKDEEYFLKELNKEERELLEDLKMEAGEVEKLFGRALPIRKLR</t>
    <phoneticPr fontId="2" type="noConversion"/>
  </si>
  <si>
    <t>&gt;XP_006833313.1 PREDICTED: V-type proton ATPase subunit B 2 [Amborella trichopoda]
MGVAQKTPDMEEGSLEIGIEYRTVSGVAGPLVILEKVKGPKYQEIVNIRLGDGTNRRGQVLEVDGEKAVV
QVFEGTSGIDNKFTTIQFTGEVLKTPVSLDMLGRIFNGSGKPIDNGPPILPEAYLDISGSSINPSERTYP
EEMIQTGISTIDVMNSIARGQKIPLFSAAGLPHNEIAAQICRQAGLVKRKEKSGNLLEDREDDNFAIVFA
AMGVNMETAQFFKRDFEENGSMERVTLFLNLANDPTIERIITPRIALTTAEYLAYECGKHVLVILTDMSS
YADALREISAAREEVPGRRGYPGYMYTDLATIYERAGRIQGRKGSITQIPILTMPNDDITHPTPDLTGYI
TEGQIYIDRQLQNRQIYPPINVLPSLSRLMKSAIGEGMTRKDHADVSNQLYANYAIGKDVQAMKAVVGEE
ALSSEDLLYLEFLDKFERKFVAQGAYDTRDVFQSLDLAWTLLRIFPRELLHRIPAKILDEFYNRDSAQAA
N</t>
    <phoneticPr fontId="2" type="noConversion"/>
  </si>
  <si>
    <t>&gt;KNA24871.1 hypothetical protein SOVF_011840 [Spinacia oleracea]
MGAQDNLDVDDGNLEVGMEYRTVSGVAGPLVILDKVKGPKFQEIVNIRLGDGSTRRGQVLEVDGEKAVVQ
VFEGTSGIDNKYTTVQFTGEVLKTPVSQDMLGRIFNGSGKPIDNGPPILPEAYLDISGSSINPSERTYPE
EMIQTGISTIDVMNSIARGQKIPLFSAAGLPHNEIAAQICRQAGLVKRLEQSDNLLEGGEDDNFAIVFAA
MGVNMETAQFFKRDFEENGSMERVTLFLNLANDPTIERIITPRIALTTAEYLAYECGKHVLVILTDMSSY
ADALREVSAAREEVPGRRGYPGYMYTDLATIYERAGRIEGRTGSITQIPILTMPNDDITHPTPDLTGYIT
EGQIYIDRQLHNRQIYPPINVLPSLSRLMKSAIGEGMTRRDHSDVSNQLYANYAIGKDVQAMKAVVGEEA
LSSEDLLYLEFLDKFERKFVAQGAYDTRTIFQSLDLAWTLLRIFPRELLHRIPAKTLDQYYSRDASN</t>
    <phoneticPr fontId="2" type="noConversion"/>
  </si>
  <si>
    <t>&gt;KNA06975.1 hypothetical protein SOVF_176190 [Spinacia oleracea]
MARIARTHQWRPALSGLHTPFKSSFLSTDPSLSRCCFTNYVILGRRSLSSSALKVSMSLRAGIVGLPNVG
KSTLFNAVVENGKAQAANFPFCTIEPNVGTVAVPDPRLQVLSDLSKSQKMVPASVEFVDIAGLVKGASQG
EGLGNKFLSHIREVDSLLQVVRCFDDNDIIHVNGKVDPKSDIDVINLELIFSDLDQMEKRLDKLKKSKAK
DSQTKAKEEAERSALERIQQVLMDGKPARSVALSDVEKEAVKHLCLLTMKPVIYVANVAESEVADPGNNP
YVQQVTELASELQSEVVTVSAQVEAELTELPSEDRVEYMKSLGVSESGLGNLIRATYRILGLQTYFTSGE
KETKAWTILAGMTAPQAAGVIHSDFEKGFIRAETVAYDDFVAAGSLAAARERGVLKSEGKEYVVQEGDVM
LFRFNV</t>
    <phoneticPr fontId="2" type="noConversion"/>
  </si>
  <si>
    <t>&gt;KNA07603.1 hypothetical protein SOVF_170290 [Spinacia oleracea]
MATNPLLKTLSMSPTCFTTSLHTPSIFNPKSLYFSTPVKPTKLNNLSLSFSLQKSTIVACVAQTSEWEQE
GSTNAVLEGESDPEGAVSWGSETQVSDEGGVEGGQGFSEPPEEAKLFVGNLPYDVDSEKLAGIFDAAGVV
EIAEVIYNRETDRSRGFGFVTMSTVEEAEKAVELLNGYDMDGRQLTVNKAAPRGSRPERAPRGDFEPSCR
VYVGNLPWDVDSSRLEQLFSEHGKVVSARVVSDRETGRSRGFGFVTMSSESEVNDAIAALDGQTLDGRAV
RVNVAEERPRRAF</t>
    <phoneticPr fontId="2" type="noConversion"/>
  </si>
  <si>
    <t>&gt;KNA07603.1 hypothetical protein SOVF_170290 [Spinacia oleracea]
MATNPLLKTLSMSPTCFTTSLHTPSIFNPKSLYFSTPVKPTKLNNLSLSFSLQKSTIVACVAQTSEWEQE
GSTNAVLEGESDPEGAVSWGSETQVSDEGGVEGGQGFSEPPEEAKLFVGNLPYDVDSEKLAGIFDAAGVV
EIAEVIYNRETDRSRGFGFVTMSTVEEAEKAVELLNGYDMDGRQLTVNKAAPRGSRPERAPRGDFEPSCR
VYVGNLPWDVDSSRLEQLFSEHGKVVSARVVSDRETGRSRGFGFVTMSSESEVNDAIAALDGQTLDGRAV
RVNVAEERPRRAF</t>
    <phoneticPr fontId="2" type="noConversion"/>
  </si>
  <si>
    <t>&gt;KNA17125.1 hypothetical protein SOVF_083040 isoform A [Spinacia oleracea]
MSDAEHRCFVGGLAWATDDEALSRAFSQFGQVTDSKVIQDRETGRSRGFGFVTFGSKEELDAAIEGMNGQ
TLDERQITVNEAQSRSGGGGGGGGFRSGGGGGYGGRREGGGGGYGGGGGYGGGGRREGGGGGYGGGGGGY
GGGGRREGGGGGYGGGRDSDGGSWRN</t>
    <phoneticPr fontId="2" type="noConversion"/>
  </si>
  <si>
    <t>&gt;Q42434.1 RecName: Full=Luminal-binding protein; Short=BiP; AltName: Full=78 kDa glucose-regulated protein homolog; Short=GRP-78; Flags: Precursor
MAVAWKSRASSIAFGIVLLGSLFAFVSAKDEAPKLGTVIGIDLGTTYSCVGVYKDGKVEIIANDQGNRIT
PSWVAFTNDERLIGEAAKNQAAANPERTIFDVKRLIGRKFEDKEVQKDMKLVPYKIVNRDGKPYIQVKVQ
EGETKVFSPEEISAMILTKMKETAETFLGKKIKDAVVTVPAYFNDAQRQATKDAGVIAGLNVARIINEPT
AAAIAYGLDKRGGEKNILVFDLGGGTFDVSVLTIDNGVFEVLATNGDTHLGGEDFDQRLMEYFIKLIKKK
HTKDISKDNRALGKLRRECERAKRALSSQHQVRVEIESLFDGVDFSEPLTRARFEELNNDLFRKTMGPVK
KAMDDAGLEKNQIDEIVLVGGSTRIPKVQQLLKEFFNGKEPSKGVNPDEAVAFGAAVQGSILSGEGGEET
KEILLLDVAPLTLGIETVGGVMTKLIPRNTVIPTKKSQVFTTYQDQQTTVTIQVFEGERSLTKDCRLLGK
FDLTGIAPAPRGTPQIEVTFEVDANGILNVKAEDKASGKSEKITITNDKGRLSQEEIERMVREAEEFAEE
DKKVKEKIDARNSLETYIYNMKNQISDADKLADKLESDEKEKIEGAVKEALEWLDDNQSAEKEDYDEKLK
EVEAVCNPIITAVYQRSGGPSGESGADSEDSEEGHDEL</t>
    <phoneticPr fontId="2" type="noConversion"/>
  </si>
  <si>
    <t>P29344.1 RecName: Full=30S ribosomal protein S1, chloroplastic; AltName: Full=CS1; Flags: Precursor
MASLAQQLAGGLRCPPLSNSNLSKPFSPKHTLKPRFSPIVSAVAVSNAQTRERQKLKQLFEDAYERCRNA
PMEGVSFTIDDFHTALDKYDFNSEMGSRVKGTVFCTDANGALVDITAKSSAYLPLAEACIYRIKNVEEAG
IIPGVREEFVIIGENEADDSLILSLRQIQYELAWERCRQLQAEDVVVKGKIVGANKGGVVALVEGLRGFV
PFSQISSKSSAEELLEKEIPLKFVEVDEEQSRLVMSNRKAMADSQAQLGIGSVVTGTVQSLKPYGAFIDI
GGINGLLHVSQISHDRVSDIATVLQPGDTLKVMILSHDRERGRVSLSTKKLEPTPGDMIRNPKLVFEKAE
EMAQTFRQRIAQAEAMARADMLRFQPESGLTLSSDGILGPLTSDLPAEGLDLSVVPPAVES</t>
    <phoneticPr fontId="2" type="noConversion"/>
  </si>
  <si>
    <t>&gt;KNA13787.1 hypothetical protein SOVF_113570 [Spinacia oleracea]
MALSATSSAMAAIALTHQPPHNQPSMSLLPNLTFHPKTPSKLILSSSFTPSLATSSSATSTAAATTSTRR
RTFTVRAARGKFERNKPHVNIGTIGHVDHGKTTLTAALTMALASMGNSAPKKYDEIDAAPEERARGITIN
TATVEYETENRHYAHVDCPGHADYVKNMITGAAQMDGAILVCSGADGPMPQTKEHILLAKQVGVPNMVVF
LNKQDQVDDEELLQLVELEVRELLSNYDFPGDDIPIISGSALLALEELMKNPTIKRGDNTWVDKIYQLMD
AVDEYIPIPTRQTDLPFLMAIEDVFSITGRGTVATGRVERGTVKTGETVDIVGMRETRNTTVTGVEMFQK
ILDEALAGDNVGLLLRGIQKIDIQRGMVLAKPGTITPHTKFSAIVYVLKKEEGGRHSPFFVKYRPQFYMR
TTDVTGEVSKIMNDKDEESKMVMPGDRVKMEVTLIHPVACEAGMRFAIREGGKTVGAGVIQSIIE</t>
    <phoneticPr fontId="2" type="noConversion"/>
  </si>
  <si>
    <t>&gt;AAB91472.1 heat shock 70 protein [Spinacia oleracea]
MATALRRCLRPEQFRSFPAFKSLAGNASPSLSSPYMAQRLASLVRPFSSRPAGNDVIGIDLGTTNSCVSV
MEGKSAKVIENAEGARTTPSVVAFNPKGELLVGTPAKRQAVTNPTNTIFGTKRLIGRVFSDPQTQKEMKM
VPYKIVKAPNGDAWVEANGQQYSPSQVGAFVLTKMKETAEAYLGKTVSKAVVTVPAYFNDAQRQATKDAG
KIAGLDVQRIINEPTAAALSYGMTNKEGLIAVFDLGGGTFDVSILEISNGVFEVKATNGDTFLGGEDFDN
TLLEFLVSEFKKTEGIDLSSDRLALQRLREAAEKAKIELSSTSQTDISLPFISADSSGAKHLNITLSRSK
FESLVGNLIERTRAPCKNCLKDAGVSLNEVDEVLLVGGMTRVPKVQEIVQEIFGKSPSKGVNPDEAVAMG
AAIQGGILRGDVKDLLLLDVTPLSLGIETLGGVFTRLINRNTTIPTKKSQVFSTAADNQTQVGIKVLQGE
REMASDNKMLGEFELQGIPPAPRGLPQIEVTFDIDANGIVTVSAKDKATNKEQNITIKSSGGLSEHEIEK
MVKEAEIHAQKDQERKSLIDARNTADTTIYSVEKSLGEYREKITSEIAKEIEDAVSDLRSAMQNDNLEEI
KAKTDAANKAVSKIGEHMSGGQGGSSGGTGTGDQTPEAEYEEAKK</t>
    <phoneticPr fontId="2" type="noConversion"/>
  </si>
  <si>
    <t>&gt;EMT11425.1 Heat shock cognate 70 kDa protein 1 [Aegilops tauschii]
MAGKGEGPAIGIDLGTTYSCVGVWQHDRVEIIANDQGNRTTPSYVAFTDSERLIGDAAKNQVAMNPVNTV
FDAKRLIGRRVSDPSVQSDMKLWPFKVIAGPGDKPMIVVQYKGEEKEFAAEEISSMVLIKMREIAEAYLG
STIKNAVVTVPAYFNDSQRQATKDAGVIAGLNVMRIINEPTAAAIAYGLDKKATSVGEKNVLIFDLGGGT
FDVSLLTIEEGIFEVKSTAGDTHLGGEDFDNRMVNHFVQEFKRKNKKDISGNPRALRRLRTACERAKRTL
SSTAQTTIEIDSLYEGIDFYTTITRARFEELNMDLFRKCMEPVEKCLRDAKMDKSTVHDVVLVGGSTRIP
RVQQLLQDFFNGKELCKNINPDEAVAYGAAVQAAILSGEGNEKVQDLLLLDVTPLSLGLETAGGVMTVLI
PRNTTIPTKKEQVFSTYSDNQPGVLIQVYEGERTRTRDNNLLGKFELSGIPPAPRGVPQITVCFDIDANG
ILNVSAEDKTTGQKNKITITNDKGRLSKDEIEKMVQEAEKYKSEDEEHKKKVESKNALENYAYNMRNTIK
DDKIASKLAADDKKKIEDAIDQAIQWLDGNQLAEADEFDDKMKELEGLCNPIIAKMYQGAGANMAGGMDE
DDAPPAAGGAGPKIEEVD</t>
    <phoneticPr fontId="2" type="noConversion"/>
  </si>
  <si>
    <t>&gt;CDP09035.1 unnamed protein product [Coffea canephora]
MAGKGDGPAIGIDLGTTYSCVGVWQHDRVEIIANDQGNRTTPSYVAFTDSERLIGDAAKNQVAMNPTNTV
FDAKRLIGRRLSDSSVQNDIKLWPFKVIAGPGDKPMIAVNYKGEEKQFAAEEISSMVLIKMKEVAEAYLG
TTIKNAVVTVPAYFNDSQRQATKDAGVIAGLNVMRIINEPTAAAIAYGLDKKATSAGEKNVLIFDLGGGT
FDVSLLTIEEGIFEVKATAGDTHLGGEDFDNRMVNHFVQEFKRKNKKDISGSPRALRRLRTACERAKRTL
SSTAQTTIEIDSLYEGIDFYTTITRARFEELNMDLFRKCMEPVEKCLRDAKMDKSSVHDAVLVGGSTRIP
KVQQLLQDFFNGKELCKSINPDEAVAYGAAVQAAILSGEGNEKVQDLLLLDVTPLSLGLETAGGVMTVLI
PRNTTIPTKKEQVFSTYSDNQPGVLIQVYEGERTRTKDNNLLGKFELSGIPPAPRGVPQITVCFDMDANG
ILNISAEDKTTGQKNKITITNDKGRLSKEEIERMVQEAEKYKSEDEEHQKKVDTKNALENYAYNMRNTIR
DEKISAKLEPTDKKKIEDAVEEAIKWLDSNQLAEADEFEDKMKELESLCNPIIAKMYQGGADGGMGGAMD
EDGPSVGGGSGAGPKIEEVD</t>
    <phoneticPr fontId="2" type="noConversion"/>
  </si>
  <si>
    <t>&gt;KQL02373.1 hypothetical protein SETIT_013347mg [Setaria italica]
MASETETFAFQAEINQLLSLIINTFYSNKEIFLRELISNSSDALDKIRFESLTDKSKLDAQPELFIHIVP
DKASNTLTIIDSGIGMTKSDLVNNLGTIARSGTKEFMEALAAGADVSMIGQFGVGFYSAYLVAERVVVTT
KHNDDEQYVWESQAGGSFTVTRDTSGETLGRGTKMILYLKDDQLEYLEERRLKDLIKKHSEFISYPISLW
TEKTTEKEISDDEDEEDKKDEEGKVEDVDEEKEEKEKKKKKIKEVSHEWQLVNKQKPIWMRKPEEITKEE
YAAFYKSLTNDWEEHLAVKHFSVEGQLEFKAVLFVPKRAPFDLFDTRKKQNNIKLYVRRVFIMDNCEELI
PEWLSFVKGIVDSEDLPLNISRETLQQNKILKVIRKNLVKKCIELFFEIAENKDDYNKFYEAFCKNLKLG
IHEDSQNRTKIAELLRYHSTKSGDELTSLKDYVTRMKEGQSDIYYITGESKKAVENSPFLEKLKKKGYEV
LYMVDAIDEYAIGQLKEFEGKKLVSATKEGLKLDETEDEKKRQEELKEKFEGLCKVIKEVLGDKVEKVVV
SDRVVDSPCCLVTGEYGWTANMERIMKAQALKDSSMSGYMSSKKTMEINPENAIMDELRKRAEADKNDKS
VKDLVMLLFDTALLTSGFSLDDPNTFGSRIHRMLKLGLSIDEDETPEADSDMPPLEDDAGESKMEEVD</t>
    <phoneticPr fontId="2" type="noConversion"/>
  </si>
  <si>
    <t>&gt;KNA16992.1 hypothetical protein SOVF_084100 [Spinacia oleracea]
MAPVLSRTMACASLASLPSSSSFALKNTHNKVLNLSSSFCPRNKLPRTCPKFSISKKFQRKSDKLSVRCD
AAVSEQEAPQDASGEKFEYQAEVSRLMDLIVHSLYSHKEVFLRELVSNASDALDKLRFSSVTDPSLLGEA
GNLEIRIKPDPENGTITIRDTGIGMTKEELVDCLGTIAQSGTSKFLKALKENQDGADNSLIGQFGVGFYS
AFLVADRVVVSTKSPRSDKQYVWEAVADSSSYVIREETDPEKILKRGTEITLYLRPDDKYEFSDPARIQS
LVKNYSQFVSFPIYTWQEKSRTVEVEEEEEPKEGEEKPEGEKKKKSVTEKYWDWELTNETKPIWMRSAKD
VPKDEYYEFYKKTFSEFMDPLTYNHFTTEGEVEFRSVLYIPGMAPMNNEDVISPKTKNIRLYVKRVFISD
DFDGELFPRYLSFVKGVVDSDDLPLNVSREILQESRIVRIMRKRLVRKTFDMVQELSESENKEDYKKFWE
NFGKFLKLGCIEDTGNHKRITPLLRFYSSKSEEDLISLDDYVENMGEKQNAIYYLATDSLKSAKSAPFLE
KLLQKDIEVLFLVEPIDEVAIQNLQTYKEKKFVDISKEDLELGDEDEVKERETKQEFNLLCDWMKQQLGD
KVSKVQVSNRLSSSPCVLVSGKFGWSANMERLMKAQTLGDTSSLEFMRGRRILEINPDHPIVKDLYAASK
NEPDSTEAKRAVDLLYETALVSSGFTPDSPTDLGNKIYEMMTMALGGRWGRLDEGAEESSEDNSSESSET
AEASNDQVVEPSEVITENDPWQS</t>
    <phoneticPr fontId="2" type="noConversion"/>
  </si>
  <si>
    <t>&gt;KNA12705.1 hypothetical protein SOVF_123520 [Spinacia oleracea]
MADEAKAKGNAAFSSGNYADAIKHFSDAISLSPTNHVLYSNRSAAHASLGNFSDALTDAQKTVDLKSDWP
KGYSRLGAAYLGLHDYSEAISAYKKGLEFDPNNEALKSGLSDAQSAASRGARPSSSPFGDAFSGPEMWAK
LTADPATRVFLQQPDFVKMMQDIQKNPNSLNMYLKDQRVMQALGVLLNIKMMSGNGPEDMEVQPDEPTTT
TEREFKNPETKPEPKPEPVPEPEPMVEEHSEEREKKEKKVMAQKEREAGTAAYKKKEFEKAIEHYNKGIE
LDDEDISFLTNRAAVYLETGKYDECIKDCDKAVERGRELRSDYKMVARALTRKGTALAKIAKTSQDYDLA
IEAFHKALTEHRNPDTLKKLNEAEKAKKALEQQEYFDPNVADEEREKGNEYFKEQKYPEAIKHYTEAIKR
NPKDAKAYSNRAASYTKLGAMPEALKDAEKCIELDPTFVKGYTRKGAVQFFMKDHEKALETYQEGLKLEP
NNQELLDGVKRCVQQINKASRGDLTPEELKERQAKGMQDPEIQNILTDPVMRQVLIDFQENPKSAQDHMK
NPMVMNKIQKLVSAGIVQVK</t>
    <phoneticPr fontId="2" type="noConversion"/>
  </si>
  <si>
    <t>&gt;KNA05585.1 hypothetical protein SOVF_188810 [Spinacia oleracea]
MLQHLKLTLSPTQILHTRKPPHITENQSVHASVSPPVPKQCSKISRRELTIFTNTSLLLLASQTLHSHPF
LDARAEENPQEEVEATSENTEGVQEAKGEVDATPENTEGFQETKGEVEATPKNTETVQETKGEVELENVQ
ATPNNTETVQETKGEVEVKPENTEGVQETKGEVVQEEVEATPKTTERVPPTTKQVFLDVSIDGKPTGRIV
IALYDQKAPVGAATFSDIVSGKAGISYRRKEFVKIMPNYVQHGGIRSYGVDAELASRTGRSFKNDKLVQE
LERESEESTGTKNLAGTVSIIVRDPLKPPPKTKLVARGGKLQIDQEEVGLEPNGTEFTIATKDSPELDSS
ALVVGKVIEGMDVVERIGQVKTVQDNTSSPYFRVAKLIGDKRAVVAERGFNRPYSKVIIKNCGLLQE</t>
    <phoneticPr fontId="2" type="noConversion"/>
  </si>
  <si>
    <t>&gt;KNA24506.1 hypothetical protein SOVF_015020 [Spinacia oleracea]
MAISRVSIFVVSLLALFGSISASDSTDASPADAKEFVLTLDHSNFSETIAKSDFIVVEFYAPWCGHCKSL
APEYEKAASILSSHEPAIVLAKVDANEDANKELASQYEVKGFPTIKIVRNGGKNVQEYKGPREAEGIVDY
LKKQVGPASVEIKSADEASTLIGEDKVVIVGIFPEFSGEEYTSFQALAEKLRSDYEFGHTTDAKFLPRGE
SSVKKPTIRLFKPFDELVVDFQDFNADLEKSIEESSIPTVTIFSKDPAHHPYVIKFFNSPNAKALLFMNF
SIDFDSYKSKYEKVAGEYKSQGISFLLGDLDASAGALQYFGLKEDQVPLIIVQTNDGKKYVKEKVEADQI
AQWVKDYNEGKIAAHRKSEPIPETNNEPVKVVVADTIQDIVFNSGKNVFLEFYAPWCGHCQKLAPILDEV
AVSFENDKDIVIAKLDATANDLLDDTFDVKGYPTLYFRTASGKIVAYDGDRTKDEIIDFIQKNRDPAAEQ
PSIEQAASEQSSAKDEL</t>
    <phoneticPr fontId="2" type="noConversion"/>
  </si>
  <si>
    <t>&gt;AAS01048.1 putative proteasome 20S beta1 subunit, partial [Brassica napus]
TSTGMYVANRASDKITQLTDNVYVCRSGSAADSQVVSDYVRYFLHQHTIQLGQPATVKVSANLIRMLAYN
NKNMLQTGLIVGGWDKYEGGKIYGIPLGGTVVEQPFAIGGSGSSYLYGFFDQAWKENMTKEEAEQLVVKA
VSLAIARDGASGGVVRTVIINSEGVTRNFYPGDKL</t>
    <phoneticPr fontId="2" type="noConversion"/>
  </si>
  <si>
    <t>&gt;O24362.1 RecName: Full=Proteasome subunit alpha type-3; AltName: Full=20S proteasome alpha subunit G; AltName: Full=20S proteasome subunit alpha-7; AltName: Full=Proteasome component C8
MSSIGTGYDLSVTTFSPDGRVFQIEYAAKAVDNSGTAVGIKCKDGIVLGVEKLIQSKMMLPGSNRRIHSV
HRHSGMAVAGLAADGRQIVARAKSEATNYESVYGEAVPVKELADRVASYVHLCTLYWWLRPFGCGVILGG
YDRDGPQLYMVEPSGISYRYFGAAIGKGKQAAKTEIEKLKLSEMTCREGIIEVAKIIYKVHDEAKDKAFE
LEMSWICDESKREHQKVPDNLLQEAKAAATAALEEMDAD</t>
    <phoneticPr fontId="2" type="noConversion"/>
  </si>
  <si>
    <t>&gt;KNA10343.1 hypothetical protein SOVF_145230 [Spinacia oleracea]
MNIAGRTIFNTRILNSYSISRTKLQSTSTFSQSSSLPIFSKTIRAHLPPSNRNNSRWSTTMSSTFKPEQA
RVPPALQLPTPPITKFKIGLCQLSVTADKARNIAHARKAVEDAAQKGAKLVVLPEIWNSPYSNDSFPVYA
EDIDAGGDASPSTAMLSEVSRALKITLVGGSIPERVGDRLYNTCCVFDTDGKLIAKHRKIHLFDIDIPGK
ITFKESQTLTAGEAPTVVDTEVGRIGIGICYDIRFQELAILYAARGAHLLCYPGAFNMTTGPLHWELLQK
ARAVDNQVYVATCSPARDAGAGYVAWGHSTLVGPFGEILATAEHDEEIIIAEIDYSSIELRRTNLPLEKQ
RRGDLYQLVDVQRS</t>
    <phoneticPr fontId="2" type="noConversion"/>
  </si>
  <si>
    <t>&gt;KNA05787.1 hypothetical protein SOVF_187210 [Spinacia oleracea]
MGSIDASNVAEGNTTMHRLIAEEGAVLMPGIQDAFSAAICAKTGFKACFVSGFGVSAALLGMPDFGLLTT
TEVTQVTRRITAAAPNLCVIVDGDTGGGGPLNVQRFVKELIGAGAKGVFLEDQVWPKKCGHMRGKTVVPA
EEHALKIAAARDAIGDADFFLVARTDARAPHGLQEAIRRANLYREAGADATFVEAPANIEELKEVVRDVK
GLRIANMIEGGKTPLHTPTEFKEMGFHLIAHSLSTLYATTKALVDIMKVLKDKGTTRDDMDKIVTFSEFN
DMISLESWYETESKFKNFIPKA</t>
    <phoneticPr fontId="2" type="noConversion"/>
  </si>
  <si>
    <t>&gt;KNA17405.1 hypothetical protein SOVF_080200 [Spinacia oleracea]
MAASSACLLGHGSSTSSSKTILKERLFHGHLFAGRSVLLKSQKAFIVKASSDKAQSDGRRGFLKLLLGNA
GVASTLVASGNANADEQGVSSSRMSYSRFLEYLDKDRVQKVDLFENGTIAIVEAISPELGNRVQRVRVQL
PGLSQELLQKLREKNIDFAAHNAQEDSGSVLFNLIGNLAFPLILIGGLFLLSRRSGGGMGGPGGPGNPLA
FGQSKAKFQMEPNTGVTFDDVAGVDEAKQDFMEVVEFLKKPERFTAVGARIPKGVLLVGPPGTGKTLLAK
AIAGEAGVPFFSISGSEFVEMFVGVGASRVRDLFKKAKENAPCIVFVDEIDAVGRSRGTGIGGGNDEREQ
TLNQLLTEMDGFEGNTGIIVVAATNRADILDSALLRPGRFDRQVSVDVPDVRGRTDILKVHASNKKFDGD
VSLEVIAMRTPGFSGADLANLLNEAAILAGRRGKTAICSKEIDDSIDRIVAGMEGTVMTDSKSKSLVAYH
EVGHAICGTLTPGHDAVQKVTLVPRGQARGLTWFIPSDDPTLISKQQLFARIVGGLGGRAAEEIIFGESE
VTTGAAGDLQQITGLAKQMVTTFGMSDIGPWSLMDASAQSGDVIMRMMARNSMSERLAEDIDNAVKKITD
EAYQIALTHIRNNREAIDKIVDVLLETETVSGDEFRTLLAEFTEIPVENRVPAAAASPVTV</t>
    <phoneticPr fontId="2" type="noConversion"/>
  </si>
  <si>
    <t>&gt;KNA08949.1 hypothetical protein SOVF_158110 [Spinacia oleracea]
MTAYRGKYADELIANASYIATPGKGILAADESTGTIGKRFASINVENVESNRRALRELLFTTPGALPYLS
GVILFEETLYQKTADGKPFVDVMKDGGVLPGIKVDKGTVELAGTNGETTTQGLDGLAQRCAQYYTAGARF
AKWRAVLKIGPTEPSPLAILENANGLARYAIICQENGLVPIVEPEILVDGTHDIDRCAEVSERVLAACYK
ALNDHHVLLEGTLLKPNMVTPGSESKKVTPEVIAEYTVRTLQRTVPPAVPGVMFLSGGQSEEEATLNLNA
MNKLETKKPWTLSFSYGRALQQSTLKAWQGKEENVAKAQEVFLARAKGNSEATLGKYQGGAGGADASESL
HVKDYKY</t>
    <phoneticPr fontId="2" type="noConversion"/>
  </si>
  <si>
    <t>&gt;XP_010678098.1 PREDICTED: uncharacterized protein At5g02240 [Beta vulgaris subsp. vulgaris]
MGSTTYVIPGPLLSFSCNLSLSHRKYGCLSPSVASLQSSSTSHSISSSSSSSTPSSACCSWRADGKNRVR
RSCVSMATDLNKPTVLVTGAAGRTGQIVYSKLKERSNQFSGRGLVRTEESKQTIGGADDVFVGDIRDPDS
LNPAIQGIDALIILTSAVPKMKPGSNPAREKPEFCFDDGAYPEQVDWIGQKHQIDAAKAAGVKQIVLVGS
MGGTNPNHPLNSLGNGNILVWKRKAEQYLADSGIPYTIIRAGGLLDKPGSLRELLVGKDDELLQLETRTV
PRADVAEVCLQALQFEEAKFKAFDLASKPEGSGAPTADFRALFSQVTTRF</t>
    <phoneticPr fontId="2" type="noConversion"/>
  </si>
  <si>
    <t>&gt;KNA12985.1 hypothetical protein SOVF_120900 [Spinacia oleracea]
MDDQSRKFERSSKEDDENTELVHLRCCHNNKYLVKKSEAEGWIIAAAEKPEEDESLWSSTLFEPIIVENH
DGYGRTVLRFKHVQSQLYASLSKDDDDDDDSLSKCLQLREEVEDVINSSDVVTIIDWGTLVILPKRVAFK
STTHGKYLVTSSDDQRSSAHPCIRSSVDDKEDARVIHEVYTNPDGTLSIKSCDADGFWTSHEGGEIDVEP
FADSTNTDEQKLATMEIQKGIFQTFLPIKISSNEIALRGLPLNKFCLIDGSSKELVCKANSILRETKFVV
EEVVISREVSNIEYHLDDARIYDEATVVLSTNIIHNTSENAFTTEYSFRFVDKRISRWTNGGSLSLGVPV
NIKSAGIPFITENGIEISGDQFTGTYEWGESKTETNEKELTYNTSVPPMTKATIRLVSSSGTCDVPFSYS
VREVHVDGKTVVYSMDDGVFTGINFYKLQTEMETKPI</t>
    <phoneticPr fontId="2" type="noConversion"/>
  </si>
  <si>
    <t>CAB5</t>
    <phoneticPr fontId="2" type="noConversion"/>
  </si>
  <si>
    <t>CAB</t>
    <phoneticPr fontId="2" type="noConversion"/>
  </si>
  <si>
    <t>CAB13</t>
    <phoneticPr fontId="2" type="noConversion"/>
  </si>
  <si>
    <t>HCF136</t>
    <phoneticPr fontId="2" type="noConversion"/>
  </si>
  <si>
    <t>OEE2</t>
    <phoneticPr fontId="2" type="noConversion"/>
  </si>
  <si>
    <t>VDE</t>
    <phoneticPr fontId="2" type="noConversion"/>
  </si>
  <si>
    <t xml:space="preserve">KNA25347.1 </t>
  </si>
  <si>
    <t>&gt;KNA25347.1 hypothetical protein SOVF_007410 [Spinacia oleracea]
MASTAATPSSFSLLQSSSSASTSSTRSPSFVRLASTLRPPLRRLGFAGAAADASFSLHVLSKINSYKSQS
TKPIRGVASMAKKSVGDLTSADLKGKKVFVRADLNVPLDDSQNITDDTRIRAAIPTIKHLINNGAKVILS
SHLGRPKGVTPKFSLAPLVPRLSELLGLQVVKADDCIGPDVEKLVAELPEGGVLLLENVRFYKEEEKNDP
EFAKKLASLADLYVNDAFGTAHRAHASTEGVTKFLKPSVAGFLLQKELDYLVGAVSNPKRPFAAIVGGSK
VSSKIGVIESLLEKCDILLLGGGMIFTFYKAQGMSVGSSLVEEDKLDLATSLLAKAKEKGVSLLLPTDVV
IADKFAADADSKIVPASGIPDGWMGLDIGPDSIKTFSEALDTTQTVIWNGPMGVFEFEKFAAGTEAIAKK
LEEISKKGATTIIGGGDSVAAVEKVGVAEAMSHISTGGGASLELLEGKQLPGVLALNEADPVPV</t>
  </si>
  <si>
    <t>50840/6.64</t>
  </si>
  <si>
    <t>K.FSLAPLVPR.L     K.FLKPSVAGFLLQK.E   K.LVAELPEGGVLLLENVR.F    K.LASLADLYVNDAFGTAHR.A   R.ADLNVPLDDSQNITDDTR.I</t>
  </si>
  <si>
    <t>KNA25347.1</t>
  </si>
  <si>
    <t xml:space="preserve">K.FSLAPLVPR.L  K.FLKPSVAGFLLQK.E   K.LVAELPEGGVLLLENVR.F     K.LASLADLYVNDAFGTAHR.A    R.ADLNVPLDDSQNITDDTR.I 
</t>
  </si>
  <si>
    <t xml:space="preserve">KNA15190.1 </t>
  </si>
  <si>
    <t>&gt;KNA15190.1 hypothetical protein SOVF_099870 isoform A [Spinacia oleracea]
MLMLRLLGIVQSLLMAKSSKLFLTETLDMGIDLVIEGTGVFVDRDGAGKHLQAGAKKVLITAPGKGDIPT
YVVGVNEEGYTHADTIISNASCTTNCLAPFVKVLDQKFGIIKGTMTTTHSYTGDQRLLDASHRDLRRARA
ACLNIVPTSTGAAKAVALVLPNLKGKLNGIALRVPTPNVSVVDLVVQVSKKTFAEEVNAAFRESADNELK
GILSVCDEPLVSIDFRCTDVSSTIDSSLTMVMGDDMVKVIAWYDNEWGYSQRVVDLADIVANKWQ</t>
  </si>
  <si>
    <t>29941/5.84</t>
  </si>
  <si>
    <t>K.TFAEEVNAAFR.E    K.VIAWYDNEWGYSQR.V   K.GILSVCDEPLVSIDFR.C</t>
  </si>
  <si>
    <t>GAPDH-A</t>
  </si>
  <si>
    <t xml:space="preserve">P12860.1  </t>
  </si>
  <si>
    <t>&gt;P12860.1 RecName: Full=Glyceraldehyde-3-phosphate dehydrogenase B, chloroplastic; AltName: Full=NADP-dependent glyceraldehydephosphate dehydrogenase subunit B; Flags: Precursor
MASHAALAPSRIPASTRLASKASQQYSFLTQCSFKRLDVADFSGLRSSNSVTFTREASFHDVIAAQLTTK
PTGAAPVRGETVAKLKVAINGFGRIGRNFLRCWHGRKDSPLDVVVVNDSGGVKSATHLLKYDSILGTFKA
DVKIIDNETFSIDGKPIKVVSNRDPLKLPWAELGIDIVIEGTGVFVDGPGAGKHIQAGAKKVIITAPAKG
SDIPTYVVGVNEKDYGHDVANIISNASCTTNCLAPFVKVLDEELGIVKGTMTTTHSYTGDQRLLDASHRD
LRRARAAALNIVPTSTGAAKAVSLVLPQLKGKLNGIALRVPTPNVSVVDLVVNIEKVGVTAEDVNNAFRK
AAAGPLKGVLDVCDIPLVSVDFRCSDFSSTIDSSLTMVMGGDMVKVVAWYDNEWGYSQRVVDLADLVANK
WPGLEGSVASGDPLEDFCKDNPADEECKLYE</t>
  </si>
  <si>
    <t>48552/6.72</t>
  </si>
  <si>
    <t>K.VGVTAEDVNNAFR.K    K.IIDNETFSIDGKPIK.V    K.VVAWYDNEWGYSQR.V   K.GVLDVCDIPLVSVDFR.C   R.VPTPNVSVVDLVVNIEK.V</t>
  </si>
  <si>
    <t>GAPDH-B</t>
  </si>
  <si>
    <t xml:space="preserve">KNA12216.1  </t>
  </si>
  <si>
    <t>&gt;KNA12216.1 hypothetical protein SOVF_128030 [Spinacia oleracea]
MATATATATTTSTSLLKSSSAEGLDKSDWIKGQSIRHVAVVKCNPSVNSSLSVKASSYADELVKTAKSIA
SPGRGILAMDESNATCGKRLDSIGLENTEANRQAYRTLLVSAPGLGQYVSGAILFEETLYQSTSDGKKMV
DVLVEQNIMPGIKVDKGLVPLAGSNNESWCQGLDGLATRSAAYYQQGARFAKWRTVVSIPNGPSALAVKE
AAWGLARYASISQDNGLVPIVEPEILLDGEHGIDRTFEVANKVWAEVFYYLTENNVMFEGILLKPSMVTP
GAECRDRASPQQVAGYTLRLLRQRIPPAVPGIMFLSGGQSEVEATLNLNAMNQAPNPWHVSFSYARALQN
TCLKTWGGRPENVQAAQETLLLRAKSNSLAQLGKYTEEGESEEAKQGMFVKGYTY</t>
  </si>
  <si>
    <t>43957/6.38</t>
  </si>
  <si>
    <t>R.SAAYYQQGAR.F   R.ASPQQVAGYTLR.L  K.TWGGRPENVQAAQETLLLR.A   K.GLVPLAGSNNESWCQGLDGLATR.S</t>
  </si>
  <si>
    <t xml:space="preserve">KNA05413.1 </t>
  </si>
  <si>
    <t>&gt;KNA05413.1 hypothetical protein SOVF_190580 [Spinacia oleracea]
MASASLLKTSPVLDKSEFVKGQTLRIPSVAGVRFTPSASSSLTVRASSYADELVKTAKTVASPGRGILAM
DESNATCGKRLASIGLENTEANRQAYRTLLISAPGLGQYVSGAILFEETLYQSTTDGKKMVDVLIEQGIV
PGIKVDKGLVPLAGSNDESWCQGLDGLASRSAAYYQQGARFAKWRTVVSIPNGPSALAVKEAAWGLARYA
AITQDNGLVPIVEPEIMLDGEHGIDRTFEVAQQVWAEVFFNLAENNVLFEGILLKPSMVTPGAECKERAT
PEQVADYTLKLLHRRIPPAVPGIMFLSGGQSEVEATLNLNAMNQSPNPWHVSFSYARALQNTCLKTWGGR
PENVKAAQDALLLRAKSNSLAQLGKYTGEGESEEAKKDMFVKGYTY</t>
  </si>
  <si>
    <t>42867/6.39</t>
  </si>
  <si>
    <t xml:space="preserve">K.AAQDALLLR.A      R.SAAYYQQGAR.F     K.GLVPLAGSNDESWCQGLDGLASR.S </t>
  </si>
  <si>
    <t xml:space="preserve">Q94KU2.1 </t>
  </si>
  <si>
    <t>&gt;Q94KU2.1 RecName: Full=6-phosphogluconate dehydrogenase, decarboxylating 2, chloroplastic; Flags: Precursor
MRSEVPSSTSPSFLSPPFIHLPLLSLSSPTPLPHSSSSTFSLFSTMAASQIGLVGLAVMGQNLALNIAEK
GFPISVYNRTASKVDETLDRAKSEGDLPLSGHYTPRDFVLSIERPRSIVILVKAGSPVDQTIASLASFME
PGDTIIDGGNEWYQNTERRLSDAHSNGLLYLGMGVSGGEEGARFGPSLMPGGDFQAYDNIQHILKKVAAQ
VDDGPCVTYIGEGGSGNFVKMVHNGIEYGDMQLISEAYDVLKNVGGLSNEELGQIFDEWNKSELESFLVE
ITADIFKVKDDLADGGLVDKILDKTGMKGTGKWTVQQAAELSVAAPTIAASLDCRYLSGLKEERENAAKI
LEAAGMKEEVNAIRGGVDKKRLIDDVRQALYASKICSYAQGMNLLRAKSAEMGWDLNLGELARIWKGGCI
IRAVFLDSIKQAYQRNPNLASLVVDPEFAKEMVQRQAAWRRVVGLAVSAGISTPGMCASLAYFDTYRRAR
LPANLVQAQRDYFGAHTYERVDLPGSYHTEWSKLARKSDPNVAAALH</t>
  </si>
  <si>
    <t>58542/5.54</t>
  </si>
  <si>
    <t>K.GFPISVYNR.T  R.DYFGAHTYER.V  K.ICSYAQGMNLLR.A   K.SEGDLPLSGHYTPR.D  K.SAEMGWDLNLGELAR.I  R.LSDAHSNGLLYLGMGVSGGEEGAR.F  K.WTVQQAAELSVAAPTIAASLDCR.Y</t>
  </si>
  <si>
    <t>TCA cycle (1)</t>
    <phoneticPr fontId="2" type="noConversion"/>
  </si>
  <si>
    <t>Xylose isomerase *</t>
    <phoneticPr fontId="5" type="noConversion"/>
  </si>
  <si>
    <t>XI</t>
    <phoneticPr fontId="2" type="noConversion"/>
  </si>
  <si>
    <t>Sorbitol dehydrogenase *</t>
    <phoneticPr fontId="5" type="noConversion"/>
  </si>
  <si>
    <t>SDH</t>
    <phoneticPr fontId="2" type="noConversion"/>
  </si>
  <si>
    <t>ACO</t>
    <phoneticPr fontId="2" type="noConversion"/>
  </si>
  <si>
    <t>RBP</t>
    <phoneticPr fontId="2" type="noConversion"/>
  </si>
  <si>
    <t>RPS1</t>
    <phoneticPr fontId="2" type="noConversion"/>
  </si>
  <si>
    <t>28RNP</t>
  </si>
  <si>
    <t>BiP</t>
    <phoneticPr fontId="2" type="noConversion"/>
  </si>
  <si>
    <t>Unknown protein</t>
    <phoneticPr fontId="5" type="noConversion"/>
  </si>
  <si>
    <t>Protein sequence</t>
    <phoneticPr fontId="3" type="noConversion"/>
  </si>
  <si>
    <t>Carbohydrate and energy metabolism--ATP synthesis(4)</t>
    <phoneticPr fontId="2" type="noConversion"/>
  </si>
  <si>
    <t>PSII assembly(1)</t>
    <phoneticPr fontId="2" type="noConversion"/>
  </si>
  <si>
    <t>PSII oxygen-evolvingcomplex protein(2)</t>
    <phoneticPr fontId="2" type="noConversion"/>
  </si>
  <si>
    <t>Chlorophyll a/b binding protein(4)</t>
    <phoneticPr fontId="2" type="noConversion"/>
  </si>
  <si>
    <t>Chlorophyll a-b binding protein of LHCII type 1</t>
    <phoneticPr fontId="6" type="noConversion"/>
  </si>
  <si>
    <t xml:space="preserve">Ribulose bisphosphate carboxylase large chain </t>
    <phoneticPr fontId="6" type="noConversion"/>
  </si>
  <si>
    <t>CA</t>
  </si>
  <si>
    <t>RCA</t>
  </si>
  <si>
    <t>RBPβ</t>
    <phoneticPr fontId="2" type="noConversion"/>
  </si>
  <si>
    <t>RubisCO LSU</t>
  </si>
  <si>
    <t>PGK</t>
  </si>
  <si>
    <t>FBA</t>
  </si>
  <si>
    <t>TK</t>
  </si>
  <si>
    <t>6PGDH</t>
  </si>
  <si>
    <t>FeSOD</t>
  </si>
  <si>
    <t>APX</t>
  </si>
  <si>
    <t>Trx-lp</t>
  </si>
  <si>
    <t>GST</t>
  </si>
  <si>
    <t>MDHAR</t>
  </si>
  <si>
    <t>AKR2</t>
    <phoneticPr fontId="2" type="noConversion"/>
  </si>
  <si>
    <t>FER3</t>
    <phoneticPr fontId="2" type="noConversion"/>
  </si>
  <si>
    <t>PPO</t>
  </si>
  <si>
    <t>JIP</t>
  </si>
  <si>
    <t>PGAM-i</t>
    <phoneticPr fontId="2" type="noConversion"/>
  </si>
  <si>
    <r>
      <t>SDHS</t>
    </r>
    <r>
      <rPr>
        <vertAlign val="superscript"/>
        <sz val="12"/>
        <color theme="1"/>
        <rFont val="Segoe UI Symbol"/>
        <family val="1"/>
      </rPr>
      <t>△</t>
    </r>
    <phoneticPr fontId="2" type="noConversion"/>
  </si>
  <si>
    <t xml:space="preserve">Glutamine synthetase </t>
    <phoneticPr fontId="6" type="noConversion"/>
  </si>
  <si>
    <t>KARI</t>
  </si>
  <si>
    <t>GS</t>
  </si>
  <si>
    <t>GS2</t>
  </si>
  <si>
    <t>ASADH</t>
  </si>
  <si>
    <t>IPMDH</t>
  </si>
  <si>
    <t>ASS</t>
  </si>
  <si>
    <t>Arginase-1</t>
  </si>
  <si>
    <t>ω- amidase</t>
  </si>
  <si>
    <t>MTHFR</t>
  </si>
  <si>
    <t>HLD</t>
  </si>
  <si>
    <t>HDS</t>
    <phoneticPr fontId="2" type="noConversion"/>
  </si>
  <si>
    <t>ATPase-γ</t>
  </si>
  <si>
    <t>ATPase-β</t>
  </si>
  <si>
    <t>ATP CF1α</t>
    <phoneticPr fontId="2" type="noConversion"/>
  </si>
  <si>
    <t>ATP CF1β</t>
    <phoneticPr fontId="2" type="noConversion"/>
  </si>
  <si>
    <t xml:space="preserve">V-type proton ATPase subunit B 2 </t>
    <phoneticPr fontId="2" type="noConversion"/>
  </si>
  <si>
    <t>VHA</t>
    <phoneticPr fontId="2" type="noConversion"/>
  </si>
  <si>
    <t xml:space="preserve">30S ribosomal protein S1 </t>
    <phoneticPr fontId="2" type="noConversion"/>
  </si>
  <si>
    <t>EF-Tu</t>
  </si>
  <si>
    <t>OLA1</t>
  </si>
  <si>
    <t>Luminal-binding protein</t>
    <phoneticPr fontId="2" type="noConversion"/>
  </si>
  <si>
    <t xml:space="preserve">Heat shock 70 protein </t>
    <phoneticPr fontId="6" type="noConversion"/>
  </si>
  <si>
    <t>Heat shock cognate 70 kDa protein 1</t>
    <phoneticPr fontId="2" type="noConversion"/>
  </si>
  <si>
    <t>PDI</t>
  </si>
  <si>
    <t>PPI</t>
  </si>
  <si>
    <t>HSP70</t>
    <phoneticPr fontId="2" type="noConversion"/>
  </si>
  <si>
    <t>HSP81-1</t>
  </si>
  <si>
    <t>HSP90-5</t>
    <phoneticPr fontId="2" type="noConversion"/>
  </si>
  <si>
    <t>HSC70-1</t>
    <phoneticPr fontId="2" type="noConversion"/>
  </si>
  <si>
    <t>HSC70-2</t>
    <phoneticPr fontId="2" type="noConversion"/>
  </si>
  <si>
    <t>HOP3</t>
    <phoneticPr fontId="2" type="noConversion"/>
  </si>
  <si>
    <t xml:space="preserve">Proteasome subunit alpha type-3 </t>
    <phoneticPr fontId="6" type="noConversion"/>
  </si>
  <si>
    <t>FTSH2</t>
    <phoneticPr fontId="2" type="noConversion"/>
  </si>
  <si>
    <t>PDP</t>
  </si>
  <si>
    <t>-</t>
    <phoneticPr fontId="2" type="noConversion"/>
  </si>
  <si>
    <t>3 Stress defense(5)</t>
    <phoneticPr fontId="2" type="noConversion"/>
  </si>
  <si>
    <t>5 Photosynthesis (25)</t>
    <phoneticPr fontId="2" type="noConversion"/>
  </si>
  <si>
    <t>PsbP</t>
    <phoneticPr fontId="2" type="noConversion"/>
  </si>
  <si>
    <t>MnSOD</t>
    <phoneticPr fontId="2" type="noConversion"/>
  </si>
  <si>
    <t>5.1 Photosynthetic electron transfer chain(7)</t>
    <phoneticPr fontId="2" type="noConversion"/>
  </si>
  <si>
    <t>5.2 Calvin cycle (17)</t>
    <phoneticPr fontId="2" type="noConversion"/>
  </si>
  <si>
    <t xml:space="preserve">P16016.2   </t>
    <phoneticPr fontId="5" type="noConversion"/>
  </si>
  <si>
    <t>5.3 Photosynthetic other proteinS(1)</t>
    <phoneticPr fontId="2" type="noConversion"/>
  </si>
  <si>
    <t>FK-6</t>
    <phoneticPr fontId="2" type="noConversion"/>
  </si>
  <si>
    <t>7 DNAand Chromatin assembly(0)</t>
    <phoneticPr fontId="2" type="noConversion"/>
  </si>
  <si>
    <t>11 Other metabolic (3)</t>
    <phoneticPr fontId="2" type="noConversion"/>
  </si>
  <si>
    <t>12 Cell structure and  Cell cycle (0)</t>
    <phoneticPr fontId="2" type="noConversion"/>
  </si>
  <si>
    <t>13 Function unknown (2)</t>
    <phoneticPr fontId="2" type="noConversion"/>
  </si>
  <si>
    <r>
      <t>Spot No.</t>
    </r>
    <r>
      <rPr>
        <b/>
        <vertAlign val="superscript"/>
        <sz val="12"/>
        <rFont val="Palatino Linotype"/>
        <family val="1"/>
      </rPr>
      <t>(</t>
    </r>
    <r>
      <rPr>
        <b/>
        <i/>
        <vertAlign val="superscript"/>
        <sz val="12"/>
        <rFont val="Palatino Linotype"/>
        <family val="1"/>
      </rPr>
      <t>a</t>
    </r>
    <r>
      <rPr>
        <b/>
        <vertAlign val="superscript"/>
        <sz val="12"/>
        <rFont val="Palatino Linotype"/>
        <family val="1"/>
      </rPr>
      <t>)</t>
    </r>
    <phoneticPr fontId="4" type="noConversion"/>
  </si>
  <si>
    <r>
      <t>Accession No.</t>
    </r>
    <r>
      <rPr>
        <b/>
        <vertAlign val="superscript"/>
        <sz val="12"/>
        <rFont val="Palatino Linotype"/>
        <family val="1"/>
      </rPr>
      <t>(b)</t>
    </r>
    <phoneticPr fontId="4" type="noConversion"/>
  </si>
  <si>
    <r>
      <t>Protein Name</t>
    </r>
    <r>
      <rPr>
        <b/>
        <vertAlign val="superscript"/>
        <sz val="12"/>
        <rFont val="Palatino Linotype"/>
        <family val="1"/>
      </rPr>
      <t>(c)</t>
    </r>
    <phoneticPr fontId="4" type="noConversion"/>
  </si>
  <si>
    <r>
      <t>Abbreviation</t>
    </r>
    <r>
      <rPr>
        <b/>
        <vertAlign val="superscript"/>
        <sz val="12"/>
        <rFont val="Palatino Linotype"/>
        <family val="1"/>
      </rPr>
      <t>(d)</t>
    </r>
    <phoneticPr fontId="2" type="noConversion"/>
  </si>
  <si>
    <r>
      <t>Plant Species</t>
    </r>
    <r>
      <rPr>
        <b/>
        <vertAlign val="superscript"/>
        <sz val="12"/>
        <rFont val="Palatino Linotype"/>
        <family val="1"/>
      </rPr>
      <t>(e)</t>
    </r>
    <phoneticPr fontId="4" type="noConversion"/>
  </si>
  <si>
    <r>
      <t>Thr. MW(Da)
/pI</t>
    </r>
    <r>
      <rPr>
        <b/>
        <vertAlign val="superscript"/>
        <sz val="12"/>
        <rFont val="Palatino Linotype"/>
        <family val="1"/>
      </rPr>
      <t>(</t>
    </r>
    <r>
      <rPr>
        <b/>
        <i/>
        <vertAlign val="superscript"/>
        <sz val="12"/>
        <rFont val="Palatino Linotype"/>
        <family val="1"/>
      </rPr>
      <t>f</t>
    </r>
    <r>
      <rPr>
        <b/>
        <vertAlign val="superscript"/>
        <sz val="12"/>
        <rFont val="Palatino Linotype"/>
        <family val="1"/>
      </rPr>
      <t>)</t>
    </r>
    <phoneticPr fontId="4" type="noConversion"/>
  </si>
  <si>
    <r>
      <t>Sco</t>
    </r>
    <r>
      <rPr>
        <b/>
        <vertAlign val="superscript"/>
        <sz val="12"/>
        <rFont val="Palatino Linotype"/>
        <family val="1"/>
      </rPr>
      <t>(g)</t>
    </r>
    <phoneticPr fontId="4" type="noConversion"/>
  </si>
  <si>
    <r>
      <t>Cov (%)</t>
    </r>
    <r>
      <rPr>
        <b/>
        <vertAlign val="superscript"/>
        <sz val="12"/>
        <rFont val="Palatino Linotype"/>
        <family val="1"/>
      </rPr>
      <t>(h)</t>
    </r>
    <phoneticPr fontId="3" type="noConversion"/>
  </si>
  <si>
    <r>
      <t>QM</t>
    </r>
    <r>
      <rPr>
        <b/>
        <vertAlign val="superscript"/>
        <sz val="12"/>
        <rFont val="Palatino Linotype"/>
        <family val="1"/>
      </rPr>
      <t>(i)</t>
    </r>
    <phoneticPr fontId="4" type="noConversion"/>
  </si>
  <si>
    <r>
      <t>The Sequence of the Identified Peptides</t>
    </r>
    <r>
      <rPr>
        <b/>
        <vertAlign val="superscript"/>
        <sz val="12"/>
        <rFont val="Palatino Linotype"/>
        <family val="1"/>
      </rPr>
      <t>(</t>
    </r>
    <r>
      <rPr>
        <b/>
        <i/>
        <vertAlign val="superscript"/>
        <sz val="12"/>
        <rFont val="Palatino Linotype"/>
        <family val="1"/>
      </rPr>
      <t>j</t>
    </r>
    <r>
      <rPr>
        <b/>
        <vertAlign val="superscript"/>
        <sz val="12"/>
        <rFont val="Palatino Linotype"/>
        <family val="1"/>
      </rPr>
      <t>)</t>
    </r>
    <phoneticPr fontId="4" type="noConversion"/>
  </si>
  <si>
    <r>
      <t>Protein Abundance on 2DE gel</t>
    </r>
    <r>
      <rPr>
        <b/>
        <vertAlign val="superscript"/>
        <sz val="12"/>
        <rFont val="Palatino Linotype"/>
        <family val="1"/>
      </rPr>
      <t>(k)</t>
    </r>
    <phoneticPr fontId="4" type="noConversion"/>
  </si>
  <si>
    <r>
      <t>1  Membrane and transport Signaling</t>
    </r>
    <r>
      <rPr>
        <b/>
        <sz val="12"/>
        <color theme="1"/>
        <rFont val="等线"/>
        <family val="3"/>
        <charset val="134"/>
      </rPr>
      <t>（</t>
    </r>
    <r>
      <rPr>
        <b/>
        <sz val="12"/>
        <color theme="1"/>
        <rFont val="Palatino Linotype"/>
        <family val="1"/>
      </rPr>
      <t>2</t>
    </r>
    <r>
      <rPr>
        <b/>
        <sz val="12"/>
        <color theme="1"/>
        <rFont val="等线"/>
        <family val="3"/>
        <charset val="134"/>
      </rPr>
      <t>）</t>
    </r>
    <phoneticPr fontId="2" type="noConversion"/>
  </si>
  <si>
    <r>
      <t>2 ROS scavenging</t>
    </r>
    <r>
      <rPr>
        <b/>
        <sz val="12"/>
        <color rgb="FF000000"/>
        <rFont val="等线"/>
        <family val="3"/>
        <charset val="134"/>
      </rPr>
      <t>（</t>
    </r>
    <r>
      <rPr>
        <b/>
        <sz val="12"/>
        <color rgb="FF000000"/>
        <rFont val="Palatino Linotype"/>
        <family val="1"/>
      </rPr>
      <t>7</t>
    </r>
    <r>
      <rPr>
        <b/>
        <sz val="12"/>
        <color rgb="FF000000"/>
        <rFont val="等线"/>
        <family val="3"/>
        <charset val="134"/>
      </rPr>
      <t>）</t>
    </r>
    <phoneticPr fontId="2" type="noConversion"/>
  </si>
  <si>
    <r>
      <t xml:space="preserve">Mitochondrial-like superoxide dismutase [Mn] </t>
    </r>
    <r>
      <rPr>
        <vertAlign val="superscript"/>
        <sz val="12"/>
        <color rgb="FF000000"/>
        <rFont val="Segoe UI Symbol"/>
        <family val="2"/>
      </rPr>
      <t>☆</t>
    </r>
    <r>
      <rPr>
        <sz val="12"/>
        <color rgb="FF000000"/>
        <rFont val="Palatino Linotype"/>
        <family val="1"/>
      </rPr>
      <t xml:space="preserve"> </t>
    </r>
  </si>
  <si>
    <r>
      <t>Glutathione S-transferase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</si>
  <si>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Monodehydroascorbate reductase</t>
    </r>
    <r>
      <rPr>
        <vertAlign val="superscript"/>
        <sz val="12"/>
        <color rgb="FF000000"/>
        <rFont val="Segoe UI Symbol"/>
        <family val="3"/>
      </rPr>
      <t>☆</t>
    </r>
    <phoneticPr fontId="6" type="noConversion"/>
  </si>
  <si>
    <r>
      <t xml:space="preserve">Jasmonate-induced protein homolog </t>
    </r>
    <r>
      <rPr>
        <vertAlign val="superscript"/>
        <sz val="12"/>
        <color rgb="FF000000"/>
        <rFont val="Segoe UI Symbol"/>
        <family val="2"/>
      </rPr>
      <t>☆</t>
    </r>
    <phoneticPr fontId="2" type="noConversion"/>
  </si>
  <si>
    <r>
      <t xml:space="preserve">Jasmonate-induced protein homolog </t>
    </r>
    <r>
      <rPr>
        <vertAlign val="superscript"/>
        <sz val="12"/>
        <color theme="1"/>
        <rFont val="Segoe UI Symbol"/>
        <family val="2"/>
      </rPr>
      <t>☆</t>
    </r>
  </si>
  <si>
    <r>
      <t>4 Ethylene synthesis pathway</t>
    </r>
    <r>
      <rPr>
        <b/>
        <sz val="12"/>
        <color theme="1"/>
        <rFont val="等线"/>
        <family val="3"/>
        <charset val="134"/>
      </rPr>
      <t>（</t>
    </r>
    <r>
      <rPr>
        <b/>
        <sz val="12"/>
        <color theme="1"/>
        <rFont val="Palatino Linotype"/>
        <family val="1"/>
      </rPr>
      <t>1</t>
    </r>
    <r>
      <rPr>
        <b/>
        <sz val="12"/>
        <color theme="1"/>
        <rFont val="等线"/>
        <family val="3"/>
        <charset val="134"/>
      </rPr>
      <t>）</t>
    </r>
    <phoneticPr fontId="2" type="noConversion"/>
  </si>
  <si>
    <r>
      <t>1-aminocyclopropane-1-carboxylate oxidase-like</t>
    </r>
    <r>
      <rPr>
        <vertAlign val="superscript"/>
        <sz val="12"/>
        <color rgb="FF000000"/>
        <rFont val="Segoe UI Symbol"/>
        <family val="3"/>
      </rPr>
      <t>☆</t>
    </r>
    <r>
      <rPr>
        <sz val="12"/>
        <color rgb="FF000000"/>
        <rFont val="Palatino Linotype"/>
        <family val="1"/>
      </rPr>
      <t xml:space="preserve">
</t>
    </r>
    <phoneticPr fontId="2" type="noConversion"/>
  </si>
  <si>
    <r>
      <t>6 Carbohydrate and energy metabolism</t>
    </r>
    <r>
      <rPr>
        <b/>
        <sz val="12"/>
        <color theme="1"/>
        <rFont val="等线"/>
        <family val="3"/>
        <charset val="134"/>
      </rPr>
      <t>（</t>
    </r>
    <r>
      <rPr>
        <b/>
        <sz val="12"/>
        <color theme="1"/>
        <rFont val="Palatino Linotype"/>
        <family val="1"/>
      </rPr>
      <t>10</t>
    </r>
    <r>
      <rPr>
        <b/>
        <sz val="12"/>
        <color theme="1"/>
        <rFont val="等线"/>
        <family val="3"/>
        <charset val="134"/>
      </rPr>
      <t>）</t>
    </r>
    <phoneticPr fontId="2" type="noConversion"/>
  </si>
  <si>
    <r>
      <t>Glycolysis</t>
    </r>
    <r>
      <rPr>
        <b/>
        <sz val="12"/>
        <color theme="1"/>
        <rFont val="宋体"/>
        <family val="3"/>
        <charset val="134"/>
      </rPr>
      <t>（</t>
    </r>
    <r>
      <rPr>
        <b/>
        <sz val="12"/>
        <color theme="1"/>
        <rFont val="Palatino Linotype"/>
        <family val="1"/>
      </rPr>
      <t>2</t>
    </r>
    <r>
      <rPr>
        <b/>
        <sz val="12"/>
        <color theme="1"/>
        <rFont val="宋体"/>
        <family val="3"/>
        <charset val="134"/>
      </rPr>
      <t>）</t>
    </r>
    <phoneticPr fontId="2" type="noConversion"/>
  </si>
  <si>
    <r>
      <t xml:space="preserve">Mitochondrial succinate dehydrogenase [ubiquinone] flavoprotein subunit </t>
    </r>
    <r>
      <rPr>
        <vertAlign val="superscript"/>
        <sz val="12"/>
        <rFont val="Segoe UI Symbol"/>
        <family val="3"/>
      </rPr>
      <t>☆</t>
    </r>
    <phoneticPr fontId="2" type="noConversion"/>
  </si>
  <si>
    <r>
      <t>Other Sugar metabolism (3)</t>
    </r>
    <r>
      <rPr>
        <sz val="12"/>
        <color rgb="FF70AD47"/>
        <rFont val="Palatino Linotype"/>
        <family val="1"/>
      </rPr>
      <t xml:space="preserve"> </t>
    </r>
    <phoneticPr fontId="2" type="noConversion"/>
  </si>
  <si>
    <r>
      <t xml:space="preserve">ATP synthase CF1 alpha subunit (plastid) </t>
    </r>
    <r>
      <rPr>
        <vertAlign val="superscript"/>
        <sz val="12"/>
        <rFont val="Segoe UI Symbol"/>
        <family val="3"/>
      </rPr>
      <t>☆</t>
    </r>
    <phoneticPr fontId="2" type="noConversion"/>
  </si>
  <si>
    <r>
      <t>8 Transcription related</t>
    </r>
    <r>
      <rPr>
        <b/>
        <sz val="12"/>
        <color theme="1"/>
        <rFont val="等线"/>
        <family val="3"/>
        <charset val="134"/>
      </rPr>
      <t>（</t>
    </r>
    <r>
      <rPr>
        <b/>
        <sz val="12"/>
        <color theme="1"/>
        <rFont val="Palatino Linotype"/>
        <family val="1"/>
      </rPr>
      <t>1</t>
    </r>
    <r>
      <rPr>
        <b/>
        <sz val="12"/>
        <color theme="1"/>
        <rFont val="等线"/>
        <family val="3"/>
        <charset val="134"/>
      </rPr>
      <t>）</t>
    </r>
    <phoneticPr fontId="2" type="noConversion"/>
  </si>
  <si>
    <r>
      <rPr>
        <b/>
        <sz val="12"/>
        <color rgb="FF000000"/>
        <rFont val="Palatino Linotype"/>
        <family val="1"/>
      </rPr>
      <t>9 protein synthesis &amp; Fate</t>
    </r>
    <r>
      <rPr>
        <b/>
        <sz val="12"/>
        <color theme="1"/>
        <rFont val="等线"/>
        <family val="3"/>
        <charset val="134"/>
      </rPr>
      <t>（</t>
    </r>
    <r>
      <rPr>
        <b/>
        <sz val="12"/>
        <color theme="1"/>
        <rFont val="Palatino Linotype"/>
        <family val="1"/>
      </rPr>
      <t>20</t>
    </r>
    <r>
      <rPr>
        <b/>
        <sz val="12"/>
        <color theme="1"/>
        <rFont val="等线"/>
        <family val="3"/>
        <charset val="134"/>
      </rPr>
      <t>）</t>
    </r>
    <phoneticPr fontId="2" type="noConversion"/>
  </si>
  <si>
    <r>
      <t>9.1 Ribosome assembly</t>
    </r>
    <r>
      <rPr>
        <b/>
        <sz val="12"/>
        <color rgb="FF000000"/>
        <rFont val="等线"/>
        <family val="3"/>
        <charset val="134"/>
      </rPr>
      <t>（</t>
    </r>
    <r>
      <rPr>
        <b/>
        <sz val="12"/>
        <color rgb="FF000000"/>
        <rFont val="Palatino Linotype"/>
        <family val="1"/>
      </rPr>
      <t>1</t>
    </r>
    <r>
      <rPr>
        <b/>
        <sz val="12"/>
        <color rgb="FF000000"/>
        <rFont val="等线"/>
        <family val="3"/>
        <charset val="134"/>
      </rPr>
      <t>）</t>
    </r>
    <phoneticPr fontId="2" type="noConversion"/>
  </si>
  <si>
    <r>
      <t>9.2 Protein synthesis</t>
    </r>
    <r>
      <rPr>
        <b/>
        <sz val="12"/>
        <color theme="1"/>
        <rFont val="等线"/>
        <family val="3"/>
        <charset val="134"/>
      </rPr>
      <t>（</t>
    </r>
    <r>
      <rPr>
        <b/>
        <sz val="12"/>
        <color theme="1"/>
        <rFont val="Palatino Linotype"/>
        <family val="1"/>
      </rPr>
      <t>4</t>
    </r>
    <r>
      <rPr>
        <b/>
        <sz val="12"/>
        <color theme="1"/>
        <rFont val="等线"/>
        <family val="3"/>
        <charset val="134"/>
      </rPr>
      <t>）</t>
    </r>
    <phoneticPr fontId="2" type="noConversion"/>
  </si>
  <si>
    <r>
      <t>9.3 Protein folding</t>
    </r>
    <r>
      <rPr>
        <b/>
        <sz val="12"/>
        <color rgb="FF000000"/>
        <rFont val="等线"/>
        <family val="3"/>
        <charset val="134"/>
      </rPr>
      <t>（</t>
    </r>
    <r>
      <rPr>
        <b/>
        <sz val="12"/>
        <color rgb="FF000000"/>
        <rFont val="Palatino Linotype"/>
        <family val="1"/>
      </rPr>
      <t>10</t>
    </r>
    <r>
      <rPr>
        <b/>
        <sz val="12"/>
        <color rgb="FF000000"/>
        <rFont val="等线"/>
        <family val="3"/>
        <charset val="134"/>
      </rPr>
      <t>）</t>
    </r>
    <phoneticPr fontId="2" type="noConversion"/>
  </si>
  <si>
    <r>
      <t xml:space="preserve">Protein disulfide-isomerase </t>
    </r>
    <r>
      <rPr>
        <vertAlign val="superscript"/>
        <sz val="12"/>
        <color rgb="FF000000"/>
        <rFont val="Segoe UI Symbol"/>
        <family val="2"/>
      </rPr>
      <t>☆</t>
    </r>
  </si>
  <si>
    <r>
      <t xml:space="preserve">Chloroplastic peptidyl-prolyl cis-trans isomerase CYP26-2 </t>
    </r>
    <r>
      <rPr>
        <vertAlign val="superscript"/>
        <sz val="12"/>
        <color rgb="FF000000"/>
        <rFont val="Segoe UI Symbol"/>
        <family val="3"/>
      </rPr>
      <t>☆</t>
    </r>
    <phoneticPr fontId="6" type="noConversion"/>
  </si>
  <si>
    <r>
      <t xml:space="preserve">Heat shock protein 81-1 </t>
    </r>
    <r>
      <rPr>
        <vertAlign val="superscript"/>
        <sz val="12"/>
        <color rgb="FF000000"/>
        <rFont val="Segoe UI Symbol"/>
        <family val="2"/>
      </rPr>
      <t>☆</t>
    </r>
  </si>
  <si>
    <r>
      <t>Heat shock cognate 70 kDa protein 2</t>
    </r>
    <r>
      <rPr>
        <vertAlign val="superscript"/>
        <sz val="12"/>
        <color theme="1"/>
        <rFont val="Segoe UI Symbol"/>
        <family val="2"/>
      </rPr>
      <t>☆</t>
    </r>
    <r>
      <rPr>
        <sz val="12"/>
        <color theme="1"/>
        <rFont val="Palatino Linotype"/>
        <family val="1"/>
      </rPr>
      <t xml:space="preserve"> </t>
    </r>
  </si>
  <si>
    <r>
      <t>9.4 Protein Degradation</t>
    </r>
    <r>
      <rPr>
        <b/>
        <sz val="12"/>
        <color rgb="FF000000"/>
        <rFont val="等线"/>
        <family val="3"/>
        <charset val="134"/>
      </rPr>
      <t>（</t>
    </r>
    <r>
      <rPr>
        <b/>
        <sz val="12"/>
        <color rgb="FF000000"/>
        <rFont val="Palatino Linotype"/>
        <family val="1"/>
      </rPr>
      <t>5</t>
    </r>
    <r>
      <rPr>
        <b/>
        <sz val="12"/>
        <color rgb="FF000000"/>
        <rFont val="等线"/>
        <family val="3"/>
        <charset val="134"/>
      </rPr>
      <t>）</t>
    </r>
    <phoneticPr fontId="2" type="noConversion"/>
  </si>
  <si>
    <r>
      <t>PSB-20S</t>
    </r>
    <r>
      <rPr>
        <vertAlign val="superscript"/>
        <sz val="12"/>
        <color theme="1"/>
        <rFont val="宋体"/>
        <family val="3"/>
        <charset val="134"/>
      </rPr>
      <t>△</t>
    </r>
    <phoneticPr fontId="2" type="noConversion"/>
  </si>
  <si>
    <r>
      <t>PSB</t>
    </r>
    <r>
      <rPr>
        <sz val="12"/>
        <color rgb="FF505050"/>
        <rFont val="Palatino Linotype"/>
        <family val="1"/>
      </rPr>
      <t>α</t>
    </r>
    <r>
      <rPr>
        <sz val="12"/>
        <color rgb="FF000000"/>
        <rFont val="Palatino Linotype"/>
        <family val="1"/>
      </rPr>
      <t>3</t>
    </r>
    <phoneticPr fontId="2" type="noConversion"/>
  </si>
  <si>
    <r>
      <t>Petal death protein-like</t>
    </r>
    <r>
      <rPr>
        <vertAlign val="superscript"/>
        <sz val="12"/>
        <color theme="1"/>
        <rFont val="Segoe UI Symbol"/>
        <family val="3"/>
      </rPr>
      <t>☆</t>
    </r>
    <phoneticPr fontId="6" type="noConversion"/>
  </si>
  <si>
    <r>
      <t>10 Amino acid metabolism</t>
    </r>
    <r>
      <rPr>
        <b/>
        <sz val="12"/>
        <color theme="1"/>
        <rFont val="等线"/>
        <family val="3"/>
        <charset val="134"/>
      </rPr>
      <t>（</t>
    </r>
    <r>
      <rPr>
        <b/>
        <sz val="12"/>
        <color theme="1"/>
        <rFont val="Palatino Linotype"/>
        <family val="1"/>
      </rPr>
      <t>8</t>
    </r>
    <r>
      <rPr>
        <b/>
        <sz val="12"/>
        <color theme="1"/>
        <rFont val="等线"/>
        <family val="3"/>
        <charset val="134"/>
      </rPr>
      <t>）</t>
    </r>
    <phoneticPr fontId="2" type="noConversion"/>
  </si>
  <si>
    <r>
      <t xml:space="preserve">Aspartate-semialdehyde dehydrogenase </t>
    </r>
    <r>
      <rPr>
        <vertAlign val="superscript"/>
        <sz val="12"/>
        <color rgb="FF000000"/>
        <rFont val="Segoe UI Symbol"/>
        <family val="3"/>
      </rPr>
      <t>☆</t>
    </r>
    <phoneticPr fontId="6" type="noConversion"/>
  </si>
  <si>
    <r>
      <t xml:space="preserve">Methylenetetrahydrofolate reductase 2-like </t>
    </r>
    <r>
      <rPr>
        <vertAlign val="superscript"/>
        <sz val="12"/>
        <color rgb="FF000000"/>
        <rFont val="Segoe UI Symbol"/>
        <family val="2"/>
      </rPr>
      <t>☆</t>
    </r>
    <phoneticPr fontId="2" type="noConversion"/>
  </si>
  <si>
    <r>
      <t xml:space="preserve">Haloalkane dehalogenase </t>
    </r>
    <r>
      <rPr>
        <vertAlign val="superscript"/>
        <sz val="12"/>
        <color rgb="FF000000"/>
        <rFont val="Segoe UI Symbol"/>
        <family val="3"/>
      </rPr>
      <t>☆</t>
    </r>
    <phoneticPr fontId="6" type="noConversion"/>
  </si>
  <si>
    <r>
      <t xml:space="preserve">Chloroplastic 4-hydroxy-3-methylbut-2-en-1-yl diphosphate synthase </t>
    </r>
    <r>
      <rPr>
        <vertAlign val="superscript"/>
        <sz val="12"/>
        <color rgb="FF000000"/>
        <rFont val="Segoe UI Symbol"/>
        <family val="2"/>
      </rPr>
      <t>☆</t>
    </r>
    <phoneticPr fontId="2" type="noConversion"/>
  </si>
  <si>
    <t xml:space="preserve">Oxygen-evolving enhancer protein 2 </t>
    <phoneticPr fontId="2" type="noConversion"/>
  </si>
  <si>
    <t xml:space="preserve">Carbonic anhydrase </t>
    <phoneticPr fontId="2" type="noConversion"/>
  </si>
  <si>
    <t xml:space="preserve">Carbonic anhydrase </t>
    <phoneticPr fontId="6" type="noConversion"/>
  </si>
  <si>
    <t>Ribulose-1,5-bisphosphate carboxylase/oxygenase large subunit</t>
    <phoneticPr fontId="6" type="noConversion"/>
  </si>
  <si>
    <t xml:space="preserve">Ribulose-1,5-bisphosphate carboxylase/oxygenase large subunit </t>
    <phoneticPr fontId="6" type="noConversion"/>
  </si>
  <si>
    <t xml:space="preserve">Glyceraldehyde-3-phosphate dehydrogenase B </t>
    <phoneticPr fontId="6" type="noConversion"/>
  </si>
  <si>
    <t xml:space="preserve">6-phosphogluconate dehydrogenase, decarboxylating </t>
    <phoneticPr fontId="6" type="noConversion"/>
  </si>
  <si>
    <t xml:space="preserve">Violaxanthin de-epoxidase </t>
    <phoneticPr fontId="2" type="noConversion"/>
  </si>
  <si>
    <t>Fructokinase-6*</t>
    <phoneticPr fontId="5" type="noConversion"/>
  </si>
  <si>
    <t>ATP synthase gamma chain</t>
    <phoneticPr fontId="2" type="noConversion"/>
  </si>
  <si>
    <t>ATP synthase subunit beta</t>
    <phoneticPr fontId="2" type="noConversion"/>
  </si>
  <si>
    <t>Proteasome 20S beta1 subunit</t>
    <phoneticPr fontId="6" type="noConversion"/>
  </si>
  <si>
    <t>Ketol-acid reductoisomerase</t>
    <phoneticPr fontId="6" type="noConversion"/>
  </si>
  <si>
    <t xml:space="preserve">Glutamine synthetase 2 </t>
    <phoneticPr fontId="6" type="noConversion"/>
  </si>
  <si>
    <r>
      <t xml:space="preserve">Argininosuccinate synthase </t>
    </r>
    <r>
      <rPr>
        <vertAlign val="superscript"/>
        <sz val="12"/>
        <color rgb="FF000000"/>
        <rFont val="宋体"/>
        <family val="3"/>
        <charset val="134"/>
      </rPr>
      <t>☆</t>
    </r>
    <phoneticPr fontId="2" type="noConversion"/>
  </si>
  <si>
    <t>Photosynthesis-Xanthophyll cycle(1)</t>
    <phoneticPr fontId="2" type="noConversion"/>
  </si>
  <si>
    <t>Chloroplastic chlorophyll a-b binding protein</t>
    <phoneticPr fontId="6" type="noConversion"/>
  </si>
  <si>
    <r>
      <t>V-type proton ATPase subunit B 2</t>
    </r>
    <r>
      <rPr>
        <vertAlign val="superscript"/>
        <sz val="12"/>
        <color theme="1"/>
        <rFont val="Segoe UI Symbol"/>
        <family val="2"/>
      </rPr>
      <t>☆</t>
    </r>
    <phoneticPr fontId="2" type="noConversion"/>
  </si>
  <si>
    <r>
      <t xml:space="preserve">Superoxide dismutase [Fe] 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</si>
  <si>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Ascorbate peroxidase</t>
    </r>
    <r>
      <rPr>
        <vertAlign val="superscript"/>
        <sz val="12"/>
        <color rgb="FF000000"/>
        <rFont val="Segoe UI Symbol"/>
        <family val="3"/>
      </rPr>
      <t>☆</t>
    </r>
    <phoneticPr fontId="6" type="noConversion"/>
  </si>
  <si>
    <r>
      <t xml:space="preserve">Aldo-keto reductases 2 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</si>
  <si>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Ferritin-3</t>
    </r>
    <r>
      <rPr>
        <vertAlign val="superscript"/>
        <sz val="12"/>
        <color theme="1"/>
        <rFont val="Segoe UI Symbol"/>
        <family val="3"/>
      </rPr>
      <t>☆</t>
    </r>
    <phoneticPr fontId="2" type="noConversion"/>
  </si>
  <si>
    <r>
      <t xml:space="preserve">Polyphenol oxidase 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</si>
  <si>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Thioredoxin-like protein CDSP32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</si>
  <si>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Chloroplastic chlorophyll a-b binding protein 5</t>
    </r>
    <r>
      <rPr>
        <vertAlign val="superscript"/>
        <sz val="12"/>
        <color theme="1"/>
        <rFont val="Segoe UI Symbol"/>
        <family val="3"/>
      </rPr>
      <t>☆</t>
    </r>
    <phoneticPr fontId="6" type="noConversion"/>
  </si>
  <si>
    <r>
      <t>Chloroplastic psbP domain-containing protein 6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</si>
  <si>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Chloroplastic chlorophyll a-b binding protein 13</t>
    </r>
    <r>
      <rPr>
        <vertAlign val="superscript"/>
        <sz val="12"/>
        <color theme="1"/>
        <rFont val="Segoe UI Symbol"/>
        <family val="3"/>
      </rPr>
      <t>☆</t>
    </r>
    <phoneticPr fontId="2" type="noConversion"/>
  </si>
  <si>
    <r>
      <t>Photosystem II stability/assembly factor HCF136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</si>
  <si>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 xml:space="preserve">Ribulose bisphosphate carboxylase/oxygenase activase </t>
    </r>
    <r>
      <rPr>
        <vertAlign val="superscript"/>
        <sz val="12"/>
        <color rgb="FF000000"/>
        <rFont val="Segoe UI Symbol"/>
        <family val="3"/>
      </rPr>
      <t>☆</t>
    </r>
    <r>
      <rPr>
        <sz val="12"/>
        <color rgb="FF000000"/>
        <rFont val="Palatino Linotype"/>
        <family val="1"/>
      </rPr>
      <t xml:space="preserve"> </t>
    </r>
    <phoneticPr fontId="2" type="noConversion"/>
  </si>
  <si>
    <r>
      <t xml:space="preserve">RuBisCO large subunit-binding protein subunit beta </t>
    </r>
    <r>
      <rPr>
        <vertAlign val="superscript"/>
        <sz val="12"/>
        <color rgb="FF000000"/>
        <rFont val="Segoe UI Symbol"/>
        <family val="3"/>
      </rPr>
      <t>☆</t>
    </r>
    <r>
      <rPr>
        <sz val="12"/>
        <color rgb="FF000000"/>
        <rFont val="Palatino Linotype"/>
        <family val="1"/>
      </rPr>
      <t xml:space="preserve"> </t>
    </r>
    <phoneticPr fontId="2" type="noConversion"/>
  </si>
  <si>
    <r>
      <t xml:space="preserve">Phosphoglycerate kinase </t>
    </r>
    <r>
      <rPr>
        <vertAlign val="superscript"/>
        <sz val="12"/>
        <color theme="1"/>
        <rFont val="Segoe UI Symbol"/>
        <family val="3"/>
      </rPr>
      <t>☆</t>
    </r>
    <r>
      <rPr>
        <vertAlign val="superscript"/>
        <sz val="12"/>
        <color theme="1"/>
        <rFont val="Palatino Linotype"/>
        <family val="1"/>
      </rPr>
      <t xml:space="preserve"> </t>
    </r>
    <phoneticPr fontId="2" type="noConversion"/>
  </si>
  <si>
    <r>
      <t xml:space="preserve">Glyceraldehyde-3-phosphate dehydrogenase A 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</si>
  <si>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Fructose-bisphosphate aldolase 1</t>
    </r>
    <r>
      <rPr>
        <vertAlign val="superscript"/>
        <sz val="12"/>
        <color theme="1"/>
        <rFont val="Segoe UI Symbol"/>
        <family val="3"/>
      </rPr>
      <t>☆</t>
    </r>
    <phoneticPr fontId="6" type="noConversion"/>
  </si>
  <si>
    <r>
      <t>Transketolase</t>
    </r>
    <r>
      <rPr>
        <vertAlign val="superscript"/>
        <sz val="12"/>
        <color theme="1"/>
        <rFont val="Segoe UI Symbol"/>
        <family val="3"/>
      </rPr>
      <t>☆</t>
    </r>
    <phoneticPr fontId="2" type="noConversion"/>
  </si>
  <si>
    <r>
      <t>Cytoplasmic isozyme fructose-bisphosphate aldolase</t>
    </r>
    <r>
      <rPr>
        <vertAlign val="superscript"/>
        <sz val="12"/>
        <color theme="1"/>
        <rFont val="Segoe UI Symbol"/>
        <family val="3"/>
      </rPr>
      <t>☆</t>
    </r>
    <phoneticPr fontId="6" type="noConversion"/>
  </si>
  <si>
    <r>
      <t>2,3-bisphosphoglycerate-independent phosphoglycerate mutase</t>
    </r>
    <r>
      <rPr>
        <vertAlign val="superscript"/>
        <sz val="12"/>
        <color theme="1"/>
        <rFont val="Segoe UI Symbol"/>
        <family val="3"/>
      </rPr>
      <t>☆</t>
    </r>
    <r>
      <rPr>
        <vertAlign val="superscript"/>
        <sz val="12"/>
        <color theme="1"/>
        <rFont val="Palatino Linotype"/>
        <family val="1"/>
      </rPr>
      <t xml:space="preserve"> </t>
    </r>
    <phoneticPr fontId="6" type="noConversion"/>
  </si>
  <si>
    <r>
      <t xml:space="preserve">Glycine-rich RNA-binding protein 7-like </t>
    </r>
    <r>
      <rPr>
        <vertAlign val="superscript"/>
        <sz val="12"/>
        <color rgb="FF000000"/>
        <rFont val="Segoe UI Symbol"/>
        <family val="2"/>
      </rPr>
      <t>☆</t>
    </r>
    <phoneticPr fontId="2" type="noConversion"/>
  </si>
  <si>
    <r>
      <t>28 kDa ribonucleoprotein</t>
    </r>
    <r>
      <rPr>
        <vertAlign val="superscript"/>
        <sz val="12"/>
        <color theme="1"/>
        <rFont val="Segoe UI Symbol"/>
        <family val="3"/>
      </rPr>
      <t>☆</t>
    </r>
    <phoneticPr fontId="6" type="noConversion"/>
  </si>
  <si>
    <r>
      <t xml:space="preserve">Elongation factor TuA 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</si>
  <si>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Obg-like ATPase 1</t>
    </r>
    <r>
      <rPr>
        <vertAlign val="superscript"/>
        <sz val="12"/>
        <color theme="1"/>
        <rFont val="Segoe UI Symbol"/>
        <family val="3"/>
      </rPr>
      <t>☆</t>
    </r>
    <phoneticPr fontId="2" type="noConversion"/>
  </si>
  <si>
    <r>
      <t xml:space="preserve">Heat shock protein 90-5 </t>
    </r>
    <r>
      <rPr>
        <vertAlign val="superscript"/>
        <sz val="12"/>
        <color rgb="FF000000"/>
        <rFont val="Segoe UI Symbol"/>
        <family val="3"/>
      </rPr>
      <t>☆</t>
    </r>
    <phoneticPr fontId="6" type="noConversion"/>
  </si>
  <si>
    <r>
      <t>Hsp70-Hsp90 organizing protein 2</t>
    </r>
    <r>
      <rPr>
        <vertAlign val="superscript"/>
        <sz val="12"/>
        <color rgb="FF000000"/>
        <rFont val="Segoe UI Symbol"/>
        <family val="3"/>
      </rPr>
      <t>☆</t>
    </r>
    <phoneticPr fontId="6" type="noConversion"/>
  </si>
  <si>
    <r>
      <t xml:space="preserve">ATP-dependent zinc metalloprotease FTSH 2 </t>
    </r>
    <r>
      <rPr>
        <vertAlign val="superscript"/>
        <sz val="12"/>
        <color rgb="FF000000"/>
        <rFont val="Segoe UI Symbol"/>
        <family val="3"/>
      </rPr>
      <t>☆</t>
    </r>
    <r>
      <rPr>
        <vertAlign val="superscript"/>
        <sz val="12"/>
        <color rgb="FF000000"/>
        <rFont val="Palatino Linotype"/>
        <family val="1"/>
      </rPr>
      <t xml:space="preserve"> </t>
    </r>
    <phoneticPr fontId="2" type="noConversion"/>
  </si>
  <si>
    <r>
      <t xml:space="preserve">3-isopropylmalate dehydrogenase </t>
    </r>
    <r>
      <rPr>
        <vertAlign val="superscript"/>
        <sz val="12"/>
        <color rgb="FF000000"/>
        <rFont val="Segoe UI Symbol"/>
        <family val="3"/>
      </rPr>
      <t>☆</t>
    </r>
    <phoneticPr fontId="2" type="noConversion"/>
  </si>
  <si>
    <r>
      <t>Arginase 1</t>
    </r>
    <r>
      <rPr>
        <vertAlign val="superscript"/>
        <sz val="12"/>
        <color theme="1"/>
        <rFont val="Segoe UI Symbol"/>
        <family val="3"/>
      </rPr>
      <t>☆</t>
    </r>
    <phoneticPr fontId="2" type="noConversion"/>
  </si>
  <si>
    <r>
      <t>Omega-amidase</t>
    </r>
    <r>
      <rPr>
        <vertAlign val="superscript"/>
        <sz val="12"/>
        <color theme="1"/>
        <rFont val="Segoe UI Symbol"/>
        <family val="3"/>
      </rPr>
      <t>☆</t>
    </r>
    <r>
      <rPr>
        <sz val="12"/>
        <color theme="1"/>
        <rFont val="Palatino Linotype"/>
        <family val="1"/>
      </rPr>
      <t xml:space="preserve"> </t>
    </r>
    <phoneticPr fontId="6" type="noConversion"/>
  </si>
  <si>
    <t>Pachira aquatica</t>
    <phoneticPr fontId="2" type="noConversion"/>
  </si>
  <si>
    <r>
      <t>a</t>
    </r>
    <r>
      <rPr>
        <sz val="12"/>
        <rFont val="Palatino Linotype"/>
        <family val="1"/>
      </rPr>
      <t xml:space="preserve"> Assigned spot number as indicated in  Figure 5. 
</t>
    </r>
    <r>
      <rPr>
        <vertAlign val="superscript"/>
        <sz val="12"/>
        <rFont val="Palatino Linotype"/>
        <family val="1"/>
      </rPr>
      <t>b</t>
    </r>
    <r>
      <rPr>
        <sz val="12"/>
        <rFont val="Palatino Linotype"/>
        <family val="1"/>
      </rPr>
      <t xml:space="preserve"> Database accession numbers from NCBI non-redundant protein database. 
</t>
    </r>
    <r>
      <rPr>
        <vertAlign val="superscript"/>
        <sz val="12"/>
        <rFont val="Palatino Linotype"/>
        <family val="1"/>
      </rPr>
      <t>c</t>
    </r>
    <r>
      <rPr>
        <sz val="12"/>
        <rFont val="Palatino Linotype"/>
        <family val="1"/>
      </rPr>
      <t xml:space="preserve"> The name and functional categories of the proteins  identified by MALDI TOF-TOF MS. Protein names marked with  a pentagram (</t>
    </r>
    <r>
      <rPr>
        <sz val="12"/>
        <rFont val="Segoe UI Symbol"/>
        <family val="2"/>
      </rPr>
      <t>☆</t>
    </r>
    <r>
      <rPr>
        <sz val="12"/>
        <rFont val="Palatino Linotype"/>
        <family val="1"/>
      </rPr>
      <t xml:space="preserve">)  have been edited by us depending on BLAST against NCBI non-redundant protein database. 
</t>
    </r>
    <r>
      <rPr>
        <vertAlign val="superscript"/>
        <sz val="12"/>
        <rFont val="Palatino Linotype"/>
        <family val="1"/>
      </rPr>
      <t>d</t>
    </r>
    <r>
      <rPr>
        <sz val="12"/>
        <rFont val="Palatino Linotype"/>
        <family val="1"/>
      </rPr>
      <t xml:space="preserve"> The abbreviations for the protein names. The abbreviations marked with a triangle (</t>
    </r>
    <r>
      <rPr>
        <sz val="12"/>
        <rFont val="Segoe UI Symbol"/>
        <family val="1"/>
      </rPr>
      <t>△</t>
    </r>
    <r>
      <rPr>
        <sz val="12"/>
        <rFont val="Palatino Linotype"/>
        <family val="1"/>
      </rPr>
      <t xml:space="preserve">) are defined by us. 
</t>
    </r>
    <r>
      <rPr>
        <vertAlign val="superscript"/>
        <sz val="12"/>
        <rFont val="Palatino Linotype"/>
        <family val="1"/>
      </rPr>
      <t>e</t>
    </r>
    <r>
      <rPr>
        <sz val="12"/>
        <rFont val="Palatino Linotype"/>
        <family val="1"/>
      </rPr>
      <t xml:space="preserve"> The plant species that the peptides matched from.  
</t>
    </r>
    <r>
      <rPr>
        <vertAlign val="superscript"/>
        <sz val="12"/>
        <rFont val="Palatino Linotype"/>
        <family val="1"/>
      </rPr>
      <t>f</t>
    </r>
    <r>
      <rPr>
        <sz val="12"/>
        <rFont val="Palatino Linotype"/>
        <family val="1"/>
      </rPr>
      <t xml:space="preserve"> Theoretical molecular weight (Da) and pI of identified proteins from the protein database. 
</t>
    </r>
    <r>
      <rPr>
        <vertAlign val="superscript"/>
        <sz val="12"/>
        <rFont val="Palatino Linotype"/>
        <family val="1"/>
      </rPr>
      <t>g</t>
    </r>
    <r>
      <rPr>
        <sz val="12"/>
        <rFont val="Palatino Linotype"/>
        <family val="1"/>
      </rPr>
      <t xml:space="preserve"> The Mascot score obtained after searching against the NCBInr database. 
</t>
    </r>
    <r>
      <rPr>
        <vertAlign val="superscript"/>
        <sz val="12"/>
        <rFont val="Palatino Linotype"/>
        <family val="1"/>
      </rPr>
      <t>h</t>
    </r>
    <r>
      <rPr>
        <sz val="12"/>
        <rFont val="Palatino Linotype"/>
        <family val="1"/>
      </rPr>
      <t xml:space="preserve"> The amino acid sequence coverage for the identified proteins. 
</t>
    </r>
    <r>
      <rPr>
        <vertAlign val="superscript"/>
        <sz val="12"/>
        <rFont val="Palatino Linotype"/>
        <family val="1"/>
      </rPr>
      <t>i</t>
    </r>
    <r>
      <rPr>
        <sz val="12"/>
        <rFont val="Palatino Linotype"/>
        <family val="1"/>
      </rPr>
      <t xml:space="preserve"> The number of unique peptides identified for each protein. 
</t>
    </r>
    <r>
      <rPr>
        <vertAlign val="superscript"/>
        <sz val="12"/>
        <rFont val="Palatino Linotype"/>
        <family val="1"/>
      </rPr>
      <t>j</t>
    </r>
    <r>
      <rPr>
        <sz val="12"/>
        <rFont val="Palatino Linotype"/>
        <family val="1"/>
      </rPr>
      <t xml:space="preserve"> The sequence of the matched peptides for the identified proteins. 
</t>
    </r>
    <r>
      <rPr>
        <vertAlign val="superscript"/>
        <sz val="12"/>
        <rFont val="Palatino Linotype"/>
        <family val="1"/>
      </rPr>
      <t>k</t>
    </r>
    <r>
      <rPr>
        <sz val="12"/>
        <rFont val="Palatino Linotype"/>
        <family val="1"/>
      </rPr>
      <t xml:space="preserve"> The average value and the standard deviation (SD) of the percent volume (vol%) of the identified protein spots. 		</t>
    </r>
    <r>
      <rPr>
        <vertAlign val="superscript"/>
        <sz val="12"/>
        <rFont val="Palatino Linotype"/>
        <family val="1"/>
      </rPr>
      <t xml:space="preserve">																				</t>
    </r>
    <phoneticPr fontId="2" type="noConversion"/>
  </si>
  <si>
    <t>NAD_binding_10 domain-containing protein</t>
    <phoneticPr fontId="2" type="noConversion"/>
  </si>
  <si>
    <t>72 h/0 h</t>
    <phoneticPr fontId="3" type="noConversion"/>
  </si>
  <si>
    <t>48 h/0 h</t>
    <phoneticPr fontId="3" type="noConversion"/>
  </si>
  <si>
    <t>24 h/0 h</t>
    <phoneticPr fontId="3" type="noConversion"/>
  </si>
  <si>
    <t>72 h</t>
    <phoneticPr fontId="4" type="noConversion"/>
  </si>
  <si>
    <t>48 h</t>
    <phoneticPr fontId="4" type="noConversion"/>
  </si>
  <si>
    <t>24 h</t>
    <phoneticPr fontId="4" type="noConversion"/>
  </si>
  <si>
    <t>0 h</t>
    <phoneticPr fontId="4" type="noConversion"/>
  </si>
  <si>
    <r>
      <t xml:space="preserve">Suppl. Table S1. Heat-responsive proteins identified in leaves of </t>
    </r>
    <r>
      <rPr>
        <b/>
        <i/>
        <sz val="12"/>
        <rFont val="Palatino Linotype"/>
        <family val="1"/>
      </rPr>
      <t>Spinacia oleracea</t>
    </r>
    <r>
      <rPr>
        <b/>
        <sz val="12"/>
        <rFont val="Palatino Linotype"/>
        <family val="1"/>
      </rPr>
      <t xml:space="preserve"> variety Sp73 revealed by 2DE-MS analysis.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</si>
</sst>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 &quot;¥&quot;* #,##0.00_ ;_ &quot;¥&quot;* \-#,##0.00_ ;_ &quot;¥&quot;* &quot;-&quot;??_ ;_ @_ "/>
    <numFmt numFmtId="176" formatCode="0.000_);[Red]\(0.000\)"/>
    <numFmt numFmtId="177" formatCode="0.0000"/>
    <numFmt numFmtId="178" formatCode="0_);[Red]\(0\)"/>
    <numFmt numFmtId="179" formatCode="0.0000_);[Red]\(0.0000\)"/>
    <numFmt numFmtId="180" formatCode="0.00_);[Red]\(0.00\)"/>
    <numFmt numFmtId="181" formatCode="0.000000_);[Red]\(0.000000\)"/>
  </numFmts>
  <fonts count="36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vertAlign val="superscript"/>
      <sz val="12"/>
      <color theme="1"/>
      <name val="Segoe UI Symbol"/>
      <family val="1"/>
    </font>
    <font>
      <sz val="12"/>
      <color theme="1"/>
      <name val="Palatino Linotype"/>
      <family val="1"/>
    </font>
    <font>
      <vertAlign val="superscript"/>
      <sz val="12"/>
      <color theme="1"/>
      <name val="宋体"/>
      <family val="3"/>
      <charset val="134"/>
    </font>
    <font>
      <i/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sz val="12"/>
      <name val="Palatino Linotype"/>
      <family val="1"/>
    </font>
    <font>
      <i/>
      <sz val="12"/>
      <name val="Palatino Linotype"/>
      <family val="1"/>
    </font>
    <font>
      <b/>
      <sz val="12"/>
      <name val="Palatino Linotype"/>
      <family val="1"/>
    </font>
    <font>
      <b/>
      <vertAlign val="superscript"/>
      <sz val="12"/>
      <name val="Palatino Linotype"/>
      <family val="1"/>
    </font>
    <font>
      <b/>
      <i/>
      <vertAlign val="superscript"/>
      <sz val="12"/>
      <name val="Palatino Linotype"/>
      <family val="1"/>
    </font>
    <font>
      <b/>
      <sz val="12"/>
      <color rgb="FF000000"/>
      <name val="Palatino Linotype"/>
      <family val="1"/>
    </font>
    <font>
      <b/>
      <sz val="12"/>
      <color theme="1"/>
      <name val="等线"/>
      <family val="3"/>
      <charset val="134"/>
    </font>
    <font>
      <vertAlign val="superscript"/>
      <sz val="12"/>
      <color theme="1"/>
      <name val="Segoe UI Symbol"/>
      <family val="2"/>
    </font>
    <font>
      <b/>
      <sz val="12"/>
      <color rgb="FF000000"/>
      <name val="等线"/>
      <family val="3"/>
      <charset val="134"/>
    </font>
    <font>
      <sz val="12"/>
      <color rgb="FF000000"/>
      <name val="Palatino Linotype"/>
      <family val="1"/>
    </font>
    <font>
      <vertAlign val="superscript"/>
      <sz val="12"/>
      <color rgb="FF000000"/>
      <name val="宋体"/>
      <family val="3"/>
      <charset val="134"/>
    </font>
    <font>
      <vertAlign val="superscript"/>
      <sz val="12"/>
      <color rgb="FF000000"/>
      <name val="Segoe UI Symbol"/>
      <family val="2"/>
    </font>
    <font>
      <vertAlign val="superscript"/>
      <sz val="12"/>
      <color rgb="FF000000"/>
      <name val="Segoe UI Symbol"/>
      <family val="3"/>
    </font>
    <font>
      <vertAlign val="superscript"/>
      <sz val="12"/>
      <color theme="1"/>
      <name val="Palatino Linotype"/>
      <family val="1"/>
    </font>
    <font>
      <b/>
      <sz val="12"/>
      <color theme="1"/>
      <name val="宋体"/>
      <family val="3"/>
      <charset val="134"/>
    </font>
    <font>
      <vertAlign val="superscript"/>
      <sz val="12"/>
      <name val="Segoe UI Symbol"/>
      <family val="3"/>
    </font>
    <font>
      <sz val="12"/>
      <color rgb="FF70AD47"/>
      <name val="Palatino Linotype"/>
      <family val="1"/>
    </font>
    <font>
      <sz val="12"/>
      <color rgb="FF505050"/>
      <name val="Palatino Linotype"/>
      <family val="1"/>
    </font>
    <font>
      <vertAlign val="superscript"/>
      <sz val="12"/>
      <color rgb="FF000000"/>
      <name val="Palatino Linotype"/>
      <family val="1"/>
    </font>
    <font>
      <vertAlign val="superscript"/>
      <sz val="12"/>
      <color theme="1"/>
      <name val="Segoe UI Symbol"/>
      <family val="3"/>
    </font>
    <font>
      <sz val="12"/>
      <name val="Segoe UI Symbol"/>
      <family val="2"/>
    </font>
    <font>
      <sz val="12"/>
      <name val="Segoe UI Symbol"/>
      <family val="1"/>
    </font>
    <font>
      <vertAlign val="superscript"/>
      <sz val="12"/>
      <name val="Palatino Linotype"/>
      <family val="1"/>
    </font>
    <font>
      <b/>
      <i/>
      <sz val="12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06">
    <xf numFmtId="0" fontId="0" fillId="0" borderId="0" xfId="0">
      <alignment vertical="center"/>
    </xf>
    <xf numFmtId="0" fontId="12" fillId="0" borderId="0" xfId="0" applyFont="1" applyBorder="1" applyAlignment="1">
      <alignment horizontal="center" vertical="top"/>
    </xf>
    <xf numFmtId="0" fontId="12" fillId="0" borderId="0" xfId="0" applyFont="1" applyFill="1" applyBorder="1" applyAlignment="1">
      <alignment vertical="top"/>
    </xf>
    <xf numFmtId="0" fontId="12" fillId="0" borderId="0" xfId="0" applyFont="1" applyBorder="1" applyAlignment="1">
      <alignment vertical="top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179" fontId="14" fillId="0" borderId="0" xfId="0" applyNumberFormat="1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horizontal="center" vertical="center" wrapText="1"/>
    </xf>
    <xf numFmtId="179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/>
    </xf>
    <xf numFmtId="0" fontId="17" fillId="0" borderId="0" xfId="0" applyFont="1" applyBorder="1" applyAlignment="1">
      <alignment horizontal="justify"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fill" vertical="top" wrapText="1"/>
    </xf>
    <xf numFmtId="177" fontId="8" fillId="0" borderId="0" xfId="0" applyNumberFormat="1" applyFont="1" applyFill="1" applyBorder="1" applyAlignment="1">
      <alignment horizontal="left" vertical="center"/>
    </xf>
    <xf numFmtId="177" fontId="8" fillId="0" borderId="0" xfId="2" applyNumberFormat="1" applyFont="1" applyFill="1" applyBorder="1" applyAlignment="1">
      <alignment horizontal="left" vertical="center"/>
    </xf>
    <xf numFmtId="179" fontId="8" fillId="0" borderId="0" xfId="2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79" fontId="8" fillId="0" borderId="0" xfId="0" applyNumberFormat="1" applyFont="1" applyFill="1" applyBorder="1" applyAlignment="1">
      <alignment horizontal="left" vertical="center"/>
    </xf>
    <xf numFmtId="2" fontId="12" fillId="0" borderId="0" xfId="2" applyNumberFormat="1" applyFont="1" applyFill="1" applyBorder="1" applyAlignment="1">
      <alignment horizontal="left" vertical="top"/>
    </xf>
    <xf numFmtId="2" fontId="12" fillId="0" borderId="0" xfId="0" applyNumberFormat="1" applyFont="1" applyFill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179" fontId="8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177" fontId="8" fillId="0" borderId="0" xfId="0" applyNumberFormat="1" applyFont="1" applyFill="1" applyBorder="1" applyAlignment="1">
      <alignment horizontal="left"/>
    </xf>
    <xf numFmtId="179" fontId="8" fillId="0" borderId="0" xfId="0" applyNumberFormat="1" applyFont="1" applyFill="1" applyBorder="1" applyAlignment="1">
      <alignment horizontal="left"/>
    </xf>
    <xf numFmtId="0" fontId="11" fillId="0" borderId="0" xfId="0" applyFont="1" applyBorder="1" applyAlignment="1">
      <alignment horizontal="justify" vertical="center"/>
    </xf>
    <xf numFmtId="2" fontId="12" fillId="2" borderId="0" xfId="2" applyNumberFormat="1" applyFont="1" applyFill="1" applyBorder="1" applyAlignment="1">
      <alignment horizontal="left" vertical="top"/>
    </xf>
    <xf numFmtId="2" fontId="12" fillId="2" borderId="0" xfId="0" applyNumberFormat="1" applyFont="1" applyFill="1" applyBorder="1" applyAlignment="1">
      <alignment horizontal="left" vertical="top"/>
    </xf>
    <xf numFmtId="179" fontId="8" fillId="0" borderId="0" xfId="0" applyNumberFormat="1" applyFont="1" applyFill="1" applyBorder="1" applyAlignment="1">
      <alignment vertical="top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vertical="top"/>
    </xf>
    <xf numFmtId="0" fontId="21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fill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fill" vertical="top" wrapText="1"/>
    </xf>
    <xf numFmtId="0" fontId="8" fillId="0" borderId="0" xfId="0" applyFont="1" applyBorder="1" applyAlignment="1">
      <alignment horizontal="left" vertical="top"/>
    </xf>
    <xf numFmtId="178" fontId="12" fillId="0" borderId="0" xfId="0" applyNumberFormat="1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  <xf numFmtId="2" fontId="12" fillId="0" borderId="0" xfId="0" applyNumberFormat="1" applyFont="1" applyBorder="1" applyAlignment="1">
      <alignment horizontal="left" vertical="top"/>
    </xf>
    <xf numFmtId="179" fontId="12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179" fontId="12" fillId="0" borderId="0" xfId="0" applyNumberFormat="1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177" fontId="8" fillId="0" borderId="0" xfId="0" applyNumberFormat="1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fill" vertical="top" wrapText="1"/>
    </xf>
    <xf numFmtId="0" fontId="13" fillId="0" borderId="0" xfId="0" applyFont="1" applyBorder="1" applyAlignment="1">
      <alignment horizontal="left" vertical="top"/>
    </xf>
    <xf numFmtId="177" fontId="12" fillId="0" borderId="0" xfId="0" applyNumberFormat="1" applyFont="1" applyFill="1" applyBorder="1" applyAlignment="1">
      <alignment horizontal="left" vertical="center"/>
    </xf>
    <xf numFmtId="177" fontId="12" fillId="0" borderId="0" xfId="2" applyNumberFormat="1" applyFont="1" applyFill="1" applyBorder="1" applyAlignment="1">
      <alignment horizontal="left" vertical="center"/>
    </xf>
    <xf numFmtId="17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fill" vertical="top" wrapText="1"/>
    </xf>
    <xf numFmtId="0" fontId="12" fillId="0" borderId="0" xfId="0" applyFont="1" applyFill="1" applyBorder="1" applyAlignment="1">
      <alignment horizontal="left" vertical="top"/>
    </xf>
    <xf numFmtId="180" fontId="12" fillId="0" borderId="0" xfId="0" applyNumberFormat="1" applyFont="1" applyBorder="1" applyAlignment="1">
      <alignment horizontal="left" vertical="top"/>
    </xf>
    <xf numFmtId="0" fontId="8" fillId="0" borderId="3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top"/>
    </xf>
    <xf numFmtId="0" fontId="12" fillId="0" borderId="3" xfId="2" applyFont="1" applyFill="1" applyBorder="1" applyAlignment="1">
      <alignment horizontal="center" vertical="top" wrapText="1"/>
    </xf>
    <xf numFmtId="0" fontId="12" fillId="0" borderId="3" xfId="0" applyFont="1" applyBorder="1" applyAlignment="1">
      <alignment vertical="top"/>
    </xf>
    <xf numFmtId="0" fontId="14" fillId="0" borderId="8" xfId="0" applyFont="1" applyFill="1" applyBorder="1" applyAlignment="1">
      <alignment horizontal="center" vertical="center"/>
    </xf>
    <xf numFmtId="179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179" fontId="14" fillId="0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/>
    </xf>
    <xf numFmtId="44" fontId="10" fillId="0" borderId="0" xfId="1" applyFont="1" applyFill="1" applyBorder="1" applyAlignment="1">
      <alignment vertical="top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14" fillId="0" borderId="2" xfId="0" applyFont="1" applyBorder="1" applyAlignment="1">
      <alignment vertical="top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left" vertical="top" wrapText="1"/>
    </xf>
    <xf numFmtId="0" fontId="34" fillId="0" borderId="5" xfId="0" applyFont="1" applyFill="1" applyBorder="1" applyAlignment="1">
      <alignment horizontal="left" vertical="top" wrapText="1"/>
    </xf>
    <xf numFmtId="0" fontId="34" fillId="0" borderId="6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7" xfId="0" applyFont="1" applyFill="1" applyBorder="1" applyAlignment="1">
      <alignment horizontal="left" vertical="top" wrapText="1"/>
    </xf>
    <xf numFmtId="0" fontId="34" fillId="0" borderId="8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vertical="top"/>
    </xf>
    <xf numFmtId="0" fontId="14" fillId="0" borderId="9" xfId="0" applyFont="1" applyFill="1" applyBorder="1" applyAlignment="1">
      <alignment vertical="top"/>
    </xf>
    <xf numFmtId="0" fontId="14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81" fontId="14" fillId="0" borderId="0" xfId="0" applyNumberFormat="1" applyFont="1" applyFill="1" applyBorder="1" applyAlignment="1">
      <alignment horizontal="center" vertical="center" wrapText="1"/>
    </xf>
    <xf numFmtId="181" fontId="14" fillId="0" borderId="8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</cellXfs>
  <cellStyles count="3">
    <cellStyle name="常规" xfId="0" builtinId="0"/>
    <cellStyle name="常规_新表" xfId="2"/>
    <cellStyle name="货币" xfId="1" builtinId="4"/>
  </cellStyles>
  <dxfs count="96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34"/>
  <sheetViews>
    <sheetView tabSelected="1" zoomScale="95" zoomScaleNormal="95" workbookViewId="0">
      <selection sqref="A1:AT1"/>
    </sheetView>
  </sheetViews>
  <sheetFormatPr defaultRowHeight="18"/>
  <cols>
    <col min="1" max="1" width="11.125" style="70" customWidth="1"/>
    <col min="2" max="2" width="17.375" style="42" customWidth="1"/>
    <col min="3" max="3" width="67.625" style="48" customWidth="1"/>
    <col min="4" max="4" width="16" style="48" customWidth="1"/>
    <col min="5" max="5" width="32.75" style="60" customWidth="1"/>
    <col min="6" max="6" width="19.875" style="3" customWidth="1"/>
    <col min="7" max="7" width="16.5" style="42" customWidth="1"/>
    <col min="8" max="8" width="6.375" style="67" customWidth="1"/>
    <col min="9" max="9" width="10.625" style="42" customWidth="1"/>
    <col min="10" max="10" width="6.875" style="42" customWidth="1"/>
    <col min="11" max="11" width="78" style="1" customWidth="1"/>
    <col min="12" max="12" width="11" style="3" customWidth="1"/>
    <col min="13" max="13" width="11.375" style="3" customWidth="1"/>
    <col min="14" max="14" width="11.25" style="3" customWidth="1"/>
    <col min="15" max="15" width="9.5" style="3" customWidth="1"/>
    <col min="16" max="16" width="8.375" style="3" customWidth="1"/>
    <col min="17" max="17" width="11.25" style="3" customWidth="1"/>
    <col min="18" max="18" width="11.375" style="3" customWidth="1"/>
    <col min="19" max="19" width="11.25" style="3" customWidth="1"/>
    <col min="20" max="20" width="8.5" style="3" bestFit="1" customWidth="1"/>
    <col min="21" max="21" width="9.5" style="3" customWidth="1"/>
    <col min="22" max="24" width="10.875" style="3" bestFit="1" customWidth="1"/>
    <col min="25" max="25" width="8.5" style="3" bestFit="1" customWidth="1"/>
    <col min="26" max="26" width="7.875" style="3" customWidth="1"/>
    <col min="27" max="28" width="10.875" style="45" bestFit="1" customWidth="1"/>
    <col min="29" max="29" width="10.875" style="3" bestFit="1" customWidth="1"/>
    <col min="30" max="30" width="8.5" style="3" bestFit="1" customWidth="1"/>
    <col min="31" max="31" width="8.375" style="3" customWidth="1"/>
    <col min="32" max="34" width="10.875" style="3" bestFit="1" customWidth="1"/>
    <col min="35" max="35" width="6.625" style="3" customWidth="1"/>
    <col min="36" max="36" width="9" style="3"/>
    <col min="37" max="37" width="11.875" style="3" customWidth="1"/>
    <col min="38" max="38" width="11.375" style="3" customWidth="1"/>
    <col min="39" max="39" width="10.875" style="3" customWidth="1"/>
    <col min="40" max="40" width="9" style="3"/>
    <col min="41" max="41" width="9" style="45"/>
    <col min="42" max="42" width="11.875" style="3" customWidth="1"/>
    <col min="43" max="43" width="11.5" style="3" customWidth="1"/>
    <col min="44" max="44" width="11.625" style="3" customWidth="1"/>
    <col min="45" max="45" width="9" style="3"/>
    <col min="46" max="46" width="9" style="45"/>
    <col min="47" max="16384" width="9" style="3"/>
  </cols>
  <sheetData>
    <row r="1" spans="1:46" s="83" customFormat="1" ht="18.75" thickBot="1">
      <c r="A1" s="92" t="s">
        <v>537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</row>
    <row r="2" spans="1:46" s="4" customFormat="1" ht="17.25" customHeight="1">
      <c r="A2" s="94" t="s">
        <v>438</v>
      </c>
      <c r="B2" s="97" t="s">
        <v>439</v>
      </c>
      <c r="C2" s="97" t="s">
        <v>440</v>
      </c>
      <c r="D2" s="97" t="s">
        <v>441</v>
      </c>
      <c r="E2" s="99" t="s">
        <v>363</v>
      </c>
      <c r="F2" s="101" t="s">
        <v>442</v>
      </c>
      <c r="G2" s="97" t="s">
        <v>443</v>
      </c>
      <c r="H2" s="97" t="s">
        <v>444</v>
      </c>
      <c r="I2" s="103" t="s">
        <v>445</v>
      </c>
      <c r="J2" s="97" t="s">
        <v>446</v>
      </c>
      <c r="K2" s="97" t="s">
        <v>447</v>
      </c>
      <c r="L2" s="105" t="s">
        <v>448</v>
      </c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</row>
    <row r="3" spans="1:46" s="4" customFormat="1">
      <c r="A3" s="95"/>
      <c r="B3" s="97"/>
      <c r="C3" s="97"/>
      <c r="D3" s="97"/>
      <c r="E3" s="99"/>
      <c r="F3" s="101"/>
      <c r="G3" s="97"/>
      <c r="H3" s="97"/>
      <c r="I3" s="103"/>
      <c r="J3" s="97"/>
      <c r="K3" s="97"/>
      <c r="L3" s="84" t="s">
        <v>536</v>
      </c>
      <c r="M3" s="84"/>
      <c r="N3" s="84"/>
      <c r="O3" s="84"/>
      <c r="P3" s="84"/>
      <c r="Q3" s="84" t="s">
        <v>535</v>
      </c>
      <c r="R3" s="84"/>
      <c r="S3" s="84"/>
      <c r="T3" s="84"/>
      <c r="U3" s="84"/>
      <c r="V3" s="84" t="s">
        <v>534</v>
      </c>
      <c r="W3" s="84"/>
      <c r="X3" s="84"/>
      <c r="Y3" s="84"/>
      <c r="Z3" s="84"/>
      <c r="AA3" s="84" t="s">
        <v>533</v>
      </c>
      <c r="AB3" s="84"/>
      <c r="AC3" s="84"/>
      <c r="AD3" s="84"/>
      <c r="AE3" s="84"/>
      <c r="AF3" s="84" t="s">
        <v>532</v>
      </c>
      <c r="AG3" s="84"/>
      <c r="AH3" s="84"/>
      <c r="AI3" s="84"/>
      <c r="AJ3" s="84"/>
      <c r="AK3" s="85" t="s">
        <v>531</v>
      </c>
      <c r="AL3" s="85"/>
      <c r="AM3" s="85"/>
      <c r="AN3" s="85"/>
      <c r="AO3" s="85"/>
      <c r="AP3" s="85" t="s">
        <v>530</v>
      </c>
      <c r="AQ3" s="85"/>
      <c r="AR3" s="85"/>
      <c r="AS3" s="85"/>
      <c r="AT3" s="85"/>
    </row>
    <row r="4" spans="1:46" s="4" customFormat="1" ht="36.75" thickBot="1">
      <c r="A4" s="96"/>
      <c r="B4" s="98"/>
      <c r="C4" s="98"/>
      <c r="D4" s="98"/>
      <c r="E4" s="100"/>
      <c r="F4" s="102"/>
      <c r="G4" s="98"/>
      <c r="H4" s="98"/>
      <c r="I4" s="104"/>
      <c r="J4" s="98"/>
      <c r="K4" s="98"/>
      <c r="L4" s="73" t="s">
        <v>0</v>
      </c>
      <c r="M4" s="73" t="s">
        <v>1</v>
      </c>
      <c r="N4" s="73" t="s">
        <v>2</v>
      </c>
      <c r="O4" s="73" t="s">
        <v>3</v>
      </c>
      <c r="P4" s="73" t="s">
        <v>13</v>
      </c>
      <c r="Q4" s="73" t="s">
        <v>0</v>
      </c>
      <c r="R4" s="73" t="s">
        <v>1</v>
      </c>
      <c r="S4" s="73" t="s">
        <v>2</v>
      </c>
      <c r="T4" s="73" t="s">
        <v>3</v>
      </c>
      <c r="U4" s="73" t="s">
        <v>13</v>
      </c>
      <c r="V4" s="73" t="s">
        <v>0</v>
      </c>
      <c r="W4" s="73" t="s">
        <v>1</v>
      </c>
      <c r="X4" s="73" t="s">
        <v>2</v>
      </c>
      <c r="Y4" s="73" t="s">
        <v>3</v>
      </c>
      <c r="Z4" s="73" t="s">
        <v>13</v>
      </c>
      <c r="AA4" s="74" t="s">
        <v>0</v>
      </c>
      <c r="AB4" s="74" t="s">
        <v>1</v>
      </c>
      <c r="AC4" s="73" t="s">
        <v>2</v>
      </c>
      <c r="AD4" s="73" t="s">
        <v>3</v>
      </c>
      <c r="AE4" s="73" t="s">
        <v>13</v>
      </c>
      <c r="AF4" s="75" t="s">
        <v>0</v>
      </c>
      <c r="AG4" s="75" t="s">
        <v>1</v>
      </c>
      <c r="AH4" s="75" t="s">
        <v>2</v>
      </c>
      <c r="AI4" s="75" t="s">
        <v>3</v>
      </c>
      <c r="AJ4" s="75" t="s">
        <v>4</v>
      </c>
      <c r="AK4" s="75" t="s">
        <v>0</v>
      </c>
      <c r="AL4" s="75" t="s">
        <v>1</v>
      </c>
      <c r="AM4" s="75" t="s">
        <v>2</v>
      </c>
      <c r="AN4" s="75" t="s">
        <v>3</v>
      </c>
      <c r="AO4" s="76" t="s">
        <v>4</v>
      </c>
      <c r="AP4" s="75" t="s">
        <v>0</v>
      </c>
      <c r="AQ4" s="75" t="s">
        <v>1</v>
      </c>
      <c r="AR4" s="75" t="s">
        <v>2</v>
      </c>
      <c r="AS4" s="75" t="s">
        <v>3</v>
      </c>
      <c r="AT4" s="76" t="s">
        <v>4</v>
      </c>
    </row>
    <row r="5" spans="1:46" s="20" customFormat="1" ht="17.25" customHeight="1">
      <c r="A5" s="68"/>
      <c r="B5" s="9"/>
      <c r="C5" s="10" t="s">
        <v>449</v>
      </c>
      <c r="D5" s="11"/>
      <c r="E5" s="12"/>
      <c r="F5" s="77"/>
      <c r="G5" s="9"/>
      <c r="H5" s="9"/>
      <c r="I5" s="9"/>
      <c r="J5" s="9"/>
      <c r="K5" s="11"/>
      <c r="L5" s="13"/>
      <c r="M5" s="13"/>
      <c r="N5" s="13"/>
      <c r="O5" s="14"/>
      <c r="P5" s="15"/>
      <c r="Q5" s="13"/>
      <c r="R5" s="16"/>
      <c r="S5" s="13"/>
      <c r="T5" s="14"/>
      <c r="U5" s="14"/>
      <c r="V5" s="16"/>
      <c r="W5" s="13"/>
      <c r="X5" s="13"/>
      <c r="Y5" s="14"/>
      <c r="Z5" s="14"/>
      <c r="AA5" s="17"/>
      <c r="AB5" s="17"/>
      <c r="AC5" s="13"/>
      <c r="AD5" s="15"/>
      <c r="AE5" s="14"/>
      <c r="AF5" s="18"/>
      <c r="AG5" s="18"/>
      <c r="AH5" s="19"/>
      <c r="AO5" s="21"/>
      <c r="AT5" s="21"/>
    </row>
    <row r="6" spans="1:46" s="20" customFormat="1" ht="19.5">
      <c r="A6" s="68">
        <v>1026</v>
      </c>
      <c r="B6" s="11" t="s">
        <v>167</v>
      </c>
      <c r="C6" s="22" t="s">
        <v>405</v>
      </c>
      <c r="D6" s="23" t="s">
        <v>406</v>
      </c>
      <c r="E6" s="12" t="s">
        <v>293</v>
      </c>
      <c r="F6" s="77" t="s">
        <v>168</v>
      </c>
      <c r="G6" s="24" t="s">
        <v>169</v>
      </c>
      <c r="H6" s="9">
        <v>64</v>
      </c>
      <c r="I6" s="9">
        <v>9</v>
      </c>
      <c r="J6" s="9">
        <v>3</v>
      </c>
      <c r="K6" s="11" t="s">
        <v>170</v>
      </c>
      <c r="L6" s="13">
        <v>4.8239200000000003E-2</v>
      </c>
      <c r="M6" s="13">
        <v>5.3442299999999998E-2</v>
      </c>
      <c r="N6" s="13">
        <v>6.5395300000000003E-2</v>
      </c>
      <c r="O6" s="14">
        <f>(L6+M6+N6)/3</f>
        <v>5.5692266666666677E-2</v>
      </c>
      <c r="P6" s="14">
        <f>STDEV(L6,M6,N6)</f>
        <v>8.7965734410241584E-3</v>
      </c>
      <c r="Q6" s="13">
        <v>2.4903100000000001E-2</v>
      </c>
      <c r="R6" s="13">
        <v>3.4699500000000001E-2</v>
      </c>
      <c r="S6" s="13">
        <v>3.4344699999999999E-2</v>
      </c>
      <c r="T6" s="14">
        <f>AVERAGE(Q6,R6,S6)</f>
        <v>3.1315766666666668E-2</v>
      </c>
      <c r="U6" s="14">
        <f>STDEV(Q6,R6,S6)</f>
        <v>5.5563649172218092E-3</v>
      </c>
      <c r="V6" s="13">
        <v>1.9862899999999999E-2</v>
      </c>
      <c r="W6" s="13">
        <v>2.0039600000000001E-2</v>
      </c>
      <c r="X6" s="13">
        <v>4.27202E-2</v>
      </c>
      <c r="Y6" s="14">
        <f>AVERAGE(V6,W6,X6)</f>
        <v>2.7540899999999997E-2</v>
      </c>
      <c r="Z6" s="14">
        <f>STDEV(V6,W6,X6)</f>
        <v>1.314595630184431E-2</v>
      </c>
      <c r="AA6" s="17">
        <v>3.6593599999999997E-2</v>
      </c>
      <c r="AB6" s="17">
        <v>4.0289800000000001E-2</v>
      </c>
      <c r="AC6" s="13">
        <v>4.5261900000000001E-2</v>
      </c>
      <c r="AD6" s="14">
        <f>AVERAGE(AA6,AB6,AC6)</f>
        <v>4.0715099999999997E-2</v>
      </c>
      <c r="AE6" s="14">
        <f>STDEV(AA6,AB6,AC6)</f>
        <v>4.3497719813801756E-3</v>
      </c>
      <c r="AF6" s="18">
        <v>0.52</v>
      </c>
      <c r="AG6" s="18">
        <v>0.65</v>
      </c>
      <c r="AH6" s="19">
        <v>0.53</v>
      </c>
      <c r="AI6" s="20">
        <v>0.56000000000000005</v>
      </c>
      <c r="AJ6" s="20">
        <v>7.4399999999999994E-2</v>
      </c>
      <c r="AK6" s="20">
        <v>0.41</v>
      </c>
      <c r="AL6" s="20">
        <v>0.37</v>
      </c>
      <c r="AM6" s="20">
        <v>0.65</v>
      </c>
      <c r="AN6" s="20">
        <v>0.48</v>
      </c>
      <c r="AO6" s="21">
        <v>0.151</v>
      </c>
      <c r="AP6" s="20">
        <v>0.76</v>
      </c>
      <c r="AQ6" s="20">
        <v>0.75</v>
      </c>
      <c r="AR6" s="20">
        <v>0.69</v>
      </c>
      <c r="AS6" s="20">
        <v>0.73</v>
      </c>
      <c r="AT6" s="21">
        <v>3.6999999999999998E-2</v>
      </c>
    </row>
    <row r="7" spans="1:46" s="20" customFormat="1" ht="15.75" customHeight="1">
      <c r="A7" s="68">
        <v>870</v>
      </c>
      <c r="B7" s="11" t="s">
        <v>171</v>
      </c>
      <c r="C7" s="22" t="s">
        <v>498</v>
      </c>
      <c r="D7" s="23" t="s">
        <v>406</v>
      </c>
      <c r="E7" s="12" t="s">
        <v>294</v>
      </c>
      <c r="F7" s="77" t="s">
        <v>5</v>
      </c>
      <c r="G7" s="9" t="s">
        <v>172</v>
      </c>
      <c r="H7" s="9">
        <v>69</v>
      </c>
      <c r="I7" s="9">
        <v>13</v>
      </c>
      <c r="J7" s="9">
        <v>3</v>
      </c>
      <c r="K7" s="25" t="s">
        <v>173</v>
      </c>
      <c r="L7" s="26">
        <v>1.0022700000000001E-2</v>
      </c>
      <c r="M7" s="26">
        <v>1.22898E-2</v>
      </c>
      <c r="N7" s="26">
        <v>1.8249700000000001E-2</v>
      </c>
      <c r="O7" s="26">
        <f>(L7+M7+N7)/3</f>
        <v>1.3520733333333333E-2</v>
      </c>
      <c r="P7" s="26">
        <f>STDEV(L7,M7,N7)</f>
        <v>4.2493858266028752E-3</v>
      </c>
      <c r="Q7" s="26">
        <v>2.3948899999999999E-2</v>
      </c>
      <c r="R7" s="26">
        <v>1.8796799999999999E-2</v>
      </c>
      <c r="S7" s="26">
        <v>3.2457899999999998E-2</v>
      </c>
      <c r="T7" s="26">
        <f>AVERAGE(Q7,R7,S7)</f>
        <v>2.5067866666666664E-2</v>
      </c>
      <c r="U7" s="14">
        <f>STDEV(Q7,R7,S7)</f>
        <v>6.898947608391672E-3</v>
      </c>
      <c r="V7" s="26">
        <v>3.2186800000000002E-2</v>
      </c>
      <c r="W7" s="26">
        <v>2.87093E-2</v>
      </c>
      <c r="X7" s="26">
        <v>3.0180100000000001E-2</v>
      </c>
      <c r="Y7" s="26">
        <f>AVERAGE(V7,W7,X7)</f>
        <v>3.0358733333333332E-2</v>
      </c>
      <c r="Z7" s="14">
        <f>STDEV(V7,W7,X7)</f>
        <v>1.7456185045230633E-3</v>
      </c>
      <c r="AA7" s="27">
        <v>1.19664E-2</v>
      </c>
      <c r="AB7" s="27">
        <v>1.7921400000000001E-2</v>
      </c>
      <c r="AC7" s="26">
        <v>1.9424400000000001E-2</v>
      </c>
      <c r="AD7" s="26">
        <f>AVERAGE(AA7,AB7,AC7)</f>
        <v>1.6437400000000001E-2</v>
      </c>
      <c r="AE7" s="14">
        <f t="shared" ref="AE7:AE70" si="0">STDEV(AA7,AB7,AC7)</f>
        <v>3.9442531612461189E-3</v>
      </c>
      <c r="AF7" s="18">
        <v>2.39</v>
      </c>
      <c r="AG7" s="18">
        <v>1.53</v>
      </c>
      <c r="AH7" s="19">
        <v>1.78</v>
      </c>
      <c r="AI7" s="20">
        <v>1.9</v>
      </c>
      <c r="AJ7" s="20">
        <v>0.4425</v>
      </c>
      <c r="AK7" s="20">
        <v>3.21</v>
      </c>
      <c r="AL7" s="20">
        <v>2.34</v>
      </c>
      <c r="AM7" s="20">
        <v>1.65</v>
      </c>
      <c r="AN7" s="20">
        <v>2.4</v>
      </c>
      <c r="AO7" s="21">
        <v>0.78100000000000003</v>
      </c>
      <c r="AP7" s="20">
        <v>1.19</v>
      </c>
      <c r="AQ7" s="20">
        <v>1.46</v>
      </c>
      <c r="AR7" s="20">
        <v>1.06</v>
      </c>
      <c r="AS7" s="20">
        <v>1.24</v>
      </c>
      <c r="AT7" s="21">
        <v>0.20100000000000001</v>
      </c>
    </row>
    <row r="8" spans="1:46" s="11" customFormat="1" ht="17.25" customHeight="1">
      <c r="A8" s="68"/>
      <c r="C8" s="28" t="s">
        <v>450</v>
      </c>
      <c r="E8" s="12"/>
      <c r="F8" s="78"/>
      <c r="G8" s="9"/>
      <c r="H8" s="9"/>
      <c r="I8" s="9"/>
      <c r="J8" s="9"/>
      <c r="L8" s="13"/>
      <c r="M8" s="13"/>
      <c r="N8" s="13"/>
      <c r="O8" s="14"/>
      <c r="P8" s="14"/>
      <c r="Q8" s="13"/>
      <c r="R8" s="13"/>
      <c r="S8" s="13"/>
      <c r="T8" s="14"/>
      <c r="U8" s="14"/>
      <c r="V8" s="13"/>
      <c r="W8" s="13"/>
      <c r="X8" s="13"/>
      <c r="Y8" s="14"/>
      <c r="Z8" s="14"/>
      <c r="AA8" s="17"/>
      <c r="AB8" s="17"/>
      <c r="AC8" s="13"/>
      <c r="AD8" s="14"/>
      <c r="AE8" s="14"/>
      <c r="AF8" s="29"/>
      <c r="AG8" s="29"/>
      <c r="AH8" s="30"/>
      <c r="AO8" s="31"/>
      <c r="AT8" s="31"/>
    </row>
    <row r="9" spans="1:46" s="11" customFormat="1" ht="17.25" customHeight="1">
      <c r="A9" s="68">
        <v>1832</v>
      </c>
      <c r="B9" s="11" t="s">
        <v>147</v>
      </c>
      <c r="C9" s="32" t="s">
        <v>499</v>
      </c>
      <c r="D9" s="33" t="s">
        <v>378</v>
      </c>
      <c r="E9" s="12" t="s">
        <v>288</v>
      </c>
      <c r="F9" s="77" t="s">
        <v>5</v>
      </c>
      <c r="G9" s="9" t="s">
        <v>148</v>
      </c>
      <c r="H9" s="9">
        <v>120</v>
      </c>
      <c r="I9" s="9">
        <v>13</v>
      </c>
      <c r="J9" s="9">
        <v>3</v>
      </c>
      <c r="K9" s="11" t="s">
        <v>149</v>
      </c>
      <c r="L9" s="13">
        <v>1.59206E-2</v>
      </c>
      <c r="M9" s="13">
        <v>2.1064900000000001E-2</v>
      </c>
      <c r="N9" s="13">
        <v>1.32683E-2</v>
      </c>
      <c r="O9" s="14">
        <f>(L9+M9+N9)/3</f>
        <v>1.6751266666666667E-2</v>
      </c>
      <c r="P9" s="14">
        <f>STDEV(L9,M9,N9)</f>
        <v>3.9641201070771482E-3</v>
      </c>
      <c r="Q9" s="13">
        <v>3.2162900000000001E-2</v>
      </c>
      <c r="R9" s="13">
        <v>3.1791899999999998E-2</v>
      </c>
      <c r="S9" s="13">
        <v>2.0598000000000002E-2</v>
      </c>
      <c r="T9" s="14">
        <f>AVERAGE(Q9,R9,S9)</f>
        <v>2.8184266666666669E-2</v>
      </c>
      <c r="U9" s="14">
        <f t="shared" ref="U9:U71" si="1">STDEV(Q9,R9,S9)</f>
        <v>6.5725179119826655E-3</v>
      </c>
      <c r="V9" s="13">
        <v>5.7940400000000003E-2</v>
      </c>
      <c r="W9" s="13">
        <v>6.5284999999999996E-2</v>
      </c>
      <c r="X9" s="13">
        <v>6.8914400000000001E-2</v>
      </c>
      <c r="Y9" s="14">
        <f>AVERAGE(V9,W9,X9)</f>
        <v>6.4046599999999995E-2</v>
      </c>
      <c r="Z9" s="14">
        <f t="shared" ref="Z9:Z56" si="2">STDEV(V9,W9,X9)</f>
        <v>5.5908313263771407E-3</v>
      </c>
      <c r="AA9" s="17">
        <v>6.7290699999999995E-2</v>
      </c>
      <c r="AB9" s="17">
        <v>7.3688900000000002E-2</v>
      </c>
      <c r="AC9" s="13">
        <v>6.64912E-2</v>
      </c>
      <c r="AD9" s="14">
        <f>AVERAGE(AA9,AB9,AC9)</f>
        <v>6.9156933333333323E-2</v>
      </c>
      <c r="AE9" s="14">
        <f t="shared" si="0"/>
        <v>3.9451034794201981E-3</v>
      </c>
      <c r="AF9" s="18">
        <v>2.02</v>
      </c>
      <c r="AG9" s="18">
        <v>1.51</v>
      </c>
      <c r="AH9" s="19">
        <v>1.55</v>
      </c>
      <c r="AI9" s="11">
        <v>1.69</v>
      </c>
      <c r="AJ9" s="11">
        <v>0.28339999999999999</v>
      </c>
      <c r="AK9" s="11">
        <v>3.64</v>
      </c>
      <c r="AL9" s="11">
        <v>3.1</v>
      </c>
      <c r="AM9" s="11">
        <v>5.19</v>
      </c>
      <c r="AN9" s="11">
        <v>3.98</v>
      </c>
      <c r="AO9" s="31">
        <v>1.0880000000000001</v>
      </c>
      <c r="AP9" s="11">
        <v>4.2300000000000004</v>
      </c>
      <c r="AQ9" s="11">
        <v>3.5</v>
      </c>
      <c r="AR9" s="11">
        <v>5.01</v>
      </c>
      <c r="AS9" s="11">
        <v>4.25</v>
      </c>
      <c r="AT9" s="31">
        <v>0.75700000000000001</v>
      </c>
    </row>
    <row r="10" spans="1:46" s="11" customFormat="1" ht="18.75" customHeight="1">
      <c r="A10" s="68">
        <v>1879</v>
      </c>
      <c r="B10" s="11" t="s">
        <v>150</v>
      </c>
      <c r="C10" s="32" t="s">
        <v>451</v>
      </c>
      <c r="D10" s="33" t="s">
        <v>428</v>
      </c>
      <c r="E10" s="12" t="s">
        <v>289</v>
      </c>
      <c r="F10" s="77" t="s">
        <v>5</v>
      </c>
      <c r="G10" s="9" t="s">
        <v>151</v>
      </c>
      <c r="H10" s="9">
        <v>97</v>
      </c>
      <c r="I10" s="9">
        <v>10</v>
      </c>
      <c r="J10" s="9">
        <v>2</v>
      </c>
      <c r="K10" s="11" t="s">
        <v>152</v>
      </c>
      <c r="L10" s="13">
        <v>2.61138E-2</v>
      </c>
      <c r="M10" s="13">
        <v>3.1588600000000001E-2</v>
      </c>
      <c r="N10" s="13">
        <v>2.02846E-2</v>
      </c>
      <c r="O10" s="14">
        <f>(L10+M10+N10)/3</f>
        <v>2.5995666666666667E-2</v>
      </c>
      <c r="P10" s="14">
        <f>STDEV(L10,M10,N10)</f>
        <v>5.6529258453771741E-3</v>
      </c>
      <c r="Q10" s="13">
        <v>1.8808700000000001E-2</v>
      </c>
      <c r="R10" s="13">
        <v>4.1007700000000001E-2</v>
      </c>
      <c r="S10" s="13">
        <v>1.5087700000000001E-2</v>
      </c>
      <c r="T10" s="14">
        <f>AVERAGE(Q10,R10,S10)</f>
        <v>2.4968033333333334E-2</v>
      </c>
      <c r="U10" s="14">
        <f t="shared" si="1"/>
        <v>1.4014800759673091E-2</v>
      </c>
      <c r="V10" s="13">
        <v>5.1145700000000002E-2</v>
      </c>
      <c r="W10" s="13">
        <v>5.4116400000000002E-2</v>
      </c>
      <c r="X10" s="13">
        <v>4.8642199999999997E-2</v>
      </c>
      <c r="Y10" s="14">
        <f>AVERAGE(V10,W10,X10)</f>
        <v>5.1301433333333334E-2</v>
      </c>
      <c r="Z10" s="14">
        <f t="shared" si="2"/>
        <v>2.7404207821671014E-3</v>
      </c>
      <c r="AA10" s="17">
        <v>2.9178200000000001E-2</v>
      </c>
      <c r="AB10" s="17">
        <v>2.1448999999999999E-2</v>
      </c>
      <c r="AC10" s="13">
        <v>2.5143499999999999E-2</v>
      </c>
      <c r="AD10" s="14">
        <f>AVERAGE(AA10,AB10,AC10)</f>
        <v>2.5256899999999999E-2</v>
      </c>
      <c r="AE10" s="14">
        <f t="shared" si="0"/>
        <v>3.8658476211563238E-3</v>
      </c>
      <c r="AF10" s="18">
        <v>0.72</v>
      </c>
      <c r="AG10" s="18">
        <v>1.3</v>
      </c>
      <c r="AH10" s="19">
        <v>0.74</v>
      </c>
      <c r="AI10" s="11">
        <v>0.92</v>
      </c>
      <c r="AJ10" s="11">
        <v>0.3271</v>
      </c>
      <c r="AK10" s="11">
        <v>1.96</v>
      </c>
      <c r="AL10" s="11">
        <v>1.71</v>
      </c>
      <c r="AM10" s="11">
        <v>2.4</v>
      </c>
      <c r="AN10" s="11">
        <v>2.02</v>
      </c>
      <c r="AO10" s="31">
        <v>0.34699999999999998</v>
      </c>
      <c r="AP10" s="11">
        <v>1.1200000000000001</v>
      </c>
      <c r="AQ10" s="11">
        <v>0.68</v>
      </c>
      <c r="AR10" s="11">
        <v>1.24</v>
      </c>
      <c r="AS10" s="11">
        <v>1.01</v>
      </c>
      <c r="AT10" s="31">
        <v>0.29499999999999998</v>
      </c>
    </row>
    <row r="11" spans="1:46" s="20" customFormat="1" ht="17.25" customHeight="1">
      <c r="A11" s="68">
        <v>1788</v>
      </c>
      <c r="B11" s="11" t="s">
        <v>141</v>
      </c>
      <c r="C11" s="32" t="s">
        <v>500</v>
      </c>
      <c r="D11" s="33" t="s">
        <v>379</v>
      </c>
      <c r="E11" s="12" t="s">
        <v>286</v>
      </c>
      <c r="F11" s="77" t="s">
        <v>5</v>
      </c>
      <c r="G11" s="9" t="s">
        <v>142</v>
      </c>
      <c r="H11" s="9">
        <v>205</v>
      </c>
      <c r="I11" s="9">
        <v>25</v>
      </c>
      <c r="J11" s="9">
        <v>4</v>
      </c>
      <c r="K11" s="11" t="s">
        <v>143</v>
      </c>
      <c r="L11" s="13">
        <v>0.11097899999999999</v>
      </c>
      <c r="M11" s="13">
        <v>0.119972</v>
      </c>
      <c r="N11" s="13">
        <v>0.105016</v>
      </c>
      <c r="O11" s="14">
        <f>(L11+M11+N11)/3</f>
        <v>0.11198900000000001</v>
      </c>
      <c r="P11" s="14">
        <f>STDEV(L11,M11,N11)</f>
        <v>7.5289812723900425E-3</v>
      </c>
      <c r="Q11" s="13">
        <v>0.17899399999999999</v>
      </c>
      <c r="R11" s="13">
        <v>0.181953</v>
      </c>
      <c r="S11" s="13">
        <v>0.16207099999999999</v>
      </c>
      <c r="T11" s="14">
        <f>AVERAGE(Q11,R11,S11)</f>
        <v>0.17433933333333332</v>
      </c>
      <c r="U11" s="14">
        <f t="shared" si="1"/>
        <v>1.0727204777262966E-2</v>
      </c>
      <c r="V11" s="13">
        <v>0.16997999999999999</v>
      </c>
      <c r="W11" s="13">
        <v>0.24227099999999999</v>
      </c>
      <c r="X11" s="13">
        <v>0.170872</v>
      </c>
      <c r="Y11" s="14">
        <f>AVERAGE(V11,W11,X11)</f>
        <v>0.19437433333333332</v>
      </c>
      <c r="Z11" s="14">
        <f t="shared" si="2"/>
        <v>4.1482127770081062E-2</v>
      </c>
      <c r="AA11" s="17">
        <v>0.22733600000000001</v>
      </c>
      <c r="AB11" s="17">
        <v>0.18510699999999999</v>
      </c>
      <c r="AC11" s="13">
        <v>0.24534400000000001</v>
      </c>
      <c r="AD11" s="14">
        <f>AVERAGE(AA11,AB11,AC11)</f>
        <v>0.21926233333333334</v>
      </c>
      <c r="AE11" s="14">
        <f t="shared" si="0"/>
        <v>3.0919445537288169E-2</v>
      </c>
      <c r="AF11" s="18">
        <v>1.61</v>
      </c>
      <c r="AG11" s="18">
        <v>1.52</v>
      </c>
      <c r="AH11" s="19">
        <v>1.54</v>
      </c>
      <c r="AI11" s="20">
        <v>1.56</v>
      </c>
      <c r="AJ11" s="20">
        <v>4.9700000000000001E-2</v>
      </c>
      <c r="AK11" s="20">
        <v>1.53</v>
      </c>
      <c r="AL11" s="20">
        <v>2.02</v>
      </c>
      <c r="AM11" s="20">
        <v>1.63</v>
      </c>
      <c r="AN11" s="20">
        <v>1.73</v>
      </c>
      <c r="AO11" s="21">
        <v>0.25800000000000001</v>
      </c>
      <c r="AP11" s="20">
        <v>2.0499999999999998</v>
      </c>
      <c r="AQ11" s="20">
        <v>1.54</v>
      </c>
      <c r="AR11" s="20">
        <v>2.34</v>
      </c>
      <c r="AS11" s="20">
        <v>1.98</v>
      </c>
      <c r="AT11" s="21">
        <v>0.40200000000000002</v>
      </c>
    </row>
    <row r="12" spans="1:46" s="11" customFormat="1" ht="17.25" customHeight="1">
      <c r="A12" s="68">
        <v>1641</v>
      </c>
      <c r="B12" s="11" t="s">
        <v>138</v>
      </c>
      <c r="C12" s="32" t="s">
        <v>504</v>
      </c>
      <c r="D12" s="33" t="s">
        <v>380</v>
      </c>
      <c r="E12" s="12" t="s">
        <v>285</v>
      </c>
      <c r="F12" s="77" t="s">
        <v>5</v>
      </c>
      <c r="G12" s="24" t="s">
        <v>139</v>
      </c>
      <c r="H12" s="9">
        <v>100</v>
      </c>
      <c r="I12" s="9">
        <v>12</v>
      </c>
      <c r="J12" s="9">
        <v>3</v>
      </c>
      <c r="K12" s="25" t="s">
        <v>140</v>
      </c>
      <c r="L12" s="13">
        <v>0.13034000000000001</v>
      </c>
      <c r="M12" s="13">
        <v>0.12509600000000001</v>
      </c>
      <c r="N12" s="13">
        <v>0.12738579999999999</v>
      </c>
      <c r="O12" s="14">
        <f>(L12+M12+N12)/3</f>
        <v>0.12760726666666666</v>
      </c>
      <c r="P12" s="14">
        <f>STDEV(L12,M12,N12)</f>
        <v>2.6290054418607301E-3</v>
      </c>
      <c r="Q12" s="13">
        <v>7.9488400000000001E-2</v>
      </c>
      <c r="R12" s="13">
        <v>6.4821100000000006E-2</v>
      </c>
      <c r="S12" s="13">
        <v>4.7972399999999998E-2</v>
      </c>
      <c r="T12" s="14">
        <f>AVERAGE(Q12,R12,S12)</f>
        <v>6.4093966666666669E-2</v>
      </c>
      <c r="U12" s="14">
        <f t="shared" si="1"/>
        <v>1.5770577229871255E-2</v>
      </c>
      <c r="V12" s="13">
        <v>4.2974600000000002E-2</v>
      </c>
      <c r="W12" s="13">
        <v>6.2420999999999997E-2</v>
      </c>
      <c r="X12" s="13">
        <v>3.63992E-2</v>
      </c>
      <c r="Y12" s="14">
        <f>AVERAGE(V12,W12,X12)</f>
        <v>4.7264933333333335E-2</v>
      </c>
      <c r="Z12" s="14">
        <f t="shared" si="2"/>
        <v>1.3531028744826971E-2</v>
      </c>
      <c r="AA12" s="17">
        <v>6.2288900000000001E-2</v>
      </c>
      <c r="AB12" s="17">
        <v>6.0694400000000003E-2</v>
      </c>
      <c r="AC12" s="13">
        <v>3.1111900000000001E-2</v>
      </c>
      <c r="AD12" s="14">
        <f>AVERAGE(AA12,AB12,AC12)</f>
        <v>5.1365066666666674E-2</v>
      </c>
      <c r="AE12" s="14">
        <f t="shared" si="0"/>
        <v>1.7557866544182798E-2</v>
      </c>
      <c r="AF12" s="18">
        <v>0.61</v>
      </c>
      <c r="AG12" s="18">
        <v>0.52</v>
      </c>
      <c r="AH12" s="19">
        <v>0.38</v>
      </c>
      <c r="AI12" s="11">
        <v>0.5</v>
      </c>
      <c r="AJ12" s="11">
        <v>0.11749999999999999</v>
      </c>
      <c r="AK12" s="11">
        <v>0.33</v>
      </c>
      <c r="AL12" s="11">
        <v>0.5</v>
      </c>
      <c r="AM12" s="11">
        <v>0.28999999999999998</v>
      </c>
      <c r="AN12" s="11">
        <v>0.37</v>
      </c>
      <c r="AO12" s="31">
        <v>0.113</v>
      </c>
      <c r="AP12" s="11">
        <v>0.48</v>
      </c>
      <c r="AQ12" s="11">
        <v>0.49</v>
      </c>
      <c r="AR12" s="11">
        <v>0.24</v>
      </c>
      <c r="AS12" s="11">
        <v>0.4</v>
      </c>
      <c r="AT12" s="31">
        <v>0.13700000000000001</v>
      </c>
    </row>
    <row r="13" spans="1:46" s="11" customFormat="1" ht="17.25" customHeight="1">
      <c r="A13" s="68">
        <v>1849</v>
      </c>
      <c r="B13" s="11" t="s">
        <v>153</v>
      </c>
      <c r="C13" s="32" t="s">
        <v>452</v>
      </c>
      <c r="D13" s="33" t="s">
        <v>381</v>
      </c>
      <c r="E13" s="12" t="s">
        <v>290</v>
      </c>
      <c r="F13" s="77" t="s">
        <v>5</v>
      </c>
      <c r="G13" s="9" t="s">
        <v>154</v>
      </c>
      <c r="H13" s="9">
        <v>303</v>
      </c>
      <c r="I13" s="9">
        <v>24</v>
      </c>
      <c r="J13" s="9">
        <v>6</v>
      </c>
      <c r="K13" s="11" t="s">
        <v>155</v>
      </c>
      <c r="L13" s="13">
        <v>4.7981799999999998E-2</v>
      </c>
      <c r="M13" s="13">
        <v>7.5707300000000005E-2</v>
      </c>
      <c r="N13" s="13">
        <v>8.3049100000000001E-2</v>
      </c>
      <c r="O13" s="14">
        <f t="shared" ref="O13:O15" si="3">(L13+M13+N13)/3</f>
        <v>6.8912733333333323E-2</v>
      </c>
      <c r="P13" s="14">
        <f t="shared" ref="P13:P15" si="4">STDEV(L13,M13,N13)</f>
        <v>1.8494688006650318E-2</v>
      </c>
      <c r="Q13" s="13">
        <v>0.13325899999999999</v>
      </c>
      <c r="R13" s="13">
        <v>0.119702</v>
      </c>
      <c r="S13" s="13">
        <v>0.12997629999999999</v>
      </c>
      <c r="T13" s="14">
        <f t="shared" ref="T13:T15" si="5">AVERAGE(Q13,R13,S13)</f>
        <v>0.12764576666666666</v>
      </c>
      <c r="U13" s="14">
        <f t="shared" si="1"/>
        <v>7.0725951010455297E-3</v>
      </c>
      <c r="V13" s="13">
        <v>0.19487699999999999</v>
      </c>
      <c r="W13" s="13">
        <v>0.29702800000000001</v>
      </c>
      <c r="X13" s="13">
        <v>0.18541299999999999</v>
      </c>
      <c r="Y13" s="14">
        <f t="shared" ref="Y13:Y15" si="6">AVERAGE(V13,W13,X13)</f>
        <v>0.2257726666666667</v>
      </c>
      <c r="Z13" s="14">
        <f t="shared" si="2"/>
        <v>6.1890093878853504E-2</v>
      </c>
      <c r="AA13" s="17">
        <v>0.249749</v>
      </c>
      <c r="AB13" s="17">
        <v>0.23213200000000001</v>
      </c>
      <c r="AC13" s="13">
        <v>0.124765</v>
      </c>
      <c r="AD13" s="14">
        <f t="shared" ref="AD13:AD15" si="7">AVERAGE(AA13,AB13,AC13)</f>
        <v>0.20221533333333333</v>
      </c>
      <c r="AE13" s="14">
        <f t="shared" si="0"/>
        <v>6.7649872670488678E-2</v>
      </c>
      <c r="AF13" s="18">
        <v>2.78</v>
      </c>
      <c r="AG13" s="18">
        <v>1.58</v>
      </c>
      <c r="AH13" s="19">
        <v>1.57</v>
      </c>
      <c r="AI13" s="11">
        <v>1.97</v>
      </c>
      <c r="AJ13" s="11">
        <v>0.69530000000000003</v>
      </c>
      <c r="AK13" s="11">
        <v>4.0599999999999996</v>
      </c>
      <c r="AL13" s="11">
        <v>3.92</v>
      </c>
      <c r="AM13" s="11">
        <v>2.23</v>
      </c>
      <c r="AN13" s="11">
        <v>3.41</v>
      </c>
      <c r="AO13" s="31">
        <v>1.018</v>
      </c>
      <c r="AP13" s="11">
        <v>5.21</v>
      </c>
      <c r="AQ13" s="11">
        <v>3.07</v>
      </c>
      <c r="AR13" s="11">
        <v>1.5</v>
      </c>
      <c r="AS13" s="11">
        <v>3.26</v>
      </c>
      <c r="AT13" s="31">
        <v>1.859</v>
      </c>
    </row>
    <row r="14" spans="1:46" s="11" customFormat="1" ht="19.5">
      <c r="A14" s="68">
        <v>1856</v>
      </c>
      <c r="B14" s="11" t="s">
        <v>153</v>
      </c>
      <c r="C14" s="32" t="s">
        <v>452</v>
      </c>
      <c r="D14" s="33" t="s">
        <v>381</v>
      </c>
      <c r="E14" s="12" t="s">
        <v>290</v>
      </c>
      <c r="F14" s="77" t="s">
        <v>5</v>
      </c>
      <c r="G14" s="9" t="s">
        <v>156</v>
      </c>
      <c r="H14" s="9">
        <v>322</v>
      </c>
      <c r="I14" s="9">
        <v>20</v>
      </c>
      <c r="J14" s="9">
        <v>6</v>
      </c>
      <c r="K14" s="11" t="s">
        <v>157</v>
      </c>
      <c r="L14" s="13">
        <v>0.13764499999999999</v>
      </c>
      <c r="M14" s="13">
        <v>0.13730500000000001</v>
      </c>
      <c r="N14" s="13">
        <v>0.11593299999999999</v>
      </c>
      <c r="O14" s="14">
        <f t="shared" si="3"/>
        <v>0.13029433333333335</v>
      </c>
      <c r="P14" s="14">
        <f t="shared" si="4"/>
        <v>1.243844127426477E-2</v>
      </c>
      <c r="Q14" s="13">
        <v>0.35180899999999998</v>
      </c>
      <c r="R14" s="13">
        <v>0.33047799999999999</v>
      </c>
      <c r="S14" s="13">
        <v>0.25145000000000001</v>
      </c>
      <c r="T14" s="14">
        <f t="shared" si="5"/>
        <v>0.3112456666666667</v>
      </c>
      <c r="U14" s="14">
        <f t="shared" si="1"/>
        <v>5.2871487631173261E-2</v>
      </c>
      <c r="V14" s="13">
        <v>0.48339500000000002</v>
      </c>
      <c r="W14" s="13">
        <v>0.73002</v>
      </c>
      <c r="X14" s="13">
        <v>0.667049</v>
      </c>
      <c r="Y14" s="14">
        <f t="shared" si="6"/>
        <v>0.62682133333333334</v>
      </c>
      <c r="Z14" s="14">
        <f t="shared" si="2"/>
        <v>0.12813926615340598</v>
      </c>
      <c r="AA14" s="17">
        <v>0.64463599999999999</v>
      </c>
      <c r="AB14" s="17">
        <v>0.59768699999999997</v>
      </c>
      <c r="AC14" s="13">
        <v>0.71402399999999999</v>
      </c>
      <c r="AD14" s="14">
        <f t="shared" si="7"/>
        <v>0.65211566666666665</v>
      </c>
      <c r="AE14" s="14">
        <f t="shared" si="0"/>
        <v>5.852805696700801E-2</v>
      </c>
      <c r="AF14" s="18">
        <v>2.56</v>
      </c>
      <c r="AG14" s="18">
        <v>2.41</v>
      </c>
      <c r="AH14" s="19">
        <v>2.17</v>
      </c>
      <c r="AI14" s="11">
        <v>2.38</v>
      </c>
      <c r="AJ14" s="11">
        <v>0.19520000000000001</v>
      </c>
      <c r="AK14" s="11">
        <v>3.51</v>
      </c>
      <c r="AL14" s="11">
        <v>5.32</v>
      </c>
      <c r="AM14" s="11">
        <v>5.75</v>
      </c>
      <c r="AN14" s="11">
        <v>4.8600000000000003</v>
      </c>
      <c r="AO14" s="31">
        <v>1.1879999999999999</v>
      </c>
      <c r="AP14" s="11">
        <v>4.68</v>
      </c>
      <c r="AQ14" s="11">
        <v>4.3499999999999996</v>
      </c>
      <c r="AR14" s="11">
        <v>6.16</v>
      </c>
      <c r="AS14" s="11">
        <v>5.07</v>
      </c>
      <c r="AT14" s="31">
        <v>0.96199999999999997</v>
      </c>
    </row>
    <row r="15" spans="1:46" s="20" customFormat="1" ht="17.25" customHeight="1">
      <c r="A15" s="68">
        <v>1117</v>
      </c>
      <c r="B15" s="11" t="s">
        <v>144</v>
      </c>
      <c r="C15" s="32" t="s">
        <v>453</v>
      </c>
      <c r="D15" s="33" t="s">
        <v>382</v>
      </c>
      <c r="E15" s="12" t="s">
        <v>287</v>
      </c>
      <c r="F15" s="77" t="s">
        <v>36</v>
      </c>
      <c r="G15" s="9" t="s">
        <v>145</v>
      </c>
      <c r="H15" s="9">
        <v>185</v>
      </c>
      <c r="I15" s="9">
        <v>12</v>
      </c>
      <c r="J15" s="9">
        <v>5</v>
      </c>
      <c r="K15" s="11" t="s">
        <v>146</v>
      </c>
      <c r="L15" s="13">
        <v>4.5939500000000001E-2</v>
      </c>
      <c r="M15" s="13">
        <v>9.0610099999999999E-2</v>
      </c>
      <c r="N15" s="13">
        <v>5.36943E-2</v>
      </c>
      <c r="O15" s="14">
        <f t="shared" si="3"/>
        <v>6.3414633333333331E-2</v>
      </c>
      <c r="P15" s="14">
        <f t="shared" si="4"/>
        <v>2.3869002622089887E-2</v>
      </c>
      <c r="Q15" s="13">
        <v>1.37038E-2</v>
      </c>
      <c r="R15" s="13">
        <v>3.0628499999999999E-2</v>
      </c>
      <c r="S15" s="13">
        <v>3.1447999999999997E-2</v>
      </c>
      <c r="T15" s="14">
        <f t="shared" si="5"/>
        <v>2.5260099999999997E-2</v>
      </c>
      <c r="U15" s="14">
        <f t="shared" si="1"/>
        <v>1.0016433862907494E-2</v>
      </c>
      <c r="V15" s="13">
        <v>2.4258100000000001E-2</v>
      </c>
      <c r="W15" s="13">
        <v>1.49052E-2</v>
      </c>
      <c r="X15" s="13">
        <v>2.6163100000000002E-2</v>
      </c>
      <c r="Y15" s="14">
        <f t="shared" si="6"/>
        <v>2.177546666666667E-2</v>
      </c>
      <c r="Z15" s="14">
        <f t="shared" si="2"/>
        <v>6.0255853909253632E-3</v>
      </c>
      <c r="AA15" s="17">
        <v>1.9288799999999998E-2</v>
      </c>
      <c r="AB15" s="17">
        <v>1.07937E-2</v>
      </c>
      <c r="AC15" s="13">
        <v>3.4710299999999999E-2</v>
      </c>
      <c r="AD15" s="14">
        <f t="shared" si="7"/>
        <v>2.1597599999999998E-2</v>
      </c>
      <c r="AE15" s="14">
        <f t="shared" si="0"/>
        <v>1.2124308515127781E-2</v>
      </c>
      <c r="AF15" s="18">
        <v>0.3</v>
      </c>
      <c r="AG15" s="18">
        <v>0.34</v>
      </c>
      <c r="AH15" s="19">
        <v>0.59</v>
      </c>
      <c r="AI15" s="20">
        <v>0.41</v>
      </c>
      <c r="AJ15" s="20">
        <v>0.15570000000000001</v>
      </c>
      <c r="AK15" s="20">
        <v>0.53</v>
      </c>
      <c r="AL15" s="20">
        <v>0.16</v>
      </c>
      <c r="AM15" s="20">
        <v>0.49</v>
      </c>
      <c r="AN15" s="20">
        <v>0.39</v>
      </c>
      <c r="AO15" s="21">
        <v>0.19900000000000001</v>
      </c>
      <c r="AP15" s="20">
        <v>0.42</v>
      </c>
      <c r="AQ15" s="20">
        <v>0.12</v>
      </c>
      <c r="AR15" s="20">
        <v>0.65</v>
      </c>
      <c r="AS15" s="20">
        <v>0.4</v>
      </c>
      <c r="AT15" s="21">
        <v>0.26500000000000001</v>
      </c>
    </row>
    <row r="16" spans="1:46" s="11" customFormat="1" ht="17.25" customHeight="1">
      <c r="A16" s="68"/>
      <c r="C16" s="34" t="s">
        <v>425</v>
      </c>
      <c r="E16" s="12"/>
      <c r="F16" s="78"/>
      <c r="G16" s="9"/>
      <c r="H16" s="9"/>
      <c r="I16" s="9"/>
      <c r="J16" s="9"/>
      <c r="L16" s="13"/>
      <c r="M16" s="13"/>
      <c r="N16" s="13"/>
      <c r="O16" s="14"/>
      <c r="P16" s="14"/>
      <c r="Q16" s="13"/>
      <c r="R16" s="13"/>
      <c r="S16" s="13"/>
      <c r="T16" s="14"/>
      <c r="U16" s="14"/>
      <c r="V16" s="13"/>
      <c r="W16" s="13"/>
      <c r="X16" s="13"/>
      <c r="Y16" s="14"/>
      <c r="Z16" s="14"/>
      <c r="AA16" s="17"/>
      <c r="AB16" s="17"/>
      <c r="AC16" s="13"/>
      <c r="AD16" s="14"/>
      <c r="AE16" s="14"/>
      <c r="AF16" s="18"/>
      <c r="AG16" s="18"/>
      <c r="AH16" s="19"/>
      <c r="AO16" s="31"/>
      <c r="AT16" s="31"/>
    </row>
    <row r="17" spans="1:46" s="20" customFormat="1" ht="16.5" customHeight="1">
      <c r="A17" s="68">
        <v>1519</v>
      </c>
      <c r="B17" s="11" t="s">
        <v>120</v>
      </c>
      <c r="C17" s="32" t="s">
        <v>501</v>
      </c>
      <c r="D17" s="33" t="s">
        <v>383</v>
      </c>
      <c r="E17" s="12" t="s">
        <v>279</v>
      </c>
      <c r="F17" s="77" t="s">
        <v>5</v>
      </c>
      <c r="G17" s="9" t="s">
        <v>121</v>
      </c>
      <c r="H17" s="9">
        <v>277</v>
      </c>
      <c r="I17" s="9">
        <v>24</v>
      </c>
      <c r="J17" s="9">
        <v>6</v>
      </c>
      <c r="K17" s="25" t="s">
        <v>122</v>
      </c>
      <c r="L17" s="13">
        <v>5.5464300000000001E-2</v>
      </c>
      <c r="M17" s="13">
        <v>3.8036899999999998E-2</v>
      </c>
      <c r="N17" s="13">
        <v>5.5561100000000002E-2</v>
      </c>
      <c r="O17" s="14">
        <f>(L17+M17+N17)/3</f>
        <v>4.9687433333333336E-2</v>
      </c>
      <c r="P17" s="14">
        <f>STDEV(L17,M17,N17)</f>
        <v>1.0089773920823645E-2</v>
      </c>
      <c r="Q17" s="13">
        <v>6.7486199999999996E-2</v>
      </c>
      <c r="R17" s="13">
        <v>4.8968400000000002E-2</v>
      </c>
      <c r="S17" s="13">
        <v>5.40256E-2</v>
      </c>
      <c r="T17" s="14">
        <f>AVERAGE(Q17,R17,S17)</f>
        <v>5.682673333333333E-2</v>
      </c>
      <c r="U17" s="14">
        <f t="shared" si="1"/>
        <v>9.5714152649090094E-3</v>
      </c>
      <c r="V17" s="13">
        <v>9.4224100000000005E-2</v>
      </c>
      <c r="W17" s="13">
        <v>0.12109300000000001</v>
      </c>
      <c r="X17" s="13">
        <v>0.14102400000000001</v>
      </c>
      <c r="Y17" s="14">
        <f>AVERAGE(V17,W17,X17)</f>
        <v>0.11878036666666668</v>
      </c>
      <c r="Z17" s="14">
        <f t="shared" si="2"/>
        <v>2.3485503288269809E-2</v>
      </c>
      <c r="AA17" s="17">
        <v>8.4141499999999994E-2</v>
      </c>
      <c r="AB17" s="17">
        <v>7.2143899999999997E-2</v>
      </c>
      <c r="AC17" s="13">
        <v>0.105513</v>
      </c>
      <c r="AD17" s="14">
        <f>AVERAGE(AA17,AB17,AC17)</f>
        <v>8.7266133333333329E-2</v>
      </c>
      <c r="AE17" s="14">
        <f t="shared" si="0"/>
        <v>1.6902565154535931E-2</v>
      </c>
      <c r="AF17" s="18">
        <v>1.22</v>
      </c>
      <c r="AG17" s="18">
        <v>1.29</v>
      </c>
      <c r="AH17" s="19">
        <v>0.97</v>
      </c>
      <c r="AI17" s="20">
        <v>1.1599999999999999</v>
      </c>
      <c r="AJ17" s="20">
        <v>0.1653</v>
      </c>
      <c r="AK17" s="20">
        <v>1.7</v>
      </c>
      <c r="AL17" s="20">
        <v>3.18</v>
      </c>
      <c r="AM17" s="20">
        <v>2.54</v>
      </c>
      <c r="AN17" s="20">
        <v>2.4700000000000002</v>
      </c>
      <c r="AO17" s="21">
        <v>0.74399999999999999</v>
      </c>
      <c r="AP17" s="20">
        <v>1.52</v>
      </c>
      <c r="AQ17" s="20">
        <v>1.9</v>
      </c>
      <c r="AR17" s="20">
        <v>1.9</v>
      </c>
      <c r="AS17" s="20">
        <v>1.77</v>
      </c>
      <c r="AT17" s="21">
        <v>0.22</v>
      </c>
    </row>
    <row r="18" spans="1:46" s="20" customFormat="1" ht="17.25" customHeight="1">
      <c r="A18" s="68">
        <v>1841</v>
      </c>
      <c r="B18" s="11" t="s">
        <v>135</v>
      </c>
      <c r="C18" s="24" t="s">
        <v>502</v>
      </c>
      <c r="D18" s="33" t="s">
        <v>384</v>
      </c>
      <c r="E18" s="12" t="s">
        <v>284</v>
      </c>
      <c r="F18" s="78" t="s">
        <v>36</v>
      </c>
      <c r="G18" s="9" t="s">
        <v>136</v>
      </c>
      <c r="H18" s="9">
        <v>55</v>
      </c>
      <c r="I18" s="9">
        <v>10</v>
      </c>
      <c r="J18" s="9">
        <v>2</v>
      </c>
      <c r="K18" s="11" t="s">
        <v>137</v>
      </c>
      <c r="L18" s="13">
        <v>3.9516799999999998E-2</v>
      </c>
      <c r="M18" s="13">
        <v>4.5477999999999998E-2</v>
      </c>
      <c r="N18" s="13">
        <v>2.9380900000000001E-2</v>
      </c>
      <c r="O18" s="14">
        <f t="shared" ref="O18" si="8">(L18+M18+N18)/3</f>
        <v>3.8125233333333335E-2</v>
      </c>
      <c r="P18" s="14">
        <f t="shared" ref="P18" si="9">STDEV(L18,M18,N18)</f>
        <v>8.1382737999733945E-3</v>
      </c>
      <c r="Q18" s="13">
        <v>2.3122400000000001E-2</v>
      </c>
      <c r="R18" s="13">
        <v>2.9585E-2</v>
      </c>
      <c r="S18" s="13">
        <v>1.71329E-2</v>
      </c>
      <c r="T18" s="14">
        <f t="shared" ref="T18" si="10">AVERAGE(Q18,R18,S18)</f>
        <v>2.3280099999999998E-2</v>
      </c>
      <c r="U18" s="14">
        <f t="shared" si="1"/>
        <v>6.2275477171997743E-3</v>
      </c>
      <c r="V18" s="13">
        <v>2.2985999999999999E-2</v>
      </c>
      <c r="W18" s="13">
        <v>2.0190699999999999E-2</v>
      </c>
      <c r="X18" s="13">
        <v>1.78554E-2</v>
      </c>
      <c r="Y18" s="14">
        <f t="shared" ref="Y18" si="11">AVERAGE(V18,W18,X18)</f>
        <v>2.0344033333333334E-2</v>
      </c>
      <c r="Z18" s="14">
        <f t="shared" si="2"/>
        <v>2.5687345957364554E-3</v>
      </c>
      <c r="AA18" s="17">
        <v>1.05013E-2</v>
      </c>
      <c r="AB18" s="17">
        <v>1.46348E-2</v>
      </c>
      <c r="AC18" s="13">
        <v>0</v>
      </c>
      <c r="AD18" s="14">
        <f t="shared" ref="AD18" si="12">AVERAGE(AA18,AB18,AC18)</f>
        <v>8.3787000000000011E-3</v>
      </c>
      <c r="AE18" s="14">
        <f t="shared" si="0"/>
        <v>7.5447608199332586E-3</v>
      </c>
      <c r="AF18" s="18">
        <v>0.59</v>
      </c>
      <c r="AG18" s="18">
        <v>0.65</v>
      </c>
      <c r="AH18" s="19">
        <v>0.57999999999999996</v>
      </c>
      <c r="AI18" s="20">
        <v>0.61</v>
      </c>
      <c r="AJ18" s="20">
        <v>3.8399999999999997E-2</v>
      </c>
      <c r="AK18" s="20">
        <v>0.57999999999999996</v>
      </c>
      <c r="AL18" s="20">
        <v>0.44</v>
      </c>
      <c r="AM18" s="20">
        <v>0.61</v>
      </c>
      <c r="AN18" s="20">
        <v>0.54</v>
      </c>
      <c r="AO18" s="21">
        <v>8.7999999999999995E-2</v>
      </c>
      <c r="AP18" s="20">
        <v>0.27</v>
      </c>
      <c r="AQ18" s="20">
        <v>0.32</v>
      </c>
      <c r="AR18" s="20">
        <v>0</v>
      </c>
      <c r="AS18" s="20">
        <v>0.2</v>
      </c>
      <c r="AT18" s="21">
        <v>0.17199999999999999</v>
      </c>
    </row>
    <row r="19" spans="1:46" s="11" customFormat="1" ht="17.25" customHeight="1">
      <c r="A19" s="68">
        <v>914</v>
      </c>
      <c r="B19" s="11" t="s">
        <v>132</v>
      </c>
      <c r="C19" s="32" t="s">
        <v>503</v>
      </c>
      <c r="D19" s="33" t="s">
        <v>385</v>
      </c>
      <c r="E19" s="12" t="s">
        <v>283</v>
      </c>
      <c r="F19" s="78" t="s">
        <v>5</v>
      </c>
      <c r="G19" s="9" t="s">
        <v>133</v>
      </c>
      <c r="H19" s="9">
        <v>153</v>
      </c>
      <c r="I19" s="9">
        <v>5</v>
      </c>
      <c r="J19" s="9">
        <v>3</v>
      </c>
      <c r="K19" s="11" t="s">
        <v>134</v>
      </c>
      <c r="L19" s="13">
        <v>8.9798199999999995E-3</v>
      </c>
      <c r="M19" s="13">
        <v>1.7861100000000001E-2</v>
      </c>
      <c r="N19" s="13">
        <v>2.4950099999999999E-2</v>
      </c>
      <c r="O19" s="14">
        <f>(L19+M19+N19)/3</f>
        <v>1.7263673333333333E-2</v>
      </c>
      <c r="P19" s="14">
        <f>STDEV(L19,M19,N19)</f>
        <v>8.0018841397594184E-3</v>
      </c>
      <c r="Q19" s="13">
        <v>6.6820500000000005E-2</v>
      </c>
      <c r="R19" s="13">
        <v>5.5728100000000003E-2</v>
      </c>
      <c r="S19" s="13">
        <v>6.17377E-2</v>
      </c>
      <c r="T19" s="14">
        <f>AVERAGE(Q19,R19,S19)</f>
        <v>6.1428766666666669E-2</v>
      </c>
      <c r="U19" s="14">
        <f t="shared" si="1"/>
        <v>5.5526493040109551E-3</v>
      </c>
      <c r="V19" s="13">
        <v>3.3205199999999997E-2</v>
      </c>
      <c r="W19" s="13">
        <v>4.1598000000000003E-2</v>
      </c>
      <c r="X19" s="13">
        <v>5.4387119999999997E-2</v>
      </c>
      <c r="Y19" s="14">
        <f>AVERAGE(V19,W19,X19)</f>
        <v>4.3063440000000001E-2</v>
      </c>
      <c r="Z19" s="14">
        <f t="shared" si="2"/>
        <v>1.0666727216761471E-2</v>
      </c>
      <c r="AA19" s="17">
        <v>3.6843099999999997E-2</v>
      </c>
      <c r="AB19" s="17">
        <v>3.3777300000000003E-2</v>
      </c>
      <c r="AC19" s="13">
        <v>5.3130999999999998E-2</v>
      </c>
      <c r="AD19" s="14">
        <f>AVERAGE(AA19,AB19,AC19)</f>
        <v>4.1250466666666666E-2</v>
      </c>
      <c r="AE19" s="14">
        <f t="shared" si="0"/>
        <v>1.0402407732026905E-2</v>
      </c>
      <c r="AF19" s="18">
        <v>7.44</v>
      </c>
      <c r="AG19" s="18">
        <v>3.12</v>
      </c>
      <c r="AH19" s="19">
        <v>2.4700000000000002</v>
      </c>
      <c r="AI19" s="11">
        <v>4.3499999999999996</v>
      </c>
      <c r="AJ19" s="11">
        <v>2.7004999999999999</v>
      </c>
      <c r="AK19" s="11">
        <v>3.7</v>
      </c>
      <c r="AL19" s="11">
        <v>2.33</v>
      </c>
      <c r="AM19" s="11">
        <v>2.1800000000000002</v>
      </c>
      <c r="AN19" s="11">
        <v>2.74</v>
      </c>
      <c r="AO19" s="31">
        <v>0.83699999999999997</v>
      </c>
      <c r="AP19" s="11">
        <v>4.0999999999999996</v>
      </c>
      <c r="AQ19" s="11">
        <v>1.89</v>
      </c>
      <c r="AR19" s="11">
        <v>2.13</v>
      </c>
      <c r="AS19" s="11">
        <v>2.71</v>
      </c>
      <c r="AT19" s="31">
        <v>1.214</v>
      </c>
    </row>
    <row r="20" spans="1:46" s="11" customFormat="1" ht="18" customHeight="1">
      <c r="A20" s="68">
        <v>1959</v>
      </c>
      <c r="B20" s="11" t="s">
        <v>158</v>
      </c>
      <c r="C20" s="32" t="s">
        <v>454</v>
      </c>
      <c r="D20" s="33" t="s">
        <v>386</v>
      </c>
      <c r="E20" s="12" t="s">
        <v>291</v>
      </c>
      <c r="F20" s="78" t="s">
        <v>5</v>
      </c>
      <c r="G20" s="9" t="s">
        <v>159</v>
      </c>
      <c r="H20" s="9">
        <v>123</v>
      </c>
      <c r="I20" s="9">
        <v>20</v>
      </c>
      <c r="J20" s="9">
        <v>3</v>
      </c>
      <c r="K20" s="11" t="s">
        <v>160</v>
      </c>
      <c r="L20" s="13">
        <v>2.8371400000000001E-2</v>
      </c>
      <c r="M20" s="13">
        <v>3.3261600000000002E-2</v>
      </c>
      <c r="N20" s="13">
        <v>2.2311999999999999E-2</v>
      </c>
      <c r="O20" s="14">
        <f>(L20+M20+N20)/3</f>
        <v>2.7981666666666669E-2</v>
      </c>
      <c r="P20" s="14">
        <f>STDEV(L20,M20,N20)</f>
        <v>5.4851940798237063E-3</v>
      </c>
      <c r="Q20" s="13">
        <v>6.7630599999999999E-2</v>
      </c>
      <c r="R20" s="13">
        <v>9.4601000000000005E-2</v>
      </c>
      <c r="S20" s="13">
        <v>5.0688200000000003E-2</v>
      </c>
      <c r="T20" s="14">
        <f>AVERAGE(Q20,R20,S20)</f>
        <v>7.097326666666666E-2</v>
      </c>
      <c r="U20" s="14">
        <f t="shared" si="1"/>
        <v>2.2146412041080907E-2</v>
      </c>
      <c r="V20" s="13">
        <v>0.109856</v>
      </c>
      <c r="W20" s="13">
        <v>7.0882200000000006E-2</v>
      </c>
      <c r="X20" s="13">
        <v>8.3707699999999996E-2</v>
      </c>
      <c r="Y20" s="14">
        <f>AVERAGE(V20,W20,X20)</f>
        <v>8.8148633333333337E-2</v>
      </c>
      <c r="Z20" s="14">
        <f t="shared" si="2"/>
        <v>1.9862796587170967E-2</v>
      </c>
      <c r="AA20" s="17">
        <v>7.4316199999999999E-2</v>
      </c>
      <c r="AB20" s="17">
        <v>5.2579099999999997E-2</v>
      </c>
      <c r="AC20" s="13">
        <v>6.0413300000000003E-2</v>
      </c>
      <c r="AD20" s="14">
        <f>AVERAGE(AA20,AB20,AC20)</f>
        <v>6.2436199999999997E-2</v>
      </c>
      <c r="AE20" s="14">
        <f t="shared" si="0"/>
        <v>1.1008836106055969E-2</v>
      </c>
      <c r="AF20" s="18">
        <v>2.38</v>
      </c>
      <c r="AG20" s="18">
        <v>2.84</v>
      </c>
      <c r="AH20" s="19">
        <v>2.27</v>
      </c>
      <c r="AI20" s="11">
        <v>2.5</v>
      </c>
      <c r="AJ20" s="11">
        <v>0.30330000000000001</v>
      </c>
      <c r="AK20" s="11">
        <v>3.87</v>
      </c>
      <c r="AL20" s="11">
        <v>2.13</v>
      </c>
      <c r="AM20" s="11">
        <v>3.75</v>
      </c>
      <c r="AN20" s="11">
        <v>3.25</v>
      </c>
      <c r="AO20" s="31">
        <v>0.97199999999999998</v>
      </c>
      <c r="AP20" s="11">
        <v>2.62</v>
      </c>
      <c r="AQ20" s="11">
        <v>1.58</v>
      </c>
      <c r="AR20" s="11">
        <v>2.71</v>
      </c>
      <c r="AS20" s="11">
        <v>2.2999999999999998</v>
      </c>
      <c r="AT20" s="31">
        <v>0.627</v>
      </c>
    </row>
    <row r="21" spans="1:46" s="11" customFormat="1" ht="18.75" customHeight="1">
      <c r="A21" s="68">
        <v>1983</v>
      </c>
      <c r="B21" s="11" t="s">
        <v>161</v>
      </c>
      <c r="C21" s="22" t="s">
        <v>455</v>
      </c>
      <c r="D21" s="23" t="s">
        <v>386</v>
      </c>
      <c r="E21" s="12" t="s">
        <v>291</v>
      </c>
      <c r="F21" s="78" t="s">
        <v>5</v>
      </c>
      <c r="G21" s="9" t="s">
        <v>162</v>
      </c>
      <c r="H21" s="9">
        <v>333</v>
      </c>
      <c r="I21" s="9">
        <v>34</v>
      </c>
      <c r="J21" s="9">
        <v>5</v>
      </c>
      <c r="K21" s="25" t="s">
        <v>163</v>
      </c>
      <c r="L21" s="13">
        <v>4.7217299999999997E-2</v>
      </c>
      <c r="M21" s="13">
        <v>5.03312E-2</v>
      </c>
      <c r="N21" s="13">
        <v>3.41845E-2</v>
      </c>
      <c r="O21" s="14">
        <f>(L21+M21+N21)/3</f>
        <v>4.3910999999999999E-2</v>
      </c>
      <c r="P21" s="14">
        <f>STDEV(L21,M21,N21)</f>
        <v>8.5660781568930814E-3</v>
      </c>
      <c r="Q21" s="13">
        <v>0.102829</v>
      </c>
      <c r="R21" s="13">
        <v>0.16062799999999999</v>
      </c>
      <c r="S21" s="13">
        <v>9.4098500000000002E-2</v>
      </c>
      <c r="T21" s="14">
        <f>AVERAGE(Q21,R21,S21)</f>
        <v>0.11918516666666668</v>
      </c>
      <c r="U21" s="14">
        <f t="shared" si="1"/>
        <v>3.6155037457916359E-2</v>
      </c>
      <c r="V21" s="13">
        <v>0.15671099999999999</v>
      </c>
      <c r="W21" s="13">
        <v>0.111536</v>
      </c>
      <c r="X21" s="13">
        <v>8.4997699999999995E-2</v>
      </c>
      <c r="Y21" s="14">
        <f>AVERAGE(V21,W21,X21)</f>
        <v>0.11774823333333334</v>
      </c>
      <c r="Z21" s="14">
        <f t="shared" si="2"/>
        <v>3.625800920435826E-2</v>
      </c>
      <c r="AA21" s="17">
        <v>8.6912600000000007E-2</v>
      </c>
      <c r="AB21" s="17">
        <v>7.9689700000000002E-2</v>
      </c>
      <c r="AC21" s="13">
        <v>9.6740499999999993E-2</v>
      </c>
      <c r="AD21" s="14">
        <f>AVERAGE(AA21,AB21,AC21)</f>
        <v>8.7780933333333325E-2</v>
      </c>
      <c r="AE21" s="14">
        <f t="shared" si="0"/>
        <v>8.5585014601467033E-3</v>
      </c>
      <c r="AF21" s="18">
        <v>2.1800000000000002</v>
      </c>
      <c r="AG21" s="18">
        <v>3.19</v>
      </c>
      <c r="AH21" s="19">
        <v>2.75</v>
      </c>
      <c r="AI21" s="11">
        <v>2.71</v>
      </c>
      <c r="AJ21" s="11">
        <v>0.50829999999999997</v>
      </c>
      <c r="AK21" s="11">
        <v>3.32</v>
      </c>
      <c r="AL21" s="11">
        <v>2.2200000000000002</v>
      </c>
      <c r="AM21" s="11">
        <v>2.4900000000000002</v>
      </c>
      <c r="AN21" s="11">
        <v>2.67</v>
      </c>
      <c r="AO21" s="31">
        <v>0.57499999999999996</v>
      </c>
      <c r="AP21" s="11">
        <v>1.84</v>
      </c>
      <c r="AQ21" s="11">
        <v>1.58</v>
      </c>
      <c r="AR21" s="11">
        <v>2.83</v>
      </c>
      <c r="AS21" s="11">
        <v>2.08</v>
      </c>
      <c r="AT21" s="31">
        <v>0.65800000000000003</v>
      </c>
    </row>
    <row r="22" spans="1:46" s="20" customFormat="1" ht="17.25" customHeight="1">
      <c r="A22" s="68"/>
      <c r="B22" s="9"/>
      <c r="C22" s="28" t="s">
        <v>456</v>
      </c>
      <c r="D22" s="11"/>
      <c r="E22" s="12"/>
      <c r="F22" s="77"/>
      <c r="G22" s="9"/>
      <c r="H22" s="9"/>
      <c r="I22" s="9"/>
      <c r="J22" s="9"/>
      <c r="K22" s="11"/>
      <c r="L22" s="13"/>
      <c r="M22" s="13"/>
      <c r="N22" s="13"/>
      <c r="O22" s="14"/>
      <c r="P22" s="15"/>
      <c r="Q22" s="13"/>
      <c r="R22" s="16"/>
      <c r="S22" s="13"/>
      <c r="T22" s="14"/>
      <c r="U22" s="14"/>
      <c r="V22" s="16"/>
      <c r="W22" s="13"/>
      <c r="X22" s="13"/>
      <c r="Y22" s="14"/>
      <c r="Z22" s="14"/>
      <c r="AA22" s="17"/>
      <c r="AB22" s="17"/>
      <c r="AC22" s="13"/>
      <c r="AD22" s="15"/>
      <c r="AE22" s="14"/>
      <c r="AF22" s="18"/>
      <c r="AG22" s="18"/>
      <c r="AH22" s="19"/>
      <c r="AO22" s="21"/>
      <c r="AT22" s="21"/>
    </row>
    <row r="23" spans="1:46" s="20" customFormat="1" ht="17.25" customHeight="1">
      <c r="A23" s="68">
        <v>1494</v>
      </c>
      <c r="B23" s="11" t="s">
        <v>126</v>
      </c>
      <c r="C23" s="35" t="s">
        <v>457</v>
      </c>
      <c r="D23" s="11" t="s">
        <v>357</v>
      </c>
      <c r="E23" s="12" t="s">
        <v>281</v>
      </c>
      <c r="F23" s="77" t="s">
        <v>5</v>
      </c>
      <c r="G23" s="9" t="s">
        <v>127</v>
      </c>
      <c r="H23" s="9">
        <v>214</v>
      </c>
      <c r="I23" s="9">
        <v>16</v>
      </c>
      <c r="J23" s="9">
        <v>4</v>
      </c>
      <c r="K23" s="11" t="s">
        <v>128</v>
      </c>
      <c r="L23" s="13">
        <v>4.2106299999999999E-2</v>
      </c>
      <c r="M23" s="13">
        <v>4.4306400000000003E-2</v>
      </c>
      <c r="N23" s="13">
        <v>4.4050800000000001E-2</v>
      </c>
      <c r="O23" s="14">
        <f>(L23+M23+N23)/3</f>
        <v>4.3487833333333337E-2</v>
      </c>
      <c r="P23" s="14">
        <f>STDEV(L23,M23,N23)</f>
        <v>1.2032491858851753E-3</v>
      </c>
      <c r="Q23" s="13">
        <v>1.9296000000000001E-2</v>
      </c>
      <c r="R23" s="13">
        <v>2.0471900000000001E-2</v>
      </c>
      <c r="S23" s="13">
        <v>2.9023699999999999E-2</v>
      </c>
      <c r="T23" s="14">
        <f>AVERAGE(Q23,R23,S23)</f>
        <v>2.2930533333333336E-2</v>
      </c>
      <c r="U23" s="14">
        <f t="shared" si="1"/>
        <v>5.3094910512527559E-3</v>
      </c>
      <c r="V23" s="13">
        <v>2.1155400000000001E-2</v>
      </c>
      <c r="W23" s="13">
        <v>2.2515299999999999E-2</v>
      </c>
      <c r="X23" s="13">
        <v>1.9607900000000001E-2</v>
      </c>
      <c r="Y23" s="14">
        <f>AVERAGE(V23,W23,X23)</f>
        <v>2.1092866666666668E-2</v>
      </c>
      <c r="Z23" s="14">
        <f t="shared" si="2"/>
        <v>1.4547083911675665E-3</v>
      </c>
      <c r="AA23" s="17">
        <v>1.8561500000000002E-2</v>
      </c>
      <c r="AB23" s="17">
        <v>2.5818199999999999E-2</v>
      </c>
      <c r="AC23" s="13">
        <v>1.8501799999999999E-2</v>
      </c>
      <c r="AD23" s="14">
        <f>AVERAGE(AA23,AB23,AC23)</f>
        <v>2.0960500000000003E-2</v>
      </c>
      <c r="AE23" s="14">
        <f t="shared" si="0"/>
        <v>4.2069975029704965E-3</v>
      </c>
      <c r="AF23" s="18">
        <v>0.46</v>
      </c>
      <c r="AG23" s="18">
        <v>0.46</v>
      </c>
      <c r="AH23" s="19">
        <v>0.66</v>
      </c>
      <c r="AI23" s="20">
        <v>0.53</v>
      </c>
      <c r="AJ23" s="20">
        <v>0.1147</v>
      </c>
      <c r="AK23" s="20">
        <v>0.5</v>
      </c>
      <c r="AL23" s="20">
        <v>0.51</v>
      </c>
      <c r="AM23" s="20">
        <v>0.45</v>
      </c>
      <c r="AN23" s="20">
        <v>0.49</v>
      </c>
      <c r="AO23" s="21">
        <v>3.5000000000000003E-2</v>
      </c>
      <c r="AP23" s="20">
        <v>0.44</v>
      </c>
      <c r="AQ23" s="20">
        <v>0.57999999999999996</v>
      </c>
      <c r="AR23" s="20">
        <v>0.42</v>
      </c>
      <c r="AS23" s="20">
        <v>0.48</v>
      </c>
      <c r="AT23" s="21">
        <v>8.8999999999999996E-2</v>
      </c>
    </row>
    <row r="24" spans="1:46" s="4" customFormat="1">
      <c r="A24" s="69"/>
      <c r="C24" s="36" t="s">
        <v>426</v>
      </c>
      <c r="E24" s="37"/>
      <c r="F24" s="79"/>
      <c r="I24" s="38"/>
      <c r="L24" s="5"/>
      <c r="M24" s="5"/>
      <c r="N24" s="5"/>
      <c r="O24" s="5"/>
      <c r="P24" s="5"/>
      <c r="Q24" s="5"/>
      <c r="R24" s="5"/>
      <c r="S24" s="5"/>
      <c r="T24" s="5"/>
      <c r="U24" s="14"/>
      <c r="V24" s="5"/>
      <c r="W24" s="5"/>
      <c r="X24" s="5"/>
      <c r="Y24" s="5"/>
      <c r="Z24" s="14"/>
      <c r="AA24" s="6"/>
      <c r="AB24" s="6"/>
      <c r="AC24" s="5"/>
      <c r="AD24" s="5"/>
      <c r="AE24" s="14"/>
      <c r="AF24" s="7"/>
      <c r="AG24" s="7"/>
      <c r="AH24" s="7"/>
      <c r="AI24" s="7"/>
      <c r="AJ24" s="7"/>
      <c r="AK24" s="7"/>
      <c r="AL24" s="7"/>
      <c r="AM24" s="7"/>
      <c r="AN24" s="7"/>
      <c r="AO24" s="8"/>
      <c r="AP24" s="7"/>
      <c r="AQ24" s="7"/>
      <c r="AR24" s="7"/>
      <c r="AS24" s="7"/>
      <c r="AT24" s="8"/>
    </row>
    <row r="25" spans="1:46" s="4" customFormat="1">
      <c r="A25" s="69"/>
      <c r="C25" s="36" t="s">
        <v>429</v>
      </c>
      <c r="E25" s="37"/>
      <c r="F25" s="79"/>
      <c r="I25" s="38"/>
      <c r="L25" s="5"/>
      <c r="M25" s="5"/>
      <c r="N25" s="5"/>
      <c r="O25" s="5"/>
      <c r="P25" s="5"/>
      <c r="Q25" s="5"/>
      <c r="R25" s="5"/>
      <c r="S25" s="5"/>
      <c r="T25" s="5"/>
      <c r="U25" s="14"/>
      <c r="V25" s="5"/>
      <c r="W25" s="5"/>
      <c r="X25" s="5"/>
      <c r="Y25" s="5"/>
      <c r="Z25" s="14"/>
      <c r="AA25" s="6"/>
      <c r="AB25" s="6"/>
      <c r="AC25" s="5"/>
      <c r="AD25" s="5"/>
      <c r="AE25" s="14"/>
      <c r="AF25" s="7"/>
      <c r="AG25" s="7"/>
      <c r="AH25" s="7"/>
      <c r="AI25" s="7"/>
      <c r="AJ25" s="7"/>
      <c r="AK25" s="7"/>
      <c r="AL25" s="7"/>
      <c r="AM25" s="7"/>
      <c r="AN25" s="7"/>
      <c r="AO25" s="8"/>
      <c r="AP25" s="7"/>
      <c r="AQ25" s="7"/>
      <c r="AR25" s="7"/>
      <c r="AS25" s="7"/>
      <c r="AT25" s="8"/>
    </row>
    <row r="26" spans="1:46" s="4" customFormat="1">
      <c r="A26" s="69"/>
      <c r="C26" s="36" t="s">
        <v>367</v>
      </c>
      <c r="E26" s="37"/>
      <c r="F26" s="79"/>
      <c r="I26" s="38"/>
      <c r="L26" s="5"/>
      <c r="M26" s="5"/>
      <c r="N26" s="5"/>
      <c r="O26" s="5"/>
      <c r="P26" s="5"/>
      <c r="Q26" s="5"/>
      <c r="R26" s="5"/>
      <c r="S26" s="5"/>
      <c r="T26" s="5"/>
      <c r="U26" s="14"/>
      <c r="V26" s="5"/>
      <c r="W26" s="5"/>
      <c r="X26" s="5"/>
      <c r="Y26" s="5"/>
      <c r="Z26" s="14"/>
      <c r="AA26" s="6"/>
      <c r="AB26" s="6"/>
      <c r="AC26" s="5"/>
      <c r="AD26" s="5"/>
      <c r="AE26" s="14"/>
      <c r="AF26" s="7"/>
      <c r="AG26" s="7"/>
      <c r="AH26" s="7"/>
      <c r="AI26" s="7"/>
      <c r="AJ26" s="7"/>
      <c r="AK26" s="7"/>
      <c r="AL26" s="7"/>
      <c r="AM26" s="7"/>
      <c r="AN26" s="7"/>
      <c r="AO26" s="8"/>
      <c r="AP26" s="7"/>
      <c r="AQ26" s="7"/>
      <c r="AR26" s="7"/>
      <c r="AS26" s="7"/>
      <c r="AT26" s="8"/>
    </row>
    <row r="27" spans="1:46" ht="15.75" customHeight="1">
      <c r="A27" s="70">
        <v>1839</v>
      </c>
      <c r="B27" s="20" t="s">
        <v>21</v>
      </c>
      <c r="C27" s="22" t="s">
        <v>497</v>
      </c>
      <c r="D27" s="20" t="s">
        <v>319</v>
      </c>
      <c r="E27" s="39" t="s">
        <v>248</v>
      </c>
      <c r="F27" s="80" t="s">
        <v>22</v>
      </c>
      <c r="G27" s="40" t="s">
        <v>23</v>
      </c>
      <c r="H27" s="41">
        <v>96</v>
      </c>
      <c r="I27" s="42">
        <v>17</v>
      </c>
      <c r="J27" s="42">
        <v>3</v>
      </c>
      <c r="K27" s="43" t="s">
        <v>24</v>
      </c>
      <c r="L27" s="13">
        <v>0.395119</v>
      </c>
      <c r="M27" s="13">
        <v>0.48021900000000001</v>
      </c>
      <c r="N27" s="13">
        <v>0.67399900000000001</v>
      </c>
      <c r="O27" s="14">
        <f>(L27+M27+N27)/3</f>
        <v>0.51644566666666669</v>
      </c>
      <c r="P27" s="14">
        <f>STDEV(L27,M27,N27)</f>
        <v>0.14292582738376364</v>
      </c>
      <c r="Q27" s="13">
        <v>0.16462599999999999</v>
      </c>
      <c r="R27" s="13">
        <v>0.116064</v>
      </c>
      <c r="S27" s="13">
        <v>0.32379200000000002</v>
      </c>
      <c r="T27" s="14">
        <f>AVERAGE(Q27,R27,S27)</f>
        <v>0.20149399999999998</v>
      </c>
      <c r="U27" s="14">
        <f t="shared" si="1"/>
        <v>0.10866079129106328</v>
      </c>
      <c r="V27" s="13">
        <v>9.6060099999999995E-2</v>
      </c>
      <c r="W27" s="13">
        <v>8.6529599999999998E-2</v>
      </c>
      <c r="X27" s="13">
        <v>0.328515</v>
      </c>
      <c r="Y27" s="14">
        <f>AVERAGE(V27,W27,X27)</f>
        <v>0.17036823333333331</v>
      </c>
      <c r="Z27" s="14">
        <f t="shared" si="2"/>
        <v>0.13704199160441055</v>
      </c>
      <c r="AA27" s="17">
        <v>0.165547</v>
      </c>
      <c r="AB27" s="17">
        <v>0.128439</v>
      </c>
      <c r="AC27" s="13">
        <v>0.34701399999999999</v>
      </c>
      <c r="AD27" s="14">
        <f>AVERAGE(AA27,AB27,AC27)</f>
        <v>0.21366666666666667</v>
      </c>
      <c r="AE27" s="14">
        <f t="shared" si="0"/>
        <v>0.11696317538581676</v>
      </c>
      <c r="AF27" s="18">
        <v>0.42</v>
      </c>
      <c r="AG27" s="18">
        <v>0.24</v>
      </c>
      <c r="AH27" s="44">
        <v>0.48</v>
      </c>
      <c r="AI27" s="3">
        <v>0.38</v>
      </c>
      <c r="AJ27" s="3">
        <v>0.1236</v>
      </c>
      <c r="AK27" s="3">
        <v>0.24</v>
      </c>
      <c r="AL27" s="3">
        <v>0.18</v>
      </c>
      <c r="AM27" s="3">
        <v>0.49</v>
      </c>
      <c r="AN27" s="3">
        <v>0.3</v>
      </c>
      <c r="AO27" s="45">
        <v>0.16200000000000001</v>
      </c>
      <c r="AP27" s="3">
        <v>0.42</v>
      </c>
      <c r="AQ27" s="3">
        <v>0.27</v>
      </c>
      <c r="AR27" s="3">
        <v>0.51</v>
      </c>
      <c r="AS27" s="3">
        <v>0.4</v>
      </c>
      <c r="AT27" s="45">
        <v>0.125</v>
      </c>
    </row>
    <row r="28" spans="1:46" s="48" customFormat="1" ht="19.5">
      <c r="A28" s="71">
        <v>1785</v>
      </c>
      <c r="B28" s="20" t="s">
        <v>14</v>
      </c>
      <c r="C28" s="22" t="s">
        <v>368</v>
      </c>
      <c r="D28" s="20" t="s">
        <v>319</v>
      </c>
      <c r="E28" s="39" t="s">
        <v>246</v>
      </c>
      <c r="F28" s="80" t="s">
        <v>15</v>
      </c>
      <c r="G28" s="40" t="s">
        <v>16</v>
      </c>
      <c r="H28" s="46">
        <v>255</v>
      </c>
      <c r="I28" s="47">
        <v>14</v>
      </c>
      <c r="J28" s="47">
        <v>4</v>
      </c>
      <c r="K28" s="20" t="s">
        <v>17</v>
      </c>
      <c r="L28" s="13">
        <v>0.60020799999999996</v>
      </c>
      <c r="M28" s="13">
        <v>0.60676300000000005</v>
      </c>
      <c r="N28" s="13">
        <v>0.82483799999999996</v>
      </c>
      <c r="O28" s="14">
        <f t="shared" ref="O28:O35" si="13">(L28+M28+N28)/3</f>
        <v>0.67726966666666666</v>
      </c>
      <c r="P28" s="14">
        <f t="shared" ref="P28:P35" si="14">STDEV(L28,M28,N28)</f>
        <v>0.12783994586330708</v>
      </c>
      <c r="Q28" s="13">
        <v>0.129827</v>
      </c>
      <c r="R28" s="13">
        <v>0.26092599999999999</v>
      </c>
      <c r="S28" s="13">
        <v>0.44153900000000001</v>
      </c>
      <c r="T28" s="14">
        <f t="shared" ref="T28:T35" si="15">AVERAGE(Q28,R28,S28)</f>
        <v>0.27743066666666666</v>
      </c>
      <c r="U28" s="14">
        <f t="shared" si="1"/>
        <v>0.15651005000425156</v>
      </c>
      <c r="V28" s="13">
        <v>0.133246</v>
      </c>
      <c r="W28" s="13">
        <v>0.115783</v>
      </c>
      <c r="X28" s="13">
        <v>0.27301999999999998</v>
      </c>
      <c r="Y28" s="14">
        <f t="shared" ref="Y28:Y35" si="16">AVERAGE(V28,W28,X28)</f>
        <v>0.17401633333333333</v>
      </c>
      <c r="Z28" s="14">
        <f t="shared" si="2"/>
        <v>8.6183139895998934E-2</v>
      </c>
      <c r="AA28" s="17">
        <v>0.13097200000000001</v>
      </c>
      <c r="AB28" s="17">
        <v>0.158854</v>
      </c>
      <c r="AC28" s="13">
        <v>0.546454</v>
      </c>
      <c r="AD28" s="14">
        <f t="shared" ref="AD28:AD35" si="17">AVERAGE(AA28,AB28,AC28)</f>
        <v>0.27876000000000001</v>
      </c>
      <c r="AE28" s="14">
        <f t="shared" si="0"/>
        <v>0.23224859463083947</v>
      </c>
      <c r="AF28" s="18">
        <v>0.22</v>
      </c>
      <c r="AG28" s="18">
        <v>0.43</v>
      </c>
      <c r="AH28" s="44">
        <v>0.54</v>
      </c>
      <c r="AI28" s="48">
        <v>0.39</v>
      </c>
      <c r="AJ28" s="48">
        <v>0.16250000000000001</v>
      </c>
      <c r="AK28" s="48">
        <v>0.22</v>
      </c>
      <c r="AL28" s="48">
        <v>0.19</v>
      </c>
      <c r="AM28" s="48">
        <v>0.33</v>
      </c>
      <c r="AN28" s="48">
        <v>0.25</v>
      </c>
      <c r="AO28" s="49">
        <v>7.3999999999999996E-2</v>
      </c>
      <c r="AP28" s="48">
        <v>0.22</v>
      </c>
      <c r="AQ28" s="48">
        <v>0.26</v>
      </c>
      <c r="AR28" s="48">
        <v>0.66</v>
      </c>
      <c r="AS28" s="48">
        <v>0.38</v>
      </c>
      <c r="AT28" s="49">
        <v>0.245</v>
      </c>
    </row>
    <row r="29" spans="1:46" s="20" customFormat="1" ht="17.25" customHeight="1">
      <c r="A29" s="68">
        <v>1837</v>
      </c>
      <c r="B29" s="20" t="s">
        <v>18</v>
      </c>
      <c r="C29" s="22" t="s">
        <v>505</v>
      </c>
      <c r="D29" s="20" t="s">
        <v>318</v>
      </c>
      <c r="E29" s="39" t="s">
        <v>247</v>
      </c>
      <c r="F29" s="80" t="s">
        <v>5</v>
      </c>
      <c r="G29" s="40" t="s">
        <v>19</v>
      </c>
      <c r="H29" s="40">
        <v>100</v>
      </c>
      <c r="I29" s="40">
        <v>8</v>
      </c>
      <c r="J29" s="40">
        <v>2</v>
      </c>
      <c r="K29" s="20" t="s">
        <v>20</v>
      </c>
      <c r="L29" s="13">
        <v>0.11949700000000001</v>
      </c>
      <c r="M29" s="13">
        <v>0.14941280000000001</v>
      </c>
      <c r="N29" s="13">
        <v>0.17416799999999999</v>
      </c>
      <c r="O29" s="14">
        <f>(L29+M29+N29)/3</f>
        <v>0.14769260000000001</v>
      </c>
      <c r="P29" s="14">
        <f>STDEV(L29,M29,N29)</f>
        <v>2.7376063929644812E-2</v>
      </c>
      <c r="Q29" s="13">
        <v>4.9444299999999997E-2</v>
      </c>
      <c r="R29" s="13">
        <v>0</v>
      </c>
      <c r="S29" s="13">
        <v>4.5335199999999999E-2</v>
      </c>
      <c r="T29" s="14">
        <f>AVERAGE(Q29,R29,S29)</f>
        <v>3.1593166666666665E-2</v>
      </c>
      <c r="U29" s="14">
        <f t="shared" si="1"/>
        <v>2.7437516482424814E-2</v>
      </c>
      <c r="V29" s="13">
        <v>6.64294E-2</v>
      </c>
      <c r="W29" s="13">
        <v>0</v>
      </c>
      <c r="X29" s="13">
        <v>4.7755499999999999E-2</v>
      </c>
      <c r="Y29" s="14">
        <f>AVERAGE(V29,W29,X29)</f>
        <v>3.8061633333333338E-2</v>
      </c>
      <c r="Z29" s="14">
        <f t="shared" si="2"/>
        <v>3.4259226265392108E-2</v>
      </c>
      <c r="AA29" s="17">
        <v>2.154E-2</v>
      </c>
      <c r="AB29" s="17">
        <v>0</v>
      </c>
      <c r="AC29" s="13">
        <v>8.03199E-2</v>
      </c>
      <c r="AD29" s="14">
        <f>AVERAGE(AA29,AB29,AC29)</f>
        <v>3.3953299999999999E-2</v>
      </c>
      <c r="AE29" s="14">
        <f t="shared" si="0"/>
        <v>4.1573899223791844E-2</v>
      </c>
      <c r="AF29" s="18">
        <v>0.41</v>
      </c>
      <c r="AG29" s="18">
        <v>0</v>
      </c>
      <c r="AH29" s="44">
        <v>0.26</v>
      </c>
      <c r="AI29" s="20">
        <v>0.22</v>
      </c>
      <c r="AJ29" s="20">
        <v>0.2092</v>
      </c>
      <c r="AK29" s="20">
        <v>0.56000000000000005</v>
      </c>
      <c r="AL29" s="20">
        <v>0</v>
      </c>
      <c r="AM29" s="20">
        <v>0.27</v>
      </c>
      <c r="AN29" s="20">
        <v>0.28000000000000003</v>
      </c>
      <c r="AO29" s="21">
        <v>0.27800000000000002</v>
      </c>
      <c r="AP29" s="20">
        <v>0.18</v>
      </c>
      <c r="AQ29" s="20">
        <v>0</v>
      </c>
      <c r="AR29" s="20">
        <v>0.46</v>
      </c>
      <c r="AS29" s="20">
        <v>0.21</v>
      </c>
      <c r="AT29" s="21">
        <v>0.23200000000000001</v>
      </c>
    </row>
    <row r="30" spans="1:46" s="20" customFormat="1" ht="17.25" customHeight="1">
      <c r="A30" s="68">
        <v>1789</v>
      </c>
      <c r="B30" s="11" t="s">
        <v>25</v>
      </c>
      <c r="C30" s="22" t="s">
        <v>507</v>
      </c>
      <c r="D30" s="11" t="s">
        <v>320</v>
      </c>
      <c r="E30" s="12" t="s">
        <v>249</v>
      </c>
      <c r="F30" s="77" t="s">
        <v>26</v>
      </c>
      <c r="G30" s="9" t="s">
        <v>27</v>
      </c>
      <c r="H30" s="9">
        <v>219</v>
      </c>
      <c r="I30" s="9">
        <v>19</v>
      </c>
      <c r="J30" s="9">
        <v>3</v>
      </c>
      <c r="K30" s="11" t="s">
        <v>28</v>
      </c>
      <c r="L30" s="13">
        <v>7.3110400000000006E-2</v>
      </c>
      <c r="M30" s="13">
        <v>9.8897200000000005E-2</v>
      </c>
      <c r="N30" s="13">
        <v>0.17241500000000001</v>
      </c>
      <c r="O30" s="14">
        <f t="shared" si="13"/>
        <v>0.11480753333333334</v>
      </c>
      <c r="P30" s="14">
        <f t="shared" si="14"/>
        <v>5.1528680609669517E-2</v>
      </c>
      <c r="Q30" s="13">
        <v>0</v>
      </c>
      <c r="R30" s="13">
        <v>3.8951199999999998E-2</v>
      </c>
      <c r="S30" s="13">
        <v>3.1066199999999999E-2</v>
      </c>
      <c r="T30" s="14">
        <f t="shared" si="15"/>
        <v>2.3339133333333331E-2</v>
      </c>
      <c r="U30" s="14">
        <f t="shared" si="1"/>
        <v>2.0593194623790972E-2</v>
      </c>
      <c r="V30" s="13">
        <v>0</v>
      </c>
      <c r="W30" s="13">
        <v>3.8896399999999998E-2</v>
      </c>
      <c r="X30" s="13">
        <v>3.72095E-2</v>
      </c>
      <c r="Y30" s="14">
        <f t="shared" si="16"/>
        <v>2.5368633333333335E-2</v>
      </c>
      <c r="Z30" s="14">
        <f t="shared" si="2"/>
        <v>2.1986065491654782E-2</v>
      </c>
      <c r="AA30" s="17">
        <v>0</v>
      </c>
      <c r="AB30" s="17">
        <v>2.8189599999999999E-2</v>
      </c>
      <c r="AC30" s="13">
        <v>4.7365900000000002E-2</v>
      </c>
      <c r="AD30" s="14">
        <f t="shared" si="17"/>
        <v>2.5185166666666665E-2</v>
      </c>
      <c r="AE30" s="14">
        <f t="shared" si="0"/>
        <v>2.382545037230846E-2</v>
      </c>
      <c r="AF30" s="18">
        <v>0</v>
      </c>
      <c r="AG30" s="18">
        <v>0.39</v>
      </c>
      <c r="AH30" s="44">
        <v>0.18</v>
      </c>
      <c r="AI30" s="20">
        <v>0.19</v>
      </c>
      <c r="AJ30" s="20">
        <v>0.19719999999999999</v>
      </c>
      <c r="AK30" s="20">
        <v>0</v>
      </c>
      <c r="AL30" s="20">
        <v>0.39</v>
      </c>
      <c r="AM30" s="20">
        <v>0.22</v>
      </c>
      <c r="AN30" s="20">
        <v>0.2</v>
      </c>
      <c r="AO30" s="21">
        <v>0.19700000000000001</v>
      </c>
      <c r="AP30" s="20">
        <v>0</v>
      </c>
      <c r="AQ30" s="20">
        <v>0.28999999999999998</v>
      </c>
      <c r="AR30" s="20">
        <v>0.27</v>
      </c>
      <c r="AS30" s="20">
        <v>0.19</v>
      </c>
      <c r="AT30" s="21">
        <v>0.16200000000000001</v>
      </c>
    </row>
    <row r="31" spans="1:46" s="20" customFormat="1" ht="17.25" customHeight="1">
      <c r="A31" s="68"/>
      <c r="B31" s="11"/>
      <c r="C31" s="34" t="s">
        <v>366</v>
      </c>
      <c r="D31" s="11"/>
      <c r="E31" s="12"/>
      <c r="F31" s="77"/>
      <c r="G31" s="9"/>
      <c r="H31" s="9"/>
      <c r="I31" s="9"/>
      <c r="J31" s="9"/>
      <c r="K31" s="11"/>
      <c r="L31" s="13"/>
      <c r="M31" s="13"/>
      <c r="N31" s="13"/>
      <c r="O31" s="14"/>
      <c r="P31" s="14"/>
      <c r="Q31" s="13"/>
      <c r="R31" s="13"/>
      <c r="S31" s="13"/>
      <c r="T31" s="14"/>
      <c r="U31" s="14"/>
      <c r="V31" s="13"/>
      <c r="W31" s="13"/>
      <c r="X31" s="13"/>
      <c r="Y31" s="14"/>
      <c r="Z31" s="14"/>
      <c r="AA31" s="17"/>
      <c r="AB31" s="17"/>
      <c r="AC31" s="13"/>
      <c r="AD31" s="14"/>
      <c r="AE31" s="14"/>
      <c r="AF31" s="18"/>
      <c r="AG31" s="18"/>
      <c r="AH31" s="44"/>
      <c r="AO31" s="21"/>
      <c r="AT31" s="21"/>
    </row>
    <row r="32" spans="1:46" s="11" customFormat="1" ht="17.25" customHeight="1">
      <c r="A32" s="68">
        <v>1900</v>
      </c>
      <c r="B32" s="11" t="s">
        <v>35</v>
      </c>
      <c r="C32" s="32" t="s">
        <v>506</v>
      </c>
      <c r="D32" s="11" t="s">
        <v>427</v>
      </c>
      <c r="E32" s="12" t="s">
        <v>253</v>
      </c>
      <c r="F32" s="78" t="s">
        <v>36</v>
      </c>
      <c r="G32" s="9" t="s">
        <v>37</v>
      </c>
      <c r="H32" s="9">
        <v>257</v>
      </c>
      <c r="I32" s="9">
        <v>21</v>
      </c>
      <c r="J32" s="9">
        <v>4</v>
      </c>
      <c r="K32" s="25" t="s">
        <v>38</v>
      </c>
      <c r="L32" s="13">
        <v>1.8357499999999999E-2</v>
      </c>
      <c r="M32" s="13">
        <v>2.1603799999999999E-2</v>
      </c>
      <c r="N32" s="13">
        <v>1.4812799999999999E-2</v>
      </c>
      <c r="O32" s="14">
        <f>(L32+M32+N32)/3</f>
        <v>1.8258033333333333E-2</v>
      </c>
      <c r="P32" s="14">
        <f>STDEV(L32,M32,N32)</f>
        <v>3.3965924782542482E-3</v>
      </c>
      <c r="Q32" s="13">
        <v>1.43243E-2</v>
      </c>
      <c r="R32" s="13">
        <v>2.3173599999999999E-2</v>
      </c>
      <c r="S32" s="13">
        <v>1.37488E-2</v>
      </c>
      <c r="T32" s="14">
        <f>AVERAGE(Q32,R32,S32)</f>
        <v>1.7082233333333332E-2</v>
      </c>
      <c r="U32" s="14">
        <f t="shared" si="1"/>
        <v>5.2831203813024476E-3</v>
      </c>
      <c r="V32" s="13">
        <v>3.23267E-2</v>
      </c>
      <c r="W32" s="13">
        <v>3.7656099999999998E-2</v>
      </c>
      <c r="X32" s="13">
        <v>3.5138999999999997E-2</v>
      </c>
      <c r="Y32" s="14">
        <f>AVERAGE(V32,W32,X32)</f>
        <v>3.5040599999999998E-2</v>
      </c>
      <c r="Z32" s="14">
        <f t="shared" si="2"/>
        <v>2.6660622667147131E-3</v>
      </c>
      <c r="AA32" s="17">
        <v>2.3767900000000002E-2</v>
      </c>
      <c r="AB32" s="17">
        <v>2.1912879999999999E-2</v>
      </c>
      <c r="AC32" s="13">
        <v>2.0974799999999998E-2</v>
      </c>
      <c r="AD32" s="14">
        <f>AVERAGE(AA32,AB32,AC32)</f>
        <v>2.2218526666666669E-2</v>
      </c>
      <c r="AE32" s="14">
        <f t="shared" si="0"/>
        <v>1.4214136681956235E-3</v>
      </c>
      <c r="AF32" s="18">
        <v>0.78</v>
      </c>
      <c r="AG32" s="18">
        <v>1.07</v>
      </c>
      <c r="AH32" s="44">
        <v>0.93</v>
      </c>
      <c r="AI32" s="11">
        <v>0.93</v>
      </c>
      <c r="AJ32" s="11">
        <v>0.1462</v>
      </c>
      <c r="AK32" s="11">
        <v>1.76</v>
      </c>
      <c r="AL32" s="11">
        <v>1.74</v>
      </c>
      <c r="AM32" s="11">
        <v>2.37</v>
      </c>
      <c r="AN32" s="11">
        <v>1.96</v>
      </c>
      <c r="AO32" s="31">
        <v>0.35799999999999998</v>
      </c>
      <c r="AP32" s="11">
        <v>1.29</v>
      </c>
      <c r="AQ32" s="11">
        <v>1.01</v>
      </c>
      <c r="AR32" s="11">
        <v>1.42</v>
      </c>
      <c r="AS32" s="11">
        <v>1.24</v>
      </c>
      <c r="AT32" s="31">
        <v>0.20599999999999999</v>
      </c>
    </row>
    <row r="33" spans="1:46" s="20" customFormat="1" ht="17.25" customHeight="1">
      <c r="A33" s="68">
        <v>1903</v>
      </c>
      <c r="B33" s="20" t="s">
        <v>32</v>
      </c>
      <c r="C33" s="22" t="s">
        <v>481</v>
      </c>
      <c r="D33" s="20" t="s">
        <v>322</v>
      </c>
      <c r="E33" s="39" t="s">
        <v>252</v>
      </c>
      <c r="F33" s="80" t="s">
        <v>5</v>
      </c>
      <c r="G33" s="40" t="s">
        <v>33</v>
      </c>
      <c r="H33" s="40">
        <v>120</v>
      </c>
      <c r="I33" s="40">
        <v>7</v>
      </c>
      <c r="J33" s="40">
        <v>3</v>
      </c>
      <c r="K33" s="20" t="s">
        <v>34</v>
      </c>
      <c r="L33" s="13">
        <v>6.3420599999999994E-2</v>
      </c>
      <c r="M33" s="13">
        <v>6.6967799999999994E-2</v>
      </c>
      <c r="N33" s="13">
        <v>4.5950900000000003E-2</v>
      </c>
      <c r="O33" s="14">
        <f>(L33+M33+N33)/3</f>
        <v>5.8779766666666657E-2</v>
      </c>
      <c r="P33" s="14">
        <f>STDEV(L33,M33,N33)</f>
        <v>1.1250800945858608E-2</v>
      </c>
      <c r="Q33" s="13">
        <v>3.2451599999999997E-2</v>
      </c>
      <c r="R33" s="13">
        <v>3.6207499999999997E-2</v>
      </c>
      <c r="S33" s="13">
        <v>2.3174899999999998E-2</v>
      </c>
      <c r="T33" s="14">
        <f>AVERAGE(Q33,R33,S33)</f>
        <v>3.0611333333333334E-2</v>
      </c>
      <c r="U33" s="14">
        <f t="shared" si="1"/>
        <v>6.7083605853690579E-3</v>
      </c>
      <c r="V33" s="13">
        <v>1.3014400000000001E-2</v>
      </c>
      <c r="W33" s="13">
        <v>1.5668999999999999E-2</v>
      </c>
      <c r="X33" s="13">
        <v>0</v>
      </c>
      <c r="Y33" s="14">
        <f>AVERAGE(V33,W33,X33)</f>
        <v>9.5611333333333326E-3</v>
      </c>
      <c r="Z33" s="14">
        <f t="shared" si="2"/>
        <v>8.3858916194602326E-3</v>
      </c>
      <c r="AA33" s="17">
        <v>1.5620200000000001E-2</v>
      </c>
      <c r="AB33" s="17">
        <v>1.41552E-2</v>
      </c>
      <c r="AC33" s="13">
        <v>2.07706E-2</v>
      </c>
      <c r="AD33" s="14">
        <f>AVERAGE(AA33,AB33,AC33)</f>
        <v>1.6848666666666668E-2</v>
      </c>
      <c r="AE33" s="14">
        <f t="shared" si="0"/>
        <v>3.4745830042371031E-3</v>
      </c>
      <c r="AF33" s="18">
        <v>0.51</v>
      </c>
      <c r="AG33" s="18">
        <v>0.54</v>
      </c>
      <c r="AH33" s="44">
        <v>0.5</v>
      </c>
      <c r="AI33" s="20">
        <v>0.52</v>
      </c>
      <c r="AJ33" s="20">
        <v>1.9199999999999998E-2</v>
      </c>
      <c r="AK33" s="20">
        <v>0.21</v>
      </c>
      <c r="AL33" s="20">
        <v>0.23</v>
      </c>
      <c r="AM33" s="20">
        <v>0</v>
      </c>
      <c r="AN33" s="20">
        <v>0.15</v>
      </c>
      <c r="AO33" s="21">
        <v>0.128</v>
      </c>
      <c r="AP33" s="20">
        <v>0.25</v>
      </c>
      <c r="AQ33" s="20">
        <v>0.21</v>
      </c>
      <c r="AR33" s="20">
        <v>0.45</v>
      </c>
      <c r="AS33" s="20">
        <v>0.3</v>
      </c>
      <c r="AT33" s="21">
        <v>0.13</v>
      </c>
    </row>
    <row r="34" spans="1:46" s="20" customFormat="1" ht="17.25" customHeight="1">
      <c r="A34" s="68"/>
      <c r="C34" s="50" t="s">
        <v>365</v>
      </c>
      <c r="E34" s="39"/>
      <c r="F34" s="80"/>
      <c r="G34" s="40"/>
      <c r="H34" s="40"/>
      <c r="I34" s="40"/>
      <c r="J34" s="40"/>
      <c r="L34" s="13"/>
      <c r="M34" s="13"/>
      <c r="N34" s="13"/>
      <c r="O34" s="14"/>
      <c r="P34" s="14"/>
      <c r="Q34" s="13"/>
      <c r="R34" s="13"/>
      <c r="S34" s="13"/>
      <c r="T34" s="14"/>
      <c r="U34" s="14"/>
      <c r="V34" s="13"/>
      <c r="W34" s="13"/>
      <c r="X34" s="13"/>
      <c r="Y34" s="14"/>
      <c r="Z34" s="14"/>
      <c r="AA34" s="17"/>
      <c r="AB34" s="17"/>
      <c r="AC34" s="13"/>
      <c r="AD34" s="14"/>
      <c r="AE34" s="14"/>
      <c r="AF34" s="18"/>
      <c r="AG34" s="18"/>
      <c r="AH34" s="44"/>
      <c r="AO34" s="21"/>
      <c r="AT34" s="21"/>
    </row>
    <row r="35" spans="1:46" s="11" customFormat="1" ht="17.25" customHeight="1">
      <c r="A35" s="68">
        <v>1353</v>
      </c>
      <c r="B35" s="11" t="s">
        <v>29</v>
      </c>
      <c r="C35" s="32" t="s">
        <v>508</v>
      </c>
      <c r="D35" s="11" t="s">
        <v>321</v>
      </c>
      <c r="E35" s="12" t="s">
        <v>250</v>
      </c>
      <c r="F35" s="77" t="s">
        <v>251</v>
      </c>
      <c r="G35" s="24" t="s">
        <v>30</v>
      </c>
      <c r="H35" s="9">
        <v>63</v>
      </c>
      <c r="I35" s="9">
        <v>9</v>
      </c>
      <c r="J35" s="9">
        <v>3</v>
      </c>
      <c r="K35" s="11" t="s">
        <v>31</v>
      </c>
      <c r="L35" s="13">
        <v>3.7227799999999998E-2</v>
      </c>
      <c r="M35" s="13">
        <v>3.50414E-2</v>
      </c>
      <c r="N35" s="13">
        <v>4.5759899999999999E-2</v>
      </c>
      <c r="O35" s="14">
        <f t="shared" si="13"/>
        <v>3.9343033333333333E-2</v>
      </c>
      <c r="P35" s="14">
        <f t="shared" si="14"/>
        <v>5.6636754500353683E-3</v>
      </c>
      <c r="Q35" s="13">
        <v>1.55838E-2</v>
      </c>
      <c r="R35" s="13">
        <v>1.04531E-2</v>
      </c>
      <c r="S35" s="13">
        <v>1.2165E-2</v>
      </c>
      <c r="T35" s="14">
        <f t="shared" si="15"/>
        <v>1.2733966666666667E-2</v>
      </c>
      <c r="U35" s="14">
        <f t="shared" si="1"/>
        <v>2.6122428913355924E-3</v>
      </c>
      <c r="V35" s="13">
        <v>8.8449099999999992E-3</v>
      </c>
      <c r="W35" s="13">
        <v>8.9133500000000004E-3</v>
      </c>
      <c r="X35" s="13">
        <v>1.0094799999999999E-2</v>
      </c>
      <c r="Y35" s="14">
        <f t="shared" si="16"/>
        <v>9.2843533333333336E-3</v>
      </c>
      <c r="Z35" s="14">
        <f t="shared" si="2"/>
        <v>7.027011157194308E-4</v>
      </c>
      <c r="AA35" s="17">
        <v>1.47616E-2</v>
      </c>
      <c r="AB35" s="17">
        <v>1.0121099999999999E-2</v>
      </c>
      <c r="AC35" s="13">
        <v>1.4067700000000001E-2</v>
      </c>
      <c r="AD35" s="14">
        <f t="shared" si="17"/>
        <v>1.2983466666666667E-2</v>
      </c>
      <c r="AE35" s="14">
        <f t="shared" si="0"/>
        <v>2.5030444469352387E-3</v>
      </c>
      <c r="AF35" s="18">
        <v>0.42</v>
      </c>
      <c r="AG35" s="18">
        <v>0.3</v>
      </c>
      <c r="AH35" s="44">
        <v>0.27</v>
      </c>
      <c r="AI35" s="11">
        <v>0.33</v>
      </c>
      <c r="AJ35" s="11">
        <v>8.0500000000000002E-2</v>
      </c>
      <c r="AK35" s="11">
        <v>0.24</v>
      </c>
      <c r="AL35" s="11">
        <v>0.25</v>
      </c>
      <c r="AM35" s="11">
        <v>0.22</v>
      </c>
      <c r="AN35" s="11">
        <v>0.24</v>
      </c>
      <c r="AO35" s="31">
        <v>1.7000000000000001E-2</v>
      </c>
      <c r="AP35" s="11">
        <v>0.4</v>
      </c>
      <c r="AQ35" s="11">
        <v>0.28999999999999998</v>
      </c>
      <c r="AR35" s="11">
        <v>0.31</v>
      </c>
      <c r="AS35" s="11">
        <v>0.33</v>
      </c>
      <c r="AT35" s="31">
        <v>5.8000000000000003E-2</v>
      </c>
    </row>
    <row r="36" spans="1:46" s="11" customFormat="1" ht="17.25" customHeight="1">
      <c r="A36" s="68"/>
      <c r="C36" s="34" t="s">
        <v>430</v>
      </c>
      <c r="E36" s="12"/>
      <c r="F36" s="77"/>
      <c r="G36" s="24"/>
      <c r="H36" s="9"/>
      <c r="I36" s="9"/>
      <c r="J36" s="9"/>
      <c r="L36" s="13"/>
      <c r="M36" s="13"/>
      <c r="N36" s="13"/>
      <c r="O36" s="14"/>
      <c r="P36" s="14"/>
      <c r="Q36" s="13"/>
      <c r="R36" s="13"/>
      <c r="S36" s="13"/>
      <c r="T36" s="14"/>
      <c r="U36" s="14"/>
      <c r="V36" s="13"/>
      <c r="W36" s="13"/>
      <c r="X36" s="13"/>
      <c r="Y36" s="14"/>
      <c r="Z36" s="14"/>
      <c r="AA36" s="17"/>
      <c r="AB36" s="17"/>
      <c r="AC36" s="13"/>
      <c r="AD36" s="14"/>
      <c r="AE36" s="14"/>
      <c r="AF36" s="18"/>
      <c r="AG36" s="18"/>
      <c r="AH36" s="44"/>
      <c r="AO36" s="31"/>
      <c r="AT36" s="31"/>
    </row>
    <row r="37" spans="1:46" s="20" customFormat="1" ht="17.25" customHeight="1">
      <c r="A37" s="68">
        <v>1625</v>
      </c>
      <c r="B37" s="40" t="s">
        <v>431</v>
      </c>
      <c r="C37" s="32" t="s">
        <v>482</v>
      </c>
      <c r="D37" s="33" t="s">
        <v>370</v>
      </c>
      <c r="E37" s="39" t="s">
        <v>254</v>
      </c>
      <c r="F37" s="80" t="s">
        <v>5</v>
      </c>
      <c r="G37" s="40" t="s">
        <v>39</v>
      </c>
      <c r="H37" s="40">
        <v>487</v>
      </c>
      <c r="I37" s="40">
        <v>26</v>
      </c>
      <c r="J37" s="40">
        <v>5</v>
      </c>
      <c r="K37" s="51" t="s">
        <v>40</v>
      </c>
      <c r="L37" s="13">
        <v>2.14278E-2</v>
      </c>
      <c r="M37" s="13">
        <v>2.9419899999999999E-2</v>
      </c>
      <c r="N37" s="13">
        <v>2.21289E-2</v>
      </c>
      <c r="O37" s="14">
        <f t="shared" ref="O37:O46" si="18">(L37+M37+N37)/3</f>
        <v>2.4325533333333333E-2</v>
      </c>
      <c r="P37" s="15">
        <f t="shared" ref="P37:P46" si="19">STDEV(L37,M37,N37)</f>
        <v>4.425755766344696E-3</v>
      </c>
      <c r="Q37" s="13">
        <v>0</v>
      </c>
      <c r="R37" s="13">
        <v>1.04207E-2</v>
      </c>
      <c r="S37" s="13">
        <v>5.3922700000000002E-3</v>
      </c>
      <c r="T37" s="14">
        <f t="shared" ref="T37:T46" si="20">AVERAGE(Q37,R37,S37)</f>
        <v>5.2709899999999997E-3</v>
      </c>
      <c r="U37" s="14">
        <f t="shared" si="1"/>
        <v>5.2114085189418806E-3</v>
      </c>
      <c r="V37" s="13">
        <v>0</v>
      </c>
      <c r="W37" s="13">
        <v>1.16101E-2</v>
      </c>
      <c r="X37" s="13">
        <v>7.0191699999999999E-3</v>
      </c>
      <c r="Y37" s="14">
        <f t="shared" ref="Y37:Y46" si="21">AVERAGE(V37,W37,X37)</f>
        <v>6.2097566666666666E-3</v>
      </c>
      <c r="Z37" s="14">
        <f t="shared" si="2"/>
        <v>5.847218822708224E-3</v>
      </c>
      <c r="AA37" s="17">
        <v>0</v>
      </c>
      <c r="AB37" s="17">
        <v>1.37092E-2</v>
      </c>
      <c r="AC37" s="13">
        <v>7.5602100000000004E-3</v>
      </c>
      <c r="AD37" s="15">
        <f t="shared" ref="AD37:AD46" si="22">AVERAGE(AA37,AB37,AC37)</f>
        <v>7.0898033333333327E-3</v>
      </c>
      <c r="AE37" s="14">
        <f t="shared" si="0"/>
        <v>6.8666952010434639E-3</v>
      </c>
      <c r="AF37" s="18">
        <v>0</v>
      </c>
      <c r="AG37" s="18">
        <v>0.35</v>
      </c>
      <c r="AH37" s="44">
        <v>0.24</v>
      </c>
      <c r="AI37" s="20">
        <v>0.2</v>
      </c>
      <c r="AJ37" s="20">
        <v>0.1812</v>
      </c>
      <c r="AK37" s="20">
        <v>0</v>
      </c>
      <c r="AL37" s="20">
        <v>0.39</v>
      </c>
      <c r="AM37" s="20">
        <v>0.32</v>
      </c>
      <c r="AN37" s="20">
        <v>0.24</v>
      </c>
      <c r="AO37" s="21">
        <v>0.20899999999999999</v>
      </c>
      <c r="AP37" s="20">
        <v>0</v>
      </c>
      <c r="AQ37" s="20">
        <v>0.47</v>
      </c>
      <c r="AR37" s="20">
        <v>0.34</v>
      </c>
      <c r="AS37" s="20">
        <v>0.27</v>
      </c>
      <c r="AT37" s="21">
        <v>0.24099999999999999</v>
      </c>
    </row>
    <row r="38" spans="1:46" s="20" customFormat="1" ht="17.25" customHeight="1">
      <c r="A38" s="68">
        <v>1696</v>
      </c>
      <c r="B38" s="40" t="s">
        <v>41</v>
      </c>
      <c r="C38" s="32" t="s">
        <v>483</v>
      </c>
      <c r="D38" s="33" t="s">
        <v>370</v>
      </c>
      <c r="E38" s="39" t="s">
        <v>254</v>
      </c>
      <c r="F38" s="80" t="s">
        <v>5</v>
      </c>
      <c r="G38" s="40" t="s">
        <v>39</v>
      </c>
      <c r="H38" s="40">
        <v>198</v>
      </c>
      <c r="I38" s="40">
        <v>23</v>
      </c>
      <c r="J38" s="40">
        <v>4</v>
      </c>
      <c r="K38" s="20" t="s">
        <v>42</v>
      </c>
      <c r="L38" s="13">
        <v>1.8954260000000001E-2</v>
      </c>
      <c r="M38" s="13">
        <v>1.8847900000000001E-2</v>
      </c>
      <c r="N38" s="13">
        <v>1.38309E-2</v>
      </c>
      <c r="O38" s="14">
        <f t="shared" si="18"/>
        <v>1.721102E-2</v>
      </c>
      <c r="P38" s="15">
        <f t="shared" si="19"/>
        <v>2.9277528111505591E-3</v>
      </c>
      <c r="Q38" s="13">
        <v>7.6563999999999993E-2</v>
      </c>
      <c r="R38" s="13">
        <v>5.0291500000000003E-2</v>
      </c>
      <c r="S38" s="13">
        <v>4.6944199999999998E-2</v>
      </c>
      <c r="T38" s="14">
        <f t="shared" si="20"/>
        <v>5.7933233333333334E-2</v>
      </c>
      <c r="U38" s="14">
        <f t="shared" si="1"/>
        <v>1.6221288612910292E-2</v>
      </c>
      <c r="V38" s="13">
        <v>7.2596999999999995E-2</v>
      </c>
      <c r="W38" s="13">
        <v>3.3697699999999997E-2</v>
      </c>
      <c r="X38" s="13">
        <v>5.7438000000000003E-2</v>
      </c>
      <c r="Y38" s="14">
        <f t="shared" si="21"/>
        <v>5.4577566666666667E-2</v>
      </c>
      <c r="Z38" s="14">
        <f t="shared" si="2"/>
        <v>1.9606770367996167E-2</v>
      </c>
      <c r="AA38" s="17">
        <v>3.0986900000000001E-2</v>
      </c>
      <c r="AB38" s="17">
        <v>3.2946499999999997E-2</v>
      </c>
      <c r="AC38" s="13">
        <v>3.1023499999999999E-2</v>
      </c>
      <c r="AD38" s="15">
        <f t="shared" si="22"/>
        <v>3.1652300000000001E-2</v>
      </c>
      <c r="AE38" s="14">
        <f t="shared" si="0"/>
        <v>1.1209594640307005E-3</v>
      </c>
      <c r="AF38" s="18">
        <v>4.04</v>
      </c>
      <c r="AG38" s="18">
        <v>2.67</v>
      </c>
      <c r="AH38" s="44">
        <v>3.39</v>
      </c>
      <c r="AI38" s="20">
        <v>3.37</v>
      </c>
      <c r="AJ38" s="20">
        <v>0.68600000000000005</v>
      </c>
      <c r="AK38" s="20">
        <v>3.83</v>
      </c>
      <c r="AL38" s="20">
        <v>1.79</v>
      </c>
      <c r="AM38" s="20">
        <v>4.1500000000000004</v>
      </c>
      <c r="AN38" s="20">
        <v>3.26</v>
      </c>
      <c r="AO38" s="21">
        <v>1.282</v>
      </c>
      <c r="AP38" s="20">
        <v>1.63</v>
      </c>
      <c r="AQ38" s="20">
        <v>1.75</v>
      </c>
      <c r="AR38" s="20">
        <v>2.2400000000000002</v>
      </c>
      <c r="AS38" s="20">
        <v>1.88</v>
      </c>
      <c r="AT38" s="21">
        <v>0.32300000000000001</v>
      </c>
    </row>
    <row r="39" spans="1:46" s="11" customFormat="1" ht="17.25" customHeight="1">
      <c r="A39" s="68">
        <v>1367</v>
      </c>
      <c r="B39" s="20" t="s">
        <v>46</v>
      </c>
      <c r="C39" s="32" t="s">
        <v>509</v>
      </c>
      <c r="D39" s="33" t="s">
        <v>371</v>
      </c>
      <c r="E39" s="39" t="s">
        <v>256</v>
      </c>
      <c r="F39" s="80" t="s">
        <v>5</v>
      </c>
      <c r="G39" s="40" t="s">
        <v>47</v>
      </c>
      <c r="H39" s="40">
        <v>242</v>
      </c>
      <c r="I39" s="40">
        <v>15</v>
      </c>
      <c r="J39" s="40">
        <v>5</v>
      </c>
      <c r="K39" s="20" t="s">
        <v>48</v>
      </c>
      <c r="L39" s="13">
        <v>6.3123499999999999E-2</v>
      </c>
      <c r="M39" s="13">
        <v>5.38019E-2</v>
      </c>
      <c r="N39" s="13">
        <v>3.9544900000000001E-2</v>
      </c>
      <c r="O39" s="14">
        <f t="shared" si="18"/>
        <v>5.2156766666666667E-2</v>
      </c>
      <c r="P39" s="14">
        <f t="shared" si="19"/>
        <v>1.1875076515683305E-2</v>
      </c>
      <c r="Q39" s="13">
        <v>7.6484099999999999E-2</v>
      </c>
      <c r="R39" s="13">
        <v>6.96745E-2</v>
      </c>
      <c r="S39" s="13">
        <v>5.3728199999999997E-2</v>
      </c>
      <c r="T39" s="14">
        <f t="shared" si="20"/>
        <v>6.6628933333333334E-2</v>
      </c>
      <c r="U39" s="14">
        <f t="shared" si="1"/>
        <v>1.1679655536159121E-2</v>
      </c>
      <c r="V39" s="13">
        <v>6.4315300000000006E-2</v>
      </c>
      <c r="W39" s="13">
        <v>4.8380199999999998E-2</v>
      </c>
      <c r="X39" s="13">
        <v>4.0019899999999997E-2</v>
      </c>
      <c r="Y39" s="14">
        <f t="shared" si="21"/>
        <v>5.0905133333333331E-2</v>
      </c>
      <c r="Z39" s="14">
        <f t="shared" si="2"/>
        <v>1.2342936504063097E-2</v>
      </c>
      <c r="AA39" s="17">
        <v>2.42484E-2</v>
      </c>
      <c r="AB39" s="17">
        <v>1.6029999999999999E-2</v>
      </c>
      <c r="AC39" s="13">
        <v>2.40597E-2</v>
      </c>
      <c r="AD39" s="14">
        <f t="shared" si="22"/>
        <v>2.1446033333333333E-2</v>
      </c>
      <c r="AE39" s="14">
        <f t="shared" si="0"/>
        <v>4.6913713052084737E-3</v>
      </c>
      <c r="AF39" s="18">
        <v>1.21</v>
      </c>
      <c r="AG39" s="18">
        <v>1.3</v>
      </c>
      <c r="AH39" s="44">
        <v>1.36</v>
      </c>
      <c r="AI39" s="11">
        <v>1.29</v>
      </c>
      <c r="AJ39" s="11">
        <v>7.3700000000000002E-2</v>
      </c>
      <c r="AK39" s="11">
        <v>1.02</v>
      </c>
      <c r="AL39" s="11">
        <v>0.9</v>
      </c>
      <c r="AM39" s="11">
        <v>1.01</v>
      </c>
      <c r="AN39" s="11">
        <v>0.98</v>
      </c>
      <c r="AO39" s="31">
        <v>6.7000000000000004E-2</v>
      </c>
      <c r="AP39" s="11">
        <v>0.38</v>
      </c>
      <c r="AQ39" s="11">
        <v>0.3</v>
      </c>
      <c r="AR39" s="11">
        <v>0.61</v>
      </c>
      <c r="AS39" s="11">
        <v>0.43</v>
      </c>
      <c r="AT39" s="31">
        <v>0.16</v>
      </c>
    </row>
    <row r="40" spans="1:46" s="20" customFormat="1" ht="17.25" customHeight="1">
      <c r="A40" s="68">
        <v>867</v>
      </c>
      <c r="B40" s="11" t="s">
        <v>43</v>
      </c>
      <c r="C40" s="32" t="s">
        <v>510</v>
      </c>
      <c r="D40" s="33" t="s">
        <v>372</v>
      </c>
      <c r="E40" s="12" t="s">
        <v>255</v>
      </c>
      <c r="F40" s="77" t="s">
        <v>5</v>
      </c>
      <c r="G40" s="24" t="s">
        <v>44</v>
      </c>
      <c r="H40" s="9">
        <v>171</v>
      </c>
      <c r="I40" s="9">
        <v>9</v>
      </c>
      <c r="J40" s="9">
        <v>4</v>
      </c>
      <c r="K40" s="11" t="s">
        <v>45</v>
      </c>
      <c r="L40" s="13">
        <v>0.10036</v>
      </c>
      <c r="M40" s="13">
        <v>7.6830499999999996E-2</v>
      </c>
      <c r="N40" s="13">
        <v>7.01682E-2</v>
      </c>
      <c r="O40" s="14">
        <f t="shared" si="18"/>
        <v>8.2452899999999996E-2</v>
      </c>
      <c r="P40" s="14">
        <f t="shared" si="19"/>
        <v>1.5861738023621504E-2</v>
      </c>
      <c r="Q40" s="13">
        <v>0.122112</v>
      </c>
      <c r="R40" s="13">
        <v>0.111842</v>
      </c>
      <c r="S40" s="13">
        <v>9.5401399999999997E-2</v>
      </c>
      <c r="T40" s="14">
        <f t="shared" si="20"/>
        <v>0.10978513333333333</v>
      </c>
      <c r="U40" s="14">
        <f t="shared" si="1"/>
        <v>1.3473569068859719E-2</v>
      </c>
      <c r="V40" s="13">
        <v>6.8912699999999993E-2</v>
      </c>
      <c r="W40" s="13">
        <v>0.110794</v>
      </c>
      <c r="X40" s="13">
        <v>9.8137199999999994E-2</v>
      </c>
      <c r="Y40" s="14">
        <f t="shared" si="21"/>
        <v>9.2614633333333321E-2</v>
      </c>
      <c r="Z40" s="14">
        <f t="shared" si="2"/>
        <v>2.147987149317556E-2</v>
      </c>
      <c r="AA40" s="17">
        <v>0.15824099999999999</v>
      </c>
      <c r="AB40" s="17">
        <v>0.12901199999999999</v>
      </c>
      <c r="AC40" s="13">
        <v>0.16639499999999999</v>
      </c>
      <c r="AD40" s="14">
        <f t="shared" si="22"/>
        <v>0.15121599999999999</v>
      </c>
      <c r="AE40" s="14">
        <f t="shared" si="0"/>
        <v>1.9656681841043425E-2</v>
      </c>
      <c r="AF40" s="18">
        <v>1.22</v>
      </c>
      <c r="AG40" s="18">
        <v>1.46</v>
      </c>
      <c r="AH40" s="44">
        <v>1.36</v>
      </c>
      <c r="AI40" s="20">
        <v>1.34</v>
      </c>
      <c r="AJ40" s="20">
        <v>0.1202</v>
      </c>
      <c r="AK40" s="20">
        <v>0.69</v>
      </c>
      <c r="AL40" s="20">
        <v>1.44</v>
      </c>
      <c r="AM40" s="20">
        <v>1.4</v>
      </c>
      <c r="AN40" s="20">
        <v>1.18</v>
      </c>
      <c r="AO40" s="21">
        <v>0.42399999999999999</v>
      </c>
      <c r="AP40" s="20">
        <v>1.58</v>
      </c>
      <c r="AQ40" s="20">
        <v>1.68</v>
      </c>
      <c r="AR40" s="20">
        <v>2.37</v>
      </c>
      <c r="AS40" s="20">
        <v>1.88</v>
      </c>
      <c r="AT40" s="21">
        <v>0.432</v>
      </c>
    </row>
    <row r="41" spans="1:46" s="11" customFormat="1" ht="17.25" customHeight="1">
      <c r="A41" s="68">
        <v>1668</v>
      </c>
      <c r="B41" s="11" t="s">
        <v>49</v>
      </c>
      <c r="C41" s="32" t="s">
        <v>484</v>
      </c>
      <c r="D41" s="33" t="s">
        <v>373</v>
      </c>
      <c r="E41" s="12" t="s">
        <v>257</v>
      </c>
      <c r="F41" s="77" t="s">
        <v>7</v>
      </c>
      <c r="G41" s="9" t="s">
        <v>50</v>
      </c>
      <c r="H41" s="9">
        <v>220</v>
      </c>
      <c r="I41" s="9">
        <v>26</v>
      </c>
      <c r="J41" s="9">
        <v>4</v>
      </c>
      <c r="K41" s="11" t="s">
        <v>51</v>
      </c>
      <c r="L41" s="13">
        <v>3.3565400000000002E-2</v>
      </c>
      <c r="M41" s="13">
        <v>4.36449E-2</v>
      </c>
      <c r="N41" s="13">
        <v>1.9414600000000001E-2</v>
      </c>
      <c r="O41" s="14">
        <f t="shared" si="18"/>
        <v>3.2208300000000002E-2</v>
      </c>
      <c r="P41" s="14">
        <f t="shared" si="19"/>
        <v>1.2172023243076705E-2</v>
      </c>
      <c r="Q41" s="13">
        <v>0</v>
      </c>
      <c r="R41" s="13">
        <v>1.2381400000000001E-2</v>
      </c>
      <c r="S41" s="13">
        <v>0</v>
      </c>
      <c r="T41" s="14">
        <f t="shared" si="20"/>
        <v>4.1271333333333339E-3</v>
      </c>
      <c r="U41" s="14">
        <f t="shared" si="1"/>
        <v>7.1484046229444327E-3</v>
      </c>
      <c r="V41" s="13">
        <v>0</v>
      </c>
      <c r="W41" s="13">
        <v>2.17445E-2</v>
      </c>
      <c r="X41" s="13">
        <v>0</v>
      </c>
      <c r="Y41" s="14">
        <f t="shared" si="21"/>
        <v>7.2481666666666666E-3</v>
      </c>
      <c r="Z41" s="14">
        <f t="shared" si="2"/>
        <v>1.2554192928393817E-2</v>
      </c>
      <c r="AA41" s="17">
        <v>0</v>
      </c>
      <c r="AB41" s="17">
        <v>1.5856700000000001E-2</v>
      </c>
      <c r="AC41" s="13">
        <v>0</v>
      </c>
      <c r="AD41" s="14">
        <f t="shared" si="22"/>
        <v>5.2855666666666674E-3</v>
      </c>
      <c r="AE41" s="14">
        <f t="shared" si="0"/>
        <v>9.154870013459139E-3</v>
      </c>
      <c r="AF41" s="18">
        <v>0</v>
      </c>
      <c r="AG41" s="18">
        <v>0.28000000000000003</v>
      </c>
      <c r="AH41" s="44">
        <v>0</v>
      </c>
      <c r="AI41" s="11">
        <v>0.09</v>
      </c>
      <c r="AJ41" s="11">
        <v>0.1638</v>
      </c>
      <c r="AK41" s="11">
        <v>0</v>
      </c>
      <c r="AL41" s="11">
        <v>0.5</v>
      </c>
      <c r="AM41" s="11">
        <v>0</v>
      </c>
      <c r="AN41" s="11">
        <v>0.17</v>
      </c>
      <c r="AO41" s="31">
        <v>0.28799999999999998</v>
      </c>
      <c r="AP41" s="11">
        <v>0</v>
      </c>
      <c r="AQ41" s="11">
        <v>0.36</v>
      </c>
      <c r="AR41" s="11">
        <v>0</v>
      </c>
      <c r="AS41" s="11">
        <v>0.12</v>
      </c>
      <c r="AT41" s="31">
        <v>0.21</v>
      </c>
    </row>
    <row r="42" spans="1:46" s="11" customFormat="1" ht="17.25" customHeight="1">
      <c r="A42" s="68">
        <v>752</v>
      </c>
      <c r="B42" s="11" t="s">
        <v>52</v>
      </c>
      <c r="C42" s="32" t="s">
        <v>485</v>
      </c>
      <c r="D42" s="33" t="s">
        <v>373</v>
      </c>
      <c r="E42" s="12" t="s">
        <v>258</v>
      </c>
      <c r="F42" s="77" t="s">
        <v>53</v>
      </c>
      <c r="G42" s="9" t="s">
        <v>54</v>
      </c>
      <c r="H42" s="9">
        <v>177</v>
      </c>
      <c r="I42" s="9">
        <v>13</v>
      </c>
      <c r="J42" s="9">
        <v>4</v>
      </c>
      <c r="K42" s="11" t="s">
        <v>55</v>
      </c>
      <c r="L42" s="13">
        <v>1.218585E-2</v>
      </c>
      <c r="M42" s="13">
        <v>1.9485100000000002E-2</v>
      </c>
      <c r="N42" s="13">
        <v>2.3190100000000002E-2</v>
      </c>
      <c r="O42" s="14">
        <f t="shared" si="18"/>
        <v>1.8287016666666669E-2</v>
      </c>
      <c r="P42" s="14">
        <f t="shared" si="19"/>
        <v>5.599101023453068E-3</v>
      </c>
      <c r="Q42" s="13">
        <v>0</v>
      </c>
      <c r="R42" s="13">
        <v>0</v>
      </c>
      <c r="S42" s="13">
        <v>0</v>
      </c>
      <c r="T42" s="14">
        <f t="shared" si="20"/>
        <v>0</v>
      </c>
      <c r="U42" s="14">
        <f t="shared" si="1"/>
        <v>0</v>
      </c>
      <c r="V42" s="13">
        <v>0</v>
      </c>
      <c r="W42" s="13">
        <v>0</v>
      </c>
      <c r="X42" s="13">
        <v>1.33136E-2</v>
      </c>
      <c r="Y42" s="14">
        <f t="shared" si="21"/>
        <v>4.4378666666666667E-3</v>
      </c>
      <c r="Z42" s="14">
        <f t="shared" si="2"/>
        <v>7.6866105438830011E-3</v>
      </c>
      <c r="AA42" s="17">
        <v>0</v>
      </c>
      <c r="AB42" s="17">
        <v>0</v>
      </c>
      <c r="AC42" s="13">
        <v>1.0718399999999999E-2</v>
      </c>
      <c r="AD42" s="14">
        <f t="shared" si="22"/>
        <v>3.5727999999999997E-3</v>
      </c>
      <c r="AE42" s="14">
        <f t="shared" si="0"/>
        <v>6.1882711252820846E-3</v>
      </c>
      <c r="AF42" s="18">
        <v>0</v>
      </c>
      <c r="AG42" s="18">
        <v>0</v>
      </c>
      <c r="AH42" s="44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0.56999999999999995</v>
      </c>
      <c r="AN42" s="11">
        <v>0.19</v>
      </c>
      <c r="AO42" s="31">
        <v>0.33100000000000002</v>
      </c>
      <c r="AP42" s="11">
        <v>0</v>
      </c>
      <c r="AQ42" s="11">
        <v>0</v>
      </c>
      <c r="AR42" s="11">
        <v>0.46</v>
      </c>
      <c r="AS42" s="11">
        <v>0.15</v>
      </c>
      <c r="AT42" s="31">
        <v>0.26700000000000002</v>
      </c>
    </row>
    <row r="43" spans="1:46" s="11" customFormat="1" ht="17.25" customHeight="1">
      <c r="A43" s="68">
        <v>940</v>
      </c>
      <c r="B43" s="11" t="s">
        <v>56</v>
      </c>
      <c r="C43" s="32" t="s">
        <v>485</v>
      </c>
      <c r="D43" s="33" t="s">
        <v>373</v>
      </c>
      <c r="E43" s="12" t="s">
        <v>259</v>
      </c>
      <c r="F43" s="77" t="s">
        <v>8</v>
      </c>
      <c r="G43" s="9" t="s">
        <v>57</v>
      </c>
      <c r="H43" s="9">
        <v>98</v>
      </c>
      <c r="I43" s="9">
        <v>9</v>
      </c>
      <c r="J43" s="9">
        <v>3</v>
      </c>
      <c r="K43" s="25" t="s">
        <v>58</v>
      </c>
      <c r="L43" s="13">
        <v>3.02148E-2</v>
      </c>
      <c r="M43" s="13">
        <v>3.5701200000000002E-2</v>
      </c>
      <c r="N43" s="13">
        <v>2.7681999999999998E-2</v>
      </c>
      <c r="O43" s="14">
        <f t="shared" si="18"/>
        <v>3.1199333333333332E-2</v>
      </c>
      <c r="P43" s="14">
        <f t="shared" si="19"/>
        <v>4.0992525627647474E-3</v>
      </c>
      <c r="Q43" s="13">
        <v>5.4464600000000002E-2</v>
      </c>
      <c r="R43" s="13">
        <v>6.0611999999999999E-2</v>
      </c>
      <c r="S43" s="13">
        <v>4.2466799999999999E-2</v>
      </c>
      <c r="T43" s="14">
        <f t="shared" si="20"/>
        <v>5.2514466666666669E-2</v>
      </c>
      <c r="U43" s="14">
        <f t="shared" si="1"/>
        <v>9.2284525123843587E-3</v>
      </c>
      <c r="V43" s="13">
        <v>5.7312299999999997E-2</v>
      </c>
      <c r="W43" s="13">
        <v>6.1117699999999997E-2</v>
      </c>
      <c r="X43" s="13">
        <v>4.5317499999999997E-2</v>
      </c>
      <c r="Y43" s="14">
        <f t="shared" si="21"/>
        <v>5.4582499999999999E-2</v>
      </c>
      <c r="Z43" s="14">
        <f t="shared" si="2"/>
        <v>8.246237690001398E-3</v>
      </c>
      <c r="AA43" s="17">
        <v>7.5221800000000005E-2</v>
      </c>
      <c r="AB43" s="17">
        <v>7.3153700000000002E-2</v>
      </c>
      <c r="AC43" s="13">
        <v>5.6196099999999999E-2</v>
      </c>
      <c r="AD43" s="14">
        <f t="shared" si="22"/>
        <v>6.8190533333333331E-2</v>
      </c>
      <c r="AE43" s="14">
        <f t="shared" si="0"/>
        <v>1.0438825731054969E-2</v>
      </c>
      <c r="AF43" s="18">
        <v>1.8</v>
      </c>
      <c r="AG43" s="18">
        <v>1.7</v>
      </c>
      <c r="AH43" s="44">
        <v>1.53</v>
      </c>
      <c r="AI43" s="11">
        <v>1.68</v>
      </c>
      <c r="AJ43" s="11">
        <v>0.1353</v>
      </c>
      <c r="AK43" s="11">
        <v>1.9</v>
      </c>
      <c r="AL43" s="11">
        <v>1.71</v>
      </c>
      <c r="AM43" s="11">
        <v>1.64</v>
      </c>
      <c r="AN43" s="11">
        <v>1.75</v>
      </c>
      <c r="AO43" s="31">
        <v>0.13400000000000001</v>
      </c>
      <c r="AP43" s="11">
        <v>2.4900000000000002</v>
      </c>
      <c r="AQ43" s="11">
        <v>2.0499999999999998</v>
      </c>
      <c r="AR43" s="11">
        <v>2.0299999999999998</v>
      </c>
      <c r="AS43" s="11">
        <v>2.19</v>
      </c>
      <c r="AT43" s="31">
        <v>0.26</v>
      </c>
    </row>
    <row r="44" spans="1:46" s="20" customFormat="1" ht="19.5">
      <c r="A44" s="68">
        <v>947</v>
      </c>
      <c r="B44" s="40" t="s">
        <v>59</v>
      </c>
      <c r="C44" s="32" t="s">
        <v>369</v>
      </c>
      <c r="D44" s="33" t="s">
        <v>373</v>
      </c>
      <c r="E44" s="39" t="s">
        <v>260</v>
      </c>
      <c r="F44" s="77" t="s">
        <v>527</v>
      </c>
      <c r="G44" s="40" t="s">
        <v>60</v>
      </c>
      <c r="H44" s="40">
        <v>126</v>
      </c>
      <c r="I44" s="40">
        <v>9</v>
      </c>
      <c r="J44" s="40">
        <v>3</v>
      </c>
      <c r="K44" s="20" t="s">
        <v>61</v>
      </c>
      <c r="L44" s="13">
        <v>2.2004099999999999E-2</v>
      </c>
      <c r="M44" s="13">
        <v>2.4293599999999999E-2</v>
      </c>
      <c r="N44" s="13">
        <v>2.6485600000000002E-2</v>
      </c>
      <c r="O44" s="14">
        <f t="shared" si="18"/>
        <v>2.4261099999999997E-2</v>
      </c>
      <c r="P44" s="15">
        <f t="shared" si="19"/>
        <v>2.2409267614092181E-3</v>
      </c>
      <c r="Q44" s="13">
        <v>3.8038799999999998E-2</v>
      </c>
      <c r="R44" s="13">
        <v>4.9251499999999997E-2</v>
      </c>
      <c r="S44" s="13">
        <v>4.1803699999999999E-2</v>
      </c>
      <c r="T44" s="14">
        <f t="shared" si="20"/>
        <v>4.3031333333333331E-2</v>
      </c>
      <c r="U44" s="14">
        <f t="shared" si="1"/>
        <v>5.7062661192178316E-3</v>
      </c>
      <c r="V44" s="13">
        <v>4.5658700000000003E-2</v>
      </c>
      <c r="W44" s="13">
        <v>3.7390899999999998E-2</v>
      </c>
      <c r="X44" s="13">
        <v>4.66062E-2</v>
      </c>
      <c r="Y44" s="14">
        <f t="shared" si="21"/>
        <v>4.3218599999999996E-2</v>
      </c>
      <c r="Z44" s="14">
        <f t="shared" si="2"/>
        <v>5.0691226588039894E-3</v>
      </c>
      <c r="AA44" s="17">
        <v>3.4072100000000001E-2</v>
      </c>
      <c r="AB44" s="17">
        <v>3.6602500000000003E-2</v>
      </c>
      <c r="AC44" s="13">
        <v>3.98296E-2</v>
      </c>
      <c r="AD44" s="15">
        <f t="shared" si="22"/>
        <v>3.6834733333333335E-2</v>
      </c>
      <c r="AE44" s="14">
        <f t="shared" si="0"/>
        <v>2.8857669350336192E-3</v>
      </c>
      <c r="AF44" s="18">
        <v>1.73</v>
      </c>
      <c r="AG44" s="18">
        <v>2.0299999999999998</v>
      </c>
      <c r="AH44" s="44">
        <v>1.58</v>
      </c>
      <c r="AI44" s="20">
        <v>1.78</v>
      </c>
      <c r="AJ44" s="20">
        <v>0.22850000000000001</v>
      </c>
      <c r="AK44" s="20">
        <v>2.08</v>
      </c>
      <c r="AL44" s="20">
        <v>1.54</v>
      </c>
      <c r="AM44" s="20">
        <v>1.76</v>
      </c>
      <c r="AN44" s="20">
        <v>1.79</v>
      </c>
      <c r="AO44" s="21">
        <v>0.26900000000000002</v>
      </c>
      <c r="AP44" s="20">
        <v>1.55</v>
      </c>
      <c r="AQ44" s="20">
        <v>1.51</v>
      </c>
      <c r="AR44" s="20">
        <v>1.5</v>
      </c>
      <c r="AS44" s="20">
        <v>1.52</v>
      </c>
      <c r="AT44" s="21">
        <v>2.5000000000000001E-2</v>
      </c>
    </row>
    <row r="45" spans="1:46" s="20" customFormat="1" ht="20.25">
      <c r="A45" s="68">
        <v>1197</v>
      </c>
      <c r="B45" s="40" t="s">
        <v>324</v>
      </c>
      <c r="C45" s="22" t="s">
        <v>511</v>
      </c>
      <c r="D45" s="23" t="s">
        <v>374</v>
      </c>
      <c r="E45" s="39" t="s">
        <v>325</v>
      </c>
      <c r="F45" s="80" t="s">
        <v>251</v>
      </c>
      <c r="G45" s="40" t="s">
        <v>326</v>
      </c>
      <c r="H45" s="40">
        <v>315</v>
      </c>
      <c r="I45" s="40">
        <v>15</v>
      </c>
      <c r="J45" s="40">
        <v>5</v>
      </c>
      <c r="K45" s="20" t="s">
        <v>327</v>
      </c>
      <c r="L45" s="13">
        <v>2.9451100000000001E-2</v>
      </c>
      <c r="M45" s="13">
        <v>4.2156399999999997E-2</v>
      </c>
      <c r="N45" s="13">
        <v>3.0358300000000001E-2</v>
      </c>
      <c r="O45" s="14">
        <f t="shared" si="18"/>
        <v>3.3988600000000001E-2</v>
      </c>
      <c r="P45" s="15">
        <f t="shared" si="19"/>
        <v>7.0880512547526163E-3</v>
      </c>
      <c r="Q45" s="13">
        <v>0.15410879999999999</v>
      </c>
      <c r="R45" s="13">
        <v>0.16833100000000001</v>
      </c>
      <c r="S45" s="13">
        <v>0.25555099999999997</v>
      </c>
      <c r="T45" s="14">
        <f t="shared" si="20"/>
        <v>0.19266360000000002</v>
      </c>
      <c r="U45" s="14">
        <f t="shared" si="1"/>
        <v>5.4924371205139801E-2</v>
      </c>
      <c r="V45" s="13">
        <v>0.47165800000000002</v>
      </c>
      <c r="W45" s="13">
        <v>0.29575699999999999</v>
      </c>
      <c r="X45" s="13">
        <v>0.217365</v>
      </c>
      <c r="Y45" s="14">
        <f t="shared" si="21"/>
        <v>0.32826</v>
      </c>
      <c r="Z45" s="14">
        <f t="shared" si="2"/>
        <v>0.13022505987328253</v>
      </c>
      <c r="AA45" s="17">
        <v>0.25081500000000001</v>
      </c>
      <c r="AB45" s="17">
        <v>0.28351300000000001</v>
      </c>
      <c r="AC45" s="13">
        <v>0.1885386</v>
      </c>
      <c r="AD45" s="15">
        <f t="shared" si="22"/>
        <v>0.24095553333333333</v>
      </c>
      <c r="AE45" s="14">
        <f t="shared" si="0"/>
        <v>4.8248740668056012E-2</v>
      </c>
      <c r="AF45" s="18">
        <v>5.23</v>
      </c>
      <c r="AG45" s="18">
        <v>3.99</v>
      </c>
      <c r="AH45" s="44">
        <v>8.42</v>
      </c>
      <c r="AI45" s="20">
        <v>5.88</v>
      </c>
      <c r="AJ45" s="20">
        <v>2.2826</v>
      </c>
      <c r="AK45" s="20">
        <v>16.010000000000002</v>
      </c>
      <c r="AL45" s="20">
        <v>7.02</v>
      </c>
      <c r="AM45" s="20">
        <v>7.16</v>
      </c>
      <c r="AN45" s="20">
        <v>10.06</v>
      </c>
      <c r="AO45" s="21">
        <v>5.1550000000000002</v>
      </c>
      <c r="AP45" s="20">
        <v>8.52</v>
      </c>
      <c r="AQ45" s="20">
        <v>6.73</v>
      </c>
      <c r="AR45" s="20">
        <v>6.21</v>
      </c>
      <c r="AS45" s="20">
        <v>7.15</v>
      </c>
      <c r="AT45" s="21">
        <v>1.21</v>
      </c>
    </row>
    <row r="46" spans="1:46" s="20" customFormat="1" ht="20.25">
      <c r="A46" s="68">
        <v>1273</v>
      </c>
      <c r="B46" s="40" t="s">
        <v>328</v>
      </c>
      <c r="C46" s="22" t="s">
        <v>511</v>
      </c>
      <c r="D46" s="23" t="s">
        <v>374</v>
      </c>
      <c r="E46" s="39" t="s">
        <v>325</v>
      </c>
      <c r="F46" s="77" t="s">
        <v>251</v>
      </c>
      <c r="G46" s="40" t="s">
        <v>326</v>
      </c>
      <c r="H46" s="40">
        <v>304</v>
      </c>
      <c r="I46" s="40">
        <v>15</v>
      </c>
      <c r="J46" s="40">
        <v>5</v>
      </c>
      <c r="K46" s="20" t="s">
        <v>329</v>
      </c>
      <c r="L46" s="13">
        <v>9.3107200000000001E-2</v>
      </c>
      <c r="M46" s="13">
        <v>7.8222700000000006E-2</v>
      </c>
      <c r="N46" s="13">
        <v>0.144537</v>
      </c>
      <c r="O46" s="14">
        <f t="shared" si="18"/>
        <v>0.10528896666666666</v>
      </c>
      <c r="P46" s="15">
        <f t="shared" si="19"/>
        <v>3.4795016532016963E-2</v>
      </c>
      <c r="Q46" s="13">
        <v>4.2477599999999997E-2</v>
      </c>
      <c r="R46" s="13">
        <v>5.1767300000000002E-2</v>
      </c>
      <c r="S46" s="13">
        <v>4.0376000000000002E-2</v>
      </c>
      <c r="T46" s="14">
        <f t="shared" si="20"/>
        <v>4.4873633333333329E-2</v>
      </c>
      <c r="U46" s="14">
        <f t="shared" si="1"/>
        <v>6.0618611600178817E-3</v>
      </c>
      <c r="V46" s="13">
        <v>3.2135900000000002E-2</v>
      </c>
      <c r="W46" s="13">
        <v>3.0800000000000001E-2</v>
      </c>
      <c r="X46" s="13">
        <v>1.34387E-2</v>
      </c>
      <c r="Y46" s="14">
        <f t="shared" si="21"/>
        <v>2.54582E-2</v>
      </c>
      <c r="Z46" s="14">
        <f t="shared" si="2"/>
        <v>1.0430601247770909E-2</v>
      </c>
      <c r="AA46" s="17">
        <v>6.1725500000000003E-2</v>
      </c>
      <c r="AB46" s="17">
        <v>4.4902999999999998E-2</v>
      </c>
      <c r="AC46" s="13">
        <v>4.5047200000000003E-2</v>
      </c>
      <c r="AD46" s="15">
        <f t="shared" si="22"/>
        <v>5.0558566666666666E-2</v>
      </c>
      <c r="AE46" s="14">
        <f t="shared" si="0"/>
        <v>9.6711167123209752E-3</v>
      </c>
      <c r="AF46" s="18">
        <v>0.46</v>
      </c>
      <c r="AG46" s="18">
        <v>0.66</v>
      </c>
      <c r="AH46" s="44">
        <v>0.28000000000000003</v>
      </c>
      <c r="AI46" s="20">
        <v>0.47</v>
      </c>
      <c r="AJ46" s="20">
        <v>0.19139999999999999</v>
      </c>
      <c r="AK46" s="20">
        <v>0.35</v>
      </c>
      <c r="AL46" s="20">
        <v>0.39</v>
      </c>
      <c r="AM46" s="20">
        <v>0.09</v>
      </c>
      <c r="AN46" s="20">
        <v>0.28000000000000003</v>
      </c>
      <c r="AO46" s="21">
        <v>0.161</v>
      </c>
      <c r="AP46" s="20">
        <v>0.66</v>
      </c>
      <c r="AQ46" s="20">
        <v>0.56999999999999995</v>
      </c>
      <c r="AR46" s="20">
        <v>0.31</v>
      </c>
      <c r="AS46" s="20">
        <v>0.52</v>
      </c>
      <c r="AT46" s="21">
        <v>0.183</v>
      </c>
    </row>
    <row r="47" spans="1:46" s="20" customFormat="1" ht="19.5">
      <c r="A47" s="68">
        <v>1511</v>
      </c>
      <c r="B47" s="40" t="s">
        <v>330</v>
      </c>
      <c r="C47" s="32" t="s">
        <v>512</v>
      </c>
      <c r="D47" s="33" t="s">
        <v>334</v>
      </c>
      <c r="E47" s="39" t="s">
        <v>331</v>
      </c>
      <c r="F47" s="77" t="s">
        <v>251</v>
      </c>
      <c r="G47" s="40" t="s">
        <v>332</v>
      </c>
      <c r="H47" s="40">
        <v>122</v>
      </c>
      <c r="I47" s="40">
        <v>14</v>
      </c>
      <c r="J47" s="40">
        <v>3</v>
      </c>
      <c r="K47" s="20" t="s">
        <v>333</v>
      </c>
      <c r="L47" s="13">
        <v>4.2469E-2</v>
      </c>
      <c r="M47" s="13">
        <v>3.5800100000000001E-2</v>
      </c>
      <c r="N47" s="13">
        <v>4.9650100000000003E-2</v>
      </c>
      <c r="O47" s="14">
        <f t="shared" ref="O47:O50" si="23">(L47+M47+N47)/3</f>
        <v>4.2639733333333339E-2</v>
      </c>
      <c r="P47" s="15">
        <f t="shared" ref="P47:P50" si="24">STDEV(L47,M47,N47)</f>
        <v>6.9265783330106651E-3</v>
      </c>
      <c r="Q47" s="13">
        <v>3.6115399999999999E-2</v>
      </c>
      <c r="R47" s="13">
        <v>4.1573800000000001E-2</v>
      </c>
      <c r="S47" s="13">
        <v>6.5835000000000005E-2</v>
      </c>
      <c r="T47" s="14">
        <f t="shared" ref="T47:T50" si="25">AVERAGE(Q47,R47,S47)</f>
        <v>4.7841399999999999E-2</v>
      </c>
      <c r="U47" s="14">
        <f t="shared" si="1"/>
        <v>1.582010630052785E-2</v>
      </c>
      <c r="V47" s="13">
        <v>8.2207100000000005E-2</v>
      </c>
      <c r="W47" s="13">
        <v>8.3420599999999998E-2</v>
      </c>
      <c r="X47" s="13">
        <v>9.1273999999999994E-2</v>
      </c>
      <c r="Y47" s="14">
        <f t="shared" ref="Y47:Y50" si="26">AVERAGE(V47,W47,X47)</f>
        <v>8.5633899999999999E-2</v>
      </c>
      <c r="Z47" s="14">
        <f t="shared" si="2"/>
        <v>4.922010927456374E-3</v>
      </c>
      <c r="AA47" s="17">
        <v>4.9716299999999998E-2</v>
      </c>
      <c r="AB47" s="17">
        <v>4.3839999999999997E-2</v>
      </c>
      <c r="AC47" s="13">
        <v>3.5464099999999998E-2</v>
      </c>
      <c r="AD47" s="15">
        <f t="shared" ref="AD47:AD50" si="27">AVERAGE(AA47,AB47,AC47)</f>
        <v>4.3006799999999991E-2</v>
      </c>
      <c r="AE47" s="14">
        <f t="shared" si="0"/>
        <v>7.1625392068735286E-3</v>
      </c>
      <c r="AF47" s="18">
        <v>0.85</v>
      </c>
      <c r="AG47" s="18">
        <v>1.1599999999999999</v>
      </c>
      <c r="AH47" s="44">
        <v>1.33</v>
      </c>
      <c r="AI47" s="20">
        <v>1.1100000000000001</v>
      </c>
      <c r="AJ47" s="20">
        <v>0.24149999999999999</v>
      </c>
      <c r="AK47" s="20">
        <v>1.94</v>
      </c>
      <c r="AL47" s="20">
        <v>2.33</v>
      </c>
      <c r="AM47" s="20">
        <v>1.84</v>
      </c>
      <c r="AN47" s="20">
        <v>2.0299999999999998</v>
      </c>
      <c r="AO47" s="21">
        <v>0.26</v>
      </c>
      <c r="AP47" s="20">
        <v>1.17</v>
      </c>
      <c r="AQ47" s="20">
        <v>1.22</v>
      </c>
      <c r="AR47" s="20">
        <v>0.71</v>
      </c>
      <c r="AS47" s="20">
        <v>1.04</v>
      </c>
      <c r="AT47" s="21">
        <v>0.28000000000000003</v>
      </c>
    </row>
    <row r="48" spans="1:46" s="20" customFormat="1" ht="19.5">
      <c r="A48" s="68">
        <v>1244</v>
      </c>
      <c r="B48" s="40" t="s">
        <v>335</v>
      </c>
      <c r="C48" s="32" t="s">
        <v>486</v>
      </c>
      <c r="D48" s="33" t="s">
        <v>339</v>
      </c>
      <c r="E48" s="39" t="s">
        <v>336</v>
      </c>
      <c r="F48" s="80" t="s">
        <v>5</v>
      </c>
      <c r="G48" s="40" t="s">
        <v>337</v>
      </c>
      <c r="H48" s="40">
        <v>327</v>
      </c>
      <c r="I48" s="40">
        <v>16</v>
      </c>
      <c r="J48" s="40">
        <v>5</v>
      </c>
      <c r="K48" s="20" t="s">
        <v>338</v>
      </c>
      <c r="L48" s="13">
        <v>2.1463699999999999E-2</v>
      </c>
      <c r="M48" s="13">
        <v>3.1514800000000003E-2</v>
      </c>
      <c r="N48" s="13">
        <v>2.8250600000000001E-2</v>
      </c>
      <c r="O48" s="14">
        <f t="shared" si="23"/>
        <v>2.7076366666666667E-2</v>
      </c>
      <c r="P48" s="15">
        <f t="shared" si="24"/>
        <v>5.1274038989856602E-3</v>
      </c>
      <c r="Q48" s="13">
        <v>0</v>
      </c>
      <c r="R48" s="13">
        <v>4.3837099999999999E-3</v>
      </c>
      <c r="S48" s="13">
        <v>1.65931E-2</v>
      </c>
      <c r="T48" s="14">
        <f t="shared" si="25"/>
        <v>6.9922699999999992E-3</v>
      </c>
      <c r="U48" s="14">
        <f t="shared" si="1"/>
        <v>8.5986150546294386E-3</v>
      </c>
      <c r="V48" s="13">
        <v>0</v>
      </c>
      <c r="W48" s="13">
        <v>1.1557100000000001E-2</v>
      </c>
      <c r="X48" s="13">
        <v>1.47344E-2</v>
      </c>
      <c r="Y48" s="14">
        <f t="shared" si="26"/>
        <v>8.7638333333333335E-3</v>
      </c>
      <c r="Z48" s="14">
        <f t="shared" si="2"/>
        <v>7.7541853113872209E-3</v>
      </c>
      <c r="AA48" s="17">
        <v>0</v>
      </c>
      <c r="AB48" s="17">
        <v>0</v>
      </c>
      <c r="AC48" s="13">
        <v>1.25503E-2</v>
      </c>
      <c r="AD48" s="15">
        <f t="shared" si="27"/>
        <v>4.1834333333333334E-3</v>
      </c>
      <c r="AE48" s="14">
        <f t="shared" si="0"/>
        <v>7.2459190834105605E-3</v>
      </c>
      <c r="AF48" s="18">
        <v>0</v>
      </c>
      <c r="AG48" s="18">
        <v>0.14000000000000001</v>
      </c>
      <c r="AH48" s="44">
        <v>0.59</v>
      </c>
      <c r="AI48" s="20">
        <v>0.24</v>
      </c>
      <c r="AJ48" s="20">
        <v>0.30690000000000001</v>
      </c>
      <c r="AK48" s="20">
        <v>0</v>
      </c>
      <c r="AL48" s="20">
        <v>0.37</v>
      </c>
      <c r="AM48" s="20">
        <v>0.52</v>
      </c>
      <c r="AN48" s="20">
        <v>0.3</v>
      </c>
      <c r="AO48" s="21">
        <v>0.26800000000000002</v>
      </c>
      <c r="AP48" s="20">
        <v>0</v>
      </c>
      <c r="AQ48" s="20">
        <v>0</v>
      </c>
      <c r="AR48" s="20">
        <v>0.44</v>
      </c>
      <c r="AS48" s="20">
        <v>0.15</v>
      </c>
      <c r="AT48" s="21">
        <v>0.25600000000000001</v>
      </c>
    </row>
    <row r="49" spans="1:46" s="20" customFormat="1" ht="19.5">
      <c r="A49" s="68">
        <v>1565</v>
      </c>
      <c r="B49" s="40" t="s">
        <v>340</v>
      </c>
      <c r="C49" s="22" t="s">
        <v>513</v>
      </c>
      <c r="D49" s="23" t="s">
        <v>375</v>
      </c>
      <c r="E49" s="39" t="s">
        <v>341</v>
      </c>
      <c r="F49" s="77" t="s">
        <v>5</v>
      </c>
      <c r="G49" s="40" t="s">
        <v>342</v>
      </c>
      <c r="H49" s="40">
        <v>207</v>
      </c>
      <c r="I49" s="40">
        <v>15</v>
      </c>
      <c r="J49" s="40">
        <v>4</v>
      </c>
      <c r="K49" s="20" t="s">
        <v>343</v>
      </c>
      <c r="L49" s="13">
        <v>0.12306400000000001</v>
      </c>
      <c r="M49" s="13">
        <v>0.16420299999999999</v>
      </c>
      <c r="N49" s="13">
        <v>0.109276</v>
      </c>
      <c r="O49" s="14">
        <f t="shared" si="23"/>
        <v>0.13218099999999999</v>
      </c>
      <c r="P49" s="15">
        <f t="shared" si="24"/>
        <v>2.8575926914100293E-2</v>
      </c>
      <c r="Q49" s="13">
        <v>0.26213900000000001</v>
      </c>
      <c r="R49" s="13">
        <v>0.25731700000000002</v>
      </c>
      <c r="S49" s="13">
        <v>0.18217900000000001</v>
      </c>
      <c r="T49" s="14">
        <f t="shared" si="25"/>
        <v>0.23387833333333333</v>
      </c>
      <c r="U49" s="14">
        <f t="shared" si="1"/>
        <v>4.4837804599839062E-2</v>
      </c>
      <c r="V49" s="13">
        <v>7.1301299999999998E-2</v>
      </c>
      <c r="W49" s="13">
        <v>9.9387000000000003E-2</v>
      </c>
      <c r="X49" s="13">
        <v>6.6381200000000001E-2</v>
      </c>
      <c r="Y49" s="14">
        <f t="shared" si="26"/>
        <v>7.9023166666666672E-2</v>
      </c>
      <c r="Z49" s="14">
        <f t="shared" si="2"/>
        <v>1.7806350749755895E-2</v>
      </c>
      <c r="AA49" s="17">
        <v>9.5067399999999996E-2</v>
      </c>
      <c r="AB49" s="17">
        <v>0.1209906</v>
      </c>
      <c r="AC49" s="13">
        <v>0.145094</v>
      </c>
      <c r="AD49" s="15">
        <f t="shared" si="27"/>
        <v>0.120384</v>
      </c>
      <c r="AE49" s="14">
        <f t="shared" si="0"/>
        <v>2.501881591043011E-2</v>
      </c>
      <c r="AF49" s="18">
        <v>2.13</v>
      </c>
      <c r="AG49" s="18">
        <v>1.57</v>
      </c>
      <c r="AH49" s="44">
        <v>1.67</v>
      </c>
      <c r="AI49" s="20">
        <v>1.79</v>
      </c>
      <c r="AJ49" s="20">
        <v>0.3004</v>
      </c>
      <c r="AK49" s="20">
        <v>0.57999999999999996</v>
      </c>
      <c r="AL49" s="20">
        <v>0.61</v>
      </c>
      <c r="AM49" s="20">
        <v>0.61</v>
      </c>
      <c r="AN49" s="20">
        <v>0.6</v>
      </c>
      <c r="AO49" s="21">
        <v>1.6E-2</v>
      </c>
      <c r="AP49" s="20">
        <v>0.77</v>
      </c>
      <c r="AQ49" s="20">
        <v>0.74</v>
      </c>
      <c r="AR49" s="20">
        <v>1.33</v>
      </c>
      <c r="AS49" s="20">
        <v>0.95</v>
      </c>
      <c r="AT49" s="21">
        <v>0.33100000000000002</v>
      </c>
    </row>
    <row r="50" spans="1:46" s="20" customFormat="1" ht="19.5">
      <c r="A50" s="68">
        <v>1566</v>
      </c>
      <c r="B50" s="40" t="s">
        <v>344</v>
      </c>
      <c r="C50" s="22" t="s">
        <v>513</v>
      </c>
      <c r="D50" s="23" t="s">
        <v>375</v>
      </c>
      <c r="E50" s="39" t="s">
        <v>345</v>
      </c>
      <c r="F50" s="77" t="s">
        <v>251</v>
      </c>
      <c r="G50" s="40" t="s">
        <v>346</v>
      </c>
      <c r="H50" s="40">
        <v>119</v>
      </c>
      <c r="I50" s="40">
        <v>10</v>
      </c>
      <c r="J50" s="40">
        <v>3</v>
      </c>
      <c r="K50" s="20" t="s">
        <v>347</v>
      </c>
      <c r="L50" s="13">
        <v>7.6887999999999998E-2</v>
      </c>
      <c r="M50" s="13">
        <v>0.10206899999999999</v>
      </c>
      <c r="N50" s="13">
        <v>5.6740899999999997E-2</v>
      </c>
      <c r="O50" s="14">
        <f t="shared" si="23"/>
        <v>7.8565966666666653E-2</v>
      </c>
      <c r="P50" s="15">
        <f t="shared" si="24"/>
        <v>2.2710588752899743E-2</v>
      </c>
      <c r="Q50" s="13">
        <v>4.8890000000000003E-2</v>
      </c>
      <c r="R50" s="13">
        <v>4.3803000000000002E-2</v>
      </c>
      <c r="S50" s="13">
        <v>2.43261E-2</v>
      </c>
      <c r="T50" s="14">
        <f t="shared" si="25"/>
        <v>3.9006366666666667E-2</v>
      </c>
      <c r="U50" s="14">
        <f t="shared" si="1"/>
        <v>1.2965418014986395E-2</v>
      </c>
      <c r="V50" s="13">
        <v>4.2009499999999998E-2</v>
      </c>
      <c r="W50" s="13">
        <v>4.5327199999999998E-2</v>
      </c>
      <c r="X50" s="13">
        <v>1.7935799999999998E-2</v>
      </c>
      <c r="Y50" s="14">
        <f t="shared" si="26"/>
        <v>3.5090833333333328E-2</v>
      </c>
      <c r="Z50" s="14">
        <f t="shared" si="2"/>
        <v>1.4949018690982136E-2</v>
      </c>
      <c r="AA50" s="17">
        <v>4.89285E-2</v>
      </c>
      <c r="AB50" s="17">
        <v>3.59376E-2</v>
      </c>
      <c r="AC50" s="13">
        <v>2.3401700000000001E-2</v>
      </c>
      <c r="AD50" s="15">
        <f t="shared" si="27"/>
        <v>3.6089266666666668E-2</v>
      </c>
      <c r="AE50" s="14">
        <f t="shared" si="0"/>
        <v>1.2764075824098407E-2</v>
      </c>
      <c r="AF50" s="18">
        <v>0.64</v>
      </c>
      <c r="AG50" s="18">
        <v>0.43</v>
      </c>
      <c r="AH50" s="44">
        <v>0.43</v>
      </c>
      <c r="AI50" s="20">
        <v>0.5</v>
      </c>
      <c r="AJ50" s="20">
        <v>0.1195</v>
      </c>
      <c r="AK50" s="20">
        <v>0.55000000000000004</v>
      </c>
      <c r="AL50" s="20">
        <v>0.44</v>
      </c>
      <c r="AM50" s="20">
        <v>0.32</v>
      </c>
      <c r="AN50" s="20">
        <v>0.44</v>
      </c>
      <c r="AO50" s="21">
        <v>0.115</v>
      </c>
      <c r="AP50" s="20">
        <v>0.64</v>
      </c>
      <c r="AQ50" s="20">
        <v>0.35</v>
      </c>
      <c r="AR50" s="20">
        <v>0.41</v>
      </c>
      <c r="AS50" s="20">
        <v>0.47</v>
      </c>
      <c r="AT50" s="21">
        <v>0.15</v>
      </c>
    </row>
    <row r="51" spans="1:46" s="11" customFormat="1" ht="17.25" customHeight="1">
      <c r="A51" s="68">
        <v>652</v>
      </c>
      <c r="B51" s="20" t="s">
        <v>62</v>
      </c>
      <c r="C51" s="22" t="s">
        <v>514</v>
      </c>
      <c r="D51" s="23" t="s">
        <v>376</v>
      </c>
      <c r="E51" s="39" t="s">
        <v>261</v>
      </c>
      <c r="F51" s="80" t="s">
        <v>5</v>
      </c>
      <c r="G51" s="40" t="s">
        <v>63</v>
      </c>
      <c r="H51" s="40">
        <v>141</v>
      </c>
      <c r="I51" s="40">
        <v>4</v>
      </c>
      <c r="J51" s="40">
        <v>3</v>
      </c>
      <c r="K51" s="20" t="s">
        <v>64</v>
      </c>
      <c r="L51" s="13">
        <v>0.19556999999999999</v>
      </c>
      <c r="M51" s="13">
        <v>0.20231499999999999</v>
      </c>
      <c r="N51" s="13">
        <v>0.22195999999999999</v>
      </c>
      <c r="O51" s="14">
        <f>(L51+M51+N51)/3</f>
        <v>0.20661499999999999</v>
      </c>
      <c r="P51" s="14">
        <f>STDEV(L51,M51,N51)</f>
        <v>1.3710416660335307E-2</v>
      </c>
      <c r="Q51" s="13">
        <v>0.15252499999999999</v>
      </c>
      <c r="R51" s="13">
        <v>0.152172</v>
      </c>
      <c r="S51" s="13">
        <v>0.14924899999999999</v>
      </c>
      <c r="T51" s="14">
        <f>AVERAGE(Q51,R51,S51)</f>
        <v>0.15131533333333333</v>
      </c>
      <c r="U51" s="14">
        <f t="shared" si="1"/>
        <v>1.7981802838796066E-3</v>
      </c>
      <c r="V51" s="13">
        <v>5.6296400000000003E-2</v>
      </c>
      <c r="W51" s="13">
        <v>0.112596</v>
      </c>
      <c r="X51" s="13">
        <v>0.119091</v>
      </c>
      <c r="Y51" s="14">
        <f>AVERAGE(V51,W51,X51)</f>
        <v>9.5994466666666667E-2</v>
      </c>
      <c r="Z51" s="14">
        <f t="shared" si="2"/>
        <v>3.4532573449619068E-2</v>
      </c>
      <c r="AA51" s="17">
        <v>0.12367</v>
      </c>
      <c r="AB51" s="17">
        <v>0.127938</v>
      </c>
      <c r="AC51" s="13">
        <v>0.12563199999999999</v>
      </c>
      <c r="AD51" s="14">
        <f>AVERAGE(AA51,AB51,AC51)</f>
        <v>0.12574666666666667</v>
      </c>
      <c r="AE51" s="14">
        <f t="shared" si="0"/>
        <v>2.1363092784831791E-3</v>
      </c>
      <c r="AF51" s="18">
        <v>0.78</v>
      </c>
      <c r="AG51" s="18">
        <v>0.75</v>
      </c>
      <c r="AH51" s="44">
        <v>0.67</v>
      </c>
      <c r="AI51" s="11">
        <v>0.73</v>
      </c>
      <c r="AJ51" s="11">
        <v>5.5800000000000002E-2</v>
      </c>
      <c r="AK51" s="11">
        <v>0.28999999999999998</v>
      </c>
      <c r="AL51" s="11">
        <v>0.56000000000000005</v>
      </c>
      <c r="AM51" s="11">
        <v>0.54</v>
      </c>
      <c r="AN51" s="11">
        <v>0.46</v>
      </c>
      <c r="AO51" s="31">
        <v>0.15</v>
      </c>
      <c r="AP51" s="11">
        <v>0.63</v>
      </c>
      <c r="AQ51" s="11">
        <v>0.63</v>
      </c>
      <c r="AR51" s="11">
        <v>0.56999999999999995</v>
      </c>
      <c r="AS51" s="11">
        <v>0.61</v>
      </c>
      <c r="AT51" s="31">
        <v>3.7999999999999999E-2</v>
      </c>
    </row>
    <row r="52" spans="1:46" s="11" customFormat="1" ht="17.25" customHeight="1">
      <c r="A52" s="68">
        <v>497</v>
      </c>
      <c r="B52" s="11" t="s">
        <v>65</v>
      </c>
      <c r="C52" s="22" t="s">
        <v>514</v>
      </c>
      <c r="D52" s="23" t="s">
        <v>376</v>
      </c>
      <c r="E52" s="12" t="s">
        <v>261</v>
      </c>
      <c r="F52" s="77" t="s">
        <v>5</v>
      </c>
      <c r="G52" s="9" t="s">
        <v>63</v>
      </c>
      <c r="H52" s="9">
        <v>94</v>
      </c>
      <c r="I52" s="9">
        <v>2</v>
      </c>
      <c r="J52" s="9">
        <v>2</v>
      </c>
      <c r="K52" s="11" t="s">
        <v>66</v>
      </c>
      <c r="L52" s="13">
        <v>3.4420399999999997E-2</v>
      </c>
      <c r="M52" s="13">
        <v>3.7243199999999997E-2</v>
      </c>
      <c r="N52" s="13">
        <v>3.6845200000000002E-2</v>
      </c>
      <c r="O52" s="14">
        <f>(L52+M52+N52)/3</f>
        <v>3.6169599999999996E-2</v>
      </c>
      <c r="P52" s="14">
        <f>STDEV(L52,M52,N52)</f>
        <v>1.5278666433952944E-3</v>
      </c>
      <c r="Q52" s="13">
        <v>1.8947700000000001E-2</v>
      </c>
      <c r="R52" s="13">
        <v>1.3725299999999999E-2</v>
      </c>
      <c r="S52" s="13">
        <v>1.5928500000000002E-2</v>
      </c>
      <c r="T52" s="14">
        <f>AVERAGE(Q52,R52,S52)</f>
        <v>1.6200500000000003E-2</v>
      </c>
      <c r="U52" s="14">
        <f t="shared" si="1"/>
        <v>2.6218034708955598E-3</v>
      </c>
      <c r="V52" s="13">
        <v>1.31591E-2</v>
      </c>
      <c r="W52" s="13">
        <v>1.6527099999999999E-2</v>
      </c>
      <c r="X52" s="13">
        <v>1.8302100000000002E-2</v>
      </c>
      <c r="Y52" s="14">
        <f>AVERAGE(V52,W52,X52)</f>
        <v>1.5996099999999999E-2</v>
      </c>
      <c r="Z52" s="14">
        <f t="shared" si="2"/>
        <v>2.6122945852257943E-3</v>
      </c>
      <c r="AA52" s="17">
        <v>1.8639200000000002E-2</v>
      </c>
      <c r="AB52" s="17">
        <v>1.7150700000000001E-2</v>
      </c>
      <c r="AC52" s="13">
        <v>2.0574200000000001E-2</v>
      </c>
      <c r="AD52" s="14">
        <f>AVERAGE(AA52,AB52,AC52)</f>
        <v>1.8788033333333332E-2</v>
      </c>
      <c r="AE52" s="14">
        <f t="shared" si="0"/>
        <v>1.7165959289632876E-3</v>
      </c>
      <c r="AF52" s="18">
        <v>0.55000000000000004</v>
      </c>
      <c r="AG52" s="18">
        <v>0.37</v>
      </c>
      <c r="AH52" s="44">
        <v>0.43</v>
      </c>
      <c r="AI52" s="11">
        <v>0.45</v>
      </c>
      <c r="AJ52" s="11">
        <v>9.2299999999999993E-2</v>
      </c>
      <c r="AK52" s="11">
        <v>0.38</v>
      </c>
      <c r="AL52" s="11">
        <v>0.44</v>
      </c>
      <c r="AM52" s="11">
        <v>0.5</v>
      </c>
      <c r="AN52" s="11">
        <v>0.44</v>
      </c>
      <c r="AO52" s="31">
        <v>5.7000000000000002E-2</v>
      </c>
      <c r="AP52" s="11">
        <v>0.54</v>
      </c>
      <c r="AQ52" s="11">
        <v>0.46</v>
      </c>
      <c r="AR52" s="11">
        <v>0.56000000000000005</v>
      </c>
      <c r="AS52" s="11">
        <v>0.52</v>
      </c>
      <c r="AT52" s="31">
        <v>5.1999999999999998E-2</v>
      </c>
    </row>
    <row r="53" spans="1:46" s="11" customFormat="1" ht="17.25" customHeight="1">
      <c r="A53" s="68">
        <v>1229</v>
      </c>
      <c r="B53" s="11" t="s">
        <v>348</v>
      </c>
      <c r="C53" s="22" t="s">
        <v>487</v>
      </c>
      <c r="D53" s="23" t="s">
        <v>377</v>
      </c>
      <c r="E53" s="12" t="s">
        <v>349</v>
      </c>
      <c r="F53" s="77" t="s">
        <v>5</v>
      </c>
      <c r="G53" s="9" t="s">
        <v>350</v>
      </c>
      <c r="H53" s="9">
        <v>414</v>
      </c>
      <c r="I53" s="9">
        <v>19</v>
      </c>
      <c r="J53" s="9">
        <v>7</v>
      </c>
      <c r="K53" s="11" t="s">
        <v>351</v>
      </c>
      <c r="L53" s="13">
        <v>6.3010399999999994E-2</v>
      </c>
      <c r="M53" s="13">
        <v>4.7521599999999997E-2</v>
      </c>
      <c r="N53" s="13">
        <v>5.8991000000000002E-2</v>
      </c>
      <c r="O53" s="14">
        <f t="shared" ref="O53" si="28">(L53+M53+N53)/3</f>
        <v>5.6507666666666657E-2</v>
      </c>
      <c r="P53" s="14">
        <f t="shared" ref="P53" si="29">STDEV(L53,M53,N53)</f>
        <v>8.0374709762047764E-3</v>
      </c>
      <c r="Q53" s="13">
        <v>2.3577600000000001E-2</v>
      </c>
      <c r="R53" s="13">
        <v>2.16475E-2</v>
      </c>
      <c r="S53" s="13">
        <v>1.38149E-2</v>
      </c>
      <c r="T53" s="14">
        <f t="shared" ref="T53" si="30">AVERAGE(Q53,R53,S53)</f>
        <v>1.968E-2</v>
      </c>
      <c r="U53" s="14">
        <f t="shared" si="1"/>
        <v>5.170190519700411E-3</v>
      </c>
      <c r="V53" s="13">
        <v>3.0540500000000002E-2</v>
      </c>
      <c r="W53" s="13">
        <v>2.4085200000000001E-2</v>
      </c>
      <c r="X53" s="13">
        <v>1.07901E-2</v>
      </c>
      <c r="Y53" s="14">
        <f t="shared" ref="Y53" si="31">AVERAGE(V53,W53,X53)</f>
        <v>2.1805266666666667E-2</v>
      </c>
      <c r="Z53" s="14">
        <f t="shared" si="2"/>
        <v>1.0070657726451311E-2</v>
      </c>
      <c r="AA53" s="17">
        <v>2.3464100000000002E-2</v>
      </c>
      <c r="AB53" s="17">
        <v>2.59244E-2</v>
      </c>
      <c r="AC53" s="13">
        <v>3.9388699999999999E-2</v>
      </c>
      <c r="AD53" s="14">
        <f t="shared" ref="AD53" si="32">AVERAGE(AA53,AB53,AC53)</f>
        <v>2.9592400000000001E-2</v>
      </c>
      <c r="AE53" s="14">
        <f t="shared" si="0"/>
        <v>8.5725660854845537E-3</v>
      </c>
      <c r="AF53" s="18">
        <v>0.37</v>
      </c>
      <c r="AG53" s="18">
        <v>0.46</v>
      </c>
      <c r="AH53" s="44">
        <v>0.23</v>
      </c>
      <c r="AI53" s="11">
        <v>0.35</v>
      </c>
      <c r="AJ53" s="11">
        <v>0.112</v>
      </c>
      <c r="AK53" s="11">
        <v>0.48</v>
      </c>
      <c r="AL53" s="11">
        <v>0.51</v>
      </c>
      <c r="AM53" s="11">
        <v>0.18</v>
      </c>
      <c r="AN53" s="11">
        <v>0.39</v>
      </c>
      <c r="AO53" s="31">
        <v>0.18099999999999999</v>
      </c>
      <c r="AP53" s="11">
        <v>0.37</v>
      </c>
      <c r="AQ53" s="11">
        <v>0.55000000000000004</v>
      </c>
      <c r="AR53" s="11">
        <v>0.67</v>
      </c>
      <c r="AS53" s="11">
        <v>0.53</v>
      </c>
      <c r="AT53" s="31">
        <v>0.14799999999999999</v>
      </c>
    </row>
    <row r="54" spans="1:46" s="11" customFormat="1" ht="17.25" customHeight="1">
      <c r="A54" s="68"/>
      <c r="C54" s="52" t="s">
        <v>432</v>
      </c>
      <c r="D54" s="23"/>
      <c r="E54" s="12"/>
      <c r="F54" s="77"/>
      <c r="G54" s="9"/>
      <c r="H54" s="9"/>
      <c r="I54" s="9"/>
      <c r="J54" s="9"/>
      <c r="L54" s="13"/>
      <c r="M54" s="13"/>
      <c r="N54" s="13"/>
      <c r="O54" s="14"/>
      <c r="P54" s="14"/>
      <c r="Q54" s="13"/>
      <c r="R54" s="13"/>
      <c r="S54" s="13"/>
      <c r="T54" s="14"/>
      <c r="U54" s="14"/>
      <c r="V54" s="13"/>
      <c r="W54" s="13"/>
      <c r="X54" s="13"/>
      <c r="Y54" s="14"/>
      <c r="Z54" s="14"/>
      <c r="AA54" s="17"/>
      <c r="AB54" s="17"/>
      <c r="AC54" s="13"/>
      <c r="AD54" s="14"/>
      <c r="AE54" s="14"/>
      <c r="AF54" s="18"/>
      <c r="AG54" s="18"/>
      <c r="AH54" s="44"/>
      <c r="AO54" s="31"/>
      <c r="AT54" s="31"/>
    </row>
    <row r="55" spans="1:46" s="11" customFormat="1" ht="17.25" customHeight="1">
      <c r="A55" s="68"/>
      <c r="C55" s="52" t="s">
        <v>496</v>
      </c>
      <c r="E55" s="12"/>
      <c r="F55" s="77"/>
      <c r="G55" s="9"/>
      <c r="H55" s="9"/>
      <c r="I55" s="9"/>
      <c r="J55" s="9"/>
      <c r="L55" s="13"/>
      <c r="M55" s="13"/>
      <c r="N55" s="13"/>
      <c r="O55" s="14"/>
      <c r="P55" s="14"/>
      <c r="Q55" s="13"/>
      <c r="R55" s="13"/>
      <c r="S55" s="13"/>
      <c r="T55" s="14"/>
      <c r="U55" s="14"/>
      <c r="V55" s="13"/>
      <c r="W55" s="13"/>
      <c r="X55" s="13"/>
      <c r="Y55" s="14"/>
      <c r="Z55" s="14"/>
      <c r="AA55" s="17"/>
      <c r="AB55" s="17"/>
      <c r="AC55" s="13"/>
      <c r="AD55" s="14"/>
      <c r="AE55" s="14"/>
      <c r="AF55" s="18"/>
      <c r="AG55" s="18"/>
      <c r="AH55" s="44"/>
      <c r="AO55" s="31"/>
      <c r="AT55" s="31"/>
    </row>
    <row r="56" spans="1:46" s="11" customFormat="1" ht="17.25" customHeight="1">
      <c r="A56" s="68">
        <v>1285</v>
      </c>
      <c r="B56" s="11" t="s">
        <v>164</v>
      </c>
      <c r="C56" s="22" t="s">
        <v>488</v>
      </c>
      <c r="D56" s="11" t="s">
        <v>323</v>
      </c>
      <c r="E56" s="12" t="s">
        <v>292</v>
      </c>
      <c r="F56" s="77" t="s">
        <v>5</v>
      </c>
      <c r="G56" s="9" t="s">
        <v>165</v>
      </c>
      <c r="H56" s="9">
        <v>138</v>
      </c>
      <c r="I56" s="9">
        <v>5</v>
      </c>
      <c r="J56" s="9">
        <v>2</v>
      </c>
      <c r="K56" s="11" t="s">
        <v>166</v>
      </c>
      <c r="L56" s="13">
        <v>4.5645900000000003E-2</v>
      </c>
      <c r="M56" s="13">
        <v>5.2071300000000001E-2</v>
      </c>
      <c r="N56" s="13">
        <v>6.3064899999999993E-2</v>
      </c>
      <c r="O56" s="14">
        <f>(L56+M56+N56)/3</f>
        <v>5.3594033333333325E-2</v>
      </c>
      <c r="P56" s="14">
        <f>STDEV(L56,M56,N56)</f>
        <v>8.808769939857311E-3</v>
      </c>
      <c r="Q56" s="13">
        <v>0</v>
      </c>
      <c r="R56" s="13">
        <v>2.1362599999999999E-2</v>
      </c>
      <c r="S56" s="13">
        <v>2.6658299999999999E-2</v>
      </c>
      <c r="T56" s="14">
        <f>AVERAGE(Q56,R56,S56)</f>
        <v>1.6006966666666667E-2</v>
      </c>
      <c r="U56" s="14">
        <f t="shared" si="1"/>
        <v>1.41130558711901E-2</v>
      </c>
      <c r="V56" s="13">
        <v>0</v>
      </c>
      <c r="W56" s="13">
        <v>1.6297800000000001E-2</v>
      </c>
      <c r="X56" s="13">
        <v>2.7479300000000002E-2</v>
      </c>
      <c r="Y56" s="14">
        <f>AVERAGE(V56,W56,X56)</f>
        <v>1.4592366666666667E-2</v>
      </c>
      <c r="Z56" s="14">
        <f t="shared" si="2"/>
        <v>1.3818804552613563E-2</v>
      </c>
      <c r="AA56" s="17">
        <v>0</v>
      </c>
      <c r="AB56" s="17">
        <v>2.5472700000000001E-2</v>
      </c>
      <c r="AC56" s="13">
        <v>1.09409E-2</v>
      </c>
      <c r="AD56" s="14">
        <f>AVERAGE(AA56,AB56,AC56)</f>
        <v>1.2137866666666669E-2</v>
      </c>
      <c r="AE56" s="14">
        <f t="shared" si="0"/>
        <v>1.2778464626993858E-2</v>
      </c>
      <c r="AF56" s="18">
        <v>0</v>
      </c>
      <c r="AG56" s="18">
        <v>0.41</v>
      </c>
      <c r="AH56" s="19">
        <v>0.42</v>
      </c>
      <c r="AI56" s="11">
        <v>0.28000000000000003</v>
      </c>
      <c r="AJ56" s="11">
        <v>0.24049999999999999</v>
      </c>
      <c r="AK56" s="11">
        <v>0</v>
      </c>
      <c r="AL56" s="11">
        <v>0.31</v>
      </c>
      <c r="AM56" s="11">
        <v>0.44</v>
      </c>
      <c r="AN56" s="11">
        <v>0.25</v>
      </c>
      <c r="AO56" s="31">
        <v>0.22500000000000001</v>
      </c>
      <c r="AP56" s="11">
        <v>0</v>
      </c>
      <c r="AQ56" s="11">
        <v>0.49</v>
      </c>
      <c r="AR56" s="11">
        <v>0.17</v>
      </c>
      <c r="AS56" s="11">
        <v>0.22</v>
      </c>
      <c r="AT56" s="31">
        <v>0.248</v>
      </c>
    </row>
    <row r="57" spans="1:46" s="11" customFormat="1" ht="18.75" customHeight="1">
      <c r="A57" s="68"/>
      <c r="C57" s="53" t="s">
        <v>458</v>
      </c>
      <c r="E57" s="12"/>
      <c r="F57" s="78"/>
      <c r="G57" s="9"/>
      <c r="H57" s="9"/>
      <c r="I57" s="9"/>
      <c r="J57" s="9"/>
      <c r="K57" s="25"/>
      <c r="L57" s="13"/>
      <c r="M57" s="13"/>
      <c r="N57" s="13"/>
      <c r="O57" s="14"/>
      <c r="P57" s="14"/>
      <c r="Q57" s="13"/>
      <c r="R57" s="13"/>
      <c r="S57" s="13"/>
      <c r="T57" s="14"/>
      <c r="U57" s="14"/>
      <c r="V57" s="13"/>
      <c r="W57" s="13"/>
      <c r="X57" s="13"/>
      <c r="Y57" s="14"/>
      <c r="Z57" s="14"/>
      <c r="AA57" s="17"/>
      <c r="AB57" s="17"/>
      <c r="AC57" s="13"/>
      <c r="AD57" s="14"/>
      <c r="AE57" s="14"/>
      <c r="AF57" s="18"/>
      <c r="AG57" s="18"/>
      <c r="AH57" s="19"/>
      <c r="AO57" s="31"/>
      <c r="AT57" s="31"/>
    </row>
    <row r="58" spans="1:46" s="11" customFormat="1" ht="18.75" customHeight="1">
      <c r="A58" s="68"/>
      <c r="C58" s="52" t="s">
        <v>459</v>
      </c>
      <c r="E58" s="12"/>
      <c r="F58" s="78"/>
      <c r="G58" s="9"/>
      <c r="H58" s="9"/>
      <c r="I58" s="9"/>
      <c r="J58" s="9"/>
      <c r="K58" s="25"/>
      <c r="L58" s="13"/>
      <c r="M58" s="13"/>
      <c r="N58" s="13"/>
      <c r="O58" s="14"/>
      <c r="P58" s="14"/>
      <c r="Q58" s="13"/>
      <c r="R58" s="13"/>
      <c r="S58" s="13"/>
      <c r="T58" s="14"/>
      <c r="U58" s="14"/>
      <c r="V58" s="13"/>
      <c r="W58" s="13"/>
      <c r="X58" s="13"/>
      <c r="Y58" s="14"/>
      <c r="Z58" s="14"/>
      <c r="AA58" s="17"/>
      <c r="AB58" s="17"/>
      <c r="AC58" s="13"/>
      <c r="AD58" s="14"/>
      <c r="AE58" s="14"/>
      <c r="AF58" s="18"/>
      <c r="AG58" s="18"/>
      <c r="AH58" s="19"/>
      <c r="AO58" s="31"/>
      <c r="AT58" s="31"/>
    </row>
    <row r="59" spans="1:46" s="11" customFormat="1" ht="17.25" customHeight="1">
      <c r="A59" s="68">
        <v>1500</v>
      </c>
      <c r="B59" s="11" t="s">
        <v>237</v>
      </c>
      <c r="C59" s="22" t="s">
        <v>515</v>
      </c>
      <c r="D59" s="23" t="s">
        <v>375</v>
      </c>
      <c r="E59" s="12" t="s">
        <v>315</v>
      </c>
      <c r="F59" s="77" t="s">
        <v>5</v>
      </c>
      <c r="G59" s="9" t="s">
        <v>238</v>
      </c>
      <c r="H59" s="9">
        <v>240</v>
      </c>
      <c r="I59" s="9">
        <v>17</v>
      </c>
      <c r="J59" s="9">
        <v>5</v>
      </c>
      <c r="K59" s="11" t="s">
        <v>239</v>
      </c>
      <c r="L59" s="13">
        <v>0.20533199999999999</v>
      </c>
      <c r="M59" s="13">
        <v>0.217306</v>
      </c>
      <c r="N59" s="13">
        <v>0.177341</v>
      </c>
      <c r="O59" s="14">
        <f t="shared" ref="O59" si="33">(L59+M59+N59)/3</f>
        <v>0.19999299999999998</v>
      </c>
      <c r="P59" s="14">
        <f t="shared" ref="P59" si="34">STDEV(L59,M59,N59)</f>
        <v>2.0510460672544629E-2</v>
      </c>
      <c r="Q59" s="13">
        <v>0.31510300000000002</v>
      </c>
      <c r="R59" s="13">
        <v>0.35331400000000002</v>
      </c>
      <c r="S59" s="13">
        <v>0.26954899999999998</v>
      </c>
      <c r="T59" s="14">
        <f t="shared" ref="T59" si="35">AVERAGE(Q59,R59,S59)</f>
        <v>0.31265533333333334</v>
      </c>
      <c r="U59" s="14">
        <f t="shared" si="1"/>
        <v>4.1936107477128885E-2</v>
      </c>
      <c r="V59" s="13">
        <v>0.39707900000000002</v>
      </c>
      <c r="W59" s="13">
        <v>0.32692100000000002</v>
      </c>
      <c r="X59" s="13">
        <v>0.46929100000000001</v>
      </c>
      <c r="Y59" s="14">
        <f t="shared" ref="Y59" si="36">AVERAGE(V59,W59,X59)</f>
        <v>0.39776366666666663</v>
      </c>
      <c r="Z59" s="14">
        <f>STDEV(V59,W59,X59)</f>
        <v>7.1187469412343857E-2</v>
      </c>
      <c r="AA59" s="17">
        <v>0.39045299999999999</v>
      </c>
      <c r="AB59" s="17">
        <v>0.33447900000000003</v>
      </c>
      <c r="AC59" s="13">
        <v>0.415433</v>
      </c>
      <c r="AD59" s="14">
        <f t="shared" ref="AD59" si="37">AVERAGE(AA59,AB59,AC59)</f>
        <v>0.38012166666666669</v>
      </c>
      <c r="AE59" s="14">
        <f t="shared" si="0"/>
        <v>4.1454069345883665E-2</v>
      </c>
      <c r="AF59" s="18">
        <v>1.53</v>
      </c>
      <c r="AG59" s="18">
        <v>1.63</v>
      </c>
      <c r="AH59" s="19">
        <v>1.52</v>
      </c>
      <c r="AI59" s="11">
        <v>1.56</v>
      </c>
      <c r="AJ59" s="11">
        <v>5.74E-2</v>
      </c>
      <c r="AK59" s="11">
        <v>1.93</v>
      </c>
      <c r="AL59" s="11">
        <v>1.5</v>
      </c>
      <c r="AM59" s="11">
        <v>2.65</v>
      </c>
      <c r="AN59" s="11">
        <v>2.0299999999999998</v>
      </c>
      <c r="AO59" s="31">
        <v>0.57699999999999996</v>
      </c>
      <c r="AP59" s="11">
        <v>1.9</v>
      </c>
      <c r="AQ59" s="11">
        <v>1.54</v>
      </c>
      <c r="AR59" s="11">
        <v>2.34</v>
      </c>
      <c r="AS59" s="11">
        <v>1.93</v>
      </c>
      <c r="AT59" s="31">
        <v>0.40200000000000002</v>
      </c>
    </row>
    <row r="60" spans="1:46" s="20" customFormat="1" ht="17.25" customHeight="1">
      <c r="A60" s="68">
        <v>762</v>
      </c>
      <c r="B60" s="20" t="s">
        <v>80</v>
      </c>
      <c r="C60" s="22" t="s">
        <v>516</v>
      </c>
      <c r="D60" s="23" t="s">
        <v>387</v>
      </c>
      <c r="E60" s="39" t="s">
        <v>266</v>
      </c>
      <c r="F60" s="80" t="s">
        <v>5</v>
      </c>
      <c r="G60" s="40" t="s">
        <v>81</v>
      </c>
      <c r="H60" s="40">
        <v>160</v>
      </c>
      <c r="I60" s="40">
        <v>9</v>
      </c>
      <c r="J60" s="40">
        <v>4</v>
      </c>
      <c r="K60" s="20" t="s">
        <v>82</v>
      </c>
      <c r="L60" s="54">
        <v>4.4389699999999997E-2</v>
      </c>
      <c r="M60" s="13">
        <v>3.3002799999999999E-2</v>
      </c>
      <c r="N60" s="13">
        <v>3.4832000000000002E-2</v>
      </c>
      <c r="O60" s="14">
        <f>(L60+M60+N60)/3</f>
        <v>3.7408166666666666E-2</v>
      </c>
      <c r="P60" s="14">
        <f>STDEV(L60,M60,N60)</f>
        <v>6.1149692495819892E-3</v>
      </c>
      <c r="Q60" s="13">
        <v>2.76951E-2</v>
      </c>
      <c r="R60" s="13">
        <v>2.1971899999999999E-2</v>
      </c>
      <c r="S60" s="13">
        <v>1.7331599999999999E-2</v>
      </c>
      <c r="T60" s="14">
        <f>AVERAGE(Q60,R60,S60)</f>
        <v>2.233286666666667E-2</v>
      </c>
      <c r="U60" s="14">
        <f t="shared" si="1"/>
        <v>5.1911709433742495E-3</v>
      </c>
      <c r="V60" s="13">
        <v>5.2890699999999999E-3</v>
      </c>
      <c r="W60" s="13">
        <v>1.34708E-2</v>
      </c>
      <c r="X60" s="13">
        <v>2.1483800000000001E-2</v>
      </c>
      <c r="Y60" s="14">
        <f>AVERAGE(V60,W60,X60)</f>
        <v>1.3414556666666666E-2</v>
      </c>
      <c r="Z60" s="14">
        <f t="shared" ref="Z60:Z77" si="38">STDEV(V60,W60,X60)</f>
        <v>8.0975114959864931E-3</v>
      </c>
      <c r="AA60" s="55">
        <v>3.5937900000000002E-2</v>
      </c>
      <c r="AB60" s="17">
        <v>2.3065599999999999E-2</v>
      </c>
      <c r="AC60" s="13">
        <v>2.42296E-2</v>
      </c>
      <c r="AD60" s="14">
        <f>AVERAGE(AA60,AB60,AC60)</f>
        <v>2.7744366666666669E-2</v>
      </c>
      <c r="AE60" s="14">
        <f t="shared" si="0"/>
        <v>7.1196359010368866E-3</v>
      </c>
      <c r="AF60" s="18">
        <v>0.62</v>
      </c>
      <c r="AG60" s="18">
        <v>0.67</v>
      </c>
      <c r="AH60" s="44">
        <v>0.5</v>
      </c>
      <c r="AI60" s="20">
        <v>0.6</v>
      </c>
      <c r="AJ60" s="20">
        <v>8.7599999999999997E-2</v>
      </c>
      <c r="AK60" s="20">
        <v>0.12</v>
      </c>
      <c r="AL60" s="20">
        <v>0.41</v>
      </c>
      <c r="AM60" s="20">
        <v>0.62</v>
      </c>
      <c r="AN60" s="20">
        <v>0.38</v>
      </c>
      <c r="AO60" s="21">
        <v>0.25</v>
      </c>
      <c r="AP60" s="20">
        <v>0.81</v>
      </c>
      <c r="AQ60" s="20">
        <v>0.7</v>
      </c>
      <c r="AR60" s="20">
        <v>0.7</v>
      </c>
      <c r="AS60" s="20">
        <v>0.73</v>
      </c>
      <c r="AT60" s="21">
        <v>6.5000000000000002E-2</v>
      </c>
    </row>
    <row r="61" spans="1:46" s="20" customFormat="1" ht="17.25" customHeight="1">
      <c r="A61" s="68"/>
      <c r="C61" s="50" t="s">
        <v>352</v>
      </c>
      <c r="E61" s="39"/>
      <c r="F61" s="80"/>
      <c r="G61" s="40"/>
      <c r="H61" s="40"/>
      <c r="I61" s="40"/>
      <c r="J61" s="40"/>
      <c r="L61" s="54"/>
      <c r="M61" s="13"/>
      <c r="N61" s="13"/>
      <c r="O61" s="14"/>
      <c r="P61" s="14"/>
      <c r="Q61" s="13"/>
      <c r="R61" s="13"/>
      <c r="S61" s="13"/>
      <c r="T61" s="14"/>
      <c r="U61" s="14"/>
      <c r="V61" s="13"/>
      <c r="W61" s="13"/>
      <c r="X61" s="13"/>
      <c r="Y61" s="14"/>
      <c r="Z61" s="14"/>
      <c r="AA61" s="55"/>
      <c r="AB61" s="17"/>
      <c r="AC61" s="13"/>
      <c r="AD61" s="14"/>
      <c r="AE61" s="14"/>
      <c r="AF61" s="18"/>
      <c r="AG61" s="18"/>
      <c r="AH61" s="44"/>
      <c r="AO61" s="21"/>
      <c r="AT61" s="21"/>
    </row>
    <row r="62" spans="1:46" s="11" customFormat="1" ht="19.5">
      <c r="A62" s="68">
        <v>777</v>
      </c>
      <c r="B62" s="11" t="s">
        <v>83</v>
      </c>
      <c r="C62" s="56" t="s">
        <v>460</v>
      </c>
      <c r="D62" s="11" t="s">
        <v>388</v>
      </c>
      <c r="E62" s="12" t="s">
        <v>267</v>
      </c>
      <c r="F62" s="77" t="s">
        <v>5</v>
      </c>
      <c r="G62" s="9" t="s">
        <v>84</v>
      </c>
      <c r="H62" s="9">
        <v>161</v>
      </c>
      <c r="I62" s="9">
        <v>15</v>
      </c>
      <c r="J62" s="9">
        <v>5</v>
      </c>
      <c r="K62" s="11" t="s">
        <v>85</v>
      </c>
      <c r="L62" s="13">
        <v>4.35713E-2</v>
      </c>
      <c r="M62" s="13">
        <v>4.0893499999999999E-2</v>
      </c>
      <c r="N62" s="13">
        <v>4.2681499999999997E-2</v>
      </c>
      <c r="O62" s="14">
        <f>(L62+M62+N62)/3</f>
        <v>4.2382099999999999E-2</v>
      </c>
      <c r="P62" s="14">
        <f>STDEV(L62,M62,N62)</f>
        <v>1.3637754507249353E-3</v>
      </c>
      <c r="Q62" s="13">
        <v>4.5770400000000003E-2</v>
      </c>
      <c r="R62" s="13">
        <v>5.8468300000000001E-2</v>
      </c>
      <c r="S62" s="13">
        <v>5.7024699999999998E-2</v>
      </c>
      <c r="T62" s="14">
        <f>AVERAGE(Q62,R62,S62)</f>
        <v>5.3754466666666667E-2</v>
      </c>
      <c r="U62" s="14">
        <f t="shared" si="1"/>
        <v>6.9519771031939757E-3</v>
      </c>
      <c r="V62" s="13">
        <v>3.6752600000000003E-2</v>
      </c>
      <c r="W62" s="13">
        <v>6.0009300000000002E-2</v>
      </c>
      <c r="X62" s="13">
        <v>5.7168400000000001E-2</v>
      </c>
      <c r="Y62" s="14">
        <f>AVERAGE(V62,W62,X62)</f>
        <v>5.1310100000000004E-2</v>
      </c>
      <c r="Z62" s="14">
        <f t="shared" si="38"/>
        <v>1.2686933549522472E-2</v>
      </c>
      <c r="AA62" s="17">
        <v>6.9221099999999994E-2</v>
      </c>
      <c r="AB62" s="17">
        <v>6.2381100000000002E-2</v>
      </c>
      <c r="AC62" s="13">
        <v>6.6659399999999994E-2</v>
      </c>
      <c r="AD62" s="14">
        <f>AVERAGE(AA62,AB62,AC62)</f>
        <v>6.6087199999999999E-2</v>
      </c>
      <c r="AE62" s="14">
        <f t="shared" si="0"/>
        <v>3.4557140550109133E-3</v>
      </c>
      <c r="AF62" s="18">
        <v>1.05</v>
      </c>
      <c r="AG62" s="18">
        <v>1.43</v>
      </c>
      <c r="AH62" s="44">
        <v>1.34</v>
      </c>
      <c r="AI62" s="11">
        <v>1.27</v>
      </c>
      <c r="AJ62" s="11">
        <v>0.1976</v>
      </c>
      <c r="AK62" s="11">
        <v>0.84</v>
      </c>
      <c r="AL62" s="11">
        <v>1.47</v>
      </c>
      <c r="AM62" s="11">
        <v>1.34</v>
      </c>
      <c r="AN62" s="11">
        <v>1.22</v>
      </c>
      <c r="AO62" s="31">
        <v>0.33</v>
      </c>
      <c r="AP62" s="11">
        <v>1.59</v>
      </c>
      <c r="AQ62" s="11">
        <v>1.53</v>
      </c>
      <c r="AR62" s="11">
        <v>1.56</v>
      </c>
      <c r="AS62" s="11">
        <v>1.56</v>
      </c>
      <c r="AT62" s="31">
        <v>3.2000000000000001E-2</v>
      </c>
    </row>
    <row r="63" spans="1:46" s="11" customFormat="1" ht="17.25" customHeight="1">
      <c r="A63" s="68"/>
      <c r="C63" s="28" t="s">
        <v>461</v>
      </c>
      <c r="E63" s="12"/>
      <c r="F63" s="78"/>
      <c r="G63" s="9"/>
      <c r="H63" s="9"/>
      <c r="I63" s="9"/>
      <c r="J63" s="9"/>
      <c r="L63" s="13"/>
      <c r="M63" s="13"/>
      <c r="N63" s="13"/>
      <c r="O63" s="14"/>
      <c r="P63" s="14"/>
      <c r="Q63" s="13"/>
      <c r="R63" s="13"/>
      <c r="S63" s="13"/>
      <c r="T63" s="14"/>
      <c r="U63" s="14"/>
      <c r="V63" s="13"/>
      <c r="W63" s="13"/>
      <c r="X63" s="13"/>
      <c r="Y63" s="14"/>
      <c r="Z63" s="14"/>
      <c r="AA63" s="17"/>
      <c r="AB63" s="17"/>
      <c r="AC63" s="13"/>
      <c r="AD63" s="14"/>
      <c r="AE63" s="14"/>
      <c r="AF63" s="18"/>
      <c r="AG63" s="18"/>
      <c r="AH63" s="19"/>
      <c r="AO63" s="31"/>
      <c r="AT63" s="31"/>
    </row>
    <row r="64" spans="1:46" s="11" customFormat="1" ht="17.25" customHeight="1">
      <c r="A64" s="68">
        <v>1458</v>
      </c>
      <c r="B64" s="11" t="s">
        <v>86</v>
      </c>
      <c r="C64" s="11" t="s">
        <v>489</v>
      </c>
      <c r="D64" s="11" t="s">
        <v>433</v>
      </c>
      <c r="E64" s="12" t="s">
        <v>268</v>
      </c>
      <c r="F64" s="77" t="s">
        <v>5</v>
      </c>
      <c r="G64" s="9" t="s">
        <v>87</v>
      </c>
      <c r="H64" s="9">
        <v>80</v>
      </c>
      <c r="I64" s="9">
        <v>10</v>
      </c>
      <c r="J64" s="9">
        <v>2</v>
      </c>
      <c r="K64" s="11" t="s">
        <v>88</v>
      </c>
      <c r="L64" s="13">
        <v>1.8112E-2</v>
      </c>
      <c r="M64" s="13">
        <v>2.2677800000000001E-2</v>
      </c>
      <c r="N64" s="13">
        <v>2.6310900000000002E-2</v>
      </c>
      <c r="O64" s="14">
        <f t="shared" ref="O64" si="39">(L64+M64+N64)/3</f>
        <v>2.2366899999999999E-2</v>
      </c>
      <c r="P64" s="14">
        <f t="shared" ref="P64" si="40">STDEV(L64,M64,N64)</f>
        <v>4.1082824160468823E-3</v>
      </c>
      <c r="Q64" s="13">
        <v>0</v>
      </c>
      <c r="R64" s="13">
        <v>0</v>
      </c>
      <c r="S64" s="13">
        <v>0</v>
      </c>
      <c r="T64" s="14">
        <f t="shared" ref="T64" si="41">AVERAGE(Q64,R64,S64)</f>
        <v>0</v>
      </c>
      <c r="U64" s="14">
        <f t="shared" si="1"/>
        <v>0</v>
      </c>
      <c r="V64" s="13">
        <v>0</v>
      </c>
      <c r="W64" s="13">
        <v>0</v>
      </c>
      <c r="X64" s="13">
        <v>0</v>
      </c>
      <c r="Y64" s="14">
        <f t="shared" ref="Y64" si="42">AVERAGE(V64,W64,X64)</f>
        <v>0</v>
      </c>
      <c r="Z64" s="14">
        <f t="shared" si="38"/>
        <v>0</v>
      </c>
      <c r="AA64" s="17">
        <v>0</v>
      </c>
      <c r="AB64" s="17">
        <v>0</v>
      </c>
      <c r="AC64" s="13">
        <v>0</v>
      </c>
      <c r="AD64" s="14">
        <f t="shared" ref="AD64" si="43">AVERAGE(AA64,AB64,AC64)</f>
        <v>0</v>
      </c>
      <c r="AE64" s="14">
        <f t="shared" si="0"/>
        <v>0</v>
      </c>
      <c r="AF64" s="18">
        <v>1.08</v>
      </c>
      <c r="AG64" s="18">
        <v>0.93</v>
      </c>
      <c r="AH64" s="44">
        <v>0.81</v>
      </c>
      <c r="AI64" s="11">
        <v>0.94</v>
      </c>
      <c r="AJ64" s="11">
        <v>0.13450000000000001</v>
      </c>
      <c r="AK64" s="11">
        <v>0.51</v>
      </c>
      <c r="AL64" s="11">
        <v>0.66</v>
      </c>
      <c r="AM64" s="11">
        <v>0.6</v>
      </c>
      <c r="AN64" s="11">
        <v>0.59</v>
      </c>
      <c r="AO64" s="31">
        <v>7.6999999999999999E-2</v>
      </c>
      <c r="AP64" s="11">
        <v>0.54</v>
      </c>
      <c r="AQ64" s="11">
        <v>0.57999999999999996</v>
      </c>
      <c r="AR64" s="11">
        <v>0.34</v>
      </c>
      <c r="AS64" s="11">
        <v>0.49</v>
      </c>
      <c r="AT64" s="31">
        <v>0.128</v>
      </c>
    </row>
    <row r="65" spans="1:46" s="20" customFormat="1" ht="19.5">
      <c r="A65" s="68">
        <v>1128</v>
      </c>
      <c r="B65" s="11" t="s">
        <v>89</v>
      </c>
      <c r="C65" s="11" t="s">
        <v>353</v>
      </c>
      <c r="D65" s="11" t="s">
        <v>354</v>
      </c>
      <c r="E65" s="12" t="s">
        <v>269</v>
      </c>
      <c r="F65" s="77" t="s">
        <v>5</v>
      </c>
      <c r="G65" s="9" t="s">
        <v>90</v>
      </c>
      <c r="H65" s="9">
        <v>680</v>
      </c>
      <c r="I65" s="9">
        <v>30</v>
      </c>
      <c r="J65" s="9">
        <v>10</v>
      </c>
      <c r="K65" s="11" t="s">
        <v>91</v>
      </c>
      <c r="L65" s="13">
        <v>4.2575500000000002E-2</v>
      </c>
      <c r="M65" s="13">
        <v>3.4173299999999997E-2</v>
      </c>
      <c r="N65" s="13">
        <v>4.5828800000000003E-2</v>
      </c>
      <c r="O65" s="14">
        <f t="shared" ref="O65" si="44">(L65+M65+N65)/3</f>
        <v>4.0859200000000005E-2</v>
      </c>
      <c r="P65" s="14">
        <f t="shared" ref="P65" si="45">STDEV(L65,M65,N65)</f>
        <v>6.0143107942639646E-3</v>
      </c>
      <c r="Q65" s="13">
        <v>7.2111300000000003E-2</v>
      </c>
      <c r="R65" s="13">
        <v>5.3479100000000002E-2</v>
      </c>
      <c r="S65" s="13">
        <v>7.3497300000000002E-2</v>
      </c>
      <c r="T65" s="14">
        <f t="shared" ref="T65" si="46">AVERAGE(Q65,R65,S65)</f>
        <v>6.6362566666666664E-2</v>
      </c>
      <c r="U65" s="14">
        <f t="shared" si="1"/>
        <v>1.1178910233709469E-2</v>
      </c>
      <c r="V65" s="13">
        <v>6.6710199999999997E-2</v>
      </c>
      <c r="W65" s="13">
        <v>6.7907099999999998E-2</v>
      </c>
      <c r="X65" s="13">
        <v>6.9187700000000005E-2</v>
      </c>
      <c r="Y65" s="14">
        <f t="shared" ref="Y65" si="47">AVERAGE(V65,W65,X65)</f>
        <v>6.7935000000000009E-2</v>
      </c>
      <c r="Z65" s="14">
        <f t="shared" si="38"/>
        <v>1.2389856213854984E-3</v>
      </c>
      <c r="AA65" s="17">
        <v>6.6945400000000002E-2</v>
      </c>
      <c r="AB65" s="17">
        <v>7.6459200000000005E-2</v>
      </c>
      <c r="AC65" s="13">
        <v>7.3419799999999993E-2</v>
      </c>
      <c r="AD65" s="14">
        <f t="shared" ref="AD65" si="48">AVERAGE(AA65,AB65,AC65)</f>
        <v>7.2274799999999986E-2</v>
      </c>
      <c r="AE65" s="14">
        <f t="shared" si="0"/>
        <v>4.8591528438607489E-3</v>
      </c>
      <c r="AF65" s="18">
        <v>1.69</v>
      </c>
      <c r="AG65" s="18">
        <v>1.56</v>
      </c>
      <c r="AH65" s="19">
        <v>1.6</v>
      </c>
      <c r="AI65" s="20">
        <v>1.62</v>
      </c>
      <c r="AJ65" s="20">
        <v>6.6100000000000006E-2</v>
      </c>
      <c r="AK65" s="20">
        <v>1.57</v>
      </c>
      <c r="AL65" s="20">
        <v>1.99</v>
      </c>
      <c r="AM65" s="20">
        <v>1.51</v>
      </c>
      <c r="AN65" s="20">
        <v>1.69</v>
      </c>
      <c r="AO65" s="21">
        <v>0.26100000000000001</v>
      </c>
      <c r="AP65" s="20">
        <v>1.57</v>
      </c>
      <c r="AQ65" s="20">
        <v>2.2400000000000002</v>
      </c>
      <c r="AR65" s="20">
        <v>1.6</v>
      </c>
      <c r="AS65" s="20">
        <v>1.8</v>
      </c>
      <c r="AT65" s="21">
        <v>0.376</v>
      </c>
    </row>
    <row r="66" spans="1:46" s="20" customFormat="1" ht="19.5">
      <c r="A66" s="68">
        <v>1371</v>
      </c>
      <c r="B66" s="11" t="s">
        <v>92</v>
      </c>
      <c r="C66" s="11" t="s">
        <v>355</v>
      </c>
      <c r="D66" s="11" t="s">
        <v>356</v>
      </c>
      <c r="E66" s="12" t="s">
        <v>270</v>
      </c>
      <c r="F66" s="77" t="s">
        <v>5</v>
      </c>
      <c r="G66" s="9" t="s">
        <v>93</v>
      </c>
      <c r="H66" s="9">
        <v>171</v>
      </c>
      <c r="I66" s="9">
        <v>9</v>
      </c>
      <c r="J66" s="9">
        <v>3</v>
      </c>
      <c r="K66" s="11" t="s">
        <v>94</v>
      </c>
      <c r="L66" s="13">
        <v>2.3205900000000002E-2</v>
      </c>
      <c r="M66" s="13">
        <v>2.76444E-2</v>
      </c>
      <c r="N66" s="13">
        <v>2.29701E-2</v>
      </c>
      <c r="O66" s="14">
        <f>(L66+M66+N66)/3</f>
        <v>2.4606800000000002E-2</v>
      </c>
      <c r="P66" s="14">
        <f>STDEV(L66,M66,N66)</f>
        <v>2.6332794629510929E-3</v>
      </c>
      <c r="Q66" s="13">
        <v>0</v>
      </c>
      <c r="R66" s="13">
        <v>8.9467000000000001E-3</v>
      </c>
      <c r="S66" s="13">
        <v>1.0093899999999999E-2</v>
      </c>
      <c r="T66" s="14">
        <f>AVERAGE(Q66,R66,S66)</f>
        <v>6.3468666666666659E-3</v>
      </c>
      <c r="U66" s="14">
        <f t="shared" si="1"/>
        <v>5.5263961424542622E-3</v>
      </c>
      <c r="V66" s="13">
        <v>0</v>
      </c>
      <c r="W66" s="13">
        <v>1.12386E-2</v>
      </c>
      <c r="X66" s="13">
        <v>1.4423E-2</v>
      </c>
      <c r="Y66" s="14">
        <f>AVERAGE(V66,W66,X66)</f>
        <v>8.5538666666666666E-3</v>
      </c>
      <c r="Z66" s="14">
        <f t="shared" si="38"/>
        <v>7.5770427643859417E-3</v>
      </c>
      <c r="AA66" s="17">
        <v>0</v>
      </c>
      <c r="AB66" s="17">
        <v>7.5682700000000002E-3</v>
      </c>
      <c r="AC66" s="13">
        <v>6.28818E-3</v>
      </c>
      <c r="AD66" s="14">
        <f>AVERAGE(AA66,AB66,AC66)</f>
        <v>4.6188166666666667E-3</v>
      </c>
      <c r="AE66" s="14">
        <f t="shared" si="0"/>
        <v>4.0508959690707105E-3</v>
      </c>
      <c r="AF66" s="18">
        <v>0</v>
      </c>
      <c r="AG66" s="18">
        <v>0.32</v>
      </c>
      <c r="AH66" s="19">
        <v>0.44</v>
      </c>
      <c r="AI66" s="20">
        <v>0.25</v>
      </c>
      <c r="AJ66" s="20">
        <v>0.2278</v>
      </c>
      <c r="AK66" s="20">
        <v>0</v>
      </c>
      <c r="AL66" s="20">
        <v>0.41</v>
      </c>
      <c r="AM66" s="20">
        <v>0.63</v>
      </c>
      <c r="AN66" s="20">
        <v>0.34</v>
      </c>
      <c r="AO66" s="21">
        <v>0.318</v>
      </c>
      <c r="AP66" s="20">
        <v>0</v>
      </c>
      <c r="AQ66" s="20">
        <v>0.27</v>
      </c>
      <c r="AR66" s="20">
        <v>0.27</v>
      </c>
      <c r="AS66" s="20">
        <v>0.18</v>
      </c>
      <c r="AT66" s="21">
        <v>0.158</v>
      </c>
    </row>
    <row r="67" spans="1:46" s="20" customFormat="1" ht="17.25" customHeight="1">
      <c r="A67" s="68"/>
      <c r="B67" s="9"/>
      <c r="C67" s="57" t="s">
        <v>364</v>
      </c>
      <c r="D67" s="11"/>
      <c r="E67" s="12"/>
      <c r="F67" s="77"/>
      <c r="G67" s="9"/>
      <c r="H67" s="9"/>
      <c r="I67" s="9"/>
      <c r="J67" s="9"/>
      <c r="K67" s="11"/>
      <c r="L67" s="13"/>
      <c r="M67" s="13"/>
      <c r="N67" s="13"/>
      <c r="O67" s="14"/>
      <c r="P67" s="15"/>
      <c r="Q67" s="13"/>
      <c r="R67" s="16"/>
      <c r="S67" s="13"/>
      <c r="T67" s="14"/>
      <c r="U67" s="14"/>
      <c r="V67" s="16"/>
      <c r="W67" s="13"/>
      <c r="X67" s="13"/>
      <c r="Y67" s="14"/>
      <c r="Z67" s="14"/>
      <c r="AA67" s="17"/>
      <c r="AB67" s="17"/>
      <c r="AC67" s="13"/>
      <c r="AD67" s="15"/>
      <c r="AE67" s="14"/>
      <c r="AF67" s="18"/>
      <c r="AG67" s="18"/>
      <c r="AH67" s="19"/>
      <c r="AO67" s="21"/>
      <c r="AT67" s="21"/>
    </row>
    <row r="68" spans="1:46" s="20" customFormat="1" ht="17.25" customHeight="1">
      <c r="A68" s="68">
        <v>1538</v>
      </c>
      <c r="B68" s="11" t="s">
        <v>73</v>
      </c>
      <c r="C68" s="58" t="s">
        <v>490</v>
      </c>
      <c r="D68" s="33" t="s">
        <v>401</v>
      </c>
      <c r="E68" s="12" t="s">
        <v>264</v>
      </c>
      <c r="F68" s="77" t="s">
        <v>5</v>
      </c>
      <c r="G68" s="9" t="s">
        <v>74</v>
      </c>
      <c r="H68" s="9">
        <v>68</v>
      </c>
      <c r="I68" s="9">
        <v>6</v>
      </c>
      <c r="J68" s="9">
        <v>2</v>
      </c>
      <c r="K68" s="11" t="s">
        <v>75</v>
      </c>
      <c r="L68" s="13">
        <v>1.7991699999999999E-2</v>
      </c>
      <c r="M68" s="13">
        <v>3.5181400000000002E-2</v>
      </c>
      <c r="N68" s="13">
        <v>2.5252E-2</v>
      </c>
      <c r="O68" s="14">
        <f>(L68+M68+N68)/3</f>
        <v>2.61417E-2</v>
      </c>
      <c r="P68" s="14">
        <f>STDEV(L68,M68,N68)</f>
        <v>8.6293175332699604E-3</v>
      </c>
      <c r="Q68" s="13">
        <v>0</v>
      </c>
      <c r="R68" s="13">
        <v>2.1029099999999998E-2</v>
      </c>
      <c r="S68" s="13">
        <v>1.6390399999999999E-2</v>
      </c>
      <c r="T68" s="14">
        <f>AVERAGE(Q68,R68,S68)</f>
        <v>1.2473166666666665E-2</v>
      </c>
      <c r="U68" s="14">
        <f t="shared" si="1"/>
        <v>1.1048271332807379E-2</v>
      </c>
      <c r="V68" s="13">
        <v>0</v>
      </c>
      <c r="W68" s="13">
        <v>1.28658E-2</v>
      </c>
      <c r="X68" s="13">
        <v>1.43413E-2</v>
      </c>
      <c r="Y68" s="14">
        <f>AVERAGE(V68,W68,X68)</f>
        <v>9.0690333333333321E-3</v>
      </c>
      <c r="Z68" s="14">
        <f t="shared" si="38"/>
        <v>7.8885866454855742E-3</v>
      </c>
      <c r="AA68" s="17">
        <v>0</v>
      </c>
      <c r="AB68" s="17">
        <v>8.2762200000000008E-3</v>
      </c>
      <c r="AC68" s="13">
        <v>0</v>
      </c>
      <c r="AD68" s="14">
        <f>AVERAGE(AA68,AB68,AC68)</f>
        <v>2.7587400000000004E-3</v>
      </c>
      <c r="AE68" s="14">
        <f t="shared" si="0"/>
        <v>4.7782778448725652E-3</v>
      </c>
      <c r="AF68" s="18">
        <v>0</v>
      </c>
      <c r="AG68" s="18">
        <v>0.6</v>
      </c>
      <c r="AH68" s="44">
        <v>0.65</v>
      </c>
      <c r="AI68" s="20">
        <v>0.42</v>
      </c>
      <c r="AJ68" s="20">
        <v>0.36080000000000001</v>
      </c>
      <c r="AK68" s="20">
        <v>0</v>
      </c>
      <c r="AL68" s="20">
        <v>0.37</v>
      </c>
      <c r="AM68" s="20">
        <v>0.56999999999999995</v>
      </c>
      <c r="AN68" s="20">
        <v>0.31</v>
      </c>
      <c r="AO68" s="21">
        <v>0.28799999999999998</v>
      </c>
      <c r="AP68" s="20">
        <v>0</v>
      </c>
      <c r="AQ68" s="20">
        <v>0.24</v>
      </c>
      <c r="AR68" s="20">
        <v>0</v>
      </c>
      <c r="AS68" s="20">
        <v>0.08</v>
      </c>
      <c r="AT68" s="21">
        <v>0.13600000000000001</v>
      </c>
    </row>
    <row r="69" spans="1:46" s="20" customFormat="1" ht="17.25" customHeight="1">
      <c r="A69" s="68">
        <v>1184</v>
      </c>
      <c r="B69" s="11" t="s">
        <v>76</v>
      </c>
      <c r="C69" s="32" t="s">
        <v>491</v>
      </c>
      <c r="D69" s="33" t="s">
        <v>402</v>
      </c>
      <c r="E69" s="12" t="s">
        <v>265</v>
      </c>
      <c r="F69" s="77" t="s">
        <v>77</v>
      </c>
      <c r="G69" s="9" t="s">
        <v>78</v>
      </c>
      <c r="H69" s="9">
        <v>363</v>
      </c>
      <c r="I69" s="9">
        <v>16</v>
      </c>
      <c r="J69" s="9">
        <v>5</v>
      </c>
      <c r="K69" s="11" t="s">
        <v>79</v>
      </c>
      <c r="L69" s="13">
        <v>1.3603499999999999E-2</v>
      </c>
      <c r="M69" s="13">
        <v>1.7489299999999999E-2</v>
      </c>
      <c r="N69" s="13">
        <v>2.2556400000000001E-2</v>
      </c>
      <c r="O69" s="14">
        <f>(L69+M69+N69)/3</f>
        <v>1.7883066666666666E-2</v>
      </c>
      <c r="P69" s="14">
        <f>STDEV(L69,M69,N69)</f>
        <v>4.4894202012435184E-3</v>
      </c>
      <c r="Q69" s="13">
        <v>2.1819399999999999E-2</v>
      </c>
      <c r="R69" s="13">
        <v>5.8681799999999999E-2</v>
      </c>
      <c r="S69" s="13">
        <v>5.1732399999999998E-2</v>
      </c>
      <c r="T69" s="14">
        <f>AVERAGE(Q69,R69,S69)</f>
        <v>4.4077866666666667E-2</v>
      </c>
      <c r="U69" s="14">
        <f t="shared" si="1"/>
        <v>1.9587063175814112E-2</v>
      </c>
      <c r="V69" s="13">
        <v>0.34971000000000002</v>
      </c>
      <c r="W69" s="13">
        <v>0.208367</v>
      </c>
      <c r="X69" s="13">
        <v>0.207015</v>
      </c>
      <c r="Y69" s="14">
        <f>AVERAGE(V69,W69,X69)</f>
        <v>0.25503066666666668</v>
      </c>
      <c r="Z69" s="14">
        <f t="shared" si="38"/>
        <v>8.1997494451558198E-2</v>
      </c>
      <c r="AA69" s="17">
        <v>8.8920899999999997E-2</v>
      </c>
      <c r="AB69" s="17">
        <v>0.22899800000000001</v>
      </c>
      <c r="AC69" s="13">
        <v>4.9290800000000003E-2</v>
      </c>
      <c r="AD69" s="14">
        <f>AVERAGE(AA69,AB69,AC69)</f>
        <v>0.12240323333333335</v>
      </c>
      <c r="AE69" s="14">
        <f t="shared" si="0"/>
        <v>9.4416467933530188E-2</v>
      </c>
      <c r="AF69" s="18">
        <v>1.6</v>
      </c>
      <c r="AG69" s="18">
        <v>3.36</v>
      </c>
      <c r="AH69" s="44">
        <v>2.29</v>
      </c>
      <c r="AI69" s="20">
        <v>2.42</v>
      </c>
      <c r="AJ69" s="20">
        <v>0.88219999999999998</v>
      </c>
      <c r="AK69" s="20">
        <v>25.71</v>
      </c>
      <c r="AL69" s="20">
        <v>11.91</v>
      </c>
      <c r="AM69" s="20">
        <v>9.18</v>
      </c>
      <c r="AN69" s="20">
        <v>15.6</v>
      </c>
      <c r="AO69" s="21">
        <v>8.86</v>
      </c>
      <c r="AP69" s="20">
        <v>6.54</v>
      </c>
      <c r="AQ69" s="20">
        <v>13.09</v>
      </c>
      <c r="AR69" s="20">
        <v>2.19</v>
      </c>
      <c r="AS69" s="20">
        <v>7.27</v>
      </c>
      <c r="AT69" s="21">
        <v>5.4909999999999997</v>
      </c>
    </row>
    <row r="70" spans="1:46" ht="17.25" customHeight="1">
      <c r="A70" s="70">
        <v>553</v>
      </c>
      <c r="B70" s="3" t="s">
        <v>67</v>
      </c>
      <c r="C70" s="56" t="s">
        <v>462</v>
      </c>
      <c r="D70" s="59" t="s">
        <v>403</v>
      </c>
      <c r="E70" s="60" t="s">
        <v>262</v>
      </c>
      <c r="F70" s="81" t="s">
        <v>5</v>
      </c>
      <c r="G70" s="42" t="s">
        <v>68</v>
      </c>
      <c r="H70" s="42">
        <v>428</v>
      </c>
      <c r="I70" s="42">
        <v>18</v>
      </c>
      <c r="J70" s="42">
        <v>7</v>
      </c>
      <c r="K70" s="48" t="s">
        <v>69</v>
      </c>
      <c r="L70" s="62">
        <v>0.18705559999999999</v>
      </c>
      <c r="M70" s="62">
        <v>0.31594</v>
      </c>
      <c r="N70" s="62">
        <v>0.18998300000000001</v>
      </c>
      <c r="O70" s="63">
        <f t="shared" ref="O70:O71" si="49">(L70+M70+N70)/3</f>
        <v>0.23099286666666666</v>
      </c>
      <c r="P70" s="63">
        <f t="shared" ref="P70:P71" si="50">STDEV(L70,M70,N70)</f>
        <v>7.3580935124890376E-2</v>
      </c>
      <c r="Q70" s="62">
        <v>0</v>
      </c>
      <c r="R70" s="62">
        <v>2.36344E-2</v>
      </c>
      <c r="S70" s="62">
        <v>0</v>
      </c>
      <c r="T70" s="63">
        <f t="shared" ref="T70:T71" si="51">AVERAGE(Q70,R70,S70)</f>
        <v>7.8781333333333339E-3</v>
      </c>
      <c r="U70" s="14">
        <f t="shared" si="1"/>
        <v>1.3645327202135292E-2</v>
      </c>
      <c r="V70" s="62">
        <v>0</v>
      </c>
      <c r="W70" s="62">
        <v>0</v>
      </c>
      <c r="X70" s="62">
        <v>0</v>
      </c>
      <c r="Y70" s="63">
        <f t="shared" ref="Y70:Y71" si="52">AVERAGE(V70,W70,X70)</f>
        <v>0</v>
      </c>
      <c r="Z70" s="14">
        <f t="shared" si="38"/>
        <v>0</v>
      </c>
      <c r="AA70" s="64">
        <v>3.0546199999999999E-2</v>
      </c>
      <c r="AB70" s="64">
        <v>4.0498399999999997E-2</v>
      </c>
      <c r="AC70" s="62">
        <v>0</v>
      </c>
      <c r="AD70" s="63">
        <f t="shared" ref="AD70:AD71" si="53">AVERAGE(AA70,AB70,AC70)</f>
        <v>2.3681533333333334E-2</v>
      </c>
      <c r="AE70" s="14">
        <f t="shared" si="0"/>
        <v>2.1103858343282468E-2</v>
      </c>
      <c r="AF70" s="18">
        <v>0</v>
      </c>
      <c r="AG70" s="18">
        <v>7.0000000000000007E-2</v>
      </c>
      <c r="AH70" s="44">
        <v>0</v>
      </c>
      <c r="AI70" s="3">
        <v>0.02</v>
      </c>
      <c r="AJ70" s="3">
        <v>4.3200000000000002E-2</v>
      </c>
      <c r="AK70" s="3">
        <v>0</v>
      </c>
      <c r="AL70" s="3">
        <v>0</v>
      </c>
      <c r="AM70" s="3">
        <v>0</v>
      </c>
      <c r="AN70" s="3">
        <v>0</v>
      </c>
      <c r="AO70" s="45">
        <v>0</v>
      </c>
      <c r="AP70" s="3">
        <v>0.16</v>
      </c>
      <c r="AQ70" s="3">
        <v>0.13</v>
      </c>
      <c r="AR70" s="3">
        <v>0</v>
      </c>
      <c r="AS70" s="3">
        <v>0.1</v>
      </c>
      <c r="AT70" s="45">
        <v>8.5999999999999993E-2</v>
      </c>
    </row>
    <row r="71" spans="1:46" ht="17.25" customHeight="1">
      <c r="A71" s="70">
        <v>993</v>
      </c>
      <c r="B71" s="3" t="s">
        <v>70</v>
      </c>
      <c r="C71" s="56" t="s">
        <v>9</v>
      </c>
      <c r="D71" s="59" t="s">
        <v>404</v>
      </c>
      <c r="E71" s="60" t="s">
        <v>263</v>
      </c>
      <c r="F71" s="81" t="s">
        <v>5</v>
      </c>
      <c r="G71" s="42" t="s">
        <v>71</v>
      </c>
      <c r="H71" s="42">
        <v>606</v>
      </c>
      <c r="I71" s="42">
        <v>30</v>
      </c>
      <c r="J71" s="42">
        <v>9</v>
      </c>
      <c r="K71" s="3" t="s">
        <v>72</v>
      </c>
      <c r="L71" s="62">
        <v>0.13453809999999999</v>
      </c>
      <c r="M71" s="62">
        <v>0.120091</v>
      </c>
      <c r="N71" s="62">
        <v>0.16368199999999999</v>
      </c>
      <c r="O71" s="63">
        <f t="shared" si="49"/>
        <v>0.13943703333333332</v>
      </c>
      <c r="P71" s="63">
        <f t="shared" si="50"/>
        <v>2.2204582434788834E-2</v>
      </c>
      <c r="Q71" s="62">
        <v>4.1761199999999998E-2</v>
      </c>
      <c r="R71" s="62">
        <v>4.8948199999999997E-2</v>
      </c>
      <c r="S71" s="62">
        <v>5.6358699999999998E-2</v>
      </c>
      <c r="T71" s="63">
        <f t="shared" si="51"/>
        <v>4.9022699999999995E-2</v>
      </c>
      <c r="U71" s="14">
        <f t="shared" si="1"/>
        <v>7.2990351588412394E-3</v>
      </c>
      <c r="V71" s="62">
        <v>4.79674E-2</v>
      </c>
      <c r="W71" s="62">
        <v>3.6260199999999999E-2</v>
      </c>
      <c r="X71" s="62">
        <v>6.6000299999999998E-2</v>
      </c>
      <c r="Y71" s="63">
        <f t="shared" si="52"/>
        <v>5.0075966666666666E-2</v>
      </c>
      <c r="Z71" s="14">
        <f t="shared" si="38"/>
        <v>1.4981753136510198E-2</v>
      </c>
      <c r="AA71" s="64">
        <v>2.5976300000000001E-2</v>
      </c>
      <c r="AB71" s="64">
        <v>4.7640799999999997E-2</v>
      </c>
      <c r="AC71" s="62">
        <v>6.3790299999999994E-2</v>
      </c>
      <c r="AD71" s="63">
        <f t="shared" si="53"/>
        <v>4.5802466666666659E-2</v>
      </c>
      <c r="AE71" s="14">
        <f t="shared" ref="AE71:AE116" si="54">STDEV(AA71,AB71,AC71)</f>
        <v>1.8973909746895445E-2</v>
      </c>
      <c r="AF71" s="18">
        <v>0.31</v>
      </c>
      <c r="AG71" s="18">
        <v>0.41</v>
      </c>
      <c r="AH71" s="44">
        <v>0.34</v>
      </c>
      <c r="AI71" s="3">
        <v>0.35</v>
      </c>
      <c r="AJ71" s="3">
        <v>4.9299999999999997E-2</v>
      </c>
      <c r="AK71" s="3">
        <v>0.36</v>
      </c>
      <c r="AL71" s="3">
        <v>0.3</v>
      </c>
      <c r="AM71" s="3">
        <v>0.4</v>
      </c>
      <c r="AN71" s="3">
        <v>0.35</v>
      </c>
      <c r="AO71" s="45">
        <v>5.0999999999999997E-2</v>
      </c>
      <c r="AP71" s="3">
        <v>0.19</v>
      </c>
      <c r="AQ71" s="3">
        <v>0.4</v>
      </c>
      <c r="AR71" s="3">
        <v>0.39</v>
      </c>
      <c r="AS71" s="3">
        <v>0.33</v>
      </c>
      <c r="AT71" s="45">
        <v>0.11600000000000001</v>
      </c>
    </row>
    <row r="72" spans="1:46" ht="17.25" customHeight="1">
      <c r="B72" s="3"/>
      <c r="C72" s="57" t="s">
        <v>434</v>
      </c>
      <c r="D72" s="59"/>
      <c r="F72" s="81"/>
      <c r="H72" s="42"/>
      <c r="K72" s="3"/>
      <c r="L72" s="62"/>
      <c r="M72" s="62"/>
      <c r="N72" s="62"/>
      <c r="O72" s="63"/>
      <c r="P72" s="63"/>
      <c r="Q72" s="62"/>
      <c r="R72" s="62"/>
      <c r="S72" s="62"/>
      <c r="T72" s="63"/>
      <c r="U72" s="14"/>
      <c r="V72" s="62"/>
      <c r="W72" s="62"/>
      <c r="X72" s="62"/>
      <c r="Y72" s="63"/>
      <c r="Z72" s="14"/>
      <c r="AA72" s="64"/>
      <c r="AB72" s="64"/>
      <c r="AC72" s="62"/>
      <c r="AD72" s="63"/>
      <c r="AE72" s="14"/>
      <c r="AF72" s="18"/>
      <c r="AG72" s="18"/>
      <c r="AH72" s="44"/>
    </row>
    <row r="73" spans="1:46" s="20" customFormat="1" ht="17.25" customHeight="1">
      <c r="A73" s="68"/>
      <c r="B73" s="9"/>
      <c r="C73" s="28" t="s">
        <v>463</v>
      </c>
      <c r="D73" s="11"/>
      <c r="E73" s="12"/>
      <c r="F73" s="77"/>
      <c r="G73" s="9"/>
      <c r="H73" s="9"/>
      <c r="I73" s="9"/>
      <c r="J73" s="9"/>
      <c r="K73" s="11"/>
      <c r="L73" s="13"/>
      <c r="M73" s="13"/>
      <c r="N73" s="13"/>
      <c r="O73" s="14"/>
      <c r="P73" s="15"/>
      <c r="Q73" s="13"/>
      <c r="R73" s="16"/>
      <c r="S73" s="13"/>
      <c r="T73" s="14"/>
      <c r="U73" s="14"/>
      <c r="V73" s="16"/>
      <c r="W73" s="13"/>
      <c r="X73" s="13"/>
      <c r="Y73" s="14"/>
      <c r="Z73" s="14"/>
      <c r="AA73" s="17"/>
      <c r="AB73" s="17"/>
      <c r="AC73" s="13"/>
      <c r="AD73" s="15"/>
      <c r="AE73" s="14"/>
      <c r="AF73" s="18"/>
      <c r="AG73" s="18"/>
      <c r="AH73" s="19"/>
      <c r="AO73" s="21"/>
      <c r="AT73" s="21"/>
    </row>
    <row r="74" spans="1:46" s="11" customFormat="1" ht="17.25" customHeight="1">
      <c r="A74" s="68">
        <v>2069</v>
      </c>
      <c r="B74" s="11" t="s">
        <v>182</v>
      </c>
      <c r="C74" s="32" t="s">
        <v>517</v>
      </c>
      <c r="D74" s="11" t="s">
        <v>358</v>
      </c>
      <c r="E74" s="12" t="s">
        <v>298</v>
      </c>
      <c r="F74" s="77" t="s">
        <v>5</v>
      </c>
      <c r="G74" s="9" t="s">
        <v>183</v>
      </c>
      <c r="H74" s="9">
        <v>273</v>
      </c>
      <c r="I74" s="9">
        <v>32</v>
      </c>
      <c r="J74" s="9">
        <v>3</v>
      </c>
      <c r="K74" s="11" t="s">
        <v>184</v>
      </c>
      <c r="L74" s="13">
        <v>3.7306199999999998E-2</v>
      </c>
      <c r="M74" s="13">
        <v>6.7833599999999994E-2</v>
      </c>
      <c r="N74" s="13">
        <v>2.23492E-2</v>
      </c>
      <c r="O74" s="14">
        <f t="shared" ref="O74" si="55">(L74+M74+N74)/3</f>
        <v>4.249633333333333E-2</v>
      </c>
      <c r="P74" s="14">
        <f t="shared" ref="P74" si="56">STDEV(L74,M74,N74)</f>
        <v>2.3182121858305666E-2</v>
      </c>
      <c r="Q74" s="13">
        <v>0.155777</v>
      </c>
      <c r="R74" s="13">
        <v>0.21495900000000001</v>
      </c>
      <c r="S74" s="13">
        <v>0.100787</v>
      </c>
      <c r="T74" s="14">
        <f t="shared" ref="T74" si="57">AVERAGE(Q74,R74,S74)</f>
        <v>0.15717433333333333</v>
      </c>
      <c r="U74" s="14">
        <f t="shared" ref="U74:U116" si="58">STDEV(Q74,R74,S74)</f>
        <v>5.7098824868234664E-2</v>
      </c>
      <c r="V74" s="13">
        <v>0.20065</v>
      </c>
      <c r="W74" s="13">
        <v>0.17918200000000001</v>
      </c>
      <c r="X74" s="13">
        <v>0.116395</v>
      </c>
      <c r="Y74" s="14">
        <f t="shared" ref="Y74" si="59">AVERAGE(V74,W74,X74)</f>
        <v>0.165409</v>
      </c>
      <c r="Z74" s="14">
        <f t="shared" si="38"/>
        <v>4.3783534610627367E-2</v>
      </c>
      <c r="AA74" s="17">
        <v>0.17163900000000001</v>
      </c>
      <c r="AB74" s="17">
        <v>0.123489</v>
      </c>
      <c r="AC74" s="13">
        <v>0.188636</v>
      </c>
      <c r="AD74" s="14">
        <f t="shared" ref="AD74" si="60">AVERAGE(AA74,AB74,AC74)</f>
        <v>0.16125466666666666</v>
      </c>
      <c r="AE74" s="14">
        <f t="shared" si="54"/>
        <v>3.3792139416339732E-2</v>
      </c>
      <c r="AF74" s="18">
        <v>4.18</v>
      </c>
      <c r="AG74" s="18">
        <v>3.17</v>
      </c>
      <c r="AH74" s="19">
        <v>4.51</v>
      </c>
      <c r="AI74" s="11">
        <v>3.95</v>
      </c>
      <c r="AJ74" s="11">
        <v>0.69789999999999996</v>
      </c>
      <c r="AK74" s="11">
        <v>5.38</v>
      </c>
      <c r="AL74" s="11">
        <v>2.64</v>
      </c>
      <c r="AM74" s="11">
        <v>5.21</v>
      </c>
      <c r="AN74" s="11">
        <v>4.41</v>
      </c>
      <c r="AO74" s="31">
        <v>1.5329999999999999</v>
      </c>
      <c r="AP74" s="11">
        <v>4.5999999999999996</v>
      </c>
      <c r="AQ74" s="11">
        <v>1.82</v>
      </c>
      <c r="AR74" s="11">
        <v>8.44</v>
      </c>
      <c r="AS74" s="11">
        <v>4.95</v>
      </c>
      <c r="AT74" s="31">
        <v>3.3239999999999998</v>
      </c>
    </row>
    <row r="75" spans="1:46" s="20" customFormat="1" ht="17.25" customHeight="1">
      <c r="A75" s="68"/>
      <c r="B75" s="9"/>
      <c r="C75" s="52" t="s">
        <v>464</v>
      </c>
      <c r="D75" s="11"/>
      <c r="E75" s="12"/>
      <c r="F75" s="77"/>
      <c r="G75" s="9"/>
      <c r="H75" s="9"/>
      <c r="I75" s="9"/>
      <c r="J75" s="9"/>
      <c r="K75" s="11"/>
      <c r="L75" s="13"/>
      <c r="M75" s="13"/>
      <c r="N75" s="13"/>
      <c r="O75" s="14"/>
      <c r="P75" s="15"/>
      <c r="Q75" s="13"/>
      <c r="R75" s="16"/>
      <c r="S75" s="13"/>
      <c r="T75" s="14"/>
      <c r="U75" s="14"/>
      <c r="V75" s="16"/>
      <c r="W75" s="13"/>
      <c r="X75" s="13"/>
      <c r="Y75" s="14"/>
      <c r="Z75" s="14"/>
      <c r="AA75" s="17"/>
      <c r="AB75" s="17"/>
      <c r="AC75" s="13"/>
      <c r="AD75" s="15"/>
      <c r="AE75" s="14"/>
      <c r="AF75" s="18"/>
      <c r="AG75" s="18"/>
      <c r="AH75" s="19"/>
      <c r="AO75" s="21"/>
      <c r="AT75" s="21"/>
    </row>
    <row r="76" spans="1:46" s="11" customFormat="1" ht="17.25" customHeight="1">
      <c r="A76" s="68"/>
      <c r="C76" s="28" t="s">
        <v>465</v>
      </c>
      <c r="E76" s="12"/>
      <c r="F76" s="78"/>
      <c r="G76" s="9"/>
      <c r="H76" s="9"/>
      <c r="I76" s="9"/>
      <c r="J76" s="9"/>
      <c r="L76" s="13"/>
      <c r="M76" s="13"/>
      <c r="N76" s="13"/>
      <c r="O76" s="14"/>
      <c r="P76" s="14"/>
      <c r="Q76" s="13"/>
      <c r="R76" s="13"/>
      <c r="S76" s="13"/>
      <c r="T76" s="14"/>
      <c r="U76" s="14"/>
      <c r="V76" s="13"/>
      <c r="W76" s="13"/>
      <c r="X76" s="13"/>
      <c r="Y76" s="14"/>
      <c r="Z76" s="14"/>
      <c r="AA76" s="17"/>
      <c r="AB76" s="17"/>
      <c r="AC76" s="13"/>
      <c r="AD76" s="14"/>
      <c r="AE76" s="14"/>
      <c r="AF76" s="18"/>
      <c r="AG76" s="18"/>
      <c r="AH76" s="19"/>
      <c r="AO76" s="31"/>
      <c r="AT76" s="31"/>
    </row>
    <row r="77" spans="1:46" s="20" customFormat="1" ht="17.25" customHeight="1">
      <c r="A77" s="68">
        <v>1286</v>
      </c>
      <c r="B77" s="11" t="s">
        <v>188</v>
      </c>
      <c r="C77" s="32" t="s">
        <v>407</v>
      </c>
      <c r="D77" s="11" t="s">
        <v>359</v>
      </c>
      <c r="E77" s="12" t="s">
        <v>300</v>
      </c>
      <c r="F77" s="77" t="s">
        <v>5</v>
      </c>
      <c r="G77" s="9" t="s">
        <v>189</v>
      </c>
      <c r="H77" s="9">
        <v>82</v>
      </c>
      <c r="I77" s="9">
        <v>5</v>
      </c>
      <c r="J77" s="9">
        <v>2</v>
      </c>
      <c r="K77" s="11" t="s">
        <v>190</v>
      </c>
      <c r="L77" s="13">
        <v>0.136044</v>
      </c>
      <c r="M77" s="13">
        <v>0.11352</v>
      </c>
      <c r="N77" s="13">
        <v>7.8952900000000006E-2</v>
      </c>
      <c r="O77" s="14">
        <f t="shared" ref="O77" si="61">(L77+M77+N77)/3</f>
        <v>0.10950563333333334</v>
      </c>
      <c r="P77" s="14">
        <f t="shared" ref="P77" si="62">STDEV(L77,M77,N77)</f>
        <v>2.8756473699035688E-2</v>
      </c>
      <c r="Q77" s="13">
        <v>6.2550499999999995E-2</v>
      </c>
      <c r="R77" s="13">
        <v>7.1017899999999995E-2</v>
      </c>
      <c r="S77" s="13">
        <v>4.9313999999999997E-2</v>
      </c>
      <c r="T77" s="14">
        <f t="shared" ref="T77" si="63">AVERAGE(Q77,R77,S77)</f>
        <v>6.0960799999999989E-2</v>
      </c>
      <c r="U77" s="14">
        <f t="shared" si="58"/>
        <v>1.0938929489214195E-2</v>
      </c>
      <c r="V77" s="13">
        <v>4.3618499999999998E-2</v>
      </c>
      <c r="W77" s="13">
        <v>6.6564399999999996E-2</v>
      </c>
      <c r="X77" s="13">
        <v>5.1932100000000002E-2</v>
      </c>
      <c r="Y77" s="14">
        <f t="shared" ref="Y77" si="64">AVERAGE(V77,W77,X77)</f>
        <v>5.4038333333333334E-2</v>
      </c>
      <c r="Z77" s="14">
        <f t="shared" si="38"/>
        <v>1.1617045486841017E-2</v>
      </c>
      <c r="AA77" s="17">
        <v>4.6903199999999999E-2</v>
      </c>
      <c r="AB77" s="17">
        <v>7.2716000000000003E-2</v>
      </c>
      <c r="AC77" s="13">
        <v>5.1785600000000001E-2</v>
      </c>
      <c r="AD77" s="14">
        <f t="shared" ref="AD77" si="65">AVERAGE(AA77,AB77,AC77)</f>
        <v>5.7134933333333339E-2</v>
      </c>
      <c r="AE77" s="14">
        <f t="shared" si="54"/>
        <v>1.3712646947009579E-2</v>
      </c>
      <c r="AF77" s="18">
        <v>0.46</v>
      </c>
      <c r="AG77" s="18">
        <v>0.63</v>
      </c>
      <c r="AH77" s="19">
        <v>0.62</v>
      </c>
      <c r="AI77" s="20">
        <v>0.56999999999999995</v>
      </c>
      <c r="AJ77" s="20">
        <v>9.5399999999999999E-2</v>
      </c>
      <c r="AK77" s="20">
        <v>0.32</v>
      </c>
      <c r="AL77" s="20">
        <v>0.59</v>
      </c>
      <c r="AM77" s="20">
        <v>0.66</v>
      </c>
      <c r="AN77" s="20">
        <v>0.52</v>
      </c>
      <c r="AO77" s="21">
        <v>0.17799999999999999</v>
      </c>
      <c r="AP77" s="20">
        <v>0.34</v>
      </c>
      <c r="AQ77" s="20">
        <v>0.64</v>
      </c>
      <c r="AR77" s="20">
        <v>0.66</v>
      </c>
      <c r="AS77" s="20">
        <v>0.55000000000000004</v>
      </c>
      <c r="AT77" s="21">
        <v>0.17499999999999999</v>
      </c>
    </row>
    <row r="78" spans="1:46" s="11" customFormat="1" ht="17.25" customHeight="1">
      <c r="A78" s="68"/>
      <c r="B78" s="20"/>
      <c r="C78" s="28" t="s">
        <v>466</v>
      </c>
      <c r="D78" s="20"/>
      <c r="E78" s="39"/>
      <c r="F78" s="80"/>
      <c r="G78" s="40"/>
      <c r="H78" s="40"/>
      <c r="I78" s="40"/>
      <c r="J78" s="40"/>
      <c r="K78" s="20"/>
      <c r="L78" s="13"/>
      <c r="M78" s="13"/>
      <c r="N78" s="13"/>
      <c r="O78" s="14"/>
      <c r="P78" s="14"/>
      <c r="Q78" s="13"/>
      <c r="R78" s="13"/>
      <c r="S78" s="13"/>
      <c r="T78" s="14"/>
      <c r="U78" s="14"/>
      <c r="V78" s="13"/>
      <c r="W78" s="13"/>
      <c r="X78" s="13"/>
      <c r="Y78" s="14"/>
      <c r="Z78" s="14"/>
      <c r="AA78" s="17"/>
      <c r="AB78" s="17"/>
      <c r="AC78" s="13"/>
      <c r="AD78" s="14"/>
      <c r="AE78" s="14"/>
      <c r="AF78" s="18"/>
      <c r="AG78" s="18"/>
      <c r="AH78" s="44"/>
      <c r="AO78" s="31"/>
      <c r="AT78" s="31"/>
    </row>
    <row r="79" spans="1:46" s="20" customFormat="1" ht="17.25" customHeight="1">
      <c r="A79" s="68">
        <v>1742</v>
      </c>
      <c r="B79" s="11" t="s">
        <v>10</v>
      </c>
      <c r="C79" s="22" t="s">
        <v>518</v>
      </c>
      <c r="D79" s="23" t="s">
        <v>360</v>
      </c>
      <c r="E79" s="12" t="s">
        <v>296</v>
      </c>
      <c r="F79" s="77" t="s">
        <v>5</v>
      </c>
      <c r="G79" s="9" t="s">
        <v>177</v>
      </c>
      <c r="H79" s="9">
        <v>252</v>
      </c>
      <c r="I79" s="9">
        <v>16</v>
      </c>
      <c r="J79" s="9">
        <v>3</v>
      </c>
      <c r="K79" s="11" t="s">
        <v>178</v>
      </c>
      <c r="L79" s="13">
        <v>0.26763399999999998</v>
      </c>
      <c r="M79" s="13">
        <v>0.21426999999999999</v>
      </c>
      <c r="N79" s="13">
        <v>0.234318</v>
      </c>
      <c r="O79" s="14">
        <f>(L79+M79+N79)/3</f>
        <v>0.23874066666666668</v>
      </c>
      <c r="P79" s="14">
        <f>STDEV(L79,M79,N79)</f>
        <v>2.6955502394378276E-2</v>
      </c>
      <c r="Q79" s="13">
        <v>0.10838</v>
      </c>
      <c r="R79" s="13">
        <v>0.13478100000000001</v>
      </c>
      <c r="S79" s="13">
        <v>0</v>
      </c>
      <c r="T79" s="14">
        <f>AVERAGE(Q79,R79,S79)</f>
        <v>8.1053666666666677E-2</v>
      </c>
      <c r="U79" s="14">
        <f t="shared" si="58"/>
        <v>7.1424966645657825E-2</v>
      </c>
      <c r="V79" s="13">
        <v>0.10376000000000001</v>
      </c>
      <c r="W79" s="13">
        <v>0.14124400000000001</v>
      </c>
      <c r="X79" s="13">
        <v>8.9278999999999997E-2</v>
      </c>
      <c r="Y79" s="14">
        <f>AVERAGE(V79,W79,X79)</f>
        <v>0.11142766666666666</v>
      </c>
      <c r="Z79" s="14">
        <f>STDEV(V79,W79,X79)</f>
        <v>2.6817627418049789E-2</v>
      </c>
      <c r="AA79" s="17">
        <v>8.3006099999999999E-2</v>
      </c>
      <c r="AB79" s="17">
        <v>8.4914699999999996E-2</v>
      </c>
      <c r="AC79" s="13">
        <v>0</v>
      </c>
      <c r="AD79" s="14">
        <f>AVERAGE(AA79,AB79,AC79)</f>
        <v>5.5973599999999991E-2</v>
      </c>
      <c r="AE79" s="14">
        <f t="shared" si="54"/>
        <v>4.8483952099741212E-2</v>
      </c>
      <c r="AF79" s="18">
        <v>0.4</v>
      </c>
      <c r="AG79" s="18">
        <v>0.63</v>
      </c>
      <c r="AH79" s="19">
        <v>0</v>
      </c>
      <c r="AI79" s="20">
        <v>0.34</v>
      </c>
      <c r="AJ79" s="20">
        <v>0.31879999999999997</v>
      </c>
      <c r="AK79" s="20">
        <v>0.39</v>
      </c>
      <c r="AL79" s="20">
        <v>0.66</v>
      </c>
      <c r="AM79" s="20">
        <v>0.38</v>
      </c>
      <c r="AN79" s="20">
        <v>0.48</v>
      </c>
      <c r="AO79" s="21">
        <v>0.159</v>
      </c>
      <c r="AP79" s="20">
        <v>0.31</v>
      </c>
      <c r="AQ79" s="20">
        <v>0.4</v>
      </c>
      <c r="AR79" s="20">
        <v>0</v>
      </c>
      <c r="AS79" s="20">
        <v>0.24</v>
      </c>
      <c r="AT79" s="21">
        <v>0.20799999999999999</v>
      </c>
    </row>
    <row r="80" spans="1:46" s="20" customFormat="1" ht="17.25" customHeight="1">
      <c r="A80" s="68">
        <v>1747</v>
      </c>
      <c r="B80" s="11" t="s">
        <v>179</v>
      </c>
      <c r="C80" s="22" t="s">
        <v>518</v>
      </c>
      <c r="D80" s="23" t="s">
        <v>360</v>
      </c>
      <c r="E80" s="12" t="s">
        <v>297</v>
      </c>
      <c r="F80" s="77" t="s">
        <v>5</v>
      </c>
      <c r="G80" s="9" t="s">
        <v>180</v>
      </c>
      <c r="H80" s="9">
        <v>216</v>
      </c>
      <c r="I80" s="9">
        <v>16</v>
      </c>
      <c r="J80" s="9">
        <v>4</v>
      </c>
      <c r="K80" s="11" t="s">
        <v>181</v>
      </c>
      <c r="L80" s="13">
        <v>9.0637400000000007E-2</v>
      </c>
      <c r="M80" s="13">
        <v>9.2854900000000004E-2</v>
      </c>
      <c r="N80" s="13">
        <v>6.81673E-2</v>
      </c>
      <c r="O80" s="14">
        <f>(L80+M80+N80)/3</f>
        <v>8.3886533333333332E-2</v>
      </c>
      <c r="P80" s="14">
        <f>STDEV(L80,M80,N80)</f>
        <v>1.3658332585031626E-2</v>
      </c>
      <c r="Q80" s="13">
        <v>4.0191900000000003E-2</v>
      </c>
      <c r="R80" s="13">
        <v>5.4778500000000001E-2</v>
      </c>
      <c r="S80" s="13">
        <v>3.29792E-2</v>
      </c>
      <c r="T80" s="14">
        <f>AVERAGE(Q80,R80,S80)</f>
        <v>4.2649866666666668E-2</v>
      </c>
      <c r="U80" s="14">
        <f t="shared" si="58"/>
        <v>1.1105564831350724E-2</v>
      </c>
      <c r="V80" s="13">
        <v>3.8787599999999998E-2</v>
      </c>
      <c r="W80" s="13">
        <v>4.4921799999999998E-2</v>
      </c>
      <c r="X80" s="13">
        <v>4.3901299999999997E-2</v>
      </c>
      <c r="Y80" s="14">
        <f>AVERAGE(V80,W80,X80)</f>
        <v>4.2536899999999996E-2</v>
      </c>
      <c r="Z80" s="14">
        <f>STDEV(V80,W80,X80)</f>
        <v>3.2868363101925223E-3</v>
      </c>
      <c r="AA80" s="17">
        <v>4.0405900000000002E-2</v>
      </c>
      <c r="AB80" s="17">
        <v>2.43003E-2</v>
      </c>
      <c r="AC80" s="13">
        <v>3.6306100000000001E-2</v>
      </c>
      <c r="AD80" s="14">
        <f>AVERAGE(AA80,AB80,AC80)</f>
        <v>3.3670766666666664E-2</v>
      </c>
      <c r="AE80" s="14">
        <f t="shared" si="54"/>
        <v>8.3699656016816195E-3</v>
      </c>
      <c r="AF80" s="18">
        <v>0.44</v>
      </c>
      <c r="AG80" s="18">
        <v>0.59</v>
      </c>
      <c r="AH80" s="19">
        <v>0.48</v>
      </c>
      <c r="AI80" s="20">
        <v>0.51</v>
      </c>
      <c r="AJ80" s="20">
        <v>7.5700000000000003E-2</v>
      </c>
      <c r="AK80" s="20">
        <v>0.43</v>
      </c>
      <c r="AL80" s="20">
        <v>0.48</v>
      </c>
      <c r="AM80" s="20">
        <v>0.64</v>
      </c>
      <c r="AN80" s="20">
        <v>0.52</v>
      </c>
      <c r="AO80" s="21">
        <v>0.112</v>
      </c>
      <c r="AP80" s="20">
        <v>0.45</v>
      </c>
      <c r="AQ80" s="20">
        <v>0.26</v>
      </c>
      <c r="AR80" s="20">
        <v>0.53</v>
      </c>
      <c r="AS80" s="20">
        <v>0.41</v>
      </c>
      <c r="AT80" s="21">
        <v>0.13800000000000001</v>
      </c>
    </row>
    <row r="81" spans="1:46" s="11" customFormat="1" ht="17.25" customHeight="1">
      <c r="A81" s="68">
        <v>1248</v>
      </c>
      <c r="B81" s="11" t="s">
        <v>191</v>
      </c>
      <c r="C81" s="32" t="s">
        <v>519</v>
      </c>
      <c r="D81" s="33" t="s">
        <v>408</v>
      </c>
      <c r="E81" s="12" t="s">
        <v>301</v>
      </c>
      <c r="F81" s="77" t="s">
        <v>5</v>
      </c>
      <c r="G81" s="9" t="s">
        <v>192</v>
      </c>
      <c r="H81" s="9">
        <v>411</v>
      </c>
      <c r="I81" s="9">
        <v>20</v>
      </c>
      <c r="J81" s="9">
        <v>6</v>
      </c>
      <c r="K81" s="11" t="s">
        <v>193</v>
      </c>
      <c r="L81" s="13">
        <v>9.1617900000000002E-2</v>
      </c>
      <c r="M81" s="13">
        <v>0.117481</v>
      </c>
      <c r="N81" s="13">
        <v>0.13259499999999999</v>
      </c>
      <c r="O81" s="14">
        <f t="shared" ref="O81" si="66">(L81+M81+N81)/3</f>
        <v>0.11389796666666667</v>
      </c>
      <c r="P81" s="14">
        <f t="shared" ref="P81" si="67">STDEV(L81,M81,N81)</f>
        <v>2.0722192861840953E-2</v>
      </c>
      <c r="Q81" s="13">
        <v>5.8536499999999998E-2</v>
      </c>
      <c r="R81" s="13">
        <v>7.0669999999999997E-2</v>
      </c>
      <c r="S81" s="13">
        <v>2.8102599999999998E-2</v>
      </c>
      <c r="T81" s="14">
        <f t="shared" ref="T81" si="68">AVERAGE(Q81,R81,S81)</f>
        <v>5.2436366666666671E-2</v>
      </c>
      <c r="U81" s="14">
        <f t="shared" si="58"/>
        <v>2.192953728885616E-2</v>
      </c>
      <c r="V81" s="13">
        <v>5.3802000000000003E-2</v>
      </c>
      <c r="W81" s="13">
        <v>4.4955599999999998E-2</v>
      </c>
      <c r="X81" s="13">
        <v>1.8803400000000001E-2</v>
      </c>
      <c r="Y81" s="14">
        <f t="shared" ref="Y81" si="69">AVERAGE(V81,W81,X81)</f>
        <v>3.9187E-2</v>
      </c>
      <c r="Z81" s="14">
        <f t="shared" ref="Z81:Z116" si="70">STDEV(V81,W81,X81)</f>
        <v>1.8198435645955961E-2</v>
      </c>
      <c r="AA81" s="17">
        <v>1.5077399999999999E-2</v>
      </c>
      <c r="AB81" s="17">
        <v>4.5129299999999997E-2</v>
      </c>
      <c r="AC81" s="13">
        <v>2.4605499999999999E-2</v>
      </c>
      <c r="AD81" s="14">
        <f t="shared" ref="AD81" si="71">AVERAGE(AA81,AB81,AC81)</f>
        <v>2.8270733333333329E-2</v>
      </c>
      <c r="AE81" s="14">
        <f t="shared" si="54"/>
        <v>1.5357559211780151E-2</v>
      </c>
      <c r="AF81" s="18">
        <v>0.64</v>
      </c>
      <c r="AG81" s="18">
        <v>0.6</v>
      </c>
      <c r="AH81" s="19">
        <v>0.21</v>
      </c>
      <c r="AI81" s="11">
        <v>0.48</v>
      </c>
      <c r="AJ81" s="11">
        <v>0.23649999999999999</v>
      </c>
      <c r="AK81" s="11">
        <v>0.59</v>
      </c>
      <c r="AL81" s="11">
        <v>0.38</v>
      </c>
      <c r="AM81" s="11">
        <v>0.14000000000000001</v>
      </c>
      <c r="AN81" s="11">
        <v>0.37</v>
      </c>
      <c r="AO81" s="31">
        <v>0.223</v>
      </c>
      <c r="AP81" s="11">
        <v>0.16</v>
      </c>
      <c r="AQ81" s="11">
        <v>0.38</v>
      </c>
      <c r="AR81" s="11">
        <v>0.19</v>
      </c>
      <c r="AS81" s="11">
        <v>0.24</v>
      </c>
      <c r="AT81" s="31">
        <v>0.121</v>
      </c>
    </row>
    <row r="82" spans="1:46" s="20" customFormat="1" ht="19.5">
      <c r="A82" s="68">
        <v>1181</v>
      </c>
      <c r="B82" s="11" t="s">
        <v>174</v>
      </c>
      <c r="C82" s="22" t="s">
        <v>520</v>
      </c>
      <c r="D82" s="23" t="s">
        <v>409</v>
      </c>
      <c r="E82" s="12" t="s">
        <v>295</v>
      </c>
      <c r="F82" s="77" t="s">
        <v>5</v>
      </c>
      <c r="G82" s="9" t="s">
        <v>175</v>
      </c>
      <c r="H82" s="9">
        <v>117</v>
      </c>
      <c r="I82" s="9">
        <v>7</v>
      </c>
      <c r="J82" s="9">
        <v>2</v>
      </c>
      <c r="K82" s="11" t="s">
        <v>176</v>
      </c>
      <c r="L82" s="13">
        <v>3.97811E-2</v>
      </c>
      <c r="M82" s="13">
        <v>2.1406999999999999E-2</v>
      </c>
      <c r="N82" s="13">
        <v>2.1850999999999999E-2</v>
      </c>
      <c r="O82" s="14">
        <f t="shared" ref="O82" si="72">(L82+M82+N82)/3</f>
        <v>2.7679699999999998E-2</v>
      </c>
      <c r="P82" s="14">
        <f t="shared" ref="P82" si="73">STDEV(L82,M82,N82)</f>
        <v>1.048247086664208E-2</v>
      </c>
      <c r="Q82" s="13">
        <v>1.1419800000000001E-2</v>
      </c>
      <c r="R82" s="13">
        <v>0</v>
      </c>
      <c r="S82" s="13">
        <v>3.2893699999999998E-3</v>
      </c>
      <c r="T82" s="14">
        <f t="shared" ref="T82" si="74">AVERAGE(Q82,R82,S82)</f>
        <v>4.9030566666666666E-3</v>
      </c>
      <c r="U82" s="14">
        <f t="shared" si="58"/>
        <v>5.8784306157029136E-3</v>
      </c>
      <c r="V82" s="13">
        <v>1.2347800000000001E-2</v>
      </c>
      <c r="W82" s="13">
        <v>0</v>
      </c>
      <c r="X82" s="13">
        <v>6.2004900000000003E-3</v>
      </c>
      <c r="Y82" s="14">
        <f t="shared" ref="Y82" si="75">AVERAGE(V82,W82,X82)</f>
        <v>6.182763333333334E-3</v>
      </c>
      <c r="Z82" s="14">
        <f t="shared" si="70"/>
        <v>6.1739190864501413E-3</v>
      </c>
      <c r="AA82" s="17">
        <v>8.0432500000000001E-3</v>
      </c>
      <c r="AB82" s="17">
        <v>0</v>
      </c>
      <c r="AC82" s="13">
        <v>7.5088000000000004E-3</v>
      </c>
      <c r="AD82" s="14">
        <f t="shared" ref="AD82" si="76">AVERAGE(AA82,AB82,AC82)</f>
        <v>5.1840166666666668E-3</v>
      </c>
      <c r="AE82" s="14">
        <f t="shared" si="54"/>
        <v>4.4974360252074E-3</v>
      </c>
      <c r="AF82" s="18">
        <v>0.28999999999999998</v>
      </c>
      <c r="AG82" s="18">
        <v>0</v>
      </c>
      <c r="AH82" s="19">
        <v>0.15</v>
      </c>
      <c r="AI82" s="20">
        <v>0.15</v>
      </c>
      <c r="AJ82" s="20">
        <v>0.14360000000000001</v>
      </c>
      <c r="AK82" s="20">
        <v>0.31</v>
      </c>
      <c r="AL82" s="20">
        <v>0</v>
      </c>
      <c r="AM82" s="20">
        <v>0.28000000000000003</v>
      </c>
      <c r="AN82" s="20">
        <v>0.2</v>
      </c>
      <c r="AO82" s="21">
        <v>0.17199999999999999</v>
      </c>
      <c r="AP82" s="20">
        <v>0.2</v>
      </c>
      <c r="AQ82" s="20">
        <v>0</v>
      </c>
      <c r="AR82" s="20">
        <v>0.34</v>
      </c>
      <c r="AS82" s="20">
        <v>0.18</v>
      </c>
      <c r="AT82" s="21">
        <v>0.17299999999999999</v>
      </c>
    </row>
    <row r="83" spans="1:46" s="20" customFormat="1" ht="17.25" customHeight="1">
      <c r="A83" s="68"/>
      <c r="C83" s="10" t="s">
        <v>467</v>
      </c>
      <c r="E83" s="39"/>
      <c r="F83" s="80"/>
      <c r="G83" s="40"/>
      <c r="H83" s="40"/>
      <c r="I83" s="40"/>
      <c r="J83" s="40"/>
      <c r="L83" s="13"/>
      <c r="M83" s="13"/>
      <c r="N83" s="13"/>
      <c r="O83" s="14"/>
      <c r="P83" s="14"/>
      <c r="Q83" s="13"/>
      <c r="R83" s="13"/>
      <c r="S83" s="13"/>
      <c r="T83" s="14"/>
      <c r="U83" s="14"/>
      <c r="V83" s="13"/>
      <c r="W83" s="13"/>
      <c r="X83" s="13"/>
      <c r="Y83" s="14"/>
      <c r="Z83" s="14"/>
      <c r="AA83" s="17"/>
      <c r="AB83" s="17"/>
      <c r="AC83" s="13"/>
      <c r="AD83" s="14"/>
      <c r="AE83" s="14"/>
      <c r="AF83" s="18"/>
      <c r="AG83" s="18"/>
      <c r="AH83" s="44"/>
      <c r="AO83" s="21"/>
      <c r="AT83" s="21"/>
    </row>
    <row r="84" spans="1:46" s="20" customFormat="1" ht="19.5">
      <c r="A84" s="68">
        <v>804</v>
      </c>
      <c r="B84" s="11" t="s">
        <v>216</v>
      </c>
      <c r="C84" s="32" t="s">
        <v>468</v>
      </c>
      <c r="D84" s="33" t="s">
        <v>413</v>
      </c>
      <c r="E84" s="12" t="s">
        <v>309</v>
      </c>
      <c r="F84" s="77" t="s">
        <v>5</v>
      </c>
      <c r="G84" s="9" t="s">
        <v>217</v>
      </c>
      <c r="H84" s="9">
        <v>86</v>
      </c>
      <c r="I84" s="9">
        <v>4</v>
      </c>
      <c r="J84" s="9">
        <v>2</v>
      </c>
      <c r="K84" s="11" t="s">
        <v>218</v>
      </c>
      <c r="L84" s="13">
        <v>5.9569700000000003E-2</v>
      </c>
      <c r="M84" s="13">
        <v>5.8526700000000001E-2</v>
      </c>
      <c r="N84" s="13">
        <v>5.0478000000000002E-2</v>
      </c>
      <c r="O84" s="14">
        <f>(L84+M84+N84)/3</f>
        <v>5.6191466666666669E-2</v>
      </c>
      <c r="P84" s="14">
        <f>STDEV(L84,M84,N84)</f>
        <v>4.9754133761259808E-3</v>
      </c>
      <c r="Q84" s="13">
        <v>9.7237699999999996E-2</v>
      </c>
      <c r="R84" s="13">
        <v>0.118269</v>
      </c>
      <c r="S84" s="13">
        <v>7.6357300000000003E-2</v>
      </c>
      <c r="T84" s="14">
        <f>AVERAGE(Q84,R84,S84)</f>
        <v>9.7287999999999999E-2</v>
      </c>
      <c r="U84" s="14">
        <f t="shared" si="58"/>
        <v>2.0955895275315689E-2</v>
      </c>
      <c r="V84" s="13">
        <v>0.111674</v>
      </c>
      <c r="W84" s="13">
        <v>0.14366599999999999</v>
      </c>
      <c r="X84" s="13">
        <v>0.14035600000000001</v>
      </c>
      <c r="Y84" s="14">
        <f>AVERAGE(V84,W84,X84)</f>
        <v>0.13189866666666669</v>
      </c>
      <c r="Z84" s="14">
        <f t="shared" si="70"/>
        <v>1.7593091863948331E-2</v>
      </c>
      <c r="AA84" s="17">
        <v>0.152948</v>
      </c>
      <c r="AB84" s="17">
        <v>0.117426</v>
      </c>
      <c r="AC84" s="13">
        <v>0.11674900000000001</v>
      </c>
      <c r="AD84" s="14">
        <f>AVERAGE(AA84,AB84,AC84)</f>
        <v>0.12904099999999999</v>
      </c>
      <c r="AE84" s="14">
        <f t="shared" si="54"/>
        <v>2.0706836286598782E-2</v>
      </c>
      <c r="AF84" s="18">
        <v>1.63</v>
      </c>
      <c r="AG84" s="18">
        <v>2.02</v>
      </c>
      <c r="AH84" s="19">
        <v>1.51</v>
      </c>
      <c r="AI84" s="20">
        <v>1.72</v>
      </c>
      <c r="AJ84" s="20">
        <v>0.2656</v>
      </c>
      <c r="AK84" s="20">
        <v>1.87</v>
      </c>
      <c r="AL84" s="20">
        <v>2.4500000000000002</v>
      </c>
      <c r="AM84" s="20">
        <v>2.78</v>
      </c>
      <c r="AN84" s="20">
        <v>2.37</v>
      </c>
      <c r="AO84" s="21">
        <v>0.45900000000000002</v>
      </c>
      <c r="AP84" s="20">
        <v>2.57</v>
      </c>
      <c r="AQ84" s="20">
        <v>2.0099999999999998</v>
      </c>
      <c r="AR84" s="20">
        <v>2.31</v>
      </c>
      <c r="AS84" s="20">
        <v>2.2999999999999998</v>
      </c>
      <c r="AT84" s="21">
        <v>0.28100000000000003</v>
      </c>
    </row>
    <row r="85" spans="1:46" s="20" customFormat="1" ht="19.5">
      <c r="A85" s="68">
        <v>1037</v>
      </c>
      <c r="B85" s="11" t="s">
        <v>213</v>
      </c>
      <c r="C85" s="32" t="s">
        <v>469</v>
      </c>
      <c r="D85" s="33" t="s">
        <v>414</v>
      </c>
      <c r="E85" s="12" t="s">
        <v>308</v>
      </c>
      <c r="F85" s="77" t="s">
        <v>5</v>
      </c>
      <c r="G85" s="9" t="s">
        <v>214</v>
      </c>
      <c r="H85" s="9">
        <v>130</v>
      </c>
      <c r="I85" s="9">
        <v>9</v>
      </c>
      <c r="J85" s="9">
        <v>3</v>
      </c>
      <c r="K85" s="11" t="s">
        <v>215</v>
      </c>
      <c r="L85" s="13">
        <v>7.4162599999999995E-2</v>
      </c>
      <c r="M85" s="13">
        <v>8.1982700000000006E-2</v>
      </c>
      <c r="N85" s="13">
        <v>9.2308500000000002E-2</v>
      </c>
      <c r="O85" s="14">
        <f>(L85+M85+N85)/3</f>
        <v>8.281793333333333E-2</v>
      </c>
      <c r="P85" s="14">
        <f>STDEV(L85,M85,N85)</f>
        <v>9.1017378968707621E-3</v>
      </c>
      <c r="Q85" s="13">
        <v>4.9398900000000003E-2</v>
      </c>
      <c r="R85" s="13">
        <v>5.4351799999999999E-2</v>
      </c>
      <c r="S85" s="13">
        <v>3.9955699999999997E-2</v>
      </c>
      <c r="T85" s="14">
        <f>AVERAGE(Q85,R85,S85)</f>
        <v>4.790213333333334E-2</v>
      </c>
      <c r="U85" s="14">
        <f t="shared" si="58"/>
        <v>7.3138332386876916E-3</v>
      </c>
      <c r="V85" s="13">
        <v>2.5451499999999998E-2</v>
      </c>
      <c r="W85" s="13">
        <v>5.0121800000000001E-2</v>
      </c>
      <c r="X85" s="13">
        <v>5.1480699999999997E-2</v>
      </c>
      <c r="Y85" s="14">
        <f>AVERAGE(V85,W85,X85)</f>
        <v>4.2351333333333331E-2</v>
      </c>
      <c r="Z85" s="14">
        <f t="shared" si="70"/>
        <v>1.4651447959957179E-2</v>
      </c>
      <c r="AA85" s="17">
        <v>2.7183200000000001E-2</v>
      </c>
      <c r="AB85" s="17">
        <v>3.7962900000000001E-2</v>
      </c>
      <c r="AC85" s="13">
        <v>3.6853799999999999E-2</v>
      </c>
      <c r="AD85" s="14">
        <f>AVERAGE(AA85,AB85,AC85)</f>
        <v>3.3999966666666666E-2</v>
      </c>
      <c r="AE85" s="14">
        <f t="shared" si="54"/>
        <v>5.9294819793412768E-3</v>
      </c>
      <c r="AF85" s="18">
        <v>0.67</v>
      </c>
      <c r="AG85" s="18">
        <v>0.66</v>
      </c>
      <c r="AH85" s="19">
        <v>0.43</v>
      </c>
      <c r="AI85" s="20">
        <v>0.59</v>
      </c>
      <c r="AJ85" s="20">
        <v>0.1338</v>
      </c>
      <c r="AK85" s="20">
        <v>0.34</v>
      </c>
      <c r="AL85" s="20">
        <v>0.61</v>
      </c>
      <c r="AM85" s="20">
        <v>0.56000000000000005</v>
      </c>
      <c r="AN85" s="20">
        <v>0.5</v>
      </c>
      <c r="AO85" s="21">
        <v>0.14199999999999999</v>
      </c>
      <c r="AP85" s="20">
        <v>0.37</v>
      </c>
      <c r="AQ85" s="20">
        <v>0.46</v>
      </c>
      <c r="AR85" s="20">
        <v>0.4</v>
      </c>
      <c r="AS85" s="20">
        <v>0.41</v>
      </c>
      <c r="AT85" s="21">
        <v>4.9000000000000002E-2</v>
      </c>
    </row>
    <row r="86" spans="1:46" s="11" customFormat="1" ht="15" customHeight="1">
      <c r="A86" s="68">
        <v>616</v>
      </c>
      <c r="B86" s="11" t="s">
        <v>185</v>
      </c>
      <c r="C86" s="32" t="s">
        <v>410</v>
      </c>
      <c r="D86" s="33" t="s">
        <v>361</v>
      </c>
      <c r="E86" s="12" t="s">
        <v>299</v>
      </c>
      <c r="F86" s="77" t="s">
        <v>5</v>
      </c>
      <c r="G86" s="9" t="s">
        <v>186</v>
      </c>
      <c r="H86" s="9">
        <v>310</v>
      </c>
      <c r="I86" s="9">
        <v>13</v>
      </c>
      <c r="J86" s="9">
        <v>8</v>
      </c>
      <c r="K86" s="11" t="s">
        <v>187</v>
      </c>
      <c r="L86" s="13">
        <v>2.5654400000000001E-2</v>
      </c>
      <c r="M86" s="13">
        <v>2.74516E-2</v>
      </c>
      <c r="N86" s="13">
        <v>3.0682399999999999E-2</v>
      </c>
      <c r="O86" s="14">
        <f t="shared" ref="O86" si="77">(L86+M86+N86)/3</f>
        <v>2.7929466666666666E-2</v>
      </c>
      <c r="P86" s="14">
        <f t="shared" ref="P86" si="78">STDEV(L86,M86,N86)</f>
        <v>2.5478350443726388E-3</v>
      </c>
      <c r="Q86" s="13">
        <v>4.9361000000000002E-2</v>
      </c>
      <c r="R86" s="13">
        <v>4.4457700000000003E-2</v>
      </c>
      <c r="S86" s="13">
        <v>4.9770700000000001E-2</v>
      </c>
      <c r="T86" s="14">
        <f t="shared" ref="T86" si="79">AVERAGE(Q86,R86,S86)</f>
        <v>4.7863133333333335E-2</v>
      </c>
      <c r="U86" s="14">
        <f t="shared" si="58"/>
        <v>2.9562976276642596E-3</v>
      </c>
      <c r="V86" s="13">
        <v>2.28633E-2</v>
      </c>
      <c r="W86" s="13">
        <v>4.0577700000000001E-2</v>
      </c>
      <c r="X86" s="13">
        <v>3.2127799999999998E-2</v>
      </c>
      <c r="Y86" s="14">
        <f t="shared" ref="Y86" si="80">AVERAGE(V86,W86,X86)</f>
        <v>3.1856266666666667E-2</v>
      </c>
      <c r="Z86" s="14">
        <f t="shared" si="70"/>
        <v>8.8603210778917876E-3</v>
      </c>
      <c r="AA86" s="17">
        <v>5.0209900000000002E-2</v>
      </c>
      <c r="AB86" s="17">
        <v>4.1894300000000002E-2</v>
      </c>
      <c r="AC86" s="13">
        <v>6.76094E-2</v>
      </c>
      <c r="AD86" s="14">
        <f t="shared" ref="AD86" si="81">AVERAGE(AA86,AB86,AC86)</f>
        <v>5.3237866666666668E-2</v>
      </c>
      <c r="AE86" s="14">
        <f t="shared" si="54"/>
        <v>1.312223413155445E-2</v>
      </c>
      <c r="AF86" s="18">
        <v>1.92</v>
      </c>
      <c r="AG86" s="18">
        <v>1.62</v>
      </c>
      <c r="AH86" s="19">
        <v>1.62</v>
      </c>
      <c r="AI86" s="11">
        <v>1.72</v>
      </c>
      <c r="AJ86" s="11">
        <v>0.17510000000000001</v>
      </c>
      <c r="AK86" s="11">
        <v>0.89</v>
      </c>
      <c r="AL86" s="11">
        <v>1.48</v>
      </c>
      <c r="AM86" s="11">
        <v>1.05</v>
      </c>
      <c r="AN86" s="11">
        <v>1.1399999999999999</v>
      </c>
      <c r="AO86" s="31">
        <v>0.30399999999999999</v>
      </c>
      <c r="AP86" s="11">
        <v>1.96</v>
      </c>
      <c r="AQ86" s="11">
        <v>1.53</v>
      </c>
      <c r="AR86" s="11">
        <v>2.2000000000000002</v>
      </c>
      <c r="AS86" s="11">
        <v>1.9</v>
      </c>
      <c r="AT86" s="31">
        <v>0.34300000000000003</v>
      </c>
    </row>
    <row r="87" spans="1:46" s="11" customFormat="1" ht="17.25" customHeight="1">
      <c r="A87" s="68">
        <v>745</v>
      </c>
      <c r="B87" s="11" t="s">
        <v>194</v>
      </c>
      <c r="C87" s="32" t="s">
        <v>411</v>
      </c>
      <c r="D87" s="33" t="s">
        <v>415</v>
      </c>
      <c r="E87" s="12" t="s">
        <v>302</v>
      </c>
      <c r="F87" s="77" t="s">
        <v>5</v>
      </c>
      <c r="G87" s="9" t="s">
        <v>195</v>
      </c>
      <c r="H87" s="9">
        <v>536</v>
      </c>
      <c r="I87" s="9">
        <v>17</v>
      </c>
      <c r="J87" s="9">
        <v>7</v>
      </c>
      <c r="K87" s="11" t="s">
        <v>196</v>
      </c>
      <c r="L87" s="26">
        <v>4.7705999999999998E-2</v>
      </c>
      <c r="M87" s="26">
        <v>6.1028199999999998E-2</v>
      </c>
      <c r="N87" s="26">
        <v>6.0255999999999997E-2</v>
      </c>
      <c r="O87" s="26">
        <f>(L87+M87+N87)/3</f>
        <v>5.6330066666666671E-2</v>
      </c>
      <c r="P87" s="26">
        <f>STDEV(L87,M87,N87)</f>
        <v>7.4786340740360686E-3</v>
      </c>
      <c r="Q87" s="26">
        <v>4.9383799999999999E-2</v>
      </c>
      <c r="R87" s="26">
        <v>6.4078999999999997E-2</v>
      </c>
      <c r="S87" s="26">
        <v>4.4218399999999998E-2</v>
      </c>
      <c r="T87" s="26">
        <f>AVERAGE(Q87,R87,S87)</f>
        <v>5.25604E-2</v>
      </c>
      <c r="U87" s="14">
        <f t="shared" si="58"/>
        <v>1.0304316996288476E-2</v>
      </c>
      <c r="V87" s="26">
        <v>7.6970399999999994E-2</v>
      </c>
      <c r="W87" s="26">
        <v>0.12525900000000001</v>
      </c>
      <c r="X87" s="26">
        <v>0.113598</v>
      </c>
      <c r="Y87" s="26">
        <f>AVERAGE(V87,W87,X87)</f>
        <v>0.10527579999999999</v>
      </c>
      <c r="Z87" s="14">
        <f t="shared" si="70"/>
        <v>2.5197053044354257E-2</v>
      </c>
      <c r="AA87" s="27">
        <v>9.8825399999999994E-2</v>
      </c>
      <c r="AB87" s="27">
        <v>0.122906</v>
      </c>
      <c r="AC87" s="26">
        <v>0.143512</v>
      </c>
      <c r="AD87" s="26">
        <f>AVERAGE(AA87,AB87,AC87)</f>
        <v>0.1217478</v>
      </c>
      <c r="AE87" s="14">
        <f t="shared" si="54"/>
        <v>2.2365802586091086E-2</v>
      </c>
      <c r="AF87" s="18">
        <v>1.04</v>
      </c>
      <c r="AG87" s="18">
        <v>1.05</v>
      </c>
      <c r="AH87" s="19">
        <v>0.73</v>
      </c>
      <c r="AI87" s="11">
        <v>0.94</v>
      </c>
      <c r="AJ87" s="11">
        <v>0.1784</v>
      </c>
      <c r="AK87" s="11">
        <v>1.61</v>
      </c>
      <c r="AL87" s="11">
        <v>2.0499999999999998</v>
      </c>
      <c r="AM87" s="11">
        <v>1.89</v>
      </c>
      <c r="AN87" s="11">
        <v>1.85</v>
      </c>
      <c r="AO87" s="31">
        <v>0.222</v>
      </c>
      <c r="AP87" s="11">
        <v>2.0699999999999998</v>
      </c>
      <c r="AQ87" s="11">
        <v>2.0099999999999998</v>
      </c>
      <c r="AR87" s="11">
        <v>2.38</v>
      </c>
      <c r="AS87" s="11">
        <v>2.16</v>
      </c>
      <c r="AT87" s="31">
        <v>0.19800000000000001</v>
      </c>
    </row>
    <row r="88" spans="1:46" s="11" customFormat="1" ht="17.25" customHeight="1">
      <c r="A88" s="68">
        <v>774</v>
      </c>
      <c r="B88" s="11" t="s">
        <v>194</v>
      </c>
      <c r="C88" s="32" t="s">
        <v>411</v>
      </c>
      <c r="D88" s="33" t="s">
        <v>415</v>
      </c>
      <c r="E88" s="12" t="s">
        <v>302</v>
      </c>
      <c r="F88" s="77" t="s">
        <v>5</v>
      </c>
      <c r="G88" s="9" t="s">
        <v>195</v>
      </c>
      <c r="H88" s="9">
        <v>232</v>
      </c>
      <c r="I88" s="9">
        <v>10</v>
      </c>
      <c r="J88" s="9">
        <v>4</v>
      </c>
      <c r="K88" s="11" t="s">
        <v>197</v>
      </c>
      <c r="L88" s="13">
        <v>3.6193900000000001E-2</v>
      </c>
      <c r="M88" s="13">
        <v>2.2849899999999999E-2</v>
      </c>
      <c r="N88" s="13">
        <v>2.05107E-2</v>
      </c>
      <c r="O88" s="14">
        <f>(L88+M88+N88)/3</f>
        <v>2.6518166666666666E-2</v>
      </c>
      <c r="P88" s="14">
        <f>STDEV(L88,M88,N88)</f>
        <v>8.4606634381314012E-3</v>
      </c>
      <c r="Q88" s="13">
        <v>0.1033058</v>
      </c>
      <c r="R88" s="13">
        <v>8.1430799999999998E-2</v>
      </c>
      <c r="S88" s="13">
        <v>0.15296599999999999</v>
      </c>
      <c r="T88" s="14">
        <f>AVERAGE(Q88,R88,S88)</f>
        <v>0.11256753333333332</v>
      </c>
      <c r="U88" s="14">
        <f t="shared" si="58"/>
        <v>3.6655913411253807E-2</v>
      </c>
      <c r="V88" s="13">
        <v>0.14605499999999999</v>
      </c>
      <c r="W88" s="13">
        <v>0.1035946</v>
      </c>
      <c r="X88" s="13">
        <v>0.10294789999999999</v>
      </c>
      <c r="Y88" s="14">
        <f>AVERAGE(V88,W88,X88)</f>
        <v>0.11753249999999998</v>
      </c>
      <c r="Z88" s="14">
        <f t="shared" si="70"/>
        <v>2.4703325887620982E-2</v>
      </c>
      <c r="AA88" s="17">
        <v>9.2795000000000002E-2</v>
      </c>
      <c r="AB88" s="17">
        <v>0.12291100000000001</v>
      </c>
      <c r="AC88" s="13">
        <v>8.2709500000000005E-2</v>
      </c>
      <c r="AD88" s="14">
        <f>AVERAGE(AA88,AB88,AC88)</f>
        <v>9.9471833333333329E-2</v>
      </c>
      <c r="AE88" s="14">
        <f t="shared" si="54"/>
        <v>2.0915908492899288E-2</v>
      </c>
      <c r="AF88" s="18">
        <v>2.85</v>
      </c>
      <c r="AG88" s="18">
        <v>3.56</v>
      </c>
      <c r="AH88" s="19">
        <v>7.46</v>
      </c>
      <c r="AI88" s="11">
        <v>4.63</v>
      </c>
      <c r="AJ88" s="11">
        <v>2.4786000000000001</v>
      </c>
      <c r="AK88" s="11">
        <v>4.04</v>
      </c>
      <c r="AL88" s="11">
        <v>4.53</v>
      </c>
      <c r="AM88" s="11">
        <v>5.0199999999999996</v>
      </c>
      <c r="AN88" s="11">
        <v>4.53</v>
      </c>
      <c r="AO88" s="31">
        <v>0.49199999999999999</v>
      </c>
      <c r="AP88" s="11">
        <v>2.56</v>
      </c>
      <c r="AQ88" s="11">
        <v>5.38</v>
      </c>
      <c r="AR88" s="11">
        <v>4.03</v>
      </c>
      <c r="AS88" s="11">
        <v>3.99</v>
      </c>
      <c r="AT88" s="31">
        <v>1.4079999999999999</v>
      </c>
    </row>
    <row r="89" spans="1:46" s="11" customFormat="1" ht="17.25" customHeight="1">
      <c r="A89" s="68">
        <v>376</v>
      </c>
      <c r="B89" s="9" t="s">
        <v>203</v>
      </c>
      <c r="C89" s="32" t="s">
        <v>470</v>
      </c>
      <c r="D89" s="33" t="s">
        <v>416</v>
      </c>
      <c r="E89" s="12" t="s">
        <v>305</v>
      </c>
      <c r="F89" s="77" t="s">
        <v>204</v>
      </c>
      <c r="G89" s="9" t="s">
        <v>205</v>
      </c>
      <c r="H89" s="9">
        <v>158</v>
      </c>
      <c r="I89" s="9">
        <v>7</v>
      </c>
      <c r="J89" s="9">
        <v>3</v>
      </c>
      <c r="K89" s="25" t="s">
        <v>206</v>
      </c>
      <c r="L89" s="13">
        <v>1.9406199999999998E-2</v>
      </c>
      <c r="M89" s="13">
        <v>1.72695E-2</v>
      </c>
      <c r="N89" s="13">
        <v>2.1623699999999999E-2</v>
      </c>
      <c r="O89" s="14">
        <f>(L89+M89+N89)/3</f>
        <v>1.9433133333333335E-2</v>
      </c>
      <c r="P89" s="15">
        <f>STDEV(L89,M89,N89)</f>
        <v>2.1772249455059372E-3</v>
      </c>
      <c r="Q89" s="13">
        <v>1.0316799999999999E-2</v>
      </c>
      <c r="R89" s="13">
        <v>0</v>
      </c>
      <c r="S89" s="13">
        <v>8.2472699999999993E-3</v>
      </c>
      <c r="T89" s="14">
        <f>AVERAGE(Q89,R89,S89)</f>
        <v>6.1880233333333331E-3</v>
      </c>
      <c r="U89" s="14">
        <f t="shared" si="58"/>
        <v>5.4579724427330448E-3</v>
      </c>
      <c r="V89" s="13">
        <v>1.24736E-2</v>
      </c>
      <c r="W89" s="13">
        <v>0</v>
      </c>
      <c r="X89" s="13">
        <v>1.03339E-2</v>
      </c>
      <c r="Y89" s="14">
        <f>AVERAGE(V89,W89,X89)</f>
        <v>7.6025000000000008E-3</v>
      </c>
      <c r="Z89" s="14">
        <f t="shared" si="70"/>
        <v>6.6703136140664311E-3</v>
      </c>
      <c r="AA89" s="17">
        <v>8.98148E-3</v>
      </c>
      <c r="AB89" s="17">
        <v>0</v>
      </c>
      <c r="AC89" s="13">
        <v>7.6156399999999999E-3</v>
      </c>
      <c r="AD89" s="15">
        <f>AVERAGE(AA89,AB89,AC89)</f>
        <v>5.5323733333333333E-3</v>
      </c>
      <c r="AE89" s="14">
        <f t="shared" si="54"/>
        <v>4.839601817395036E-3</v>
      </c>
      <c r="AF89" s="18">
        <v>0.53</v>
      </c>
      <c r="AG89" s="18">
        <v>0</v>
      </c>
      <c r="AH89" s="19">
        <v>0.38</v>
      </c>
      <c r="AI89" s="11">
        <v>0.3</v>
      </c>
      <c r="AJ89" s="11">
        <v>0.27410000000000001</v>
      </c>
      <c r="AK89" s="11">
        <v>0.64</v>
      </c>
      <c r="AL89" s="11">
        <v>0</v>
      </c>
      <c r="AM89" s="11">
        <v>0.48</v>
      </c>
      <c r="AN89" s="11">
        <v>0.37</v>
      </c>
      <c r="AO89" s="31">
        <v>0.33400000000000002</v>
      </c>
      <c r="AP89" s="11">
        <v>0.46</v>
      </c>
      <c r="AQ89" s="11">
        <v>0</v>
      </c>
      <c r="AR89" s="11">
        <v>0.35</v>
      </c>
      <c r="AS89" s="11">
        <v>0.27</v>
      </c>
      <c r="AT89" s="31">
        <v>0.24199999999999999</v>
      </c>
    </row>
    <row r="90" spans="1:46" s="11" customFormat="1" ht="19.5">
      <c r="A90" s="68">
        <v>495</v>
      </c>
      <c r="B90" s="11" t="s">
        <v>207</v>
      </c>
      <c r="C90" s="32" t="s">
        <v>521</v>
      </c>
      <c r="D90" s="33" t="s">
        <v>417</v>
      </c>
      <c r="E90" s="12" t="s">
        <v>306</v>
      </c>
      <c r="F90" s="77" t="s">
        <v>5</v>
      </c>
      <c r="G90" s="9" t="s">
        <v>208</v>
      </c>
      <c r="H90" s="9">
        <v>252</v>
      </c>
      <c r="I90" s="9">
        <v>9</v>
      </c>
      <c r="J90" s="9">
        <v>5</v>
      </c>
      <c r="K90" s="11" t="s">
        <v>209</v>
      </c>
      <c r="L90" s="13">
        <v>1.9624300000000001E-2</v>
      </c>
      <c r="M90" s="13">
        <v>2.7265899999999999E-2</v>
      </c>
      <c r="N90" s="13">
        <v>2.8780799999999999E-2</v>
      </c>
      <c r="O90" s="14">
        <f>(L90+M90+N90)/3</f>
        <v>2.5223666666666669E-2</v>
      </c>
      <c r="P90" s="14">
        <f>STDEV(L90,M90,N90)</f>
        <v>4.9079945806136871E-3</v>
      </c>
      <c r="Q90" s="13">
        <v>3.7318799999999999E-2</v>
      </c>
      <c r="R90" s="13">
        <v>5.9076200000000002E-2</v>
      </c>
      <c r="S90" s="13">
        <v>4.4146400000000002E-2</v>
      </c>
      <c r="T90" s="14">
        <f>AVERAGE(Q90,R90,S90)</f>
        <v>4.6847133333333339E-2</v>
      </c>
      <c r="U90" s="14">
        <f t="shared" si="58"/>
        <v>1.1127290060627218E-2</v>
      </c>
      <c r="V90" s="13">
        <v>5.9957799999999999E-2</v>
      </c>
      <c r="W90" s="13">
        <v>7.1842199999999995E-2</v>
      </c>
      <c r="X90" s="13">
        <v>6.4516199999999996E-2</v>
      </c>
      <c r="Y90" s="14">
        <f>AVERAGE(V90,W90,X90)</f>
        <v>6.5438733333333332E-2</v>
      </c>
      <c r="Z90" s="14">
        <f t="shared" si="70"/>
        <v>5.9956685743404224E-3</v>
      </c>
      <c r="AA90" s="17">
        <v>4.2126400000000001E-2</v>
      </c>
      <c r="AB90" s="17">
        <v>7.3681999999999997E-2</v>
      </c>
      <c r="AC90" s="13">
        <v>5.1843500000000001E-2</v>
      </c>
      <c r="AD90" s="14">
        <f>AVERAGE(AA90,AB90,AC90)</f>
        <v>5.5883966666666673E-2</v>
      </c>
      <c r="AE90" s="14">
        <f t="shared" si="54"/>
        <v>1.6161157167830922E-2</v>
      </c>
      <c r="AF90" s="18">
        <v>1.9</v>
      </c>
      <c r="AG90" s="18">
        <v>2.17</v>
      </c>
      <c r="AH90" s="19">
        <v>1.53</v>
      </c>
      <c r="AI90" s="11">
        <v>1.87</v>
      </c>
      <c r="AJ90" s="11">
        <v>0.31780000000000003</v>
      </c>
      <c r="AK90" s="11">
        <v>3.06</v>
      </c>
      <c r="AL90" s="11">
        <v>2.63</v>
      </c>
      <c r="AM90" s="11">
        <v>2.2400000000000002</v>
      </c>
      <c r="AN90" s="11">
        <v>2.64</v>
      </c>
      <c r="AO90" s="31">
        <v>0.40699999999999997</v>
      </c>
      <c r="AP90" s="11">
        <v>2.15</v>
      </c>
      <c r="AQ90" s="11">
        <v>2.7</v>
      </c>
      <c r="AR90" s="11">
        <v>1.8</v>
      </c>
      <c r="AS90" s="11">
        <v>2.2200000000000002</v>
      </c>
      <c r="AT90" s="31">
        <v>0.45500000000000002</v>
      </c>
    </row>
    <row r="91" spans="1:46" s="11" customFormat="1" ht="17.25" customHeight="1">
      <c r="A91" s="68">
        <v>668</v>
      </c>
      <c r="B91" s="11" t="s">
        <v>11</v>
      </c>
      <c r="C91" s="32" t="s">
        <v>412</v>
      </c>
      <c r="D91" s="33" t="s">
        <v>418</v>
      </c>
      <c r="E91" s="12" t="s">
        <v>303</v>
      </c>
      <c r="F91" s="77" t="s">
        <v>12</v>
      </c>
      <c r="G91" s="9" t="s">
        <v>198</v>
      </c>
      <c r="H91" s="9">
        <v>462</v>
      </c>
      <c r="I91" s="9">
        <v>15</v>
      </c>
      <c r="J91" s="9">
        <v>7</v>
      </c>
      <c r="K91" s="11" t="s">
        <v>199</v>
      </c>
      <c r="L91" s="13">
        <v>0.117656</v>
      </c>
      <c r="M91" s="13">
        <v>0.145565</v>
      </c>
      <c r="N91" s="13">
        <v>0.17316999999999999</v>
      </c>
      <c r="O91" s="14">
        <f t="shared" ref="O91:O93" si="82">(L91+M91+N91)/3</f>
        <v>0.14546366666666666</v>
      </c>
      <c r="P91" s="14">
        <f t="shared" ref="P91:P93" si="83">STDEV(L91,M91,N91)</f>
        <v>2.7757138727421794E-2</v>
      </c>
      <c r="Q91" s="13">
        <v>0.24632799999999999</v>
      </c>
      <c r="R91" s="13">
        <v>0.283613</v>
      </c>
      <c r="S91" s="13">
        <v>0.26662799999999998</v>
      </c>
      <c r="T91" s="14">
        <f t="shared" ref="T91:T93" si="84">AVERAGE(Q91,R91,S91)</f>
        <v>0.26552300000000001</v>
      </c>
      <c r="U91" s="14">
        <f t="shared" si="58"/>
        <v>1.8667045159853238E-2</v>
      </c>
      <c r="V91" s="13">
        <v>0.39136900000000002</v>
      </c>
      <c r="W91" s="13">
        <v>0.29037400000000002</v>
      </c>
      <c r="X91" s="13">
        <v>0.275924</v>
      </c>
      <c r="Y91" s="14">
        <f t="shared" ref="Y91:Y93" si="85">AVERAGE(V91,W91,X91)</f>
        <v>0.31922233333333333</v>
      </c>
      <c r="Z91" s="14">
        <f t="shared" si="70"/>
        <v>6.2897191974947128E-2</v>
      </c>
      <c r="AA91" s="17">
        <v>0.33936699999999997</v>
      </c>
      <c r="AB91" s="17">
        <v>0.30368699999999998</v>
      </c>
      <c r="AC91" s="13">
        <v>0.43368499999999999</v>
      </c>
      <c r="AD91" s="14">
        <f t="shared" ref="AD91:AD93" si="86">AVERAGE(AA91,AB91,AC91)</f>
        <v>0.35891299999999998</v>
      </c>
      <c r="AE91" s="14">
        <f t="shared" si="54"/>
        <v>6.7166990315184097E-2</v>
      </c>
      <c r="AF91" s="18">
        <v>2.09</v>
      </c>
      <c r="AG91" s="18">
        <v>1.95</v>
      </c>
      <c r="AH91" s="19">
        <v>1.54</v>
      </c>
      <c r="AI91" s="11">
        <v>1.86</v>
      </c>
      <c r="AJ91" s="11">
        <v>0.28720000000000001</v>
      </c>
      <c r="AK91" s="11">
        <v>3.33</v>
      </c>
      <c r="AL91" s="11">
        <v>1.99</v>
      </c>
      <c r="AM91" s="11">
        <v>1.59</v>
      </c>
      <c r="AN91" s="11">
        <v>2.2999999999999998</v>
      </c>
      <c r="AO91" s="31">
        <v>0.90700000000000003</v>
      </c>
      <c r="AP91" s="11">
        <v>2.88</v>
      </c>
      <c r="AQ91" s="11">
        <v>2.09</v>
      </c>
      <c r="AR91" s="11">
        <v>2.5</v>
      </c>
      <c r="AS91" s="11">
        <v>2.4900000000000002</v>
      </c>
      <c r="AT91" s="31">
        <v>0.39900000000000002</v>
      </c>
    </row>
    <row r="92" spans="1:46" s="11" customFormat="1" ht="17.25" customHeight="1">
      <c r="A92" s="70">
        <v>665</v>
      </c>
      <c r="B92" s="2" t="s">
        <v>200</v>
      </c>
      <c r="C92" s="22" t="s">
        <v>471</v>
      </c>
      <c r="D92" s="23" t="s">
        <v>419</v>
      </c>
      <c r="E92" s="65" t="s">
        <v>304</v>
      </c>
      <c r="F92" s="82" t="s">
        <v>6</v>
      </c>
      <c r="G92" s="66" t="s">
        <v>201</v>
      </c>
      <c r="H92" s="66">
        <v>278</v>
      </c>
      <c r="I92" s="66">
        <v>9</v>
      </c>
      <c r="J92" s="66">
        <v>5</v>
      </c>
      <c r="K92" s="2" t="s">
        <v>202</v>
      </c>
      <c r="L92" s="62">
        <v>4.29287E-2</v>
      </c>
      <c r="M92" s="62">
        <v>4.7780299999999998E-2</v>
      </c>
      <c r="N92" s="62">
        <v>4.3554200000000001E-2</v>
      </c>
      <c r="O92" s="63">
        <f t="shared" si="82"/>
        <v>4.47544E-2</v>
      </c>
      <c r="P92" s="63">
        <f t="shared" si="83"/>
        <v>2.6391031942688396E-3</v>
      </c>
      <c r="Q92" s="62">
        <v>0.1066515</v>
      </c>
      <c r="R92" s="62">
        <v>0.1118166</v>
      </c>
      <c r="S92" s="62">
        <v>0.1171633</v>
      </c>
      <c r="T92" s="63">
        <f t="shared" si="84"/>
        <v>0.11187713333333334</v>
      </c>
      <c r="U92" s="14">
        <f t="shared" si="58"/>
        <v>5.256161434291506E-3</v>
      </c>
      <c r="V92" s="62">
        <v>0.16618559999999999</v>
      </c>
      <c r="W92" s="62">
        <v>0.184305</v>
      </c>
      <c r="X92" s="62">
        <v>0.25864700000000002</v>
      </c>
      <c r="Y92" s="63">
        <f t="shared" si="85"/>
        <v>0.20304586666666666</v>
      </c>
      <c r="Z92" s="14">
        <f t="shared" si="70"/>
        <v>4.8996864032847552E-2</v>
      </c>
      <c r="AA92" s="64">
        <v>0.17041700000000001</v>
      </c>
      <c r="AB92" s="64">
        <v>0.19031999999999999</v>
      </c>
      <c r="AC92" s="62">
        <v>0.216861</v>
      </c>
      <c r="AD92" s="63">
        <f t="shared" si="86"/>
        <v>0.19253266666666666</v>
      </c>
      <c r="AE92" s="14">
        <f t="shared" si="54"/>
        <v>2.3300927113171548E-2</v>
      </c>
      <c r="AF92" s="18">
        <v>2.48</v>
      </c>
      <c r="AG92" s="18">
        <v>2.34</v>
      </c>
      <c r="AH92" s="19">
        <v>2.69</v>
      </c>
      <c r="AI92" s="11">
        <v>2.5</v>
      </c>
      <c r="AJ92" s="11">
        <v>0.17580000000000001</v>
      </c>
      <c r="AK92" s="11">
        <v>3.87</v>
      </c>
      <c r="AL92" s="11">
        <v>3.86</v>
      </c>
      <c r="AM92" s="11">
        <v>5.94</v>
      </c>
      <c r="AN92" s="11">
        <v>4.5599999999999996</v>
      </c>
      <c r="AO92" s="31">
        <v>1.198</v>
      </c>
      <c r="AP92" s="11">
        <v>3.97</v>
      </c>
      <c r="AQ92" s="11">
        <v>3.98</v>
      </c>
      <c r="AR92" s="11">
        <v>4.9800000000000004</v>
      </c>
      <c r="AS92" s="11">
        <v>4.3099999999999996</v>
      </c>
      <c r="AT92" s="31">
        <v>0.57899999999999996</v>
      </c>
    </row>
    <row r="93" spans="1:46" s="11" customFormat="1" ht="19.5">
      <c r="A93" s="68">
        <v>714</v>
      </c>
      <c r="B93" s="11" t="s">
        <v>210</v>
      </c>
      <c r="C93" s="32" t="s">
        <v>522</v>
      </c>
      <c r="D93" s="33" t="s">
        <v>420</v>
      </c>
      <c r="E93" s="12" t="s">
        <v>307</v>
      </c>
      <c r="F93" s="77" t="s">
        <v>5</v>
      </c>
      <c r="G93" s="9" t="s">
        <v>211</v>
      </c>
      <c r="H93" s="9">
        <v>112</v>
      </c>
      <c r="I93" s="9">
        <v>8</v>
      </c>
      <c r="J93" s="9">
        <v>3</v>
      </c>
      <c r="K93" s="11" t="s">
        <v>212</v>
      </c>
      <c r="L93" s="13">
        <v>2.5988299999999999E-2</v>
      </c>
      <c r="M93" s="13">
        <v>4.00113E-2</v>
      </c>
      <c r="N93" s="13">
        <v>2.8017400000000001E-2</v>
      </c>
      <c r="O93" s="14">
        <f t="shared" si="82"/>
        <v>3.1338999999999999E-2</v>
      </c>
      <c r="P93" s="14">
        <f t="shared" si="83"/>
        <v>7.5786477797823784E-3</v>
      </c>
      <c r="Q93" s="13">
        <v>6.7923600000000001E-2</v>
      </c>
      <c r="R93" s="13">
        <v>6.3494499999999995E-2</v>
      </c>
      <c r="S93" s="13">
        <v>5.4659199999999998E-2</v>
      </c>
      <c r="T93" s="14">
        <f t="shared" si="84"/>
        <v>6.2025766666666655E-2</v>
      </c>
      <c r="U93" s="14">
        <f t="shared" si="58"/>
        <v>6.7530704159910358E-3</v>
      </c>
      <c r="V93" s="13">
        <v>5.7072699999999997E-2</v>
      </c>
      <c r="W93" s="13">
        <v>8.6230600000000004E-2</v>
      </c>
      <c r="X93" s="13">
        <v>9.2978199999999997E-2</v>
      </c>
      <c r="Y93" s="14">
        <f t="shared" si="85"/>
        <v>7.8760499999999997E-2</v>
      </c>
      <c r="Z93" s="14">
        <f t="shared" si="70"/>
        <v>1.9082794032059355E-2</v>
      </c>
      <c r="AA93" s="17">
        <v>6.4872399999999997E-2</v>
      </c>
      <c r="AB93" s="17">
        <v>6.1490299999999998E-2</v>
      </c>
      <c r="AC93" s="13">
        <v>8.1982600000000003E-2</v>
      </c>
      <c r="AD93" s="14">
        <f t="shared" si="86"/>
        <v>6.9448433333333337E-2</v>
      </c>
      <c r="AE93" s="14">
        <f t="shared" si="54"/>
        <v>1.098583863996427E-2</v>
      </c>
      <c r="AF93" s="18">
        <v>2.61</v>
      </c>
      <c r="AG93" s="18">
        <v>1.59</v>
      </c>
      <c r="AH93" s="19">
        <v>1.95</v>
      </c>
      <c r="AI93" s="11">
        <v>2.0499999999999998</v>
      </c>
      <c r="AJ93" s="11">
        <v>0.52049999999999996</v>
      </c>
      <c r="AK93" s="11">
        <v>2.2000000000000002</v>
      </c>
      <c r="AL93" s="11">
        <v>2.16</v>
      </c>
      <c r="AM93" s="11">
        <v>3.32</v>
      </c>
      <c r="AN93" s="11">
        <v>2.56</v>
      </c>
      <c r="AO93" s="31">
        <v>0.66</v>
      </c>
      <c r="AP93" s="11">
        <v>2.5</v>
      </c>
      <c r="AQ93" s="11">
        <v>1.54</v>
      </c>
      <c r="AR93" s="11">
        <v>2.93</v>
      </c>
      <c r="AS93" s="11">
        <v>2.3199999999999998</v>
      </c>
      <c r="AT93" s="31">
        <v>0.71099999999999997</v>
      </c>
    </row>
    <row r="94" spans="1:46" s="20" customFormat="1" ht="19.5">
      <c r="A94" s="68"/>
      <c r="B94" s="11"/>
      <c r="C94" s="10" t="s">
        <v>472</v>
      </c>
      <c r="D94" s="11"/>
      <c r="E94" s="12"/>
      <c r="F94" s="78"/>
      <c r="G94" s="9"/>
      <c r="H94" s="9"/>
      <c r="I94" s="9"/>
      <c r="J94" s="9"/>
      <c r="K94" s="11"/>
      <c r="L94" s="13"/>
      <c r="M94" s="13"/>
      <c r="N94" s="13"/>
      <c r="O94" s="14"/>
      <c r="P94" s="14"/>
      <c r="Q94" s="13"/>
      <c r="R94" s="13"/>
      <c r="S94" s="13"/>
      <c r="T94" s="14"/>
      <c r="U94" s="14"/>
      <c r="V94" s="13"/>
      <c r="W94" s="13"/>
      <c r="X94" s="13"/>
      <c r="Y94" s="14"/>
      <c r="Z94" s="14"/>
      <c r="AA94" s="17"/>
      <c r="AB94" s="17"/>
      <c r="AC94" s="13"/>
      <c r="AD94" s="14"/>
      <c r="AE94" s="14"/>
      <c r="AF94" s="18"/>
      <c r="AG94" s="18"/>
      <c r="AH94" s="19"/>
      <c r="AO94" s="21"/>
      <c r="AT94" s="21"/>
    </row>
    <row r="95" spans="1:46" s="20" customFormat="1" ht="18" customHeight="1">
      <c r="A95" s="68">
        <v>1874</v>
      </c>
      <c r="B95" s="11" t="s">
        <v>219</v>
      </c>
      <c r="C95" s="22" t="s">
        <v>492</v>
      </c>
      <c r="D95" s="23" t="s">
        <v>473</v>
      </c>
      <c r="E95" s="12" t="s">
        <v>310</v>
      </c>
      <c r="F95" s="77" t="s">
        <v>220</v>
      </c>
      <c r="G95" s="9" t="s">
        <v>221</v>
      </c>
      <c r="H95" s="9">
        <v>93</v>
      </c>
      <c r="I95" s="9">
        <v>18</v>
      </c>
      <c r="J95" s="9">
        <v>2</v>
      </c>
      <c r="K95" s="11" t="s">
        <v>222</v>
      </c>
      <c r="L95" s="26">
        <v>1.27479E-2</v>
      </c>
      <c r="M95" s="26">
        <v>1.1882999999999999E-2</v>
      </c>
      <c r="N95" s="26">
        <v>1.2951604E-2</v>
      </c>
      <c r="O95" s="26">
        <f t="shared" ref="O95:O97" si="87">(L95+M95+N95)/3</f>
        <v>1.2527501333333331E-2</v>
      </c>
      <c r="P95" s="26">
        <f t="shared" ref="P95:P97" si="88">STDEV(L95,M95,N95)</f>
        <v>5.6737140076437915E-4</v>
      </c>
      <c r="Q95" s="26">
        <v>2.2249000000000001E-2</v>
      </c>
      <c r="R95" s="26">
        <v>2.9065400000000002E-2</v>
      </c>
      <c r="S95" s="26">
        <v>2.8441190000000002E-2</v>
      </c>
      <c r="T95" s="26">
        <f t="shared" ref="T95:T97" si="89">AVERAGE(Q95,R95,S95)</f>
        <v>2.6585196666666668E-2</v>
      </c>
      <c r="U95" s="14">
        <f t="shared" si="58"/>
        <v>3.7682039063767947E-3</v>
      </c>
      <c r="V95" s="26">
        <v>3.2429699999999999E-2</v>
      </c>
      <c r="W95" s="26">
        <v>3.4453600000000001E-2</v>
      </c>
      <c r="X95" s="26">
        <v>3.2517799999999999E-2</v>
      </c>
      <c r="Y95" s="26">
        <f t="shared" ref="Y95:Y97" si="90">AVERAGE(V95,W95,X95)</f>
        <v>3.3133700000000002E-2</v>
      </c>
      <c r="Z95" s="14">
        <f t="shared" si="70"/>
        <v>1.1439153858568397E-3</v>
      </c>
      <c r="AA95" s="27">
        <v>2.8878000000000001E-2</v>
      </c>
      <c r="AB95" s="27">
        <v>3.2127700000000002E-2</v>
      </c>
      <c r="AC95" s="26">
        <v>2.9111000000000001E-2</v>
      </c>
      <c r="AD95" s="26">
        <f t="shared" ref="AD95:AD97" si="91">AVERAGE(AA95,AB95,AC95)</f>
        <v>3.0038900000000004E-2</v>
      </c>
      <c r="AE95" s="14">
        <f t="shared" si="54"/>
        <v>1.8127013901908945E-3</v>
      </c>
      <c r="AF95" s="18">
        <v>1.75</v>
      </c>
      <c r="AG95" s="18">
        <v>2.4500000000000002</v>
      </c>
      <c r="AH95" s="19">
        <v>2.2000000000000002</v>
      </c>
      <c r="AI95" s="20">
        <v>2.13</v>
      </c>
      <c r="AJ95" s="20">
        <v>0.35510000000000003</v>
      </c>
      <c r="AK95" s="20">
        <v>2.54</v>
      </c>
      <c r="AL95" s="20">
        <v>2.9</v>
      </c>
      <c r="AM95" s="20">
        <v>2.5099999999999998</v>
      </c>
      <c r="AN95" s="20">
        <v>2.65</v>
      </c>
      <c r="AO95" s="21">
        <v>0.215</v>
      </c>
      <c r="AP95" s="20">
        <v>2.27</v>
      </c>
      <c r="AQ95" s="20">
        <v>2.7</v>
      </c>
      <c r="AR95" s="20">
        <v>2.25</v>
      </c>
      <c r="AS95" s="20">
        <v>2.41</v>
      </c>
      <c r="AT95" s="21">
        <v>0.25800000000000001</v>
      </c>
    </row>
    <row r="96" spans="1:46" s="20" customFormat="1" ht="19.5">
      <c r="A96" s="68">
        <v>1751</v>
      </c>
      <c r="B96" s="9" t="s">
        <v>223</v>
      </c>
      <c r="C96" s="32" t="s">
        <v>421</v>
      </c>
      <c r="D96" s="33" t="s">
        <v>474</v>
      </c>
      <c r="E96" s="12" t="s">
        <v>311</v>
      </c>
      <c r="F96" s="77" t="s">
        <v>5</v>
      </c>
      <c r="G96" s="9" t="s">
        <v>224</v>
      </c>
      <c r="H96" s="9">
        <v>117</v>
      </c>
      <c r="I96" s="9">
        <v>12</v>
      </c>
      <c r="J96" s="9">
        <v>2</v>
      </c>
      <c r="K96" s="11" t="s">
        <v>225</v>
      </c>
      <c r="L96" s="26">
        <v>1.231462E-2</v>
      </c>
      <c r="M96" s="26">
        <v>1.6415800000000001E-2</v>
      </c>
      <c r="N96" s="26">
        <v>1.4519000000000001E-2</v>
      </c>
      <c r="O96" s="26">
        <f t="shared" si="87"/>
        <v>1.4416473333333332E-2</v>
      </c>
      <c r="P96" s="26">
        <f t="shared" si="88"/>
        <v>2.0525114216815785E-3</v>
      </c>
      <c r="Q96" s="26">
        <v>1.9856499999999999E-2</v>
      </c>
      <c r="R96" s="26">
        <v>2.74912E-2</v>
      </c>
      <c r="S96" s="26">
        <v>2.7116999999999999E-2</v>
      </c>
      <c r="T96" s="26">
        <f t="shared" si="89"/>
        <v>2.4821566666666666E-2</v>
      </c>
      <c r="U96" s="14">
        <f t="shared" si="58"/>
        <v>4.3039425720301306E-3</v>
      </c>
      <c r="V96" s="26">
        <v>2.8759199999999999E-2</v>
      </c>
      <c r="W96" s="26">
        <v>3.8108200000000002E-2</v>
      </c>
      <c r="X96" s="26">
        <v>3.0450899999999999E-2</v>
      </c>
      <c r="Y96" s="26">
        <f t="shared" si="90"/>
        <v>3.243943333333333E-2</v>
      </c>
      <c r="Z96" s="14">
        <f t="shared" si="70"/>
        <v>4.981631144849381E-3</v>
      </c>
      <c r="AA96" s="27">
        <v>2.8302899999999999E-2</v>
      </c>
      <c r="AB96" s="27">
        <v>2.92707E-2</v>
      </c>
      <c r="AC96" s="26">
        <v>3.7592500000000001E-2</v>
      </c>
      <c r="AD96" s="26">
        <f t="shared" si="91"/>
        <v>3.1722033333333337E-2</v>
      </c>
      <c r="AE96" s="14">
        <f t="shared" si="54"/>
        <v>5.1069504964639462E-3</v>
      </c>
      <c r="AF96" s="18">
        <v>1.61</v>
      </c>
      <c r="AG96" s="18">
        <v>1.67</v>
      </c>
      <c r="AH96" s="19">
        <v>1.87</v>
      </c>
      <c r="AI96" s="20">
        <v>1.72</v>
      </c>
      <c r="AJ96" s="20">
        <v>0.1331</v>
      </c>
      <c r="AK96" s="20">
        <v>2.34</v>
      </c>
      <c r="AL96" s="20">
        <v>2.3199999999999998</v>
      </c>
      <c r="AM96" s="20">
        <v>2.1</v>
      </c>
      <c r="AN96" s="20">
        <v>2.25</v>
      </c>
      <c r="AO96" s="21">
        <v>0.13400000000000001</v>
      </c>
      <c r="AP96" s="20">
        <v>2.2999999999999998</v>
      </c>
      <c r="AQ96" s="20">
        <v>1.78</v>
      </c>
      <c r="AR96" s="20">
        <v>2.59</v>
      </c>
      <c r="AS96" s="20">
        <v>2.2200000000000002</v>
      </c>
      <c r="AT96" s="21">
        <v>0.40799999999999997</v>
      </c>
    </row>
    <row r="97" spans="1:46" s="20" customFormat="1" ht="19.5">
      <c r="A97" s="68">
        <v>1793</v>
      </c>
      <c r="B97" s="11" t="s">
        <v>226</v>
      </c>
      <c r="C97" s="32" t="s">
        <v>421</v>
      </c>
      <c r="D97" s="33" t="s">
        <v>474</v>
      </c>
      <c r="E97" s="12" t="s">
        <v>311</v>
      </c>
      <c r="F97" s="77" t="s">
        <v>5</v>
      </c>
      <c r="G97" s="9" t="s">
        <v>224</v>
      </c>
      <c r="H97" s="9">
        <v>86</v>
      </c>
      <c r="I97" s="9">
        <v>12</v>
      </c>
      <c r="J97" s="9">
        <v>3</v>
      </c>
      <c r="K97" s="11" t="s">
        <v>227</v>
      </c>
      <c r="L97" s="26">
        <v>2.0512800000000001E-2</v>
      </c>
      <c r="M97" s="26">
        <v>1.4645699999999999E-2</v>
      </c>
      <c r="N97" s="26">
        <v>2.2265199999999999E-2</v>
      </c>
      <c r="O97" s="26">
        <f t="shared" si="87"/>
        <v>1.9141233333333334E-2</v>
      </c>
      <c r="P97" s="26">
        <f t="shared" si="88"/>
        <v>3.9906254401200492E-3</v>
      </c>
      <c r="Q97" s="26">
        <v>3.7334100000000002E-2</v>
      </c>
      <c r="R97" s="26">
        <v>2.5257600000000002E-2</v>
      </c>
      <c r="S97" s="26">
        <v>3.4221099999999997E-2</v>
      </c>
      <c r="T97" s="26">
        <f t="shared" si="89"/>
        <v>3.2270933333333335E-2</v>
      </c>
      <c r="U97" s="14">
        <f t="shared" si="58"/>
        <v>6.2699940656537603E-3</v>
      </c>
      <c r="V97" s="26">
        <v>4.3455199999999999E-2</v>
      </c>
      <c r="W97" s="26">
        <v>2.9537299999999999E-2</v>
      </c>
      <c r="X97" s="26">
        <v>3.4034200000000001E-2</v>
      </c>
      <c r="Y97" s="26">
        <f t="shared" si="90"/>
        <v>3.5675566666666665E-2</v>
      </c>
      <c r="Z97" s="14">
        <f t="shared" si="70"/>
        <v>7.1026437685789484E-3</v>
      </c>
      <c r="AA97" s="27">
        <v>3.56502E-2</v>
      </c>
      <c r="AB97" s="27">
        <v>2.3189700000000001E-2</v>
      </c>
      <c r="AC97" s="26">
        <v>3.5640100000000001E-2</v>
      </c>
      <c r="AD97" s="26">
        <f t="shared" si="91"/>
        <v>3.1493333333333338E-2</v>
      </c>
      <c r="AE97" s="14">
        <f t="shared" si="54"/>
        <v>7.1911591835623345E-3</v>
      </c>
      <c r="AF97" s="18">
        <v>1.82</v>
      </c>
      <c r="AG97" s="18">
        <v>1.72</v>
      </c>
      <c r="AH97" s="19">
        <v>1.54</v>
      </c>
      <c r="AI97" s="20">
        <v>1.69</v>
      </c>
      <c r="AJ97" s="20">
        <v>0.14399999999999999</v>
      </c>
      <c r="AK97" s="20">
        <v>2.12</v>
      </c>
      <c r="AL97" s="20">
        <v>2.02</v>
      </c>
      <c r="AM97" s="20">
        <v>1.53</v>
      </c>
      <c r="AN97" s="20">
        <v>1.89</v>
      </c>
      <c r="AO97" s="21">
        <v>0.315</v>
      </c>
      <c r="AP97" s="20">
        <v>1.74</v>
      </c>
      <c r="AQ97" s="20">
        <v>1.58</v>
      </c>
      <c r="AR97" s="20">
        <v>1.6</v>
      </c>
      <c r="AS97" s="20">
        <v>1.64</v>
      </c>
      <c r="AT97" s="21">
        <v>8.5000000000000006E-2</v>
      </c>
    </row>
    <row r="98" spans="1:46" s="20" customFormat="1" ht="17.25" customHeight="1">
      <c r="A98" s="68">
        <v>748</v>
      </c>
      <c r="B98" s="11" t="s">
        <v>234</v>
      </c>
      <c r="C98" s="32" t="s">
        <v>523</v>
      </c>
      <c r="D98" s="33" t="s">
        <v>422</v>
      </c>
      <c r="E98" s="12" t="s">
        <v>314</v>
      </c>
      <c r="F98" s="77" t="s">
        <v>5</v>
      </c>
      <c r="G98" s="9" t="s">
        <v>235</v>
      </c>
      <c r="H98" s="9">
        <v>580</v>
      </c>
      <c r="I98" s="9">
        <v>13</v>
      </c>
      <c r="J98" s="9">
        <v>8</v>
      </c>
      <c r="K98" s="11" t="s">
        <v>236</v>
      </c>
      <c r="L98" s="13">
        <v>9.6600099999999994E-2</v>
      </c>
      <c r="M98" s="13">
        <v>9.19238E-2</v>
      </c>
      <c r="N98" s="13">
        <v>9.1307600000000003E-2</v>
      </c>
      <c r="O98" s="14">
        <f>(L98+M98+N98)/3</f>
        <v>9.3277166666666675E-2</v>
      </c>
      <c r="P98" s="14">
        <f>STDEV(L98,M98,N98)</f>
        <v>2.8941907441171373E-3</v>
      </c>
      <c r="Q98" s="13">
        <v>4.3532899999999999E-2</v>
      </c>
      <c r="R98" s="13">
        <v>5.6411000000000003E-2</v>
      </c>
      <c r="S98" s="13">
        <v>5.0300900000000003E-2</v>
      </c>
      <c r="T98" s="14">
        <f>AVERAGE(Q98,R98,S98)</f>
        <v>5.0081600000000004E-2</v>
      </c>
      <c r="U98" s="14">
        <f t="shared" si="58"/>
        <v>6.4418502210157004E-3</v>
      </c>
      <c r="V98" s="13">
        <v>4.4578560000000003E-2</v>
      </c>
      <c r="W98" s="13">
        <v>5.2708600000000001E-2</v>
      </c>
      <c r="X98" s="13">
        <v>5.9086899999999998E-2</v>
      </c>
      <c r="Y98" s="14">
        <f>AVERAGE(V98,W98,X98)</f>
        <v>5.212468666666667E-2</v>
      </c>
      <c r="Z98" s="14">
        <f t="shared" si="70"/>
        <v>7.2717740940249111E-3</v>
      </c>
      <c r="AA98" s="17">
        <v>5.7793499999999998E-2</v>
      </c>
      <c r="AB98" s="17">
        <v>5.1335600000000002E-2</v>
      </c>
      <c r="AC98" s="13">
        <v>5.5412799999999998E-2</v>
      </c>
      <c r="AD98" s="14">
        <f>AVERAGE(AA98,AB98,AC98)</f>
        <v>5.4847300000000009E-2</v>
      </c>
      <c r="AE98" s="14">
        <f t="shared" si="54"/>
        <v>3.2658782570696024E-3</v>
      </c>
      <c r="AF98" s="18">
        <v>0.45</v>
      </c>
      <c r="AG98" s="18">
        <v>0.61</v>
      </c>
      <c r="AH98" s="19">
        <v>0.55000000000000004</v>
      </c>
      <c r="AI98" s="20">
        <v>0.54</v>
      </c>
      <c r="AJ98" s="20">
        <v>8.2199999999999995E-2</v>
      </c>
      <c r="AK98" s="20">
        <v>0.46</v>
      </c>
      <c r="AL98" s="20">
        <v>0.56999999999999995</v>
      </c>
      <c r="AM98" s="20">
        <v>0.65</v>
      </c>
      <c r="AN98" s="20">
        <v>0.56000000000000005</v>
      </c>
      <c r="AO98" s="21">
        <v>9.2999999999999999E-2</v>
      </c>
      <c r="AP98" s="20">
        <v>0.6</v>
      </c>
      <c r="AQ98" s="20">
        <v>0.56000000000000005</v>
      </c>
      <c r="AR98" s="20">
        <v>0.61</v>
      </c>
      <c r="AS98" s="20">
        <v>0.59</v>
      </c>
      <c r="AT98" s="21">
        <v>2.5999999999999999E-2</v>
      </c>
    </row>
    <row r="99" spans="1:46" s="20" customFormat="1" ht="19.5">
      <c r="A99" s="68">
        <v>1682</v>
      </c>
      <c r="B99" s="11" t="s">
        <v>231</v>
      </c>
      <c r="C99" s="22" t="s">
        <v>475</v>
      </c>
      <c r="D99" s="23" t="s">
        <v>423</v>
      </c>
      <c r="E99" s="12" t="s">
        <v>313</v>
      </c>
      <c r="F99" s="78" t="s">
        <v>5</v>
      </c>
      <c r="G99" s="9" t="s">
        <v>232</v>
      </c>
      <c r="H99" s="9">
        <v>77</v>
      </c>
      <c r="I99" s="9">
        <v>12</v>
      </c>
      <c r="J99" s="9">
        <v>2</v>
      </c>
      <c r="K99" s="11" t="s">
        <v>233</v>
      </c>
      <c r="L99" s="13">
        <v>2.0598200000000001E-2</v>
      </c>
      <c r="M99" s="13">
        <v>2.1335300000000001E-2</v>
      </c>
      <c r="N99" s="13">
        <v>2.1395000000000001E-2</v>
      </c>
      <c r="O99" s="14">
        <f>(L99+M99+N99)/3</f>
        <v>2.11095E-2</v>
      </c>
      <c r="P99" s="14">
        <f>STDEV(L99,M99,N99)</f>
        <v>4.4380377420657466E-4</v>
      </c>
      <c r="Q99" s="13">
        <v>0</v>
      </c>
      <c r="R99" s="13">
        <v>8.3791300000000003E-3</v>
      </c>
      <c r="S99" s="13">
        <v>7.4265900000000003E-3</v>
      </c>
      <c r="T99" s="14">
        <f>AVERAGE(Q99,R99,S99)</f>
        <v>5.2685733333333344E-3</v>
      </c>
      <c r="U99" s="14">
        <f t="shared" si="58"/>
        <v>4.5875082386229379E-3</v>
      </c>
      <c r="V99" s="13">
        <v>0</v>
      </c>
      <c r="W99" s="13">
        <v>8.1432299999999996E-3</v>
      </c>
      <c r="X99" s="13">
        <v>9.7541299999999997E-3</v>
      </c>
      <c r="Y99" s="14">
        <f>AVERAGE(V99,W99,X99)</f>
        <v>5.965786666666667E-3</v>
      </c>
      <c r="Z99" s="14">
        <f t="shared" si="70"/>
        <v>5.2289298729886703E-3</v>
      </c>
      <c r="AA99" s="17">
        <v>0</v>
      </c>
      <c r="AB99" s="17">
        <v>3.9138300000000001E-3</v>
      </c>
      <c r="AC99" s="13">
        <v>1.30277E-2</v>
      </c>
      <c r="AD99" s="14">
        <f>AVERAGE(AA99,AB99,AC99)</f>
        <v>5.6471766666666666E-3</v>
      </c>
      <c r="AE99" s="14">
        <f t="shared" si="54"/>
        <v>6.6845800034582067E-3</v>
      </c>
      <c r="AF99" s="18">
        <v>0</v>
      </c>
      <c r="AG99" s="18">
        <v>0.39</v>
      </c>
      <c r="AH99" s="19">
        <v>0.35</v>
      </c>
      <c r="AI99" s="20">
        <v>0.25</v>
      </c>
      <c r="AJ99" s="20">
        <v>0.21479999999999999</v>
      </c>
      <c r="AK99" s="20">
        <v>0</v>
      </c>
      <c r="AL99" s="20">
        <v>0.38</v>
      </c>
      <c r="AM99" s="20">
        <v>0.46</v>
      </c>
      <c r="AN99" s="20">
        <v>0.28000000000000003</v>
      </c>
      <c r="AO99" s="21">
        <v>0.245</v>
      </c>
      <c r="AP99" s="20">
        <v>0</v>
      </c>
      <c r="AQ99" s="20">
        <v>0.18</v>
      </c>
      <c r="AR99" s="20">
        <v>0.61</v>
      </c>
      <c r="AS99" s="20">
        <v>0.26</v>
      </c>
      <c r="AT99" s="21">
        <v>0.312</v>
      </c>
    </row>
    <row r="100" spans="1:46" s="20" customFormat="1" ht="19.5">
      <c r="A100" s="68"/>
      <c r="B100" s="11"/>
      <c r="C100" s="28" t="s">
        <v>476</v>
      </c>
      <c r="D100" s="11"/>
      <c r="E100" s="12"/>
      <c r="F100" s="78"/>
      <c r="G100" s="9"/>
      <c r="H100" s="9"/>
      <c r="I100" s="9"/>
      <c r="J100" s="9"/>
      <c r="K100" s="11"/>
      <c r="L100" s="13"/>
      <c r="M100" s="13"/>
      <c r="N100" s="13"/>
      <c r="O100" s="14"/>
      <c r="P100" s="14"/>
      <c r="Q100" s="13"/>
      <c r="R100" s="13"/>
      <c r="S100" s="13"/>
      <c r="T100" s="14"/>
      <c r="U100" s="14"/>
      <c r="V100" s="13"/>
      <c r="W100" s="13"/>
      <c r="X100" s="13"/>
      <c r="Y100" s="14"/>
      <c r="Z100" s="14"/>
      <c r="AA100" s="17"/>
      <c r="AB100" s="17"/>
      <c r="AC100" s="13"/>
      <c r="AD100" s="14"/>
      <c r="AE100" s="14"/>
      <c r="AF100" s="18"/>
      <c r="AG100" s="18"/>
      <c r="AH100" s="19"/>
      <c r="AO100" s="21"/>
      <c r="AT100" s="21"/>
    </row>
    <row r="101" spans="1:46" s="20" customFormat="1" ht="17.25" customHeight="1">
      <c r="A101" s="68">
        <v>969</v>
      </c>
      <c r="B101" s="9" t="s">
        <v>114</v>
      </c>
      <c r="C101" s="32" t="s">
        <v>493</v>
      </c>
      <c r="D101" s="33" t="s">
        <v>390</v>
      </c>
      <c r="E101" s="12" t="s">
        <v>277</v>
      </c>
      <c r="F101" s="77" t="s">
        <v>5</v>
      </c>
      <c r="G101" s="9" t="s">
        <v>115</v>
      </c>
      <c r="H101" s="9">
        <v>70</v>
      </c>
      <c r="I101" s="9">
        <v>5</v>
      </c>
      <c r="J101" s="9">
        <v>2</v>
      </c>
      <c r="K101" s="11" t="s">
        <v>116</v>
      </c>
      <c r="L101" s="13">
        <v>2.25262E-2</v>
      </c>
      <c r="M101" s="13">
        <v>2.3976600000000001E-2</v>
      </c>
      <c r="N101" s="13">
        <v>2.30887E-2</v>
      </c>
      <c r="O101" s="14">
        <f>(L101+M101+N101)/3</f>
        <v>2.3197166666666668E-2</v>
      </c>
      <c r="P101" s="15">
        <f>STDEV(L101,M101,N101)</f>
        <v>7.312583697526709E-4</v>
      </c>
      <c r="Q101" s="13">
        <v>1.3140000000000001E-2</v>
      </c>
      <c r="R101" s="16">
        <v>1.7139999999999999E-2</v>
      </c>
      <c r="S101" s="13">
        <v>1.6361000000000001E-2</v>
      </c>
      <c r="T101" s="14">
        <f>AVERAGE(Q101,R101,S101)</f>
        <v>1.5547E-2</v>
      </c>
      <c r="U101" s="14">
        <f t="shared" si="58"/>
        <v>2.120600622465248E-3</v>
      </c>
      <c r="V101" s="16">
        <v>1.72993E-2</v>
      </c>
      <c r="W101" s="13">
        <v>1.6042600000000001E-2</v>
      </c>
      <c r="X101" s="13">
        <v>1.6606699999999999E-2</v>
      </c>
      <c r="Y101" s="14">
        <f>AVERAGE(V101,W101,X101)</f>
        <v>1.6649533333333331E-2</v>
      </c>
      <c r="Z101" s="14">
        <f t="shared" si="70"/>
        <v>6.2944399539064083E-4</v>
      </c>
      <c r="AA101" s="17">
        <v>0</v>
      </c>
      <c r="AB101" s="17">
        <v>1.1922500000000001E-2</v>
      </c>
      <c r="AC101" s="13">
        <v>1.5251499999999999E-2</v>
      </c>
      <c r="AD101" s="15">
        <f>AVERAGE(AA101,AB101,AC101)</f>
        <v>9.0580000000000001E-3</v>
      </c>
      <c r="AE101" s="14">
        <f t="shared" si="54"/>
        <v>8.0191073848652258E-3</v>
      </c>
      <c r="AF101" s="18">
        <v>0.76</v>
      </c>
      <c r="AG101" s="18">
        <v>0.68</v>
      </c>
      <c r="AH101" s="19">
        <v>0.72</v>
      </c>
      <c r="AI101" s="20">
        <v>0.72</v>
      </c>
      <c r="AJ101" s="20">
        <v>3.9300000000000002E-2</v>
      </c>
      <c r="AK101" s="20">
        <v>0.77</v>
      </c>
      <c r="AL101" s="20">
        <v>0.67</v>
      </c>
      <c r="AM101" s="20">
        <v>0.72</v>
      </c>
      <c r="AN101" s="20">
        <v>0.72</v>
      </c>
      <c r="AO101" s="21">
        <v>4.9000000000000002E-2</v>
      </c>
      <c r="AP101" s="20">
        <v>0</v>
      </c>
      <c r="AQ101" s="20">
        <v>0.5</v>
      </c>
      <c r="AR101" s="20">
        <v>0.66</v>
      </c>
      <c r="AS101" s="20">
        <v>0.39</v>
      </c>
      <c r="AT101" s="21">
        <v>0.34399999999999997</v>
      </c>
    </row>
    <row r="102" spans="1:46" s="11" customFormat="1" ht="17.25" customHeight="1">
      <c r="A102" s="68">
        <v>1238</v>
      </c>
      <c r="B102" s="11" t="s">
        <v>98</v>
      </c>
      <c r="C102" s="32" t="s">
        <v>389</v>
      </c>
      <c r="D102" s="33" t="s">
        <v>391</v>
      </c>
      <c r="E102" s="12" t="s">
        <v>272</v>
      </c>
      <c r="F102" s="77" t="s">
        <v>99</v>
      </c>
      <c r="G102" s="9" t="s">
        <v>100</v>
      </c>
      <c r="H102" s="9">
        <v>88</v>
      </c>
      <c r="I102" s="9">
        <v>9</v>
      </c>
      <c r="J102" s="9">
        <v>2</v>
      </c>
      <c r="K102" s="25" t="s">
        <v>101</v>
      </c>
      <c r="L102" s="26">
        <v>3.7912800000000003E-2</v>
      </c>
      <c r="M102" s="26">
        <v>5.5822099999999999E-2</v>
      </c>
      <c r="N102" s="26">
        <v>7.1640499999999996E-2</v>
      </c>
      <c r="O102" s="26">
        <f>(L102+M102+N102)/3</f>
        <v>5.5125133333333333E-2</v>
      </c>
      <c r="P102" s="26">
        <f>STDEV(L102,M102,N102)</f>
        <v>1.687464840295444E-2</v>
      </c>
      <c r="Q102" s="26">
        <v>0</v>
      </c>
      <c r="R102" s="26">
        <v>1.9102500000000001E-2</v>
      </c>
      <c r="S102" s="26">
        <v>2.2684099999999999E-2</v>
      </c>
      <c r="T102" s="26">
        <f>AVERAGE(Q102,R102,S102)</f>
        <v>1.3928866666666666E-2</v>
      </c>
      <c r="U102" s="14">
        <f t="shared" si="58"/>
        <v>1.2194956318221617E-2</v>
      </c>
      <c r="V102" s="26">
        <v>0</v>
      </c>
      <c r="W102" s="26">
        <v>8.1292299999999994E-3</v>
      </c>
      <c r="X102" s="26">
        <v>1.54342E-2</v>
      </c>
      <c r="Y102" s="26">
        <f>AVERAGE(V102,W102,X102)</f>
        <v>7.8544766666666672E-3</v>
      </c>
      <c r="Z102" s="14">
        <f t="shared" si="70"/>
        <v>7.7207674136469968E-3</v>
      </c>
      <c r="AA102" s="27">
        <v>0</v>
      </c>
      <c r="AB102" s="27">
        <v>7.0889500000000001E-3</v>
      </c>
      <c r="AC102" s="26">
        <v>3.2842700000000002E-2</v>
      </c>
      <c r="AD102" s="26">
        <f>AVERAGE(AA102,AB102,AC102)</f>
        <v>1.3310549999999999E-2</v>
      </c>
      <c r="AE102" s="14">
        <f t="shared" si="54"/>
        <v>1.728270713003319E-2</v>
      </c>
      <c r="AF102" s="18">
        <v>0</v>
      </c>
      <c r="AG102" s="18">
        <v>0.34</v>
      </c>
      <c r="AH102" s="19">
        <v>0.32</v>
      </c>
      <c r="AI102" s="11">
        <v>0.22</v>
      </c>
      <c r="AJ102" s="11">
        <v>0.19059999999999999</v>
      </c>
      <c r="AK102" s="11">
        <v>0</v>
      </c>
      <c r="AL102" s="11">
        <v>0.15</v>
      </c>
      <c r="AM102" s="11">
        <v>0.22</v>
      </c>
      <c r="AN102" s="11">
        <v>0.12</v>
      </c>
      <c r="AO102" s="31">
        <v>0.11</v>
      </c>
      <c r="AP102" s="11">
        <v>0</v>
      </c>
      <c r="AQ102" s="11">
        <v>0.13</v>
      </c>
      <c r="AR102" s="11">
        <v>0.46</v>
      </c>
      <c r="AS102" s="11">
        <v>0.2</v>
      </c>
      <c r="AT102" s="31">
        <v>0.23699999999999999</v>
      </c>
    </row>
    <row r="103" spans="1:46" s="20" customFormat="1" ht="18" customHeight="1">
      <c r="A103" s="68">
        <v>1260</v>
      </c>
      <c r="B103" s="11" t="s">
        <v>102</v>
      </c>
      <c r="C103" s="32" t="s">
        <v>494</v>
      </c>
      <c r="D103" s="33" t="s">
        <v>392</v>
      </c>
      <c r="E103" s="12" t="s">
        <v>273</v>
      </c>
      <c r="F103" s="77" t="s">
        <v>5</v>
      </c>
      <c r="G103" s="24" t="s">
        <v>103</v>
      </c>
      <c r="H103" s="9">
        <v>320</v>
      </c>
      <c r="I103" s="9">
        <v>12</v>
      </c>
      <c r="J103" s="9">
        <v>3</v>
      </c>
      <c r="K103" s="11" t="s">
        <v>104</v>
      </c>
      <c r="L103" s="13">
        <v>8.93761E-2</v>
      </c>
      <c r="M103" s="13">
        <v>8.10419E-2</v>
      </c>
      <c r="N103" s="13">
        <v>0.12060899999999999</v>
      </c>
      <c r="O103" s="14">
        <f>(L103+M103+N103)/3</f>
        <v>9.7009000000000012E-2</v>
      </c>
      <c r="P103" s="14">
        <f>STDEV(L103,M103,N103)</f>
        <v>2.0858684580049552E-2</v>
      </c>
      <c r="Q103" s="13">
        <v>9.8986400000000002E-2</v>
      </c>
      <c r="R103" s="13">
        <v>6.7344200000000007E-2</v>
      </c>
      <c r="S103" s="13">
        <v>8.9926900000000004E-2</v>
      </c>
      <c r="T103" s="14">
        <f>AVERAGE(Q103,R103,S103)</f>
        <v>8.5419166666666671E-2</v>
      </c>
      <c r="U103" s="14">
        <f t="shared" si="58"/>
        <v>1.6295611374334312E-2</v>
      </c>
      <c r="V103" s="13">
        <v>4.8572299999999999E-2</v>
      </c>
      <c r="W103" s="13">
        <v>4.7500399999999998E-2</v>
      </c>
      <c r="X103" s="13">
        <v>4.2578900000000003E-2</v>
      </c>
      <c r="Y103" s="14">
        <f>AVERAGE(V103,W103,X103)</f>
        <v>4.6217199999999993E-2</v>
      </c>
      <c r="Z103" s="14">
        <f t="shared" si="70"/>
        <v>3.1961167954253464E-3</v>
      </c>
      <c r="AA103" s="17">
        <v>9.7713599999999998E-2</v>
      </c>
      <c r="AB103" s="17">
        <v>6.0566399999999999E-2</v>
      </c>
      <c r="AC103" s="13">
        <v>9.4619800000000004E-2</v>
      </c>
      <c r="AD103" s="14">
        <f>AVERAGE(AA103,AB103,AC103)</f>
        <v>8.4299933333333341E-2</v>
      </c>
      <c r="AE103" s="14">
        <f t="shared" si="54"/>
        <v>2.0611971108395577E-2</v>
      </c>
      <c r="AF103" s="18">
        <v>1.1100000000000001</v>
      </c>
      <c r="AG103" s="18">
        <v>0.83</v>
      </c>
      <c r="AH103" s="19">
        <v>0.75</v>
      </c>
      <c r="AI103" s="20">
        <v>0.89</v>
      </c>
      <c r="AJ103" s="20">
        <v>0.18920000000000001</v>
      </c>
      <c r="AK103" s="20">
        <v>0.54</v>
      </c>
      <c r="AL103" s="20">
        <v>0.59</v>
      </c>
      <c r="AM103" s="20">
        <v>0.35</v>
      </c>
      <c r="AN103" s="20">
        <v>0.49</v>
      </c>
      <c r="AO103" s="21">
        <v>0.124</v>
      </c>
      <c r="AP103" s="20">
        <v>1.0900000000000001</v>
      </c>
      <c r="AQ103" s="20">
        <v>0.75</v>
      </c>
      <c r="AR103" s="20">
        <v>0.78</v>
      </c>
      <c r="AS103" s="20">
        <v>0.88</v>
      </c>
      <c r="AT103" s="21">
        <v>0.19</v>
      </c>
    </row>
    <row r="104" spans="1:46" s="20" customFormat="1" ht="17.25" customHeight="1">
      <c r="A104" s="68">
        <v>1226</v>
      </c>
      <c r="B104" s="9" t="s">
        <v>108</v>
      </c>
      <c r="C104" s="32" t="s">
        <v>477</v>
      </c>
      <c r="D104" s="33" t="s">
        <v>393</v>
      </c>
      <c r="E104" s="12" t="s">
        <v>275</v>
      </c>
      <c r="F104" s="77" t="s">
        <v>5</v>
      </c>
      <c r="G104" s="9" t="s">
        <v>109</v>
      </c>
      <c r="H104" s="9">
        <v>80</v>
      </c>
      <c r="I104" s="9">
        <v>10</v>
      </c>
      <c r="J104" s="9">
        <v>2</v>
      </c>
      <c r="K104" s="11" t="s">
        <v>110</v>
      </c>
      <c r="L104" s="13">
        <v>2.20705E-2</v>
      </c>
      <c r="M104" s="13">
        <v>1.5437599999999999E-2</v>
      </c>
      <c r="N104" s="13">
        <v>2.6946700000000001E-2</v>
      </c>
      <c r="O104" s="14">
        <f>(L104+M104+N104)/3</f>
        <v>2.1484933333333334E-2</v>
      </c>
      <c r="P104" s="15">
        <f>STDEV(L104,M104,N104)</f>
        <v>5.7768513866407536E-3</v>
      </c>
      <c r="Q104" s="13">
        <v>0</v>
      </c>
      <c r="R104" s="13">
        <v>9.1885000000000005E-3</v>
      </c>
      <c r="S104" s="13">
        <v>0</v>
      </c>
      <c r="T104" s="14">
        <f>AVERAGE(Q104,R104,S104)</f>
        <v>3.0628333333333336E-3</v>
      </c>
      <c r="U104" s="14">
        <f t="shared" si="58"/>
        <v>5.3049829484488765E-3</v>
      </c>
      <c r="V104" s="13">
        <v>0</v>
      </c>
      <c r="W104" s="13">
        <v>1.02202E-2</v>
      </c>
      <c r="X104" s="13">
        <v>0</v>
      </c>
      <c r="Y104" s="14">
        <f>AVERAGE(V104,W104,X104)</f>
        <v>3.4067333333333335E-3</v>
      </c>
      <c r="Z104" s="14">
        <f t="shared" si="70"/>
        <v>5.9006352211718139E-3</v>
      </c>
      <c r="AA104" s="17">
        <v>0</v>
      </c>
      <c r="AB104" s="17">
        <v>8.0688600000000006E-3</v>
      </c>
      <c r="AC104" s="13">
        <v>0</v>
      </c>
      <c r="AD104" s="15">
        <f>AVERAGE(AA104,AB104,AC104)</f>
        <v>2.6896200000000002E-3</v>
      </c>
      <c r="AE104" s="14">
        <f t="shared" si="54"/>
        <v>4.6585584930534038E-3</v>
      </c>
      <c r="AF104" s="18">
        <v>0</v>
      </c>
      <c r="AG104" s="18">
        <v>0.6</v>
      </c>
      <c r="AH104" s="19">
        <v>0</v>
      </c>
      <c r="AI104" s="20">
        <v>0.2</v>
      </c>
      <c r="AJ104" s="20">
        <v>0.34360000000000002</v>
      </c>
      <c r="AK104" s="20">
        <v>0</v>
      </c>
      <c r="AL104" s="20">
        <v>0.66</v>
      </c>
      <c r="AM104" s="20">
        <v>0</v>
      </c>
      <c r="AN104" s="20">
        <v>0.22</v>
      </c>
      <c r="AO104" s="21">
        <v>0.38200000000000001</v>
      </c>
      <c r="AP104" s="20">
        <v>0</v>
      </c>
      <c r="AQ104" s="20">
        <v>0.52</v>
      </c>
      <c r="AR104" s="20">
        <v>0</v>
      </c>
      <c r="AS104" s="20">
        <v>0.17</v>
      </c>
      <c r="AT104" s="21">
        <v>0.30199999999999999</v>
      </c>
    </row>
    <row r="105" spans="1:46" s="20" customFormat="1" ht="17.25" customHeight="1">
      <c r="A105" s="68">
        <v>1529</v>
      </c>
      <c r="B105" s="11" t="s">
        <v>111</v>
      </c>
      <c r="C105" s="32" t="s">
        <v>524</v>
      </c>
      <c r="D105" s="33" t="s">
        <v>394</v>
      </c>
      <c r="E105" s="12" t="s">
        <v>276</v>
      </c>
      <c r="F105" s="77" t="s">
        <v>6</v>
      </c>
      <c r="G105" s="9" t="s">
        <v>112</v>
      </c>
      <c r="H105" s="9">
        <v>76</v>
      </c>
      <c r="I105" s="9">
        <v>8</v>
      </c>
      <c r="J105" s="9">
        <v>2</v>
      </c>
      <c r="K105" s="11" t="s">
        <v>113</v>
      </c>
      <c r="L105" s="13">
        <v>8.2023300000000007E-3</v>
      </c>
      <c r="M105" s="13">
        <v>1.30321E-2</v>
      </c>
      <c r="N105" s="13">
        <v>1.2249299999999999E-2</v>
      </c>
      <c r="O105" s="14">
        <f>(L105+M105+N105)/3</f>
        <v>1.1161243333333333E-2</v>
      </c>
      <c r="P105" s="14">
        <f>STDEV(L105,M105,N105)</f>
        <v>2.592213348787736E-3</v>
      </c>
      <c r="Q105" s="13">
        <v>1.7929299999999999E-2</v>
      </c>
      <c r="R105" s="13">
        <v>2.2431400000000001E-2</v>
      </c>
      <c r="S105" s="13">
        <v>1.9042300000000002E-2</v>
      </c>
      <c r="T105" s="14">
        <f>AVERAGE(Q105,R105,S105)</f>
        <v>1.9800999999999999E-2</v>
      </c>
      <c r="U105" s="14">
        <f t="shared" si="58"/>
        <v>2.3449830212604957E-3</v>
      </c>
      <c r="V105" s="13">
        <v>2.0317700000000001E-2</v>
      </c>
      <c r="W105" s="13">
        <v>2.3473000000000001E-2</v>
      </c>
      <c r="X105" s="13">
        <v>2.45125E-2</v>
      </c>
      <c r="Y105" s="14">
        <f>AVERAGE(V105,W105,X105)</f>
        <v>2.2767733333333335E-2</v>
      </c>
      <c r="Z105" s="14">
        <f t="shared" si="70"/>
        <v>2.1845222734807102E-3</v>
      </c>
      <c r="AA105" s="17">
        <v>1.9041300000000001E-2</v>
      </c>
      <c r="AB105" s="17">
        <v>2.3071999999999999E-2</v>
      </c>
      <c r="AC105" s="13">
        <v>1.8950499999999999E-2</v>
      </c>
      <c r="AD105" s="14">
        <f>AVERAGE(AA105,AB105,AC105)</f>
        <v>2.03546E-2</v>
      </c>
      <c r="AE105" s="14">
        <f t="shared" si="54"/>
        <v>2.3537753142558017E-3</v>
      </c>
      <c r="AF105" s="18">
        <v>2.19</v>
      </c>
      <c r="AG105" s="18">
        <v>1.72</v>
      </c>
      <c r="AH105" s="19">
        <v>1.55</v>
      </c>
      <c r="AI105" s="20">
        <v>1.82</v>
      </c>
      <c r="AJ105" s="20">
        <v>0.32719999999999999</v>
      </c>
      <c r="AK105" s="20">
        <v>2.48</v>
      </c>
      <c r="AL105" s="20">
        <v>1.8</v>
      </c>
      <c r="AM105" s="20">
        <v>2</v>
      </c>
      <c r="AN105" s="20">
        <v>2.09</v>
      </c>
      <c r="AO105" s="21">
        <v>0.34699999999999998</v>
      </c>
      <c r="AP105" s="20">
        <v>2.3199999999999998</v>
      </c>
      <c r="AQ105" s="20">
        <v>1.77</v>
      </c>
      <c r="AR105" s="20">
        <v>1.55</v>
      </c>
      <c r="AS105" s="20">
        <v>1.88</v>
      </c>
      <c r="AT105" s="21">
        <v>0.39900000000000002</v>
      </c>
    </row>
    <row r="106" spans="1:46" s="20" customFormat="1" ht="17.25" customHeight="1">
      <c r="A106" s="68">
        <v>1131</v>
      </c>
      <c r="B106" s="11" t="s">
        <v>95</v>
      </c>
      <c r="C106" s="32" t="s">
        <v>495</v>
      </c>
      <c r="D106" s="33" t="s">
        <v>395</v>
      </c>
      <c r="E106" s="12" t="s">
        <v>271</v>
      </c>
      <c r="F106" s="77" t="s">
        <v>5</v>
      </c>
      <c r="G106" s="9" t="s">
        <v>96</v>
      </c>
      <c r="H106" s="9">
        <v>81</v>
      </c>
      <c r="I106" s="9">
        <v>13</v>
      </c>
      <c r="J106" s="9">
        <v>2</v>
      </c>
      <c r="K106" s="11" t="s">
        <v>97</v>
      </c>
      <c r="L106" s="26">
        <v>5.6558200000000003E-2</v>
      </c>
      <c r="M106" s="26">
        <v>3.1313899999999999E-2</v>
      </c>
      <c r="N106" s="26">
        <v>6.1879700000000003E-2</v>
      </c>
      <c r="O106" s="26">
        <f t="shared" ref="O106:O107" si="92">(L106+M106+N106)/3</f>
        <v>4.9917266666666675E-2</v>
      </c>
      <c r="P106" s="26">
        <f t="shared" ref="P106:P107" si="93">STDEV(L106,M106,N106)</f>
        <v>1.6329223161661216E-2</v>
      </c>
      <c r="Q106" s="26">
        <v>0</v>
      </c>
      <c r="R106" s="26">
        <v>0</v>
      </c>
      <c r="S106" s="26">
        <v>3.69313E-2</v>
      </c>
      <c r="T106" s="26">
        <f t="shared" ref="T106:T107" si="94">AVERAGE(Q106,R106,S106)</f>
        <v>1.2310433333333334E-2</v>
      </c>
      <c r="U106" s="14">
        <f t="shared" si="58"/>
        <v>2.1322295996522824E-2</v>
      </c>
      <c r="V106" s="26">
        <v>0</v>
      </c>
      <c r="W106" s="26">
        <v>0</v>
      </c>
      <c r="X106" s="26">
        <v>2.38154E-2</v>
      </c>
      <c r="Y106" s="26">
        <f t="shared" ref="Y106:Y107" si="95">AVERAGE(V106,W106,X106)</f>
        <v>7.9384666666666662E-3</v>
      </c>
      <c r="Z106" s="14">
        <f t="shared" si="70"/>
        <v>1.3749827600858614E-2</v>
      </c>
      <c r="AA106" s="27">
        <v>0</v>
      </c>
      <c r="AB106" s="27">
        <v>0</v>
      </c>
      <c r="AC106" s="26">
        <v>1.9352600000000001E-2</v>
      </c>
      <c r="AD106" s="26">
        <f t="shared" ref="AD106:AD107" si="96">AVERAGE(AA106,AB106,AC106)</f>
        <v>6.4508666666666667E-3</v>
      </c>
      <c r="AE106" s="14">
        <f t="shared" si="54"/>
        <v>1.1173228819519153E-2</v>
      </c>
      <c r="AF106" s="18">
        <v>0</v>
      </c>
      <c r="AG106" s="18">
        <v>0</v>
      </c>
      <c r="AH106" s="19">
        <v>0.6</v>
      </c>
      <c r="AI106" s="20">
        <v>0.2</v>
      </c>
      <c r="AJ106" s="20">
        <v>0.34460000000000002</v>
      </c>
      <c r="AK106" s="20">
        <v>0</v>
      </c>
      <c r="AL106" s="20">
        <v>0</v>
      </c>
      <c r="AM106" s="20">
        <v>0.38</v>
      </c>
      <c r="AN106" s="20">
        <v>0.13</v>
      </c>
      <c r="AO106" s="21">
        <v>0.222</v>
      </c>
      <c r="AP106" s="20">
        <v>0</v>
      </c>
      <c r="AQ106" s="20">
        <v>0</v>
      </c>
      <c r="AR106" s="20">
        <v>0.31</v>
      </c>
      <c r="AS106" s="20">
        <v>0.1</v>
      </c>
      <c r="AT106" s="21">
        <v>0.18099999999999999</v>
      </c>
    </row>
    <row r="107" spans="1:46" s="11" customFormat="1" ht="19.5">
      <c r="A107" s="68">
        <v>1469</v>
      </c>
      <c r="B107" s="11" t="s">
        <v>105</v>
      </c>
      <c r="C107" s="22" t="s">
        <v>525</v>
      </c>
      <c r="D107" s="33" t="s">
        <v>396</v>
      </c>
      <c r="E107" s="12" t="s">
        <v>274</v>
      </c>
      <c r="F107" s="77" t="s">
        <v>5</v>
      </c>
      <c r="G107" s="9" t="s">
        <v>106</v>
      </c>
      <c r="H107" s="9">
        <v>277</v>
      </c>
      <c r="I107" s="9">
        <v>29</v>
      </c>
      <c r="J107" s="9">
        <v>5</v>
      </c>
      <c r="K107" s="11" t="s">
        <v>107</v>
      </c>
      <c r="L107" s="13">
        <v>2.50259E-2</v>
      </c>
      <c r="M107" s="13">
        <v>3.9591599999999998E-2</v>
      </c>
      <c r="N107" s="13">
        <v>3.1729100000000003E-2</v>
      </c>
      <c r="O107" s="14">
        <f t="shared" si="92"/>
        <v>3.2115533333333335E-2</v>
      </c>
      <c r="P107" s="14">
        <f t="shared" si="93"/>
        <v>7.2905351081613314E-3</v>
      </c>
      <c r="Q107" s="13">
        <v>3.6641100000000003E-2</v>
      </c>
      <c r="R107" s="13">
        <v>2.7053000000000001E-2</v>
      </c>
      <c r="S107" s="13">
        <v>4.5534499999999999E-2</v>
      </c>
      <c r="T107" s="14">
        <f t="shared" si="94"/>
        <v>3.6409533333333334E-2</v>
      </c>
      <c r="U107" s="14">
        <f t="shared" si="58"/>
        <v>9.2429258302408127E-3</v>
      </c>
      <c r="V107" s="13">
        <v>3.3740699999999998E-2</v>
      </c>
      <c r="W107" s="13">
        <v>5.4615400000000001E-2</v>
      </c>
      <c r="X107" s="13">
        <v>3.5177300000000002E-2</v>
      </c>
      <c r="Y107" s="14">
        <f t="shared" si="95"/>
        <v>4.1177799999999994E-2</v>
      </c>
      <c r="Z107" s="14">
        <f t="shared" si="70"/>
        <v>1.1659450038916963E-2</v>
      </c>
      <c r="AA107" s="17">
        <v>5.2731800000000002E-2</v>
      </c>
      <c r="AB107" s="17">
        <v>6.4520099999999997E-2</v>
      </c>
      <c r="AC107" s="13">
        <v>5.85204E-2</v>
      </c>
      <c r="AD107" s="14">
        <f t="shared" si="96"/>
        <v>5.8590766666666662E-2</v>
      </c>
      <c r="AE107" s="14">
        <f t="shared" si="54"/>
        <v>5.8944650158715252E-3</v>
      </c>
      <c r="AF107" s="18">
        <v>1.46</v>
      </c>
      <c r="AG107" s="18">
        <v>0.68</v>
      </c>
      <c r="AH107" s="19">
        <v>1.44</v>
      </c>
      <c r="AI107" s="11">
        <v>1.19</v>
      </c>
      <c r="AJ107" s="11">
        <v>0.44269999999999998</v>
      </c>
      <c r="AK107" s="11">
        <v>1.35</v>
      </c>
      <c r="AL107" s="11">
        <v>1.38</v>
      </c>
      <c r="AM107" s="11">
        <v>1.1100000000000001</v>
      </c>
      <c r="AN107" s="11">
        <v>1.28</v>
      </c>
      <c r="AO107" s="31">
        <v>0.14799999999999999</v>
      </c>
      <c r="AP107" s="11">
        <v>2.11</v>
      </c>
      <c r="AQ107" s="11">
        <v>1.63</v>
      </c>
      <c r="AR107" s="11">
        <v>1.84</v>
      </c>
      <c r="AS107" s="11">
        <v>1.86</v>
      </c>
      <c r="AT107" s="31">
        <v>0.23899999999999999</v>
      </c>
    </row>
    <row r="108" spans="1:46" s="20" customFormat="1" ht="19.5">
      <c r="A108" s="68">
        <v>1574</v>
      </c>
      <c r="B108" s="11" t="s">
        <v>228</v>
      </c>
      <c r="C108" s="22" t="s">
        <v>526</v>
      </c>
      <c r="D108" s="23" t="s">
        <v>397</v>
      </c>
      <c r="E108" s="12" t="s">
        <v>312</v>
      </c>
      <c r="F108" s="78" t="s">
        <v>5</v>
      </c>
      <c r="G108" s="9" t="s">
        <v>229</v>
      </c>
      <c r="H108" s="9">
        <v>57</v>
      </c>
      <c r="I108" s="9">
        <v>7</v>
      </c>
      <c r="J108" s="9">
        <v>2</v>
      </c>
      <c r="K108" s="11" t="s">
        <v>230</v>
      </c>
      <c r="L108" s="13">
        <v>4.3028200000000003E-2</v>
      </c>
      <c r="M108" s="13">
        <v>4.6824999999999999E-2</v>
      </c>
      <c r="N108" s="13">
        <v>4.7886699999999997E-2</v>
      </c>
      <c r="O108" s="14">
        <f>(L108+M108+N108)/3</f>
        <v>4.5913299999999997E-2</v>
      </c>
      <c r="P108" s="14">
        <f>STDEV(L108,M108,N108)</f>
        <v>2.5543400772019349E-3</v>
      </c>
      <c r="Q108" s="13">
        <v>4.3530199999999998E-2</v>
      </c>
      <c r="R108" s="13">
        <v>3.3399100000000001E-2</v>
      </c>
      <c r="S108" s="13">
        <v>4.7867399999999997E-2</v>
      </c>
      <c r="T108" s="14">
        <f>AVERAGE(Q108,R108,S108)</f>
        <v>4.1598900000000001E-2</v>
      </c>
      <c r="U108" s="14">
        <f t="shared" si="58"/>
        <v>7.4249825582286171E-3</v>
      </c>
      <c r="V108" s="16">
        <v>2.7781199999999999E-2</v>
      </c>
      <c r="W108" s="13">
        <v>3.0061000000000001E-2</v>
      </c>
      <c r="X108" s="13">
        <v>2.7993400000000002E-2</v>
      </c>
      <c r="Y108" s="14">
        <f>AVERAGE(V108,W108,X108)</f>
        <v>2.8611866666666666E-2</v>
      </c>
      <c r="Z108" s="14">
        <f t="shared" si="70"/>
        <v>1.2594632878068874E-3</v>
      </c>
      <c r="AA108" s="17">
        <v>2.8358899999999999E-2</v>
      </c>
      <c r="AB108" s="17">
        <v>2.6740799999999999E-2</v>
      </c>
      <c r="AC108" s="13">
        <v>2.2564799999999999E-2</v>
      </c>
      <c r="AD108" s="14">
        <f>AVERAGE(AA108,AB108,AC108)</f>
        <v>2.5888166666666667E-2</v>
      </c>
      <c r="AE108" s="14">
        <f t="shared" si="54"/>
        <v>2.9896716213212E-3</v>
      </c>
      <c r="AF108" s="18">
        <v>1.01</v>
      </c>
      <c r="AG108" s="18">
        <v>0.71</v>
      </c>
      <c r="AH108" s="19">
        <v>1</v>
      </c>
      <c r="AI108" s="20">
        <v>0.91</v>
      </c>
      <c r="AJ108" s="20">
        <v>0.16889999999999999</v>
      </c>
      <c r="AK108" s="20">
        <v>0.65</v>
      </c>
      <c r="AL108" s="20">
        <v>0.64</v>
      </c>
      <c r="AM108" s="20">
        <v>0.57999999999999996</v>
      </c>
      <c r="AN108" s="20">
        <v>0.62</v>
      </c>
      <c r="AO108" s="21">
        <v>3.4000000000000002E-2</v>
      </c>
      <c r="AP108" s="20">
        <v>0.66</v>
      </c>
      <c r="AQ108" s="20">
        <v>0.56999999999999995</v>
      </c>
      <c r="AR108" s="20">
        <v>0.47</v>
      </c>
      <c r="AS108" s="20">
        <v>0.56999999999999995</v>
      </c>
      <c r="AT108" s="21">
        <v>9.4E-2</v>
      </c>
    </row>
    <row r="109" spans="1:46" s="20" customFormat="1" ht="17.25" customHeight="1">
      <c r="A109" s="68"/>
      <c r="B109" s="9"/>
      <c r="C109" s="52" t="s">
        <v>435</v>
      </c>
      <c r="D109" s="11"/>
      <c r="E109" s="12"/>
      <c r="F109" s="77"/>
      <c r="G109" s="9"/>
      <c r="H109" s="9"/>
      <c r="I109" s="9"/>
      <c r="J109" s="9"/>
      <c r="K109" s="11"/>
      <c r="L109" s="13"/>
      <c r="M109" s="13"/>
      <c r="N109" s="13"/>
      <c r="O109" s="14"/>
      <c r="P109" s="15"/>
      <c r="Q109" s="13"/>
      <c r="R109" s="16"/>
      <c r="S109" s="13"/>
      <c r="T109" s="14"/>
      <c r="U109" s="14"/>
      <c r="V109" s="16"/>
      <c r="W109" s="13"/>
      <c r="X109" s="13"/>
      <c r="Y109" s="14"/>
      <c r="Z109" s="14"/>
      <c r="AA109" s="17"/>
      <c r="AB109" s="17"/>
      <c r="AC109" s="13"/>
      <c r="AD109" s="15"/>
      <c r="AE109" s="14"/>
      <c r="AF109" s="18"/>
      <c r="AG109" s="18"/>
      <c r="AH109" s="19"/>
      <c r="AO109" s="21"/>
      <c r="AT109" s="21"/>
    </row>
    <row r="110" spans="1:46" s="11" customFormat="1" ht="19.5">
      <c r="A110" s="68">
        <v>908</v>
      </c>
      <c r="B110" s="11" t="s">
        <v>123</v>
      </c>
      <c r="C110" s="32" t="s">
        <v>478</v>
      </c>
      <c r="D110" s="33" t="s">
        <v>398</v>
      </c>
      <c r="E110" s="12" t="s">
        <v>280</v>
      </c>
      <c r="F110" s="77" t="s">
        <v>5</v>
      </c>
      <c r="G110" s="9" t="s">
        <v>124</v>
      </c>
      <c r="H110" s="9">
        <v>133</v>
      </c>
      <c r="I110" s="9">
        <v>5</v>
      </c>
      <c r="J110" s="9">
        <v>3</v>
      </c>
      <c r="K110" s="25" t="s">
        <v>125</v>
      </c>
      <c r="L110" s="26">
        <v>1.10329E-2</v>
      </c>
      <c r="M110" s="26">
        <v>1.7861100000000001E-2</v>
      </c>
      <c r="N110" s="26">
        <v>2.4950099999999999E-2</v>
      </c>
      <c r="O110" s="26">
        <f>(L110+M110+N110)/3</f>
        <v>1.7948033333333335E-2</v>
      </c>
      <c r="P110" s="26">
        <f>STDEV(L110,M110,N110)</f>
        <v>6.9590072577439691E-3</v>
      </c>
      <c r="Q110" s="26">
        <v>3.6990799999999997E-2</v>
      </c>
      <c r="R110" s="26">
        <v>5.5728100000000003E-2</v>
      </c>
      <c r="S110" s="26">
        <v>6.17377E-2</v>
      </c>
      <c r="T110" s="26">
        <f>AVERAGE(Q110,R110,S110)</f>
        <v>5.1485533333333333E-2</v>
      </c>
      <c r="U110" s="14">
        <f t="shared" si="58"/>
        <v>1.2907431729175746E-2</v>
      </c>
      <c r="V110" s="26">
        <v>3.8141899999999999E-2</v>
      </c>
      <c r="W110" s="26">
        <v>4.1598000000000003E-2</v>
      </c>
      <c r="X110" s="26">
        <v>5.4387119999999997E-2</v>
      </c>
      <c r="Y110" s="26">
        <f>AVERAGE(V110,W110,X110)</f>
        <v>4.4709006666666662E-2</v>
      </c>
      <c r="Z110" s="14">
        <f t="shared" si="70"/>
        <v>8.5577780452716877E-3</v>
      </c>
      <c r="AA110" s="27">
        <v>2.7912699999999999E-2</v>
      </c>
      <c r="AB110" s="27">
        <v>3.3777300000000003E-2</v>
      </c>
      <c r="AC110" s="26">
        <v>5.3130999999999998E-2</v>
      </c>
      <c r="AD110" s="26">
        <f>AVERAGE(AA110,AB110,AC110)</f>
        <v>3.8273666666666671E-2</v>
      </c>
      <c r="AE110" s="14">
        <f t="shared" si="54"/>
        <v>1.3196728709166253E-2</v>
      </c>
      <c r="AF110" s="18">
        <v>3.35</v>
      </c>
      <c r="AG110" s="18">
        <v>3.12</v>
      </c>
      <c r="AH110" s="19">
        <v>2.4700000000000002</v>
      </c>
      <c r="AI110" s="11">
        <v>2.98</v>
      </c>
      <c r="AJ110" s="11">
        <v>0.4551</v>
      </c>
      <c r="AK110" s="11">
        <v>3.46</v>
      </c>
      <c r="AL110" s="11">
        <v>2.33</v>
      </c>
      <c r="AM110" s="11">
        <v>2.1800000000000002</v>
      </c>
      <c r="AN110" s="11">
        <v>2.66</v>
      </c>
      <c r="AO110" s="31">
        <v>0.69799999999999995</v>
      </c>
      <c r="AP110" s="11">
        <v>2.5299999999999998</v>
      </c>
      <c r="AQ110" s="11">
        <v>1.89</v>
      </c>
      <c r="AR110" s="11">
        <v>2.13</v>
      </c>
      <c r="AS110" s="11">
        <v>2.1800000000000002</v>
      </c>
      <c r="AT110" s="31">
        <v>0.32300000000000001</v>
      </c>
    </row>
    <row r="111" spans="1:46" s="11" customFormat="1" ht="17.25" customHeight="1">
      <c r="A111" s="68">
        <v>1679</v>
      </c>
      <c r="B111" s="11" t="s">
        <v>117</v>
      </c>
      <c r="C111" s="32" t="s">
        <v>479</v>
      </c>
      <c r="D111" s="33" t="s">
        <v>399</v>
      </c>
      <c r="E111" s="12" t="s">
        <v>278</v>
      </c>
      <c r="F111" s="77" t="s">
        <v>5</v>
      </c>
      <c r="G111" s="9" t="s">
        <v>118</v>
      </c>
      <c r="H111" s="9">
        <v>275</v>
      </c>
      <c r="I111" s="9">
        <v>23</v>
      </c>
      <c r="J111" s="9">
        <v>5</v>
      </c>
      <c r="K111" s="11" t="s">
        <v>119</v>
      </c>
      <c r="L111" s="26">
        <v>3.7741370000000003E-2</v>
      </c>
      <c r="M111" s="26">
        <v>2.9419899999999999E-2</v>
      </c>
      <c r="N111" s="26">
        <v>3.2127599999999999E-2</v>
      </c>
      <c r="O111" s="26">
        <f t="shared" ref="O111" si="97">(L111+M111+N111)/3</f>
        <v>3.309629E-2</v>
      </c>
      <c r="P111" s="26">
        <f t="shared" ref="P111" si="98">STDEV(L111,M111,N111)</f>
        <v>4.2444653346799784E-3</v>
      </c>
      <c r="Q111" s="26">
        <v>0</v>
      </c>
      <c r="R111" s="26">
        <v>1.8420700000000002E-2</v>
      </c>
      <c r="S111" s="26">
        <v>1.3383300000000001E-2</v>
      </c>
      <c r="T111" s="26">
        <f t="shared" ref="T111" si="99">AVERAGE(Q111,R111,S111)</f>
        <v>1.0601333333333332E-2</v>
      </c>
      <c r="U111" s="14">
        <f t="shared" si="58"/>
        <v>9.5202442733016771E-3</v>
      </c>
      <c r="V111" s="26">
        <v>0</v>
      </c>
      <c r="W111" s="26">
        <v>1.6610099999999999E-2</v>
      </c>
      <c r="X111" s="26">
        <v>1.25568E-2</v>
      </c>
      <c r="Y111" s="26">
        <f t="shared" ref="Y111" si="100">AVERAGE(V111,W111,X111)</f>
        <v>9.7222999999999997E-3</v>
      </c>
      <c r="Z111" s="14">
        <f t="shared" si="70"/>
        <v>8.6602337260607461E-3</v>
      </c>
      <c r="AA111" s="27">
        <v>0</v>
      </c>
      <c r="AB111" s="27">
        <v>1.57092E-2</v>
      </c>
      <c r="AC111" s="26">
        <v>1.32161E-2</v>
      </c>
      <c r="AD111" s="26">
        <f t="shared" ref="AD111" si="101">AVERAGE(AA111,AB111,AC111)</f>
        <v>9.6417666666666676E-3</v>
      </c>
      <c r="AE111" s="14">
        <f t="shared" si="54"/>
        <v>8.4425490962939231E-3</v>
      </c>
      <c r="AF111" s="18">
        <v>0</v>
      </c>
      <c r="AG111" s="18">
        <v>0.63</v>
      </c>
      <c r="AH111" s="19">
        <v>0.42</v>
      </c>
      <c r="AI111" s="11">
        <v>0.35</v>
      </c>
      <c r="AJ111" s="11">
        <v>0.31869999999999998</v>
      </c>
      <c r="AK111" s="11">
        <v>0</v>
      </c>
      <c r="AL111" s="11">
        <v>0.56000000000000005</v>
      </c>
      <c r="AM111" s="11">
        <v>0.39</v>
      </c>
      <c r="AN111" s="11">
        <v>0.32</v>
      </c>
      <c r="AO111" s="31">
        <v>0.28899999999999998</v>
      </c>
      <c r="AP111" s="11">
        <v>0</v>
      </c>
      <c r="AQ111" s="11">
        <v>0.53</v>
      </c>
      <c r="AR111" s="11">
        <v>0.41</v>
      </c>
      <c r="AS111" s="11">
        <v>0.32</v>
      </c>
      <c r="AT111" s="31">
        <v>0.28000000000000003</v>
      </c>
    </row>
    <row r="112" spans="1:46" s="20" customFormat="1" ht="17.25" customHeight="1">
      <c r="A112" s="68">
        <v>623</v>
      </c>
      <c r="B112" s="9" t="s">
        <v>129</v>
      </c>
      <c r="C112" s="32" t="s">
        <v>480</v>
      </c>
      <c r="D112" s="33" t="s">
        <v>400</v>
      </c>
      <c r="E112" s="12" t="s">
        <v>282</v>
      </c>
      <c r="F112" s="77" t="s">
        <v>5</v>
      </c>
      <c r="G112" s="9" t="s">
        <v>130</v>
      </c>
      <c r="H112" s="9">
        <v>88</v>
      </c>
      <c r="I112" s="9">
        <v>5</v>
      </c>
      <c r="J112" s="9">
        <v>3</v>
      </c>
      <c r="K112" s="11" t="s">
        <v>131</v>
      </c>
      <c r="L112" s="26">
        <v>1.00836E-2</v>
      </c>
      <c r="M112" s="26">
        <v>1.1746299999999999E-2</v>
      </c>
      <c r="N112" s="26">
        <v>1.5647899999999999E-2</v>
      </c>
      <c r="O112" s="26">
        <f t="shared" ref="O112" si="102">(L112+M112+N112)/3</f>
        <v>1.24926E-2</v>
      </c>
      <c r="P112" s="26">
        <f t="shared" ref="P112" si="103">STDEV(L112,M112,N112)</f>
        <v>2.8562355277532694E-3</v>
      </c>
      <c r="Q112" s="26">
        <v>1.9219400000000001E-2</v>
      </c>
      <c r="R112" s="26">
        <v>2.38009E-2</v>
      </c>
      <c r="S112" s="26">
        <v>2.7590099999999999E-2</v>
      </c>
      <c r="T112" s="26">
        <f t="shared" ref="T112" si="104">AVERAGE(Q112,R112,S112)</f>
        <v>2.3536799999999997E-2</v>
      </c>
      <c r="U112" s="14">
        <f t="shared" si="58"/>
        <v>4.1915947120397977E-3</v>
      </c>
      <c r="V112" s="26">
        <v>1.9651600000000002E-2</v>
      </c>
      <c r="W112" s="26">
        <v>3.9196300000000003E-2</v>
      </c>
      <c r="X112" s="26">
        <v>2.39277E-2</v>
      </c>
      <c r="Y112" s="26">
        <f t="shared" ref="Y112" si="105">AVERAGE(V112,W112,X112)</f>
        <v>2.7591866666666669E-2</v>
      </c>
      <c r="Z112" s="14">
        <f t="shared" si="70"/>
        <v>1.0274649022878269E-2</v>
      </c>
      <c r="AA112" s="27">
        <v>2.9759500000000001E-2</v>
      </c>
      <c r="AB112" s="27">
        <v>3.0782199999999999E-2</v>
      </c>
      <c r="AC112" s="26">
        <v>3.4305799999999997E-2</v>
      </c>
      <c r="AD112" s="26">
        <f t="shared" ref="AD112" si="106">AVERAGE(AA112,AB112,AC112)</f>
        <v>3.1615833333333336E-2</v>
      </c>
      <c r="AE112" s="14">
        <f t="shared" si="54"/>
        <v>2.3850407382963765E-3</v>
      </c>
      <c r="AF112" s="18">
        <v>1.91</v>
      </c>
      <c r="AG112" s="18">
        <v>2.0299999999999998</v>
      </c>
      <c r="AH112" s="19">
        <v>1.76</v>
      </c>
      <c r="AI112" s="20">
        <v>1.9</v>
      </c>
      <c r="AJ112" s="20">
        <v>0.13170000000000001</v>
      </c>
      <c r="AK112" s="20">
        <v>1.95</v>
      </c>
      <c r="AL112" s="20">
        <v>3.34</v>
      </c>
      <c r="AM112" s="20">
        <v>1.53</v>
      </c>
      <c r="AN112" s="20">
        <v>2.27</v>
      </c>
      <c r="AO112" s="21">
        <v>0.94599999999999995</v>
      </c>
      <c r="AP112" s="20">
        <v>2.95</v>
      </c>
      <c r="AQ112" s="20">
        <v>2.62</v>
      </c>
      <c r="AR112" s="20">
        <v>2.19</v>
      </c>
      <c r="AS112" s="20">
        <v>2.59</v>
      </c>
      <c r="AT112" s="21">
        <v>0.38100000000000001</v>
      </c>
    </row>
    <row r="113" spans="1:46" s="20" customFormat="1" ht="17.25" customHeight="1">
      <c r="A113" s="68"/>
      <c r="B113" s="9"/>
      <c r="C113" s="57" t="s">
        <v>436</v>
      </c>
      <c r="D113" s="33"/>
      <c r="E113" s="12"/>
      <c r="F113" s="77"/>
      <c r="G113" s="9"/>
      <c r="H113" s="9"/>
      <c r="I113" s="9"/>
      <c r="J113" s="9"/>
      <c r="K113" s="11"/>
      <c r="L113" s="26"/>
      <c r="M113" s="26"/>
      <c r="N113" s="26"/>
      <c r="O113" s="26"/>
      <c r="P113" s="26"/>
      <c r="Q113" s="26"/>
      <c r="R113" s="26"/>
      <c r="S113" s="26"/>
      <c r="T113" s="26"/>
      <c r="U113" s="14"/>
      <c r="V113" s="26"/>
      <c r="W113" s="26"/>
      <c r="X113" s="26"/>
      <c r="Y113" s="26"/>
      <c r="Z113" s="14"/>
      <c r="AA113" s="27"/>
      <c r="AB113" s="27"/>
      <c r="AC113" s="26"/>
      <c r="AD113" s="26"/>
      <c r="AE113" s="14"/>
      <c r="AF113" s="18"/>
      <c r="AG113" s="18"/>
      <c r="AH113" s="19"/>
      <c r="AO113" s="21"/>
      <c r="AT113" s="21"/>
    </row>
    <row r="114" spans="1:46" s="20" customFormat="1" ht="17.25" customHeight="1">
      <c r="A114" s="68"/>
      <c r="B114" s="11"/>
      <c r="C114" s="34" t="s">
        <v>437</v>
      </c>
      <c r="D114" s="11"/>
      <c r="E114" s="12"/>
      <c r="F114" s="77"/>
      <c r="G114" s="9"/>
      <c r="H114" s="9"/>
      <c r="I114" s="9"/>
      <c r="J114" s="9"/>
      <c r="K114" s="11"/>
      <c r="L114" s="13"/>
      <c r="M114" s="13"/>
      <c r="N114" s="13"/>
      <c r="O114" s="14"/>
      <c r="P114" s="14"/>
      <c r="Q114" s="13"/>
      <c r="R114" s="13"/>
      <c r="S114" s="13"/>
      <c r="T114" s="14"/>
      <c r="U114" s="14"/>
      <c r="V114" s="13"/>
      <c r="W114" s="13"/>
      <c r="X114" s="13"/>
      <c r="Y114" s="14"/>
      <c r="Z114" s="14"/>
      <c r="AA114" s="17"/>
      <c r="AB114" s="17"/>
      <c r="AC114" s="13"/>
      <c r="AD114" s="14"/>
      <c r="AE114" s="14"/>
      <c r="AF114" s="18"/>
      <c r="AG114" s="18"/>
      <c r="AH114" s="19"/>
      <c r="AO114" s="21"/>
      <c r="AT114" s="21"/>
    </row>
    <row r="115" spans="1:46" s="20" customFormat="1" ht="18" customHeight="1">
      <c r="A115" s="68">
        <v>1743</v>
      </c>
      <c r="B115" s="11" t="s">
        <v>240</v>
      </c>
      <c r="C115" s="11" t="s">
        <v>529</v>
      </c>
      <c r="D115" s="11" t="s">
        <v>424</v>
      </c>
      <c r="E115" s="12" t="s">
        <v>316</v>
      </c>
      <c r="F115" s="78" t="s">
        <v>241</v>
      </c>
      <c r="G115" s="9" t="s">
        <v>242</v>
      </c>
      <c r="H115" s="9">
        <v>132</v>
      </c>
      <c r="I115" s="9">
        <v>9</v>
      </c>
      <c r="J115" s="9">
        <v>3</v>
      </c>
      <c r="K115" s="11" t="s">
        <v>243</v>
      </c>
      <c r="L115" s="13">
        <v>1.9827299999999999E-2</v>
      </c>
      <c r="M115" s="13">
        <v>2.21132E-2</v>
      </c>
      <c r="N115" s="13">
        <v>1.52648E-2</v>
      </c>
      <c r="O115" s="14">
        <f>(L115+M115+N115)/3</f>
        <v>1.9068433333333332E-2</v>
      </c>
      <c r="P115" s="14">
        <f>STDEV(L115,M115,N115)</f>
        <v>3.4866968040443854E-3</v>
      </c>
      <c r="Q115" s="13">
        <v>2.03938E-2</v>
      </c>
      <c r="R115" s="13">
        <v>2.5176799999999999E-2</v>
      </c>
      <c r="S115" s="13">
        <v>2.04038E-2</v>
      </c>
      <c r="T115" s="14">
        <f>AVERAGE(Q115,R115,S115)</f>
        <v>2.1991466666666667E-2</v>
      </c>
      <c r="U115" s="14">
        <f t="shared" si="58"/>
        <v>2.7585841175018265E-3</v>
      </c>
      <c r="V115" s="13">
        <v>3.4107899999999997E-2</v>
      </c>
      <c r="W115" s="13">
        <v>4.1381000000000001E-2</v>
      </c>
      <c r="X115" s="13">
        <v>2.3866100000000001E-2</v>
      </c>
      <c r="Y115" s="14">
        <f>AVERAGE(V115,W115,X115)</f>
        <v>3.3118333333333333E-2</v>
      </c>
      <c r="Z115" s="14">
        <f t="shared" si="70"/>
        <v>8.7992819106637032E-3</v>
      </c>
      <c r="AA115" s="17">
        <v>3.4375700000000002E-2</v>
      </c>
      <c r="AB115" s="17">
        <v>3.3496400000000003E-2</v>
      </c>
      <c r="AC115" s="13">
        <v>4.26939E-2</v>
      </c>
      <c r="AD115" s="14">
        <f>AVERAGE(AA115,AB115,AC115)</f>
        <v>3.685533333333333E-2</v>
      </c>
      <c r="AE115" s="14">
        <f t="shared" si="54"/>
        <v>5.07542487515413E-3</v>
      </c>
      <c r="AF115" s="18">
        <v>1.03</v>
      </c>
      <c r="AG115" s="18">
        <v>1.1399999999999999</v>
      </c>
      <c r="AH115" s="19">
        <v>1.34</v>
      </c>
      <c r="AI115" s="20">
        <v>1.17</v>
      </c>
      <c r="AJ115" s="20">
        <v>0.15609999999999999</v>
      </c>
      <c r="AK115" s="20">
        <v>1.72</v>
      </c>
      <c r="AL115" s="20">
        <v>1.87</v>
      </c>
      <c r="AM115" s="20">
        <v>1.56</v>
      </c>
      <c r="AN115" s="20">
        <v>1.72</v>
      </c>
      <c r="AO115" s="21">
        <v>0.154</v>
      </c>
      <c r="AP115" s="20">
        <v>1.73</v>
      </c>
      <c r="AQ115" s="20">
        <v>1.51</v>
      </c>
      <c r="AR115" s="20">
        <v>2.8</v>
      </c>
      <c r="AS115" s="20">
        <v>2.02</v>
      </c>
      <c r="AT115" s="21">
        <v>0.68600000000000005</v>
      </c>
    </row>
    <row r="116" spans="1:46" s="20" customFormat="1" ht="20.25" thickBot="1">
      <c r="A116" s="68">
        <v>729</v>
      </c>
      <c r="B116" s="11" t="s">
        <v>244</v>
      </c>
      <c r="C116" s="11" t="s">
        <v>362</v>
      </c>
      <c r="D116" s="11" t="s">
        <v>424</v>
      </c>
      <c r="E116" s="12" t="s">
        <v>317</v>
      </c>
      <c r="F116" s="78" t="s">
        <v>5</v>
      </c>
      <c r="G116" s="9" t="s">
        <v>245</v>
      </c>
      <c r="H116" s="9"/>
      <c r="I116" s="9"/>
      <c r="J116" s="9"/>
      <c r="K116" s="11"/>
      <c r="L116" s="13">
        <v>5.2718899999999999E-2</v>
      </c>
      <c r="M116" s="13">
        <v>6.6760600000000003E-2</v>
      </c>
      <c r="N116" s="13">
        <v>6.9372100000000006E-2</v>
      </c>
      <c r="O116" s="14">
        <f>(L116+M116+N116)/3</f>
        <v>6.2950533333333336E-2</v>
      </c>
      <c r="P116" s="14">
        <f>STDEV(L116,M116,N116)</f>
        <v>8.9565464082609885E-3</v>
      </c>
      <c r="Q116" s="13">
        <v>0.14538699999999999</v>
      </c>
      <c r="R116" s="13">
        <v>0.12859699999999999</v>
      </c>
      <c r="S116" s="13">
        <v>0.12037009999999999</v>
      </c>
      <c r="T116" s="14">
        <f>AVERAGE(Q116,R116,S116)</f>
        <v>0.13145136666666665</v>
      </c>
      <c r="U116" s="14">
        <f t="shared" si="58"/>
        <v>1.2750367767375703E-2</v>
      </c>
      <c r="V116" s="13">
        <v>0.18779999999999999</v>
      </c>
      <c r="W116" s="13">
        <v>0.156468</v>
      </c>
      <c r="X116" s="13">
        <v>0.161578</v>
      </c>
      <c r="Y116" s="14">
        <f>AVERAGE(V116,W116,X116)</f>
        <v>0.16861533333333334</v>
      </c>
      <c r="Z116" s="14">
        <f t="shared" si="70"/>
        <v>1.680971746738574E-2</v>
      </c>
      <c r="AA116" s="17">
        <v>0.11584800000000001</v>
      </c>
      <c r="AB116" s="17">
        <v>0.11047899999999999</v>
      </c>
      <c r="AC116" s="13">
        <v>0.11634799999999999</v>
      </c>
      <c r="AD116" s="14">
        <f>AVERAGE(AA116,AB116,AC116)</f>
        <v>0.11422500000000001</v>
      </c>
      <c r="AE116" s="14">
        <f t="shared" si="54"/>
        <v>3.2537496830579975E-3</v>
      </c>
      <c r="AF116" s="18">
        <v>2.76</v>
      </c>
      <c r="AG116" s="18">
        <v>1.93</v>
      </c>
      <c r="AH116" s="19">
        <v>1.74</v>
      </c>
      <c r="AI116" s="20">
        <v>2.14</v>
      </c>
      <c r="AJ116" s="20">
        <v>0.54369999999999996</v>
      </c>
      <c r="AK116" s="20">
        <v>3.56</v>
      </c>
      <c r="AL116" s="20">
        <v>2.34</v>
      </c>
      <c r="AM116" s="20">
        <v>2.33</v>
      </c>
      <c r="AN116" s="20">
        <v>2.75</v>
      </c>
      <c r="AO116" s="21">
        <v>0.70799999999999996</v>
      </c>
      <c r="AP116" s="20">
        <v>2.2000000000000002</v>
      </c>
      <c r="AQ116" s="20">
        <v>1.65</v>
      </c>
      <c r="AR116" s="20">
        <v>1.68</v>
      </c>
      <c r="AS116" s="20">
        <v>1.84</v>
      </c>
      <c r="AT116" s="21">
        <v>0.307</v>
      </c>
    </row>
    <row r="117" spans="1:46" ht="18.75" customHeight="1">
      <c r="A117" s="86" t="s">
        <v>528</v>
      </c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</row>
    <row r="118" spans="1:46" ht="170.25" customHeight="1">
      <c r="A118" s="88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</row>
    <row r="119" spans="1:46" ht="15.75" customHeight="1">
      <c r="A119" s="88"/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</row>
    <row r="120" spans="1:46" ht="1.5" customHeight="1">
      <c r="A120" s="88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89"/>
      <c r="AR120" s="89"/>
      <c r="AS120" s="89"/>
      <c r="AT120" s="89"/>
    </row>
    <row r="121" spans="1:46" ht="39" hidden="1" customHeight="1">
      <c r="A121" s="90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</row>
    <row r="122" spans="1:46" ht="19.5">
      <c r="B122" s="61"/>
      <c r="F122" s="81"/>
    </row>
    <row r="123" spans="1:46" ht="19.5">
      <c r="B123" s="61"/>
      <c r="F123" s="81"/>
    </row>
    <row r="124" spans="1:46" ht="19.5">
      <c r="B124" s="61"/>
      <c r="F124" s="81"/>
    </row>
    <row r="125" spans="1:46" ht="19.5">
      <c r="B125" s="61"/>
      <c r="F125" s="81"/>
    </row>
    <row r="126" spans="1:46" ht="19.5">
      <c r="B126" s="61"/>
      <c r="F126" s="81"/>
    </row>
    <row r="127" spans="1:46" ht="19.5">
      <c r="B127" s="61"/>
      <c r="F127" s="81"/>
    </row>
    <row r="128" spans="1:46" ht="19.5">
      <c r="A128" s="72"/>
      <c r="B128" s="61"/>
      <c r="F128" s="81"/>
      <c r="G128" s="3"/>
      <c r="H128" s="3"/>
      <c r="I128" s="3"/>
      <c r="J128" s="3"/>
      <c r="K128" s="3"/>
    </row>
    <row r="134" spans="1:11" ht="15" customHeight="1">
      <c r="A134" s="72"/>
      <c r="G134" s="3"/>
      <c r="H134" s="3"/>
      <c r="I134" s="3"/>
      <c r="J134" s="3"/>
      <c r="K134" s="3"/>
    </row>
  </sheetData>
  <mergeCells count="21">
    <mergeCell ref="A1:AT1"/>
    <mergeCell ref="A2:A4"/>
    <mergeCell ref="B2:B4"/>
    <mergeCell ref="C2:C4"/>
    <mergeCell ref="E2:E4"/>
    <mergeCell ref="F2:F4"/>
    <mergeCell ref="G2:G4"/>
    <mergeCell ref="H2:H4"/>
    <mergeCell ref="I2:I4"/>
    <mergeCell ref="J2:J4"/>
    <mergeCell ref="D2:D4"/>
    <mergeCell ref="AF3:AJ3"/>
    <mergeCell ref="K2:K4"/>
    <mergeCell ref="L2:AT2"/>
    <mergeCell ref="L3:P3"/>
    <mergeCell ref="Q3:U3"/>
    <mergeCell ref="V3:Z3"/>
    <mergeCell ref="AA3:AE3"/>
    <mergeCell ref="AK3:AO3"/>
    <mergeCell ref="AP3:AT3"/>
    <mergeCell ref="A117:AT121"/>
  </mergeCells>
  <phoneticPr fontId="2" type="noConversion"/>
  <conditionalFormatting sqref="AK6:AM7 AF6:AH7 AP87:AR93 AP27:AR27 AK87:AM93 AK27:AM30 AF88:AH93 AF27:AH30 AF9:AH9 AK9:AM15 AP9:AR9 AF11:AH15 AP11:AR12 AP14:AR15 AP13:AQ13 AP17:AR21 AF18:AH21 AK17:AM21 AK23:AM23 AF23:AG23 AP23:AR23 AP29:AR30 AP28:AQ28 AP33:AR33 AF33:AH33 AK32:AM33 AK41:AM53 AF41:AH45 AF48:AH50 AF46 AH46 AF52:AH53 AP45:AR45 AP44:AQ44 AP48:AR48 AQ46:AR46 AP50:AR52 AP56:AR56 AP53:AQ53 AF56:AH56 AK56:AM56 AK60:AM60 AF59:AH59 AP59:AR59 AP62:AR62 AK65:AM66 AF65:AH66 AP64:AR66 AK64 AM64 AK59 AM59 AP68:AR71 AF68:AH71 AK68:AM71 AK74:AM74 AF74:AH74 AP74:AR74 AP79:AR82 AF77:AH77 AK77:AL77 AP77:AQ77 AK80:AM82 AK79 AM79 AK84:AM85 AF84:AH84 AP84:AR85 AH85 AF95:AH99 AK95:AM99 AP95:AR99 AP102:AR102 AK102:AM103 AF102:AH102 AP101:AQ101 AF104:AH106 AK105:AM106 AK104 AM104 AP104:AR107 AF110:AH112 AK108:AM108 AP110:AR112 AQ108:AR108 AK110:AM112 AK115:AM116 AP115:AR116 AF116:AH116 AF60 AH60 AK35:AM35 AF35:AH35 AP35:AR35 AP37:AR43 AF37:AH38 AK37:AM38 AF79:AH82">
    <cfRule type="cellIs" dxfId="95" priority="164" operator="between">
      <formula>0.66</formula>
      <formula>1.5</formula>
    </cfRule>
    <cfRule type="cellIs" dxfId="94" priority="165" operator="lessThan">
      <formula>0.66</formula>
    </cfRule>
    <cfRule type="cellIs" dxfId="93" priority="166" operator="greaterThan">
      <formula>1.5</formula>
    </cfRule>
    <cfRule type="cellIs" dxfId="92" priority="167" operator="between">
      <formula>1</formula>
      <formula>1.5</formula>
    </cfRule>
    <cfRule type="cellIs" dxfId="91" priority="168" operator="between">
      <formula>0</formula>
      <formula>1</formula>
    </cfRule>
    <cfRule type="cellIs" dxfId="90" priority="169" operator="greaterThan">
      <formula>1.5</formula>
    </cfRule>
  </conditionalFormatting>
  <conditionalFormatting sqref="AP59:AR59 AK59 AF59:AH59 AM59">
    <cfRule type="cellIs" dxfId="89" priority="146" operator="between">
      <formula>0.66</formula>
      <formula>1.5</formula>
    </cfRule>
    <cfRule type="cellIs" dxfId="88" priority="147" operator="lessThan">
      <formula>0.66</formula>
    </cfRule>
    <cfRule type="cellIs" dxfId="87" priority="148" operator="greaterThan">
      <formula>1.5</formula>
    </cfRule>
    <cfRule type="cellIs" dxfId="86" priority="149" operator="between">
      <formula>1</formula>
      <formula>1.5</formula>
    </cfRule>
    <cfRule type="cellIs" dxfId="85" priority="150" operator="between">
      <formula>0</formula>
      <formula>1</formula>
    </cfRule>
    <cfRule type="cellIs" dxfId="84" priority="151" operator="greaterThan">
      <formula>1.5</formula>
    </cfRule>
  </conditionalFormatting>
  <conditionalFormatting sqref="AF106:AH106 AK106:AM106 AP106:AR106">
    <cfRule type="cellIs" dxfId="83" priority="122" operator="between">
      <formula>0.66</formula>
      <formula>1.5</formula>
    </cfRule>
    <cfRule type="cellIs" dxfId="82" priority="123" operator="lessThan">
      <formula>0.66</formula>
    </cfRule>
    <cfRule type="cellIs" dxfId="81" priority="124" operator="greaterThan">
      <formula>1.5</formula>
    </cfRule>
    <cfRule type="cellIs" dxfId="80" priority="125" operator="between">
      <formula>1</formula>
      <formula>1.5</formula>
    </cfRule>
    <cfRule type="cellIs" dxfId="79" priority="126" operator="between">
      <formula>0</formula>
      <formula>1</formula>
    </cfRule>
    <cfRule type="cellIs" dxfId="78" priority="127" operator="greaterThan">
      <formula>1.5</formula>
    </cfRule>
  </conditionalFormatting>
  <conditionalFormatting sqref="AP107:AR107">
    <cfRule type="cellIs" dxfId="77" priority="116" operator="between">
      <formula>0.66</formula>
      <formula>1.5</formula>
    </cfRule>
    <cfRule type="cellIs" dxfId="76" priority="117" operator="lessThan">
      <formula>0.66</formula>
    </cfRule>
    <cfRule type="cellIs" dxfId="75" priority="118" operator="greaterThan">
      <formula>1.5</formula>
    </cfRule>
    <cfRule type="cellIs" dxfId="74" priority="119" operator="between">
      <formula>1</formula>
      <formula>1.5</formula>
    </cfRule>
    <cfRule type="cellIs" dxfId="73" priority="120" operator="between">
      <formula>0</formula>
      <formula>1</formula>
    </cfRule>
    <cfRule type="cellIs" dxfId="72" priority="121" operator="greaterThan">
      <formula>1.5</formula>
    </cfRule>
  </conditionalFormatting>
  <conditionalFormatting sqref="AF102:AH102 AK102:AM102 AP102:AR102">
    <cfRule type="cellIs" dxfId="71" priority="110" operator="between">
      <formula>0.66</formula>
      <formula>1.5</formula>
    </cfRule>
    <cfRule type="cellIs" dxfId="70" priority="111" operator="lessThan">
      <formula>0.66</formula>
    </cfRule>
    <cfRule type="cellIs" dxfId="69" priority="112" operator="greaterThan">
      <formula>1.5</formula>
    </cfRule>
    <cfRule type="cellIs" dxfId="68" priority="113" operator="between">
      <formula>1</formula>
      <formula>1.5</formula>
    </cfRule>
    <cfRule type="cellIs" dxfId="67" priority="114" operator="between">
      <formula>0</formula>
      <formula>1</formula>
    </cfRule>
    <cfRule type="cellIs" dxfId="66" priority="115" operator="greaterThan">
      <formula>1.5</formula>
    </cfRule>
  </conditionalFormatting>
  <conditionalFormatting sqref="AK103:AM103">
    <cfRule type="cellIs" dxfId="65" priority="104" operator="between">
      <formula>0.66</formula>
      <formula>1.5</formula>
    </cfRule>
    <cfRule type="cellIs" dxfId="64" priority="105" operator="lessThan">
      <formula>0.66</formula>
    </cfRule>
    <cfRule type="cellIs" dxfId="63" priority="106" operator="greaterThan">
      <formula>1.5</formula>
    </cfRule>
    <cfRule type="cellIs" dxfId="62" priority="107" operator="between">
      <formula>1</formula>
      <formula>1.5</formula>
    </cfRule>
    <cfRule type="cellIs" dxfId="61" priority="108" operator="between">
      <formula>0</formula>
      <formula>1</formula>
    </cfRule>
    <cfRule type="cellIs" dxfId="60" priority="109" operator="greaterThan">
      <formula>1.5</formula>
    </cfRule>
  </conditionalFormatting>
  <conditionalFormatting sqref="AF104:AH104 AK104 AP104:AR104 AM104">
    <cfRule type="cellIs" dxfId="59" priority="98" operator="between">
      <formula>0.66</formula>
      <formula>1.5</formula>
    </cfRule>
    <cfRule type="cellIs" dxfId="58" priority="99" operator="lessThan">
      <formula>0.66</formula>
    </cfRule>
    <cfRule type="cellIs" dxfId="57" priority="100" operator="greaterThan">
      <formula>1.5</formula>
    </cfRule>
    <cfRule type="cellIs" dxfId="56" priority="101" operator="between">
      <formula>1</formula>
      <formula>1.5</formula>
    </cfRule>
    <cfRule type="cellIs" dxfId="55" priority="102" operator="between">
      <formula>0</formula>
      <formula>1</formula>
    </cfRule>
    <cfRule type="cellIs" dxfId="54" priority="103" operator="greaterThan">
      <formula>1.5</formula>
    </cfRule>
  </conditionalFormatting>
  <conditionalFormatting sqref="AF105:AH106 AK105:AM106 AP105:AR107 AK108:AM108 AQ108:AR108">
    <cfRule type="cellIs" dxfId="53" priority="92" operator="between">
      <formula>0.66</formula>
      <formula>1.5</formula>
    </cfRule>
    <cfRule type="cellIs" dxfId="52" priority="93" operator="lessThan">
      <formula>0.66</formula>
    </cfRule>
    <cfRule type="cellIs" dxfId="51" priority="94" operator="greaterThan">
      <formula>1.5</formula>
    </cfRule>
    <cfRule type="cellIs" dxfId="50" priority="95" operator="between">
      <formula>1</formula>
      <formula>1.5</formula>
    </cfRule>
    <cfRule type="cellIs" dxfId="49" priority="96" operator="between">
      <formula>0</formula>
      <formula>1</formula>
    </cfRule>
    <cfRule type="cellIs" dxfId="48" priority="97" operator="greaterThan">
      <formula>1.5</formula>
    </cfRule>
  </conditionalFormatting>
  <conditionalFormatting sqref="AP110:AR112 AK110:AM112 AF110:AH112">
    <cfRule type="cellIs" dxfId="47" priority="86" operator="between">
      <formula>0.66</formula>
      <formula>1.5</formula>
    </cfRule>
    <cfRule type="cellIs" dxfId="46" priority="87" operator="lessThan">
      <formula>0.66</formula>
    </cfRule>
    <cfRule type="cellIs" dxfId="45" priority="88" operator="greaterThan">
      <formula>1.5</formula>
    </cfRule>
    <cfRule type="cellIs" dxfId="44" priority="89" operator="between">
      <formula>1</formula>
      <formula>1.5</formula>
    </cfRule>
    <cfRule type="cellIs" dxfId="43" priority="90" operator="between">
      <formula>0</formula>
      <formula>1</formula>
    </cfRule>
    <cfRule type="cellIs" dxfId="42" priority="91" operator="greaterThan">
      <formula>1.5</formula>
    </cfRule>
  </conditionalFormatting>
  <conditionalFormatting sqref="AP23:AR23 AK23:AM23 AF23:AG23">
    <cfRule type="cellIs" dxfId="41" priority="80" operator="between">
      <formula>0.66</formula>
      <formula>1.5</formula>
    </cfRule>
    <cfRule type="cellIs" dxfId="40" priority="81" operator="lessThan">
      <formula>0.66</formula>
    </cfRule>
    <cfRule type="cellIs" dxfId="39" priority="82" operator="greaterThan">
      <formula>1.5</formula>
    </cfRule>
    <cfRule type="cellIs" dxfId="38" priority="83" operator="between">
      <formula>1</formula>
      <formula>1.5</formula>
    </cfRule>
    <cfRule type="cellIs" dxfId="37" priority="84" operator="between">
      <formula>0</formula>
      <formula>1</formula>
    </cfRule>
    <cfRule type="cellIs" dxfId="36" priority="85" operator="greaterThan">
      <formula>1.5</formula>
    </cfRule>
  </conditionalFormatting>
  <conditionalFormatting sqref="AP11:AR12 AK11:AM15 AF11:AH15 AP14:AR15 AP13:AQ13 AP17:AR21 AF18:AH21 AK17:AM21 AK23:AM23 AF23:AG23 AP23:AR23">
    <cfRule type="cellIs" dxfId="35" priority="68" operator="between">
      <formula>0.66</formula>
      <formula>1.5</formula>
    </cfRule>
    <cfRule type="cellIs" dxfId="34" priority="69" operator="lessThan">
      <formula>0.66</formula>
    </cfRule>
    <cfRule type="cellIs" dxfId="33" priority="70" operator="greaterThan">
      <formula>1.5</formula>
    </cfRule>
    <cfRule type="cellIs" dxfId="32" priority="71" operator="between">
      <formula>1</formula>
      <formula>1.5</formula>
    </cfRule>
    <cfRule type="cellIs" dxfId="31" priority="72" operator="between">
      <formula>0</formula>
      <formula>1</formula>
    </cfRule>
    <cfRule type="cellIs" dxfId="30" priority="73" operator="greaterThan">
      <formula>1.5</formula>
    </cfRule>
  </conditionalFormatting>
  <conditionalFormatting sqref="AP15:AR15 AK15:AM15 AF15:AH15 AF18:AH21 AK17:AM21 AP17:AR21 AP23:AR23 AK23:AM23 AF23:AG23">
    <cfRule type="cellIs" dxfId="29" priority="56" operator="between">
      <formula>0.66</formula>
      <formula>1.5</formula>
    </cfRule>
    <cfRule type="cellIs" dxfId="28" priority="57" operator="lessThan">
      <formula>0.66</formula>
    </cfRule>
    <cfRule type="cellIs" dxfId="27" priority="58" operator="greaterThan">
      <formula>1.5</formula>
    </cfRule>
    <cfRule type="cellIs" dxfId="26" priority="59" operator="between">
      <formula>1</formula>
      <formula>1.5</formula>
    </cfRule>
    <cfRule type="cellIs" dxfId="25" priority="60" operator="between">
      <formula>0</formula>
      <formula>1</formula>
    </cfRule>
    <cfRule type="cellIs" dxfId="24" priority="61" operator="greaterThan">
      <formula>1.5</formula>
    </cfRule>
  </conditionalFormatting>
  <conditionalFormatting sqref="AF18:AH18 AK18:AM18 AP18:AR18">
    <cfRule type="cellIs" dxfId="23" priority="50" operator="between">
      <formula>0.66</formula>
      <formula>1.5</formula>
    </cfRule>
    <cfRule type="cellIs" dxfId="22" priority="51" operator="lessThan">
      <formula>0.66</formula>
    </cfRule>
    <cfRule type="cellIs" dxfId="21" priority="52" operator="greaterThan">
      <formula>1.5</formula>
    </cfRule>
    <cfRule type="cellIs" dxfId="20" priority="53" operator="between">
      <formula>1</formula>
      <formula>1.5</formula>
    </cfRule>
    <cfRule type="cellIs" dxfId="19" priority="54" operator="between">
      <formula>0</formula>
      <formula>1</formula>
    </cfRule>
    <cfRule type="cellIs" dxfId="18" priority="55" operator="greaterThan">
      <formula>1.5</formula>
    </cfRule>
  </conditionalFormatting>
  <conditionalFormatting sqref="AP12:AR12 AK12:AM15 AF12:AH15 AP14:AR15 AP13:AQ13 AP17:AR21 AF18:AH21 AK17:AM21 AK23:AM23 AF23:AG23 AP23:AR23">
    <cfRule type="cellIs" dxfId="17" priority="38" operator="between">
      <formula>0.66</formula>
      <formula>1.5</formula>
    </cfRule>
    <cfRule type="cellIs" dxfId="16" priority="39" operator="lessThan">
      <formula>0.66</formula>
    </cfRule>
    <cfRule type="cellIs" dxfId="15" priority="40" operator="greaterThan">
      <formula>1.5</formula>
    </cfRule>
    <cfRule type="cellIs" dxfId="14" priority="41" operator="between">
      <formula>1</formula>
      <formula>1.5</formula>
    </cfRule>
    <cfRule type="cellIs" dxfId="13" priority="42" operator="between">
      <formula>0</formula>
      <formula>1</formula>
    </cfRule>
    <cfRule type="cellIs" dxfId="12" priority="43" operator="greaterThan">
      <formula>1.5</formula>
    </cfRule>
  </conditionalFormatting>
  <conditionalFormatting sqref="AF77:AH77 AK77:AL77 AP77:AQ77">
    <cfRule type="cellIs" dxfId="11" priority="20" operator="between">
      <formula>0.66</formula>
      <formula>1.5</formula>
    </cfRule>
    <cfRule type="cellIs" dxfId="10" priority="21" operator="lessThan">
      <formula>0.66</formula>
    </cfRule>
    <cfRule type="cellIs" dxfId="9" priority="22" operator="greaterThan">
      <formula>1.5</formula>
    </cfRule>
    <cfRule type="cellIs" dxfId="8" priority="23" operator="between">
      <formula>1</formula>
      <formula>1.5</formula>
    </cfRule>
    <cfRule type="cellIs" dxfId="7" priority="24" operator="between">
      <formula>0</formula>
      <formula>1</formula>
    </cfRule>
    <cfRule type="cellIs" dxfId="6" priority="25" operator="greaterThan">
      <formula>1.5</formula>
    </cfRule>
  </conditionalFormatting>
  <conditionalFormatting sqref="AP86:AR90 AK87:AM90 AF86:AH86 AF88:AH90">
    <cfRule type="cellIs" dxfId="5" priority="2" operator="between">
      <formula>0.66</formula>
      <formula>1.5</formula>
    </cfRule>
    <cfRule type="cellIs" dxfId="4" priority="3" operator="lessThan">
      <formula>0.66</formula>
    </cfRule>
    <cfRule type="cellIs" dxfId="3" priority="4" operator="greaterThan">
      <formula>1.5</formula>
    </cfRule>
    <cfRule type="cellIs" dxfId="2" priority="5" operator="between">
      <formula>1</formula>
      <formula>1.5</formula>
    </cfRule>
    <cfRule type="cellIs" dxfId="1" priority="6" operator="between">
      <formula>0</formula>
      <formula>1</formula>
    </cfRule>
    <cfRule type="cellIs" dxfId="0" priority="7" operator="greaterThan">
      <formula>1.5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Sheet1!_Hlk515306867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吴烨</dc:creator>
  <cp:lastModifiedBy>Dai SJ</cp:lastModifiedBy>
  <dcterms:created xsi:type="dcterms:W3CDTF">2018-04-25T12:11:52Z</dcterms:created>
  <dcterms:modified xsi:type="dcterms:W3CDTF">2019-07-28T04:00:22Z</dcterms:modified>
</cp:coreProperties>
</file>