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01研究生\03博士后（7人-2人退站-张恒=4人）\07李珊珊（2017.12-）\IJMS文章-李珊珊-20180829\R1-submmitted-20190728\R1-for submission-20190727\Suppl Figures and Tables-R1-20190728\Supplementary files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Sheet1!$C$2:$C$227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30" i="1" l="1"/>
  <c r="AE30" i="1"/>
  <c r="AF28" i="1"/>
  <c r="AE28" i="1"/>
  <c r="AF92" i="1" l="1"/>
  <c r="AE92" i="1"/>
  <c r="AE42" i="1"/>
  <c r="AF42" i="1"/>
  <c r="AE40" i="1"/>
  <c r="AF40" i="1"/>
  <c r="AP216" i="1" l="1"/>
  <c r="AO216" i="1"/>
  <c r="AP223" i="1"/>
  <c r="AO223" i="1"/>
  <c r="AP178" i="1"/>
  <c r="AO178" i="1"/>
  <c r="AP174" i="1"/>
  <c r="AO174" i="1"/>
  <c r="AP172" i="1"/>
  <c r="AO172" i="1"/>
  <c r="AP171" i="1"/>
  <c r="AO171" i="1"/>
  <c r="AP146" i="1"/>
  <c r="AO146" i="1"/>
  <c r="AP131" i="1"/>
  <c r="AO131" i="1"/>
  <c r="AP115" i="1"/>
  <c r="AO115" i="1"/>
  <c r="AP109" i="1"/>
  <c r="AO109" i="1"/>
  <c r="AO214" i="1"/>
  <c r="AP214" i="1"/>
  <c r="AP211" i="1"/>
  <c r="AO211" i="1"/>
  <c r="AP210" i="1"/>
  <c r="AO210" i="1"/>
  <c r="AP24" i="1"/>
  <c r="AO24" i="1"/>
  <c r="AP10" i="1"/>
  <c r="AP11" i="1"/>
  <c r="AP12" i="1"/>
  <c r="AO10" i="1"/>
  <c r="AO11" i="1"/>
  <c r="AO12" i="1"/>
  <c r="AP198" i="1"/>
  <c r="AO198" i="1"/>
  <c r="AP188" i="1"/>
  <c r="AO188" i="1"/>
  <c r="AP99" i="1"/>
  <c r="AO99" i="1"/>
  <c r="AP85" i="1"/>
  <c r="AO85" i="1"/>
  <c r="AP84" i="1"/>
  <c r="AO84" i="1"/>
  <c r="AO83" i="1"/>
  <c r="AP83" i="1"/>
  <c r="AP45" i="1"/>
  <c r="AP44" i="1"/>
  <c r="AO44" i="1"/>
  <c r="AP43" i="1"/>
  <c r="AO43" i="1"/>
  <c r="AP42" i="1"/>
  <c r="AO41" i="1"/>
  <c r="AP41" i="1"/>
  <c r="AO29" i="1"/>
  <c r="AP29" i="1"/>
  <c r="AO27" i="1"/>
  <c r="AP27" i="1"/>
  <c r="AP62" i="1"/>
  <c r="AO62" i="1"/>
  <c r="AP54" i="1"/>
  <c r="AP53" i="1"/>
  <c r="AO54" i="1"/>
  <c r="AO53" i="1"/>
  <c r="AF218" i="1"/>
  <c r="AE218" i="1"/>
  <c r="AF217" i="1"/>
  <c r="AF216" i="1"/>
  <c r="AE217" i="1"/>
  <c r="AE216" i="1"/>
  <c r="AE177" i="1"/>
  <c r="AF177" i="1"/>
  <c r="AF170" i="1"/>
  <c r="AE170" i="1"/>
  <c r="AE162" i="1"/>
  <c r="AF161" i="1"/>
  <c r="AF162" i="1"/>
  <c r="AF152" i="1"/>
  <c r="AE152" i="1"/>
  <c r="AF151" i="1"/>
  <c r="AE151" i="1"/>
  <c r="AF145" i="1"/>
  <c r="AE145" i="1"/>
  <c r="AF146" i="1"/>
  <c r="AE133" i="1"/>
  <c r="AF132" i="1"/>
  <c r="AE132" i="1"/>
  <c r="AF133" i="1"/>
  <c r="AF128" i="1"/>
  <c r="AE127" i="1"/>
  <c r="AF126" i="1"/>
  <c r="AE126" i="1"/>
  <c r="AF125" i="1"/>
  <c r="AE125" i="1"/>
  <c r="AF127" i="1"/>
  <c r="AE128" i="1"/>
  <c r="AF124" i="1"/>
  <c r="AE123" i="1"/>
  <c r="AF122" i="1"/>
  <c r="AE122" i="1"/>
  <c r="AF121" i="1"/>
  <c r="AF123" i="1"/>
  <c r="AE121" i="1"/>
  <c r="AF118" i="1"/>
  <c r="AE118" i="1"/>
  <c r="AF115" i="1"/>
  <c r="AE115" i="1"/>
  <c r="AF110" i="1"/>
  <c r="AE110" i="1"/>
  <c r="AF108" i="1"/>
  <c r="AF135" i="1"/>
  <c r="AE108" i="1"/>
  <c r="AE135" i="1"/>
  <c r="AF22" i="1"/>
  <c r="AE22" i="1"/>
  <c r="AF18" i="1"/>
  <c r="AF19" i="1"/>
  <c r="AF20" i="1"/>
  <c r="AE18" i="1"/>
  <c r="AE19" i="1"/>
  <c r="AE20" i="1"/>
  <c r="AF16" i="1"/>
  <c r="AE16" i="1"/>
  <c r="AF12" i="1"/>
  <c r="AE12" i="1"/>
  <c r="AF207" i="1"/>
  <c r="AE207" i="1"/>
  <c r="AF204" i="1"/>
  <c r="AE204" i="1"/>
  <c r="AF201" i="1"/>
  <c r="AE201" i="1"/>
  <c r="AF200" i="1"/>
  <c r="AE200" i="1"/>
  <c r="AF193" i="1"/>
  <c r="AE193" i="1"/>
  <c r="AF191" i="1"/>
  <c r="AE191" i="1"/>
  <c r="AE49" i="1"/>
  <c r="AF97" i="1"/>
  <c r="AE98" i="1"/>
  <c r="AE97" i="1"/>
  <c r="AE184" i="1"/>
  <c r="AF185" i="1"/>
  <c r="AF186" i="1"/>
  <c r="AF187" i="1"/>
  <c r="AE185" i="1"/>
  <c r="AE186" i="1"/>
  <c r="AE187" i="1"/>
  <c r="AF184" i="1"/>
  <c r="AE183" i="1"/>
  <c r="AF181" i="1"/>
  <c r="AF180" i="1"/>
  <c r="AE181" i="1"/>
  <c r="AE180" i="1"/>
  <c r="AE85" i="1"/>
  <c r="AF85" i="1"/>
  <c r="AF79" i="1"/>
  <c r="AE79" i="1"/>
  <c r="AF78" i="1"/>
  <c r="AE78" i="1"/>
  <c r="AF76" i="1"/>
  <c r="AE76" i="1"/>
  <c r="AF67" i="1"/>
  <c r="AE67" i="1"/>
  <c r="AE72" i="1" l="1"/>
  <c r="AE74" i="1"/>
  <c r="AP187" i="1"/>
  <c r="AO187" i="1"/>
  <c r="V187" i="1"/>
  <c r="U187" i="1"/>
  <c r="AE62" i="1" l="1"/>
  <c r="AF62" i="1"/>
  <c r="AF56" i="1"/>
  <c r="AF57" i="1"/>
  <c r="AF58" i="1"/>
  <c r="AE57" i="1"/>
  <c r="AE58" i="1"/>
  <c r="AE56" i="1"/>
  <c r="AP222" i="1"/>
  <c r="AO222" i="1"/>
  <c r="AF222" i="1"/>
  <c r="AE222" i="1"/>
  <c r="V222" i="1"/>
  <c r="U222" i="1"/>
  <c r="AP227" i="1"/>
  <c r="AO227" i="1"/>
  <c r="AF227" i="1"/>
  <c r="AE227" i="1"/>
  <c r="V227" i="1"/>
  <c r="U227" i="1"/>
  <c r="AP219" i="1"/>
  <c r="AO219" i="1"/>
  <c r="AF219" i="1"/>
  <c r="AE219" i="1"/>
  <c r="V219" i="1"/>
  <c r="U219" i="1"/>
  <c r="AP221" i="1"/>
  <c r="AO221" i="1"/>
  <c r="AF221" i="1"/>
  <c r="AE221" i="1"/>
  <c r="V221" i="1"/>
  <c r="U221" i="1"/>
  <c r="AP217" i="1"/>
  <c r="AO217" i="1"/>
  <c r="V217" i="1"/>
  <c r="U217" i="1"/>
  <c r="AP218" i="1"/>
  <c r="AO218" i="1"/>
  <c r="V218" i="1"/>
  <c r="U218" i="1"/>
  <c r="V216" i="1"/>
  <c r="U216" i="1"/>
  <c r="AF223" i="1"/>
  <c r="AE223" i="1"/>
  <c r="V223" i="1"/>
  <c r="U223" i="1"/>
  <c r="AP220" i="1"/>
  <c r="AO220" i="1"/>
  <c r="AF220" i="1"/>
  <c r="AE220" i="1"/>
  <c r="V220" i="1"/>
  <c r="U220" i="1"/>
  <c r="AP226" i="1"/>
  <c r="AO226" i="1"/>
  <c r="AF226" i="1"/>
  <c r="AE226" i="1"/>
  <c r="V226" i="1"/>
  <c r="U226" i="1"/>
  <c r="AP225" i="1" l="1"/>
  <c r="AO225" i="1"/>
  <c r="AF225" i="1"/>
  <c r="AE225" i="1"/>
  <c r="V225" i="1"/>
  <c r="U225" i="1"/>
  <c r="AF214" i="1"/>
  <c r="AE214" i="1"/>
  <c r="V214" i="1"/>
  <c r="U214" i="1"/>
  <c r="AP213" i="1"/>
  <c r="AO213" i="1"/>
  <c r="AF213" i="1"/>
  <c r="AE213" i="1"/>
  <c r="V213" i="1"/>
  <c r="U213" i="1"/>
  <c r="AF211" i="1"/>
  <c r="AE211" i="1"/>
  <c r="V211" i="1"/>
  <c r="U211" i="1"/>
  <c r="AF210" i="1"/>
  <c r="AE210" i="1"/>
  <c r="V210" i="1"/>
  <c r="U210" i="1"/>
  <c r="AF178" i="1"/>
  <c r="AE178" i="1"/>
  <c r="V178" i="1"/>
  <c r="U178" i="1"/>
  <c r="AP177" i="1"/>
  <c r="AO177" i="1"/>
  <c r="V177" i="1"/>
  <c r="U177" i="1"/>
  <c r="AP176" i="1"/>
  <c r="AO176" i="1"/>
  <c r="AF176" i="1"/>
  <c r="AE176" i="1"/>
  <c r="V176" i="1"/>
  <c r="U176" i="1"/>
  <c r="AP175" i="1"/>
  <c r="AO175" i="1"/>
  <c r="AF175" i="1"/>
  <c r="AE175" i="1"/>
  <c r="V175" i="1"/>
  <c r="U175" i="1"/>
  <c r="AF174" i="1"/>
  <c r="AE174" i="1"/>
  <c r="V174" i="1"/>
  <c r="U174" i="1"/>
  <c r="AP173" i="1"/>
  <c r="AO173" i="1"/>
  <c r="AF173" i="1"/>
  <c r="AE173" i="1"/>
  <c r="V173" i="1"/>
  <c r="U173" i="1"/>
  <c r="AF172" i="1"/>
  <c r="AE172" i="1"/>
  <c r="V172" i="1"/>
  <c r="U172" i="1"/>
  <c r="AF171" i="1"/>
  <c r="AE171" i="1"/>
  <c r="V171" i="1"/>
  <c r="U171" i="1"/>
  <c r="AP170" i="1"/>
  <c r="AO170" i="1"/>
  <c r="V170" i="1"/>
  <c r="U170" i="1"/>
  <c r="AP169" i="1"/>
  <c r="AO169" i="1"/>
  <c r="AF169" i="1"/>
  <c r="AE169" i="1"/>
  <c r="V169" i="1"/>
  <c r="U169" i="1"/>
  <c r="AP168" i="1"/>
  <c r="AO168" i="1"/>
  <c r="AF168" i="1"/>
  <c r="AE168" i="1"/>
  <c r="V168" i="1"/>
  <c r="U168" i="1"/>
  <c r="AP166" i="1"/>
  <c r="AO166" i="1"/>
  <c r="AF166" i="1"/>
  <c r="AE166" i="1"/>
  <c r="V166" i="1"/>
  <c r="U166" i="1"/>
  <c r="AP164" i="1"/>
  <c r="AO164" i="1"/>
  <c r="AF164" i="1"/>
  <c r="AE164" i="1"/>
  <c r="V164" i="1"/>
  <c r="U164" i="1"/>
  <c r="AP165" i="1"/>
  <c r="AO165" i="1"/>
  <c r="AF165" i="1"/>
  <c r="AE165" i="1"/>
  <c r="V165" i="1"/>
  <c r="U165" i="1"/>
  <c r="AP152" i="1"/>
  <c r="AO152" i="1"/>
  <c r="V152" i="1"/>
  <c r="U152" i="1"/>
  <c r="AP162" i="1"/>
  <c r="AO162" i="1"/>
  <c r="V162" i="1"/>
  <c r="U162" i="1"/>
  <c r="AP161" i="1"/>
  <c r="AO161" i="1"/>
  <c r="AE161" i="1"/>
  <c r="V161" i="1"/>
  <c r="U161" i="1"/>
  <c r="AP163" i="1"/>
  <c r="AO163" i="1"/>
  <c r="AF163" i="1"/>
  <c r="AE163" i="1"/>
  <c r="V163" i="1"/>
  <c r="U163" i="1"/>
  <c r="AP160" i="1"/>
  <c r="AO160" i="1"/>
  <c r="AF160" i="1"/>
  <c r="AE160" i="1"/>
  <c r="V160" i="1"/>
  <c r="U160" i="1"/>
  <c r="AP145" i="1"/>
  <c r="AO145" i="1"/>
  <c r="V145" i="1"/>
  <c r="U145" i="1"/>
  <c r="AP159" i="1"/>
  <c r="AO159" i="1"/>
  <c r="AF159" i="1"/>
  <c r="AE159" i="1"/>
  <c r="V159" i="1"/>
  <c r="U159" i="1"/>
  <c r="AP158" i="1"/>
  <c r="AO158" i="1"/>
  <c r="AF158" i="1"/>
  <c r="AE158" i="1"/>
  <c r="V158" i="1"/>
  <c r="U158" i="1"/>
  <c r="AP157" i="1"/>
  <c r="AO157" i="1"/>
  <c r="AF157" i="1"/>
  <c r="AE157" i="1"/>
  <c r="V157" i="1"/>
  <c r="U157" i="1"/>
  <c r="AP156" i="1"/>
  <c r="AO156" i="1"/>
  <c r="AF156" i="1"/>
  <c r="AE156" i="1"/>
  <c r="V156" i="1"/>
  <c r="U156" i="1"/>
  <c r="AP155" i="1"/>
  <c r="AO155" i="1"/>
  <c r="AF155" i="1"/>
  <c r="AE155" i="1"/>
  <c r="V155" i="1"/>
  <c r="U155" i="1"/>
  <c r="AP154" i="1"/>
  <c r="AO154" i="1"/>
  <c r="AF154" i="1"/>
  <c r="AE154" i="1"/>
  <c r="V154" i="1"/>
  <c r="U154" i="1"/>
  <c r="AP153" i="1"/>
  <c r="AO153" i="1"/>
  <c r="AF153" i="1"/>
  <c r="AE153" i="1"/>
  <c r="V153" i="1"/>
  <c r="U153" i="1"/>
  <c r="AP151" i="1"/>
  <c r="AO151" i="1"/>
  <c r="V151" i="1"/>
  <c r="U151" i="1"/>
  <c r="AP150" i="1"/>
  <c r="AO150" i="1"/>
  <c r="AF150" i="1"/>
  <c r="AE150" i="1"/>
  <c r="V150" i="1"/>
  <c r="U150" i="1"/>
  <c r="AP149" i="1"/>
  <c r="AO149" i="1"/>
  <c r="AF149" i="1"/>
  <c r="AE149" i="1"/>
  <c r="V149" i="1"/>
  <c r="U149" i="1"/>
  <c r="AP148" i="1"/>
  <c r="AO148" i="1"/>
  <c r="AF148" i="1"/>
  <c r="AE148" i="1"/>
  <c r="V148" i="1"/>
  <c r="U148" i="1"/>
  <c r="AP147" i="1"/>
  <c r="AO147" i="1"/>
  <c r="AF147" i="1"/>
  <c r="AE147" i="1"/>
  <c r="V147" i="1"/>
  <c r="U147" i="1"/>
  <c r="AE146" i="1"/>
  <c r="V146" i="1"/>
  <c r="U146" i="1"/>
  <c r="AP144" i="1"/>
  <c r="AO144" i="1"/>
  <c r="AF144" i="1"/>
  <c r="AE144" i="1"/>
  <c r="V144" i="1"/>
  <c r="U144" i="1"/>
  <c r="AP142" i="1"/>
  <c r="AO142" i="1"/>
  <c r="AF142" i="1"/>
  <c r="AE142" i="1"/>
  <c r="V142" i="1"/>
  <c r="U142" i="1"/>
  <c r="AP141" i="1"/>
  <c r="AO141" i="1"/>
  <c r="AF141" i="1"/>
  <c r="AE141" i="1"/>
  <c r="V141" i="1"/>
  <c r="U141" i="1"/>
  <c r="AP140" i="1"/>
  <c r="AO140" i="1"/>
  <c r="AF140" i="1"/>
  <c r="AE140" i="1"/>
  <c r="V140" i="1"/>
  <c r="U140" i="1"/>
  <c r="AP207" i="1"/>
  <c r="AO207" i="1"/>
  <c r="V207" i="1"/>
  <c r="U207" i="1"/>
  <c r="AP143" i="1"/>
  <c r="AO143" i="1"/>
  <c r="AF143" i="1"/>
  <c r="AE143" i="1"/>
  <c r="V143" i="1"/>
  <c r="U143" i="1"/>
  <c r="AP138" i="1"/>
  <c r="AO138" i="1"/>
  <c r="AF138" i="1"/>
  <c r="AE138" i="1"/>
  <c r="V138" i="1"/>
  <c r="U138" i="1"/>
  <c r="AP137" i="1"/>
  <c r="AO137" i="1"/>
  <c r="AF137" i="1"/>
  <c r="AE137" i="1"/>
  <c r="V137" i="1"/>
  <c r="U137" i="1"/>
  <c r="AP136" i="1"/>
  <c r="AO136" i="1"/>
  <c r="AF136" i="1"/>
  <c r="AE136" i="1"/>
  <c r="V136" i="1"/>
  <c r="U136" i="1"/>
  <c r="AP133" i="1"/>
  <c r="AO133" i="1"/>
  <c r="V133" i="1"/>
  <c r="U133" i="1"/>
  <c r="AP132" i="1"/>
  <c r="AO132" i="1"/>
  <c r="V132" i="1"/>
  <c r="U132" i="1"/>
  <c r="AF131" i="1"/>
  <c r="AE131" i="1"/>
  <c r="V131" i="1"/>
  <c r="U131" i="1"/>
  <c r="AP130" i="1"/>
  <c r="AO130" i="1"/>
  <c r="AF130" i="1"/>
  <c r="AE130" i="1"/>
  <c r="V130" i="1"/>
  <c r="U130" i="1"/>
  <c r="AP129" i="1"/>
  <c r="AO129" i="1"/>
  <c r="AF129" i="1"/>
  <c r="AE129" i="1"/>
  <c r="V129" i="1"/>
  <c r="U129" i="1"/>
  <c r="AP128" i="1"/>
  <c r="AO128" i="1"/>
  <c r="V128" i="1"/>
  <c r="U128" i="1"/>
  <c r="AP127" i="1"/>
  <c r="AO127" i="1"/>
  <c r="V127" i="1"/>
  <c r="U127" i="1"/>
  <c r="AP126" i="1"/>
  <c r="AO126" i="1"/>
  <c r="V126" i="1"/>
  <c r="U126" i="1"/>
  <c r="AP125" i="1"/>
  <c r="AO125" i="1"/>
  <c r="V125" i="1"/>
  <c r="U125" i="1"/>
  <c r="AP124" i="1"/>
  <c r="AO124" i="1"/>
  <c r="AE124" i="1"/>
  <c r="V124" i="1"/>
  <c r="U124" i="1"/>
  <c r="AP123" i="1"/>
  <c r="AO123" i="1"/>
  <c r="V123" i="1"/>
  <c r="U123" i="1"/>
  <c r="AP122" i="1"/>
  <c r="AO122" i="1"/>
  <c r="V122" i="1"/>
  <c r="U122" i="1"/>
  <c r="AP121" i="1"/>
  <c r="AO121" i="1"/>
  <c r="V121" i="1"/>
  <c r="U121" i="1"/>
  <c r="AP120" i="1"/>
  <c r="AO120" i="1"/>
  <c r="AF120" i="1"/>
  <c r="AE120" i="1"/>
  <c r="V120" i="1"/>
  <c r="U120" i="1"/>
  <c r="AP119" i="1"/>
  <c r="AO119" i="1"/>
  <c r="AF119" i="1"/>
  <c r="AE119" i="1"/>
  <c r="V119" i="1"/>
  <c r="U119" i="1"/>
  <c r="AP118" i="1"/>
  <c r="AO118" i="1"/>
  <c r="V118" i="1"/>
  <c r="U118" i="1"/>
  <c r="AP224" i="1"/>
  <c r="AO224" i="1"/>
  <c r="AF224" i="1"/>
  <c r="AE224" i="1"/>
  <c r="V224" i="1"/>
  <c r="U224" i="1"/>
  <c r="V115" i="1"/>
  <c r="U115" i="1"/>
  <c r="AP114" i="1"/>
  <c r="AO114" i="1"/>
  <c r="AF114" i="1"/>
  <c r="AE114" i="1"/>
  <c r="V114" i="1"/>
  <c r="U114" i="1"/>
  <c r="AP112" i="1"/>
  <c r="AO112" i="1"/>
  <c r="AF112" i="1"/>
  <c r="AE112" i="1"/>
  <c r="V112" i="1"/>
  <c r="U112" i="1"/>
  <c r="AP110" i="1"/>
  <c r="AO110" i="1"/>
  <c r="V110" i="1"/>
  <c r="U110" i="1"/>
  <c r="AF109" i="1"/>
  <c r="AE109" i="1"/>
  <c r="V109" i="1"/>
  <c r="U109" i="1"/>
  <c r="AP135" i="1"/>
  <c r="AO135" i="1"/>
  <c r="V135" i="1"/>
  <c r="U135" i="1"/>
  <c r="AP108" i="1"/>
  <c r="AO108" i="1"/>
  <c r="V108" i="1"/>
  <c r="U108" i="1"/>
  <c r="AP105" i="1"/>
  <c r="AO105" i="1"/>
  <c r="AF105" i="1"/>
  <c r="AE105" i="1"/>
  <c r="V105" i="1"/>
  <c r="U105" i="1"/>
  <c r="AP103" i="1"/>
  <c r="AO103" i="1"/>
  <c r="AF103" i="1"/>
  <c r="AE103" i="1"/>
  <c r="V103" i="1"/>
  <c r="U103" i="1"/>
  <c r="AF24" i="1"/>
  <c r="AE24" i="1"/>
  <c r="V24" i="1"/>
  <c r="U24" i="1"/>
  <c r="AP23" i="1"/>
  <c r="AO23" i="1"/>
  <c r="AF23" i="1"/>
  <c r="AE23" i="1"/>
  <c r="V23" i="1"/>
  <c r="U23" i="1"/>
  <c r="AP22" i="1"/>
  <c r="AO22" i="1"/>
  <c r="V22" i="1"/>
  <c r="U22" i="1"/>
  <c r="AP21" i="1"/>
  <c r="AO21" i="1"/>
  <c r="AF21" i="1"/>
  <c r="AE21" i="1"/>
  <c r="V21" i="1"/>
  <c r="U21" i="1"/>
  <c r="AP20" i="1"/>
  <c r="AO20" i="1"/>
  <c r="V20" i="1"/>
  <c r="U20" i="1"/>
  <c r="AP19" i="1"/>
  <c r="AO19" i="1"/>
  <c r="V19" i="1"/>
  <c r="U19" i="1"/>
  <c r="AP18" i="1"/>
  <c r="AO18" i="1"/>
  <c r="V18" i="1"/>
  <c r="U18" i="1"/>
  <c r="AP16" i="1"/>
  <c r="AO16" i="1"/>
  <c r="V16" i="1"/>
  <c r="U16" i="1"/>
  <c r="AP15" i="1"/>
  <c r="AO15" i="1"/>
  <c r="AF15" i="1"/>
  <c r="AE15" i="1"/>
  <c r="V15" i="1"/>
  <c r="U15" i="1"/>
  <c r="AP13" i="1"/>
  <c r="AO13" i="1"/>
  <c r="AF13" i="1"/>
  <c r="AE13" i="1"/>
  <c r="V13" i="1"/>
  <c r="U13" i="1"/>
  <c r="V12" i="1"/>
  <c r="U12" i="1"/>
  <c r="AF11" i="1"/>
  <c r="AE11" i="1"/>
  <c r="V11" i="1"/>
  <c r="U11" i="1"/>
  <c r="AF10" i="1"/>
  <c r="AE10" i="1"/>
  <c r="V10" i="1"/>
  <c r="U10" i="1"/>
  <c r="AP7" i="1"/>
  <c r="AO7" i="1"/>
  <c r="AF7" i="1"/>
  <c r="AE7" i="1"/>
  <c r="V7" i="1"/>
  <c r="U7" i="1"/>
  <c r="AP46" i="1"/>
  <c r="AO46" i="1"/>
  <c r="AF46" i="1"/>
  <c r="AE46" i="1"/>
  <c r="V46" i="1"/>
  <c r="U46" i="1"/>
  <c r="AO45" i="1"/>
  <c r="AF45" i="1"/>
  <c r="AE45" i="1"/>
  <c r="V45" i="1"/>
  <c r="U45" i="1"/>
  <c r="AF44" i="1"/>
  <c r="AE44" i="1"/>
  <c r="V44" i="1"/>
  <c r="U44" i="1"/>
  <c r="AF43" i="1"/>
  <c r="AE43" i="1"/>
  <c r="V43" i="1"/>
  <c r="U43" i="1"/>
  <c r="AO42" i="1"/>
  <c r="V42" i="1"/>
  <c r="U42" i="1"/>
  <c r="AF41" i="1"/>
  <c r="AE41" i="1"/>
  <c r="V41" i="1"/>
  <c r="U41" i="1"/>
  <c r="AP40" i="1"/>
  <c r="AO40" i="1"/>
  <c r="V40" i="1"/>
  <c r="U40" i="1"/>
  <c r="AP39" i="1"/>
  <c r="AO39" i="1"/>
  <c r="AF39" i="1"/>
  <c r="AE39" i="1"/>
  <c r="V39" i="1"/>
  <c r="U39" i="1"/>
  <c r="AP38" i="1"/>
  <c r="AO38" i="1"/>
  <c r="AF38" i="1"/>
  <c r="AE38" i="1"/>
  <c r="V38" i="1"/>
  <c r="U38" i="1"/>
  <c r="AP37" i="1"/>
  <c r="AO37" i="1"/>
  <c r="AF37" i="1"/>
  <c r="AE37" i="1"/>
  <c r="V37" i="1"/>
  <c r="U37" i="1"/>
  <c r="AP35" i="1"/>
  <c r="AO35" i="1"/>
  <c r="AF35" i="1"/>
  <c r="AE35" i="1"/>
  <c r="V35" i="1"/>
  <c r="U35" i="1"/>
  <c r="AP36" i="1"/>
  <c r="AO36" i="1"/>
  <c r="AF36" i="1"/>
  <c r="V36" i="1"/>
  <c r="U36" i="1"/>
  <c r="AP33" i="1"/>
  <c r="AO33" i="1"/>
  <c r="AF33" i="1"/>
  <c r="AE33" i="1"/>
  <c r="V33" i="1"/>
  <c r="U33" i="1"/>
  <c r="AP32" i="1"/>
  <c r="AO32" i="1"/>
  <c r="AF32" i="1"/>
  <c r="AE32" i="1"/>
  <c r="V32" i="1"/>
  <c r="U32" i="1"/>
  <c r="AP31" i="1"/>
  <c r="AO31" i="1"/>
  <c r="AF31" i="1"/>
  <c r="AE31" i="1"/>
  <c r="V31" i="1"/>
  <c r="U31" i="1"/>
  <c r="AP30" i="1"/>
  <c r="AO30" i="1"/>
  <c r="V30" i="1"/>
  <c r="U30" i="1"/>
  <c r="AF29" i="1"/>
  <c r="AE29" i="1"/>
  <c r="V29" i="1"/>
  <c r="U29" i="1"/>
  <c r="AP28" i="1"/>
  <c r="AO28" i="1"/>
  <c r="V28" i="1"/>
  <c r="U28" i="1"/>
  <c r="AF27" i="1"/>
  <c r="AE27" i="1"/>
  <c r="V27" i="1"/>
  <c r="U27" i="1"/>
  <c r="AP26" i="1"/>
  <c r="AO26" i="1"/>
  <c r="AF26" i="1"/>
  <c r="AE26" i="1"/>
  <c r="V26" i="1"/>
  <c r="U26" i="1"/>
  <c r="AF188" i="1"/>
  <c r="AE188" i="1"/>
  <c r="V188" i="1"/>
  <c r="U188" i="1"/>
  <c r="AP186" i="1"/>
  <c r="AO186" i="1"/>
  <c r="V186" i="1"/>
  <c r="U186" i="1"/>
  <c r="AP185" i="1"/>
  <c r="AO185" i="1"/>
  <c r="V185" i="1"/>
  <c r="U185" i="1"/>
  <c r="AP184" i="1"/>
  <c r="AO184" i="1"/>
  <c r="V184" i="1"/>
  <c r="U184" i="1"/>
  <c r="AP183" i="1"/>
  <c r="AO183" i="1"/>
  <c r="AF183" i="1"/>
  <c r="V183" i="1"/>
  <c r="U183" i="1"/>
  <c r="AP182" i="1"/>
  <c r="AO182" i="1"/>
  <c r="AF182" i="1"/>
  <c r="AE182" i="1"/>
  <c r="V182" i="1"/>
  <c r="U182" i="1"/>
  <c r="AP181" i="1"/>
  <c r="AO181" i="1"/>
  <c r="V181" i="1"/>
  <c r="U181" i="1"/>
  <c r="AP180" i="1"/>
  <c r="AO180" i="1"/>
  <c r="V180" i="1"/>
  <c r="U180" i="1"/>
  <c r="AP49" i="1"/>
  <c r="AO49" i="1"/>
  <c r="AF49" i="1"/>
  <c r="V49" i="1"/>
  <c r="U49" i="1"/>
  <c r="AP48" i="1"/>
  <c r="AO48" i="1"/>
  <c r="AF48" i="1"/>
  <c r="AE48" i="1"/>
  <c r="V48" i="1"/>
  <c r="U48" i="1"/>
  <c r="AP196" i="1"/>
  <c r="AO196" i="1"/>
  <c r="AF196" i="1"/>
  <c r="AE196" i="1"/>
  <c r="V196" i="1"/>
  <c r="U196" i="1"/>
  <c r="AP201" i="1"/>
  <c r="AO201" i="1"/>
  <c r="V201" i="1"/>
  <c r="U201" i="1"/>
  <c r="AP200" i="1"/>
  <c r="AO200" i="1"/>
  <c r="V200" i="1"/>
  <c r="U200" i="1"/>
  <c r="AP194" i="1"/>
  <c r="AO194" i="1"/>
  <c r="AF194" i="1"/>
  <c r="AE194" i="1"/>
  <c r="V194" i="1"/>
  <c r="U194" i="1"/>
  <c r="AP193" i="1"/>
  <c r="AO193" i="1"/>
  <c r="V193" i="1"/>
  <c r="U193" i="1"/>
  <c r="AP191" i="1"/>
  <c r="AO191" i="1"/>
  <c r="V191" i="1"/>
  <c r="U191" i="1"/>
  <c r="AF198" i="1"/>
  <c r="AE198" i="1"/>
  <c r="V198" i="1"/>
  <c r="U198" i="1"/>
  <c r="AP100" i="1"/>
  <c r="AO100" i="1"/>
  <c r="AF100" i="1"/>
  <c r="AE100" i="1"/>
  <c r="V100" i="1"/>
  <c r="U100" i="1"/>
  <c r="AP92" i="1"/>
  <c r="AO92" i="1"/>
  <c r="V92" i="1"/>
  <c r="U92" i="1"/>
  <c r="AP91" i="1"/>
  <c r="AO91" i="1"/>
  <c r="AF91" i="1"/>
  <c r="AE91" i="1"/>
  <c r="V91" i="1"/>
  <c r="U91" i="1"/>
  <c r="AF99" i="1"/>
  <c r="AE99" i="1"/>
  <c r="V99" i="1"/>
  <c r="U99" i="1"/>
  <c r="AP98" i="1"/>
  <c r="AO98" i="1"/>
  <c r="AF98" i="1"/>
  <c r="V98" i="1"/>
  <c r="U98" i="1"/>
  <c r="AP97" i="1"/>
  <c r="AO97" i="1"/>
  <c r="V97" i="1"/>
  <c r="U97" i="1"/>
  <c r="AP96" i="1"/>
  <c r="AO96" i="1"/>
  <c r="AF96" i="1"/>
  <c r="AE96" i="1"/>
  <c r="V96" i="1"/>
  <c r="U96" i="1"/>
  <c r="AP95" i="1"/>
  <c r="AO95" i="1"/>
  <c r="AF95" i="1"/>
  <c r="AE95" i="1"/>
  <c r="V95" i="1"/>
  <c r="U95" i="1"/>
  <c r="AP93" i="1"/>
  <c r="AO93" i="1"/>
  <c r="AF93" i="1"/>
  <c r="AE93" i="1"/>
  <c r="V93" i="1"/>
  <c r="U93" i="1"/>
  <c r="AP89" i="1"/>
  <c r="AO89" i="1"/>
  <c r="AF89" i="1"/>
  <c r="AE89" i="1"/>
  <c r="V89" i="1"/>
  <c r="U89" i="1"/>
  <c r="AP87" i="1"/>
  <c r="AO87" i="1"/>
  <c r="AF87" i="1"/>
  <c r="AE87" i="1"/>
  <c r="V87" i="1"/>
  <c r="U87" i="1"/>
  <c r="V85" i="1"/>
  <c r="U85" i="1"/>
  <c r="AF84" i="1"/>
  <c r="AE84" i="1"/>
  <c r="V84" i="1"/>
  <c r="U84" i="1"/>
  <c r="AF83" i="1"/>
  <c r="AE83" i="1"/>
  <c r="V83" i="1"/>
  <c r="U83" i="1"/>
  <c r="AP82" i="1"/>
  <c r="AO82" i="1"/>
  <c r="AF82" i="1"/>
  <c r="AE82" i="1"/>
  <c r="V82" i="1"/>
  <c r="U82" i="1"/>
  <c r="V62" i="1"/>
  <c r="U62" i="1"/>
  <c r="AP70" i="1"/>
  <c r="AO70" i="1"/>
  <c r="AF70" i="1"/>
  <c r="AE70" i="1"/>
  <c r="V70" i="1"/>
  <c r="U70" i="1"/>
  <c r="AP67" i="1"/>
  <c r="AO67" i="1"/>
  <c r="V67" i="1"/>
  <c r="U67" i="1"/>
  <c r="AP60" i="1"/>
  <c r="AO60" i="1"/>
  <c r="AF60" i="1"/>
  <c r="AE60" i="1"/>
  <c r="V60" i="1"/>
  <c r="U60" i="1"/>
  <c r="AP58" i="1"/>
  <c r="AO58" i="1"/>
  <c r="V58" i="1"/>
  <c r="U58" i="1"/>
  <c r="AP57" i="1"/>
  <c r="AO57" i="1"/>
  <c r="V57" i="1"/>
  <c r="U57" i="1"/>
  <c r="AF54" i="1"/>
  <c r="AE54" i="1"/>
  <c r="V54" i="1"/>
  <c r="U54" i="1"/>
  <c r="AF53" i="1"/>
  <c r="AE53" i="1"/>
  <c r="V53" i="1"/>
  <c r="U53" i="1"/>
  <c r="AP56" i="1"/>
  <c r="AO56" i="1"/>
  <c r="V56" i="1"/>
  <c r="U56" i="1"/>
  <c r="AE36" i="1"/>
</calcChain>
</file>

<file path=xl/sharedStrings.xml><?xml version="1.0" encoding="utf-8"?>
<sst xmlns="http://schemas.openxmlformats.org/spreadsheetml/2006/main" count="975" uniqueCount="766">
  <si>
    <t>Chlorophyll a/b binding protein</t>
    <phoneticPr fontId="1" type="noConversion"/>
  </si>
  <si>
    <t>A0A0K9QLX6</t>
    <phoneticPr fontId="1" type="noConversion"/>
  </si>
  <si>
    <t xml:space="preserve">Spo26398 </t>
    <phoneticPr fontId="1" type="noConversion"/>
  </si>
  <si>
    <t xml:space="preserve">Spinacia oleracea </t>
  </si>
  <si>
    <t>Spo25138</t>
    <phoneticPr fontId="1" type="noConversion"/>
  </si>
  <si>
    <t>XP_021854771.1</t>
    <phoneticPr fontId="1" type="noConversion"/>
  </si>
  <si>
    <t>CP24</t>
    <phoneticPr fontId="1" type="noConversion"/>
  </si>
  <si>
    <t>Spinacia oleracea</t>
    <phoneticPr fontId="1" type="noConversion"/>
  </si>
  <si>
    <t>PSII oxygen-evolvingcomplex protein</t>
    <phoneticPr fontId="1" type="noConversion"/>
  </si>
  <si>
    <t>Spo25439</t>
    <phoneticPr fontId="1" type="noConversion"/>
  </si>
  <si>
    <t>XP_021850205.1</t>
    <phoneticPr fontId="1" type="noConversion"/>
  </si>
  <si>
    <t>PsbP3</t>
    <phoneticPr fontId="1" type="noConversion"/>
  </si>
  <si>
    <t>OEE2</t>
  </si>
  <si>
    <t xml:space="preserve">Spo17046 </t>
    <phoneticPr fontId="1" type="noConversion"/>
  </si>
  <si>
    <t>XP_021843617.1</t>
    <phoneticPr fontId="1" type="noConversion"/>
  </si>
  <si>
    <t>Oxygen-evolving enhancer protein 2</t>
    <phoneticPr fontId="1" type="noConversion"/>
  </si>
  <si>
    <t xml:space="preserve">Spo19731 </t>
  </si>
  <si>
    <t>XP_021850099.1</t>
    <phoneticPr fontId="1" type="noConversion"/>
  </si>
  <si>
    <t>Oxygen-evolving enhancer protein 3</t>
    <phoneticPr fontId="1" type="noConversion"/>
  </si>
  <si>
    <t>OEE3</t>
    <phoneticPr fontId="1" type="noConversion"/>
  </si>
  <si>
    <t>PSII assembly</t>
    <phoneticPr fontId="1" type="noConversion"/>
  </si>
  <si>
    <t>Spo06200</t>
    <phoneticPr fontId="1" type="noConversion"/>
  </si>
  <si>
    <t>NP_054929.1</t>
    <phoneticPr fontId="1" type="noConversion"/>
  </si>
  <si>
    <t>Spo04690</t>
    <phoneticPr fontId="1" type="noConversion"/>
  </si>
  <si>
    <t>XP_021860182.1</t>
    <phoneticPr fontId="1" type="noConversion"/>
  </si>
  <si>
    <t>Carbonic anhydrase</t>
    <phoneticPr fontId="1" type="noConversion"/>
  </si>
  <si>
    <t>CA</t>
  </si>
  <si>
    <t>Spinacia oleracea</t>
  </si>
  <si>
    <t>RCA</t>
  </si>
  <si>
    <t xml:space="preserve">Spo25848 </t>
    <phoneticPr fontId="1" type="noConversion"/>
  </si>
  <si>
    <t>XP_021865698.1</t>
    <phoneticPr fontId="1" type="noConversion"/>
  </si>
  <si>
    <t>Phosphoglycerate kinase 3</t>
    <phoneticPr fontId="1" type="noConversion"/>
  </si>
  <si>
    <t>PGK3</t>
    <phoneticPr fontId="1" type="noConversion"/>
  </si>
  <si>
    <t>FBA</t>
  </si>
  <si>
    <t>Photosynthesis--Chlorophyll biosynthesis</t>
    <phoneticPr fontId="1" type="noConversion"/>
  </si>
  <si>
    <t>Spo18334</t>
    <phoneticPr fontId="1" type="noConversion"/>
  </si>
  <si>
    <t>XP_021846014.1</t>
    <phoneticPr fontId="1" type="noConversion"/>
  </si>
  <si>
    <t>Magnesium-chelatase subunit ChlI</t>
    <phoneticPr fontId="1" type="noConversion"/>
  </si>
  <si>
    <t>MgCh</t>
  </si>
  <si>
    <t>Photosynthesis--Chlorophyll degradation</t>
    <phoneticPr fontId="1" type="noConversion"/>
  </si>
  <si>
    <t>PaO</t>
  </si>
  <si>
    <t>Photosynthesis--Xanthophyll cycle</t>
    <phoneticPr fontId="1" type="noConversion"/>
  </si>
  <si>
    <t>ZE</t>
  </si>
  <si>
    <t>Photosynthesis--Carotenoid biosynthesis</t>
    <phoneticPr fontId="1" type="noConversion"/>
  </si>
  <si>
    <t>Actinidia chinensis var. chinensis</t>
    <phoneticPr fontId="1" type="noConversion"/>
  </si>
  <si>
    <t xml:space="preserve">Spo13561 </t>
    <phoneticPr fontId="1" type="noConversion"/>
  </si>
  <si>
    <t>XP_021847260.1</t>
    <phoneticPr fontId="1" type="noConversion"/>
  </si>
  <si>
    <t>Spo04234</t>
    <phoneticPr fontId="1" type="noConversion"/>
  </si>
  <si>
    <t>XP_021857227.1</t>
    <phoneticPr fontId="1" type="noConversion"/>
  </si>
  <si>
    <t>Enolase</t>
    <phoneticPr fontId="1" type="noConversion"/>
  </si>
  <si>
    <t>ENO</t>
  </si>
  <si>
    <t xml:space="preserve">Spo17172 </t>
    <phoneticPr fontId="1" type="noConversion"/>
  </si>
  <si>
    <t>XP_021865530.1</t>
    <phoneticPr fontId="1" type="noConversion"/>
  </si>
  <si>
    <t>Pyruvate kinase 1</t>
    <phoneticPr fontId="1" type="noConversion"/>
  </si>
  <si>
    <t>PK1</t>
    <phoneticPr fontId="1" type="noConversion"/>
  </si>
  <si>
    <t xml:space="preserve">Spo01874 </t>
    <phoneticPr fontId="1" type="noConversion"/>
  </si>
  <si>
    <t>XP_021849973.1</t>
    <phoneticPr fontId="1" type="noConversion"/>
  </si>
  <si>
    <t>Phosphoenolpyruvate carboxylase 2</t>
    <phoneticPr fontId="1" type="noConversion"/>
  </si>
  <si>
    <t>PEPC 2</t>
    <phoneticPr fontId="1" type="noConversion"/>
  </si>
  <si>
    <t xml:space="preserve">Spo11913 </t>
    <phoneticPr fontId="1" type="noConversion"/>
  </si>
  <si>
    <t>XP_021843297.1</t>
    <phoneticPr fontId="1" type="noConversion"/>
  </si>
  <si>
    <t>CS</t>
  </si>
  <si>
    <t xml:space="preserve">Spo16696 </t>
    <phoneticPr fontId="1" type="noConversion"/>
  </si>
  <si>
    <t>XP_021866315.1</t>
    <phoneticPr fontId="1" type="noConversion"/>
  </si>
  <si>
    <t>Malate synthase</t>
    <phoneticPr fontId="1" type="noConversion"/>
  </si>
  <si>
    <t>MS</t>
  </si>
  <si>
    <t xml:space="preserve">Spo12849 </t>
    <phoneticPr fontId="1" type="noConversion"/>
  </si>
  <si>
    <t>XP_021842301.1</t>
    <phoneticPr fontId="1" type="noConversion"/>
  </si>
  <si>
    <t>Sorbitol dehydrogenase</t>
    <phoneticPr fontId="1" type="noConversion"/>
  </si>
  <si>
    <t>SDH</t>
    <phoneticPr fontId="1" type="noConversion"/>
  </si>
  <si>
    <t>Spo25776</t>
    <phoneticPr fontId="1" type="noConversion"/>
  </si>
  <si>
    <t>XP_021844627.1</t>
  </si>
  <si>
    <t>AMY3</t>
    <phoneticPr fontId="1" type="noConversion"/>
  </si>
  <si>
    <t xml:space="preserve">Spo04154 </t>
    <phoneticPr fontId="1" type="noConversion"/>
  </si>
  <si>
    <t>XP_021837616.1</t>
    <phoneticPr fontId="1" type="noConversion"/>
  </si>
  <si>
    <t>Spo19972</t>
    <phoneticPr fontId="1" type="noConversion"/>
  </si>
  <si>
    <t>XP_021856044.1</t>
    <phoneticPr fontId="1" type="noConversion"/>
  </si>
  <si>
    <t>UTP--glucose-1-phosphate uridylyltransferase</t>
    <phoneticPr fontId="1" type="noConversion"/>
  </si>
  <si>
    <t>UGP</t>
  </si>
  <si>
    <t xml:space="preserve">Spo02212 </t>
    <phoneticPr fontId="1" type="noConversion"/>
  </si>
  <si>
    <t>XP_021842618.1</t>
    <phoneticPr fontId="1" type="noConversion"/>
  </si>
  <si>
    <t>UDP-glycosyltransferase 74G1-like</t>
    <phoneticPr fontId="1" type="noConversion"/>
  </si>
  <si>
    <t>UGT</t>
  </si>
  <si>
    <t xml:space="preserve">Spo13657 </t>
    <phoneticPr fontId="1" type="noConversion"/>
  </si>
  <si>
    <t>XP_021839259.1</t>
    <phoneticPr fontId="1" type="noConversion"/>
  </si>
  <si>
    <t>GT</t>
    <phoneticPr fontId="1" type="noConversion"/>
  </si>
  <si>
    <t>Spo14838</t>
    <phoneticPr fontId="1" type="noConversion"/>
  </si>
  <si>
    <t>XP_021859174.1</t>
  </si>
  <si>
    <t>Beta-glucosidase 13-like</t>
    <phoneticPr fontId="1" type="noConversion"/>
  </si>
  <si>
    <t>BGLU</t>
  </si>
  <si>
    <t xml:space="preserve">Spo11219 </t>
    <phoneticPr fontId="1" type="noConversion"/>
  </si>
  <si>
    <t>XP_021838803.1</t>
  </si>
  <si>
    <t>Beta-galactosidase</t>
    <phoneticPr fontId="1" type="noConversion"/>
  </si>
  <si>
    <t>β- GAL</t>
  </si>
  <si>
    <t>Spo25143</t>
    <phoneticPr fontId="1" type="noConversion"/>
  </si>
  <si>
    <t>XP_021853290.1</t>
    <phoneticPr fontId="1" type="noConversion"/>
  </si>
  <si>
    <t>Beta-D-xylosidase 5</t>
    <phoneticPr fontId="1" type="noConversion"/>
  </si>
  <si>
    <t>BXL5</t>
    <phoneticPr fontId="1" type="noConversion"/>
  </si>
  <si>
    <t>Spo18075</t>
    <phoneticPr fontId="1" type="noConversion"/>
  </si>
  <si>
    <t>XP_021842512.1</t>
    <phoneticPr fontId="1" type="noConversion"/>
  </si>
  <si>
    <t>COMT5</t>
    <phoneticPr fontId="1" type="noConversion"/>
  </si>
  <si>
    <t xml:space="preserve">Spo01642 </t>
    <phoneticPr fontId="1" type="noConversion"/>
  </si>
  <si>
    <t>XP_021849524.1</t>
    <phoneticPr fontId="1" type="noConversion"/>
  </si>
  <si>
    <t>ACC α</t>
  </si>
  <si>
    <t>Spo00266</t>
    <phoneticPr fontId="1" type="noConversion"/>
  </si>
  <si>
    <t>Arabidopsis lyrata subsp. Lyrata(Spinacia oleracea)</t>
    <phoneticPr fontId="1" type="noConversion"/>
  </si>
  <si>
    <t>Spo21339</t>
    <phoneticPr fontId="1" type="noConversion"/>
  </si>
  <si>
    <t>XP_021866794.1</t>
    <phoneticPr fontId="1" type="noConversion"/>
  </si>
  <si>
    <t>Fd-NiR</t>
    <phoneticPr fontId="1" type="noConversion"/>
  </si>
  <si>
    <t xml:space="preserve">Spo14697 </t>
    <phoneticPr fontId="1" type="noConversion"/>
  </si>
  <si>
    <t>XP_021845066.1</t>
    <phoneticPr fontId="1" type="noConversion"/>
  </si>
  <si>
    <t>Bg</t>
    <phoneticPr fontId="1" type="noConversion"/>
  </si>
  <si>
    <t>Spo22171</t>
  </si>
  <si>
    <t>XP_021835696.1</t>
    <phoneticPr fontId="1" type="noConversion"/>
  </si>
  <si>
    <t>Spo11735</t>
    <phoneticPr fontId="1" type="noConversion"/>
  </si>
  <si>
    <t>XP_021857221.1</t>
    <phoneticPr fontId="1" type="noConversion"/>
  </si>
  <si>
    <t>ATPS</t>
  </si>
  <si>
    <t>Spo02830</t>
    <phoneticPr fontId="1" type="noConversion"/>
  </si>
  <si>
    <t>XP_021865012.1</t>
    <phoneticPr fontId="1" type="noConversion"/>
  </si>
  <si>
    <t>1-aminocyclopropane-1-carboxylate oxidase 4-like</t>
    <phoneticPr fontId="1" type="noConversion"/>
  </si>
  <si>
    <t>ACO</t>
  </si>
  <si>
    <t>Spo13073</t>
    <phoneticPr fontId="1" type="noConversion"/>
  </si>
  <si>
    <t>XP_021837634.1</t>
    <phoneticPr fontId="1" type="noConversion"/>
  </si>
  <si>
    <t>1-aminocyclopropane-1-carboxylate oxidase-like</t>
    <phoneticPr fontId="1" type="noConversion"/>
  </si>
  <si>
    <t>Spo06294</t>
    <phoneticPr fontId="1" type="noConversion"/>
  </si>
  <si>
    <t>XP_021837924.1</t>
    <phoneticPr fontId="1" type="noConversion"/>
  </si>
  <si>
    <t>DHQS</t>
  </si>
  <si>
    <t>Spo07722</t>
    <phoneticPr fontId="1" type="noConversion"/>
  </si>
  <si>
    <t>XP_021845465.1</t>
    <phoneticPr fontId="1" type="noConversion"/>
  </si>
  <si>
    <t>5-methyltetrahydropteroyltriglutamate--homocysteine methyltransferase</t>
    <phoneticPr fontId="1" type="noConversion"/>
  </si>
  <si>
    <t>MHMT</t>
    <phoneticPr fontId="1" type="noConversion"/>
  </si>
  <si>
    <t>Spo13324</t>
    <phoneticPr fontId="1" type="noConversion"/>
  </si>
  <si>
    <t>XP_021858044.1</t>
    <phoneticPr fontId="1" type="noConversion"/>
  </si>
  <si>
    <t>S-adenosylmethionine synthase 1</t>
    <phoneticPr fontId="1" type="noConversion"/>
  </si>
  <si>
    <t>Spo03978</t>
    <phoneticPr fontId="1" type="noConversion"/>
  </si>
  <si>
    <t>XP_021845773.1</t>
    <phoneticPr fontId="1" type="noConversion"/>
  </si>
  <si>
    <t>Methyltransferase DDB_G0268948</t>
    <phoneticPr fontId="1" type="noConversion"/>
  </si>
  <si>
    <t>MT</t>
    <phoneticPr fontId="1" type="noConversion"/>
  </si>
  <si>
    <t>Spo14968</t>
    <phoneticPr fontId="1" type="noConversion"/>
  </si>
  <si>
    <t>XP_021860504.1</t>
    <phoneticPr fontId="1" type="noConversion"/>
  </si>
  <si>
    <t>AASS</t>
    <phoneticPr fontId="1" type="noConversion"/>
  </si>
  <si>
    <t>Spo18094</t>
    <phoneticPr fontId="1" type="noConversion"/>
  </si>
  <si>
    <t>XP_021842540.1</t>
    <phoneticPr fontId="1" type="noConversion"/>
  </si>
  <si>
    <t>KARI</t>
  </si>
  <si>
    <t xml:space="preserve">Spo15808 </t>
    <phoneticPr fontId="1" type="noConversion"/>
  </si>
  <si>
    <t>XP_021862303.1</t>
    <phoneticPr fontId="1" type="noConversion"/>
  </si>
  <si>
    <t>AST</t>
  </si>
  <si>
    <t>GOT 2</t>
  </si>
  <si>
    <t>Spo24220</t>
    <phoneticPr fontId="1" type="noConversion"/>
  </si>
  <si>
    <t>XP_021864269.1</t>
    <phoneticPr fontId="1" type="noConversion"/>
  </si>
  <si>
    <t>Arginase-1</t>
  </si>
  <si>
    <t>RHM</t>
  </si>
  <si>
    <t xml:space="preserve">Spo12160 </t>
    <phoneticPr fontId="1" type="noConversion"/>
  </si>
  <si>
    <t>XP_021848666.1</t>
    <phoneticPr fontId="1" type="noConversion"/>
  </si>
  <si>
    <t>Superoxide dismutase [Fe], chloroplastic-like isoform X2</t>
    <phoneticPr fontId="1" type="noConversion"/>
  </si>
  <si>
    <t>FeSOD</t>
  </si>
  <si>
    <t>Spo03202</t>
    <phoneticPr fontId="1" type="noConversion"/>
  </si>
  <si>
    <t>XP_021850716.1</t>
    <phoneticPr fontId="1" type="noConversion"/>
  </si>
  <si>
    <t>APX 3</t>
  </si>
  <si>
    <t xml:space="preserve">Spo20223 </t>
    <phoneticPr fontId="1" type="noConversion"/>
  </si>
  <si>
    <t>XP_021845231.1</t>
    <phoneticPr fontId="1" type="noConversion"/>
  </si>
  <si>
    <t>Catalase</t>
    <phoneticPr fontId="1" type="noConversion"/>
  </si>
  <si>
    <t>CAT</t>
  </si>
  <si>
    <t>Spo08689</t>
    <phoneticPr fontId="1" type="noConversion"/>
  </si>
  <si>
    <t>XP_021858785.1</t>
    <phoneticPr fontId="1" type="noConversion"/>
  </si>
  <si>
    <t>POD3</t>
    <phoneticPr fontId="1" type="noConversion"/>
  </si>
  <si>
    <t>Spo09292</t>
    <phoneticPr fontId="1" type="noConversion"/>
  </si>
  <si>
    <t>XP_021835551.1</t>
    <phoneticPr fontId="1" type="noConversion"/>
  </si>
  <si>
    <t>POD27</t>
    <phoneticPr fontId="1" type="noConversion"/>
  </si>
  <si>
    <t xml:space="preserve">Spo00983 </t>
    <phoneticPr fontId="1" type="noConversion"/>
  </si>
  <si>
    <t>XP_021856126.1</t>
    <phoneticPr fontId="1" type="noConversion"/>
  </si>
  <si>
    <t>GST</t>
  </si>
  <si>
    <t xml:space="preserve">Spo19859 </t>
    <phoneticPr fontId="1" type="noConversion"/>
  </si>
  <si>
    <t>XP_021866953.1</t>
    <phoneticPr fontId="1" type="noConversion"/>
  </si>
  <si>
    <t>Glutathione S-transferase parC</t>
    <phoneticPr fontId="1" type="noConversion"/>
  </si>
  <si>
    <t>Spo03411</t>
    <phoneticPr fontId="1" type="noConversion"/>
  </si>
  <si>
    <t>XP_021840069.1</t>
    <phoneticPr fontId="1" type="noConversion"/>
  </si>
  <si>
    <t>Spo16981</t>
    <phoneticPr fontId="1" type="noConversion"/>
  </si>
  <si>
    <t>XP_021865287.1</t>
    <phoneticPr fontId="1" type="noConversion"/>
  </si>
  <si>
    <t>Aldo-keto reductase 2</t>
    <phoneticPr fontId="1" type="noConversion"/>
  </si>
  <si>
    <t>AKR</t>
  </si>
  <si>
    <t>Spo26816</t>
  </si>
  <si>
    <t>XP_021855446.1</t>
    <phoneticPr fontId="1" type="noConversion"/>
  </si>
  <si>
    <t xml:space="preserve">Spo07467 </t>
    <phoneticPr fontId="1" type="noConversion"/>
  </si>
  <si>
    <t>XP_021866075.1</t>
    <phoneticPr fontId="1" type="noConversion"/>
  </si>
  <si>
    <t>FER4</t>
    <phoneticPr fontId="1" type="noConversion"/>
  </si>
  <si>
    <t>Spo10760</t>
    <phoneticPr fontId="1" type="noConversion"/>
  </si>
  <si>
    <t>XP_021842944.1</t>
    <phoneticPr fontId="1" type="noConversion"/>
  </si>
  <si>
    <t>PPO</t>
  </si>
  <si>
    <t>Spo10691</t>
    <phoneticPr fontId="1" type="noConversion"/>
  </si>
  <si>
    <t>XP_021843006.1</t>
    <phoneticPr fontId="1" type="noConversion"/>
  </si>
  <si>
    <t>JIP</t>
  </si>
  <si>
    <t>Spo10943</t>
  </si>
  <si>
    <t>XP_021843386.1</t>
    <phoneticPr fontId="1" type="noConversion"/>
  </si>
  <si>
    <t xml:space="preserve">Spo11620 </t>
    <phoneticPr fontId="1" type="noConversion"/>
  </si>
  <si>
    <t>XP_021848701.1</t>
    <phoneticPr fontId="1" type="noConversion"/>
  </si>
  <si>
    <t>Spo07872</t>
    <phoneticPr fontId="1" type="noConversion"/>
  </si>
  <si>
    <t>XP_021851175.1</t>
    <phoneticPr fontId="1" type="noConversion"/>
  </si>
  <si>
    <t>Spo21973</t>
    <phoneticPr fontId="1" type="noConversion"/>
  </si>
  <si>
    <t>XP_021849180.1</t>
    <phoneticPr fontId="1" type="noConversion"/>
  </si>
  <si>
    <t xml:space="preserve">Spo11906 </t>
    <phoneticPr fontId="1" type="noConversion"/>
  </si>
  <si>
    <t>XP_021843280.1</t>
    <phoneticPr fontId="1" type="noConversion"/>
  </si>
  <si>
    <t>Glucan endo-1,3-beta-glucosidase-like</t>
    <phoneticPr fontId="1" type="noConversion"/>
  </si>
  <si>
    <t>Spo11908</t>
    <phoneticPr fontId="1" type="noConversion"/>
  </si>
  <si>
    <t>XP_021843281.1</t>
    <phoneticPr fontId="1" type="noConversion"/>
  </si>
  <si>
    <t xml:space="preserve">Spo09915 </t>
    <phoneticPr fontId="1" type="noConversion"/>
  </si>
  <si>
    <t>XP_021864256.1</t>
    <phoneticPr fontId="1" type="noConversion"/>
  </si>
  <si>
    <t>Glucan endo-1,3-beta-glucosidase A6</t>
    <phoneticPr fontId="1" type="noConversion"/>
  </si>
  <si>
    <t>Spo07101</t>
    <phoneticPr fontId="1" type="noConversion"/>
  </si>
  <si>
    <t>XP_021834948.1</t>
    <phoneticPr fontId="1" type="noConversion"/>
  </si>
  <si>
    <t>Calnexin homolog</t>
    <phoneticPr fontId="1" type="noConversion"/>
  </si>
  <si>
    <t>CNX</t>
    <phoneticPr fontId="1" type="noConversion"/>
  </si>
  <si>
    <t xml:space="preserve">Spo20265 </t>
  </si>
  <si>
    <t>XP_021866217.1</t>
    <phoneticPr fontId="1" type="noConversion"/>
  </si>
  <si>
    <t>AHA1</t>
    <phoneticPr fontId="1" type="noConversion"/>
  </si>
  <si>
    <t>Spo24327</t>
    <phoneticPr fontId="1" type="noConversion"/>
  </si>
  <si>
    <t>XP_021845145.1</t>
    <phoneticPr fontId="1" type="noConversion"/>
  </si>
  <si>
    <t>AHA4</t>
    <phoneticPr fontId="1" type="noConversion"/>
  </si>
  <si>
    <t xml:space="preserve">Spo18775 </t>
    <phoneticPr fontId="1" type="noConversion"/>
  </si>
  <si>
    <t>XP_021838582.1</t>
    <phoneticPr fontId="1" type="noConversion"/>
  </si>
  <si>
    <t>V-type proton ATPase subunit E</t>
    <phoneticPr fontId="1" type="noConversion"/>
  </si>
  <si>
    <t>VHA</t>
  </si>
  <si>
    <t>Spo05865</t>
    <phoneticPr fontId="1" type="noConversion"/>
  </si>
  <si>
    <t>XP_021854515.1</t>
    <phoneticPr fontId="1" type="noConversion"/>
  </si>
  <si>
    <t>Spo23892</t>
    <phoneticPr fontId="1" type="noConversion"/>
  </si>
  <si>
    <t>XP_021856406.1</t>
    <phoneticPr fontId="1" type="noConversion"/>
  </si>
  <si>
    <t>Rho GTPase</t>
  </si>
  <si>
    <t>Spo13934</t>
    <phoneticPr fontId="1" type="noConversion"/>
  </si>
  <si>
    <t>G-protein</t>
    <phoneticPr fontId="1" type="noConversion"/>
  </si>
  <si>
    <t>Handroanthus impetiginosus(Spinacia oleracea)</t>
    <phoneticPr fontId="1" type="noConversion"/>
  </si>
  <si>
    <t xml:space="preserve">Spo18778 </t>
    <phoneticPr fontId="1" type="noConversion"/>
  </si>
  <si>
    <t>XP_021838660.1</t>
    <phoneticPr fontId="1" type="noConversion"/>
  </si>
  <si>
    <t xml:space="preserve">REM </t>
    <phoneticPr fontId="1" type="noConversion"/>
  </si>
  <si>
    <t>Spo12885</t>
    <phoneticPr fontId="1" type="noConversion"/>
  </si>
  <si>
    <t>XP_021842374.1</t>
  </si>
  <si>
    <t>REM</t>
  </si>
  <si>
    <t>Spo05490</t>
    <phoneticPr fontId="1" type="noConversion"/>
  </si>
  <si>
    <t>XP_021837681.1</t>
    <phoneticPr fontId="1" type="noConversion"/>
  </si>
  <si>
    <t>ANN</t>
  </si>
  <si>
    <t>Spo17754</t>
    <phoneticPr fontId="1" type="noConversion"/>
  </si>
  <si>
    <t>XP_021846939.1</t>
    <phoneticPr fontId="1" type="noConversion"/>
  </si>
  <si>
    <t>PCAP1</t>
  </si>
  <si>
    <t>Spo11978</t>
    <phoneticPr fontId="1" type="noConversion"/>
  </si>
  <si>
    <t>XP_021843426.1</t>
    <phoneticPr fontId="1" type="noConversion"/>
  </si>
  <si>
    <t>Spo03342</t>
    <phoneticPr fontId="1" type="noConversion"/>
  </si>
  <si>
    <t>XP_021867585.1</t>
    <phoneticPr fontId="1" type="noConversion"/>
  </si>
  <si>
    <t>TIC 62</t>
    <phoneticPr fontId="1" type="noConversion"/>
  </si>
  <si>
    <t xml:space="preserve">Spo01073 </t>
    <phoneticPr fontId="1" type="noConversion"/>
  </si>
  <si>
    <t>XP_021845588.1</t>
    <phoneticPr fontId="1" type="noConversion"/>
  </si>
  <si>
    <t>PATL3</t>
    <phoneticPr fontId="1" type="noConversion"/>
  </si>
  <si>
    <t xml:space="preserve">Spo06456 </t>
    <phoneticPr fontId="1" type="noConversion"/>
  </si>
  <si>
    <t>DSBR</t>
  </si>
  <si>
    <t>Theobroma cacao(Spinacia oleracea)</t>
    <phoneticPr fontId="1" type="noConversion"/>
  </si>
  <si>
    <t>Spo11969</t>
    <phoneticPr fontId="1" type="noConversion"/>
  </si>
  <si>
    <t>XP_021843257.1</t>
    <phoneticPr fontId="1" type="noConversion"/>
  </si>
  <si>
    <t>HMG-Y-related protein A-like</t>
    <phoneticPr fontId="1" type="noConversion"/>
  </si>
  <si>
    <t>HMG</t>
  </si>
  <si>
    <t>Spo07928</t>
    <phoneticPr fontId="1" type="noConversion"/>
  </si>
  <si>
    <t>XP_021837354.1</t>
    <phoneticPr fontId="1" type="noConversion"/>
  </si>
  <si>
    <t>RBP</t>
  </si>
  <si>
    <t xml:space="preserve">Spo23384 </t>
    <phoneticPr fontId="1" type="noConversion"/>
  </si>
  <si>
    <t>Chenopodium quinoa</t>
    <phoneticPr fontId="1" type="noConversion"/>
  </si>
  <si>
    <t>Spo07650</t>
    <phoneticPr fontId="1" type="noConversion"/>
  </si>
  <si>
    <t>RNA-binding protein FUS-like isoform X1</t>
    <phoneticPr fontId="1" type="noConversion"/>
  </si>
  <si>
    <t>Spo15386</t>
  </si>
  <si>
    <t>XP_021845829.1</t>
  </si>
  <si>
    <t xml:space="preserve">Spo04041 </t>
    <phoneticPr fontId="1" type="noConversion"/>
  </si>
  <si>
    <t>XP_021835826.1</t>
    <phoneticPr fontId="1" type="noConversion"/>
  </si>
  <si>
    <t>PAP1</t>
    <phoneticPr fontId="1" type="noConversion"/>
  </si>
  <si>
    <t xml:space="preserve">Spo10676 </t>
    <phoneticPr fontId="1" type="noConversion"/>
  </si>
  <si>
    <t>XP_021842969.1</t>
    <phoneticPr fontId="1" type="noConversion"/>
  </si>
  <si>
    <t>RNS1</t>
  </si>
  <si>
    <t>Spo18246</t>
    <phoneticPr fontId="1" type="noConversion"/>
  </si>
  <si>
    <t>XP_021842659.1</t>
    <phoneticPr fontId="1" type="noConversion"/>
  </si>
  <si>
    <t>CPSF6</t>
    <phoneticPr fontId="1" type="noConversion"/>
  </si>
  <si>
    <t>Spo07240</t>
    <phoneticPr fontId="1" type="noConversion"/>
  </si>
  <si>
    <t>XP_021846851.1</t>
    <phoneticPr fontId="1" type="noConversion"/>
  </si>
  <si>
    <t xml:space="preserve">Spo22999 </t>
    <phoneticPr fontId="1" type="noConversion"/>
  </si>
  <si>
    <t>XP_021835218.1</t>
    <phoneticPr fontId="1" type="noConversion"/>
  </si>
  <si>
    <t>RP2</t>
    <phoneticPr fontId="1" type="noConversion"/>
  </si>
  <si>
    <t>RPS1</t>
  </si>
  <si>
    <t>Spo07090</t>
    <phoneticPr fontId="1" type="noConversion"/>
  </si>
  <si>
    <t>XP_021854510.1</t>
    <phoneticPr fontId="1" type="noConversion"/>
  </si>
  <si>
    <t xml:space="preserve">Spo21245 </t>
    <phoneticPr fontId="1" type="noConversion"/>
  </si>
  <si>
    <t>XP_021861431.1</t>
    <phoneticPr fontId="1" type="noConversion"/>
  </si>
  <si>
    <t>RPS5</t>
  </si>
  <si>
    <t>Spo20161</t>
    <phoneticPr fontId="1" type="noConversion"/>
  </si>
  <si>
    <t>XP_021835051.1</t>
  </si>
  <si>
    <t>40S ribosomal protein S6-1</t>
    <phoneticPr fontId="1" type="noConversion"/>
  </si>
  <si>
    <t>RPS6-1</t>
    <phoneticPr fontId="1" type="noConversion"/>
  </si>
  <si>
    <t xml:space="preserve">Spo16440 </t>
    <phoneticPr fontId="1" type="noConversion"/>
  </si>
  <si>
    <t>XP_021850506.1</t>
    <phoneticPr fontId="1" type="noConversion"/>
  </si>
  <si>
    <t>RPL3</t>
    <phoneticPr fontId="1" type="noConversion"/>
  </si>
  <si>
    <t>Spo01695</t>
    <phoneticPr fontId="1" type="noConversion"/>
  </si>
  <si>
    <t>XP_021850402.1</t>
    <phoneticPr fontId="1" type="noConversion"/>
  </si>
  <si>
    <t>RPL5</t>
  </si>
  <si>
    <t xml:space="preserve">Spo20589 </t>
    <phoneticPr fontId="1" type="noConversion"/>
  </si>
  <si>
    <t>XP_021848290.1</t>
    <phoneticPr fontId="1" type="noConversion"/>
  </si>
  <si>
    <t>RPL9</t>
  </si>
  <si>
    <t>Spo16436</t>
    <phoneticPr fontId="1" type="noConversion"/>
  </si>
  <si>
    <t>XP_021865443.1</t>
    <phoneticPr fontId="1" type="noConversion"/>
  </si>
  <si>
    <t>RPL10</t>
  </si>
  <si>
    <t>Spo26006</t>
    <phoneticPr fontId="1" type="noConversion"/>
  </si>
  <si>
    <t>XP_021856730.1</t>
    <phoneticPr fontId="1" type="noConversion"/>
  </si>
  <si>
    <t>RPL11</t>
  </si>
  <si>
    <t xml:space="preserve">Spo18209 </t>
    <phoneticPr fontId="1" type="noConversion"/>
  </si>
  <si>
    <t>XP_021842736.1</t>
    <phoneticPr fontId="1" type="noConversion"/>
  </si>
  <si>
    <t>RPL12</t>
    <phoneticPr fontId="1" type="noConversion"/>
  </si>
  <si>
    <t>Spo08715</t>
    <phoneticPr fontId="1" type="noConversion"/>
  </si>
  <si>
    <t>XP_021859407.1</t>
    <phoneticPr fontId="1" type="noConversion"/>
  </si>
  <si>
    <t>RPL15</t>
  </si>
  <si>
    <t xml:space="preserve">Spo20868 </t>
    <phoneticPr fontId="1" type="noConversion"/>
  </si>
  <si>
    <t>XP_021841114.1</t>
    <phoneticPr fontId="1" type="noConversion"/>
  </si>
  <si>
    <t>RIPs</t>
    <phoneticPr fontId="1" type="noConversion"/>
  </si>
  <si>
    <t>Spo21741</t>
    <phoneticPr fontId="1" type="noConversion"/>
  </si>
  <si>
    <t>XP_021841867.1</t>
    <phoneticPr fontId="1" type="noConversion"/>
  </si>
  <si>
    <t xml:space="preserve">Spo21696 </t>
    <phoneticPr fontId="1" type="noConversion"/>
  </si>
  <si>
    <t>XP_021841706.1</t>
    <phoneticPr fontId="1" type="noConversion"/>
  </si>
  <si>
    <t xml:space="preserve">Spo22364 </t>
    <phoneticPr fontId="1" type="noConversion"/>
  </si>
  <si>
    <t>XP_021858263.1</t>
    <phoneticPr fontId="1" type="noConversion"/>
  </si>
  <si>
    <t>RPF1</t>
    <phoneticPr fontId="1" type="noConversion"/>
  </si>
  <si>
    <t>Spo22185</t>
  </si>
  <si>
    <t>XP_021859462.1</t>
    <phoneticPr fontId="1" type="noConversion"/>
  </si>
  <si>
    <t>RRF</t>
  </si>
  <si>
    <t>Spo06468</t>
  </si>
  <si>
    <t>EOY30721.1</t>
    <phoneticPr fontId="1" type="noConversion"/>
  </si>
  <si>
    <t>Elongation factor Ts isoform 2</t>
    <phoneticPr fontId="1" type="noConversion"/>
  </si>
  <si>
    <t>EF-Ts</t>
  </si>
  <si>
    <t>Theobroma cacao</t>
    <phoneticPr fontId="1" type="noConversion"/>
  </si>
  <si>
    <t>Spo11374</t>
    <phoneticPr fontId="1" type="noConversion"/>
  </si>
  <si>
    <t>XP_021855924.1</t>
    <phoneticPr fontId="1" type="noConversion"/>
  </si>
  <si>
    <t>EF-G</t>
  </si>
  <si>
    <t xml:space="preserve">Spo19975 </t>
    <phoneticPr fontId="1" type="noConversion"/>
  </si>
  <si>
    <t>XP_021852251.1</t>
    <phoneticPr fontId="1" type="noConversion"/>
  </si>
  <si>
    <t>Alanine--tRNA ligase</t>
    <phoneticPr fontId="1" type="noConversion"/>
  </si>
  <si>
    <t>AlaRS</t>
  </si>
  <si>
    <t>Spo22456</t>
    <phoneticPr fontId="1" type="noConversion"/>
  </si>
  <si>
    <t>XP_021866122.1</t>
    <phoneticPr fontId="1" type="noConversion"/>
  </si>
  <si>
    <t>Peptidyl-prolyl cis-trans isomerase CYP19-3</t>
    <phoneticPr fontId="1" type="noConversion"/>
  </si>
  <si>
    <t>PPI</t>
  </si>
  <si>
    <t xml:space="preserve">Spo02893 </t>
    <phoneticPr fontId="1" type="noConversion"/>
  </si>
  <si>
    <t>XP_021836661.1</t>
    <phoneticPr fontId="1" type="noConversion"/>
  </si>
  <si>
    <t>SBP1</t>
  </si>
  <si>
    <t xml:space="preserve">Spo23719 </t>
    <phoneticPr fontId="1" type="noConversion"/>
  </si>
  <si>
    <t>XP_021857906.1</t>
    <phoneticPr fontId="1" type="noConversion"/>
  </si>
  <si>
    <t>PDI</t>
  </si>
  <si>
    <t>Spo26129</t>
    <phoneticPr fontId="1" type="noConversion"/>
  </si>
  <si>
    <t>XP_021863789.1</t>
    <phoneticPr fontId="1" type="noConversion"/>
  </si>
  <si>
    <t>Protein disulfide-isomerase-like</t>
    <phoneticPr fontId="1" type="noConversion"/>
  </si>
  <si>
    <t>Spo06167</t>
    <phoneticPr fontId="1" type="noConversion"/>
  </si>
  <si>
    <t>XP_021851928.1</t>
    <phoneticPr fontId="1" type="noConversion"/>
  </si>
  <si>
    <t>Luminal-binding protein</t>
    <phoneticPr fontId="1" type="noConversion"/>
  </si>
  <si>
    <t>BiP</t>
    <phoneticPr fontId="1" type="noConversion"/>
  </si>
  <si>
    <t xml:space="preserve">Spo02516 </t>
    <phoneticPr fontId="1" type="noConversion"/>
  </si>
  <si>
    <t>XP_021843141.1</t>
    <phoneticPr fontId="1" type="noConversion"/>
  </si>
  <si>
    <t>Spo04954</t>
    <phoneticPr fontId="1" type="noConversion"/>
  </si>
  <si>
    <t>XP_021845929.1</t>
    <phoneticPr fontId="1" type="noConversion"/>
  </si>
  <si>
    <t>Neurofilament medium polypeptide-like</t>
    <phoneticPr fontId="1" type="noConversion"/>
  </si>
  <si>
    <t>NEFM</t>
    <phoneticPr fontId="1" type="noConversion"/>
  </si>
  <si>
    <t xml:space="preserve">Spo20469 </t>
    <phoneticPr fontId="1" type="noConversion"/>
  </si>
  <si>
    <t>XP_021857548.1</t>
    <phoneticPr fontId="1" type="noConversion"/>
  </si>
  <si>
    <t>20 kDa chaperonin, chloroplastic</t>
    <phoneticPr fontId="1" type="noConversion"/>
  </si>
  <si>
    <t>CPN20</t>
    <phoneticPr fontId="1" type="noConversion"/>
  </si>
  <si>
    <t>Spo11548</t>
    <phoneticPr fontId="1" type="noConversion"/>
  </si>
  <si>
    <t>XP_021864904.1</t>
  </si>
  <si>
    <t>CPN60</t>
    <phoneticPr fontId="1" type="noConversion"/>
  </si>
  <si>
    <t>Spo05257</t>
    <phoneticPr fontId="1" type="noConversion"/>
  </si>
  <si>
    <t>XP_021850292.1</t>
    <phoneticPr fontId="1" type="noConversion"/>
  </si>
  <si>
    <t>ClpB1</t>
  </si>
  <si>
    <t xml:space="preserve">Spo18526 </t>
    <phoneticPr fontId="1" type="noConversion"/>
  </si>
  <si>
    <t>XP_021838854.1</t>
    <phoneticPr fontId="1" type="noConversion"/>
  </si>
  <si>
    <t>ClpB3</t>
    <phoneticPr fontId="1" type="noConversion"/>
  </si>
  <si>
    <t>Spo14159</t>
    <phoneticPr fontId="1" type="noConversion"/>
  </si>
  <si>
    <t>PSR85306.1</t>
    <phoneticPr fontId="1" type="noConversion"/>
  </si>
  <si>
    <t>Protein GrpE like</t>
    <phoneticPr fontId="1" type="noConversion"/>
  </si>
  <si>
    <t>GrpE</t>
  </si>
  <si>
    <t xml:space="preserve">Spo15195 </t>
    <phoneticPr fontId="1" type="noConversion"/>
  </si>
  <si>
    <t>XP_021845591.1</t>
    <phoneticPr fontId="1" type="noConversion"/>
  </si>
  <si>
    <t>18.3 kDa class I heat shock protein</t>
    <phoneticPr fontId="1" type="noConversion"/>
  </si>
  <si>
    <t>HSP18.3</t>
    <phoneticPr fontId="1" type="noConversion"/>
  </si>
  <si>
    <t xml:space="preserve">Spo19421 </t>
    <phoneticPr fontId="1" type="noConversion"/>
  </si>
  <si>
    <t>XP_021855806.1</t>
    <phoneticPr fontId="1" type="noConversion"/>
  </si>
  <si>
    <t>17.1 kDa class II heat shock protein-like</t>
    <phoneticPr fontId="1" type="noConversion"/>
  </si>
  <si>
    <t>HSP17.1</t>
    <phoneticPr fontId="1" type="noConversion"/>
  </si>
  <si>
    <t xml:space="preserve">Spo24586 </t>
    <phoneticPr fontId="1" type="noConversion"/>
  </si>
  <si>
    <t>XP_021848099.1</t>
    <phoneticPr fontId="1" type="noConversion"/>
  </si>
  <si>
    <t>Heat shock 70 kDa protein 15-like</t>
    <phoneticPr fontId="1" type="noConversion"/>
  </si>
  <si>
    <t>Spo01120</t>
    <phoneticPr fontId="1" type="noConversion"/>
  </si>
  <si>
    <t>XP_021846134.1</t>
    <phoneticPr fontId="1" type="noConversion"/>
  </si>
  <si>
    <t xml:space="preserve">Spo17157 </t>
    <phoneticPr fontId="1" type="noConversion"/>
  </si>
  <si>
    <t>XP_021866290.1</t>
    <phoneticPr fontId="1" type="noConversion"/>
  </si>
  <si>
    <t xml:space="preserve">Spo04994 </t>
    <phoneticPr fontId="1" type="noConversion"/>
  </si>
  <si>
    <t>XP_021865550.1</t>
  </si>
  <si>
    <t>Spo06975</t>
    <phoneticPr fontId="1" type="noConversion"/>
  </si>
  <si>
    <t>XP_021858516.1</t>
    <phoneticPr fontId="1" type="noConversion"/>
  </si>
  <si>
    <t>Heat shock cognate 70 kDa protein</t>
    <phoneticPr fontId="1" type="noConversion"/>
  </si>
  <si>
    <t xml:space="preserve">Spo06330 </t>
    <phoneticPr fontId="1" type="noConversion"/>
  </si>
  <si>
    <t>XP_021855337.1</t>
    <phoneticPr fontId="1" type="noConversion"/>
  </si>
  <si>
    <t>Luminal-binding protein 4-like</t>
    <phoneticPr fontId="1" type="noConversion"/>
  </si>
  <si>
    <t>Spo04382</t>
    <phoneticPr fontId="1" type="noConversion"/>
  </si>
  <si>
    <t>XP_021844209.1</t>
    <phoneticPr fontId="1" type="noConversion"/>
  </si>
  <si>
    <t>HSP83</t>
    <phoneticPr fontId="1" type="noConversion"/>
  </si>
  <si>
    <t xml:space="preserve">Spo05016 </t>
    <phoneticPr fontId="1" type="noConversion"/>
  </si>
  <si>
    <t>XP_021867040.1</t>
    <phoneticPr fontId="1" type="noConversion"/>
  </si>
  <si>
    <t>HSP90-6</t>
    <phoneticPr fontId="1" type="noConversion"/>
  </si>
  <si>
    <t>Spo25407</t>
    <phoneticPr fontId="1" type="noConversion"/>
  </si>
  <si>
    <t>XP_021857345.1</t>
  </si>
  <si>
    <t>HSP90</t>
  </si>
  <si>
    <t>HSP90-5</t>
    <phoneticPr fontId="1" type="noConversion"/>
  </si>
  <si>
    <t>Spo07313</t>
    <phoneticPr fontId="1" type="noConversion"/>
  </si>
  <si>
    <t>XP_021860107.1</t>
  </si>
  <si>
    <t xml:space="preserve">Spo12147 </t>
    <phoneticPr fontId="1" type="noConversion"/>
  </si>
  <si>
    <t>XP_021848615.1</t>
    <phoneticPr fontId="1" type="noConversion"/>
  </si>
  <si>
    <t>sHSP</t>
    <phoneticPr fontId="1" type="noConversion"/>
  </si>
  <si>
    <t>Spo21597</t>
    <phoneticPr fontId="1" type="noConversion"/>
  </si>
  <si>
    <t>XP_021841811.1</t>
    <phoneticPr fontId="1" type="noConversion"/>
  </si>
  <si>
    <t>HSC80</t>
    <phoneticPr fontId="1" type="noConversion"/>
  </si>
  <si>
    <t xml:space="preserve">Spo11415 </t>
    <phoneticPr fontId="1" type="noConversion"/>
  </si>
  <si>
    <t>XP_021855925.1</t>
    <phoneticPr fontId="1" type="noConversion"/>
  </si>
  <si>
    <t>HOP2</t>
    <phoneticPr fontId="1" type="noConversion"/>
  </si>
  <si>
    <t xml:space="preserve">Spo02557 </t>
    <phoneticPr fontId="1" type="noConversion"/>
  </si>
  <si>
    <t>XP_021843089.1</t>
  </si>
  <si>
    <t>BOB1</t>
    <phoneticPr fontId="1" type="noConversion"/>
  </si>
  <si>
    <t>Spo09754</t>
    <phoneticPr fontId="1" type="noConversion"/>
  </si>
  <si>
    <t>XP_021841474.1</t>
    <phoneticPr fontId="1" type="noConversion"/>
  </si>
  <si>
    <t xml:space="preserve">Spo07800 </t>
    <phoneticPr fontId="1" type="noConversion"/>
  </si>
  <si>
    <t>XP_021847456.1</t>
    <phoneticPr fontId="1" type="noConversion"/>
  </si>
  <si>
    <t>26S proteasome regulatory subunit 7</t>
  </si>
  <si>
    <t>PRS</t>
  </si>
  <si>
    <t>Spo18269</t>
    <phoneticPr fontId="1" type="noConversion"/>
  </si>
  <si>
    <t>XP_021842711.1</t>
    <phoneticPr fontId="1" type="noConversion"/>
  </si>
  <si>
    <t>26S proteasome non-ATPase regulatory subunit 2 homolog A-like</t>
    <phoneticPr fontId="1" type="noConversion"/>
  </si>
  <si>
    <t>PARS2</t>
    <phoneticPr fontId="1" type="noConversion"/>
  </si>
  <si>
    <t xml:space="preserve">Spo11609 </t>
    <phoneticPr fontId="1" type="noConversion"/>
  </si>
  <si>
    <t>XP_021864618.1</t>
    <phoneticPr fontId="1" type="noConversion"/>
  </si>
  <si>
    <t>26S proteasome non-ATPase regulatory subunit 8 homolog A</t>
    <phoneticPr fontId="1" type="noConversion"/>
  </si>
  <si>
    <t>PARS8</t>
    <phoneticPr fontId="1" type="noConversion"/>
  </si>
  <si>
    <t>Spo12782</t>
    <phoneticPr fontId="1" type="noConversion"/>
  </si>
  <si>
    <t>XP_021842195.1</t>
    <phoneticPr fontId="1" type="noConversion"/>
  </si>
  <si>
    <t>Spo10979</t>
    <phoneticPr fontId="1" type="noConversion"/>
  </si>
  <si>
    <t>XP_021843794.1</t>
    <phoneticPr fontId="1" type="noConversion"/>
  </si>
  <si>
    <t>FTSH 2</t>
  </si>
  <si>
    <t xml:space="preserve">Spo14720 </t>
    <phoneticPr fontId="1" type="noConversion"/>
  </si>
  <si>
    <t>XP_021845104.1</t>
    <phoneticPr fontId="1" type="noConversion"/>
  </si>
  <si>
    <t>PSA</t>
    <phoneticPr fontId="1" type="noConversion"/>
  </si>
  <si>
    <t>Spo05667</t>
    <phoneticPr fontId="1" type="noConversion"/>
  </si>
  <si>
    <t>XP_021844772.1</t>
    <phoneticPr fontId="1" type="noConversion"/>
  </si>
  <si>
    <t xml:space="preserve">Spo22279 </t>
  </si>
  <si>
    <t>XP_021857685.1</t>
    <phoneticPr fontId="1" type="noConversion"/>
  </si>
  <si>
    <t>SBT5.4</t>
    <phoneticPr fontId="1" type="noConversion"/>
  </si>
  <si>
    <t>Spo21077</t>
    <phoneticPr fontId="1" type="noConversion"/>
  </si>
  <si>
    <t>XP_021836534.1</t>
    <phoneticPr fontId="1" type="noConversion"/>
  </si>
  <si>
    <t>E1</t>
  </si>
  <si>
    <t>Spo26544</t>
    <phoneticPr fontId="1" type="noConversion"/>
  </si>
  <si>
    <t>XP_021858284.1</t>
    <phoneticPr fontId="1" type="noConversion"/>
  </si>
  <si>
    <t>CP</t>
  </si>
  <si>
    <t xml:space="preserve">Spo08082 </t>
    <phoneticPr fontId="1" type="noConversion"/>
  </si>
  <si>
    <t>XP_021860086.1</t>
    <phoneticPr fontId="1" type="noConversion"/>
  </si>
  <si>
    <t>Tubulin-α</t>
  </si>
  <si>
    <t>Spo20857</t>
    <phoneticPr fontId="1" type="noConversion"/>
  </si>
  <si>
    <t>XP_021862576.1</t>
    <phoneticPr fontId="1" type="noConversion"/>
  </si>
  <si>
    <t>Spo00732</t>
    <phoneticPr fontId="1" type="noConversion"/>
  </si>
  <si>
    <t>XP_021863243.1</t>
    <phoneticPr fontId="1" type="noConversion"/>
  </si>
  <si>
    <t xml:space="preserve">Spo14480 </t>
    <phoneticPr fontId="1" type="noConversion"/>
  </si>
  <si>
    <t>XP_021863278.1</t>
    <phoneticPr fontId="1" type="noConversion"/>
  </si>
  <si>
    <t>CDC48</t>
  </si>
  <si>
    <t>Spo17442</t>
    <phoneticPr fontId="1" type="noConversion"/>
  </si>
  <si>
    <t>XP_021858578.1</t>
  </si>
  <si>
    <t xml:space="preserve">Spo17427 </t>
    <phoneticPr fontId="1" type="noConversion"/>
  </si>
  <si>
    <t>XP_021858556.1</t>
    <phoneticPr fontId="1" type="noConversion"/>
  </si>
  <si>
    <t>Spo14824</t>
    <phoneticPr fontId="1" type="noConversion"/>
  </si>
  <si>
    <t>XP_021859434.1</t>
  </si>
  <si>
    <t>Uncharacterized protein LOC110798553</t>
    <phoneticPr fontId="1" type="noConversion"/>
  </si>
  <si>
    <t xml:space="preserve">Spo26489 </t>
    <phoneticPr fontId="1" type="noConversion"/>
  </si>
  <si>
    <t>XP_021863188.1</t>
    <phoneticPr fontId="1" type="noConversion"/>
  </si>
  <si>
    <t>-</t>
  </si>
  <si>
    <t xml:space="preserve">Spo01448 </t>
    <phoneticPr fontId="1" type="noConversion"/>
  </si>
  <si>
    <t>XP_021859565.1</t>
    <phoneticPr fontId="1" type="noConversion"/>
  </si>
  <si>
    <t>Spo19409</t>
    <phoneticPr fontId="1" type="noConversion"/>
  </si>
  <si>
    <t>XP_021855769.1</t>
    <phoneticPr fontId="1" type="noConversion"/>
  </si>
  <si>
    <t>Spo20914</t>
    <phoneticPr fontId="1" type="noConversion"/>
  </si>
  <si>
    <t>XP_021862039.1</t>
    <phoneticPr fontId="1" type="noConversion"/>
  </si>
  <si>
    <t xml:space="preserve">FK506-binding protein 5 </t>
    <phoneticPr fontId="1" type="noConversion"/>
  </si>
  <si>
    <t>Spo09148</t>
    <phoneticPr fontId="1" type="noConversion"/>
  </si>
  <si>
    <t>XP_021838103.1</t>
    <phoneticPr fontId="1" type="noConversion"/>
  </si>
  <si>
    <t xml:space="preserve">Spo13422 </t>
    <phoneticPr fontId="1" type="noConversion"/>
  </si>
  <si>
    <t>XP_021865075.1</t>
    <phoneticPr fontId="1" type="noConversion"/>
  </si>
  <si>
    <t xml:space="preserve">Spo22945 </t>
    <phoneticPr fontId="1" type="noConversion"/>
  </si>
  <si>
    <t>XP_021837930.1</t>
  </si>
  <si>
    <t>Spo07887</t>
  </si>
  <si>
    <t>XP_021858729.1</t>
    <phoneticPr fontId="1" type="noConversion"/>
  </si>
  <si>
    <t>4-hydroxy-3-methylbut-2-en-1-yl diphosphate synthase (ferredoxin), chloroplastic</t>
    <phoneticPr fontId="1" type="noConversion"/>
  </si>
  <si>
    <t>24h:0h</t>
    <phoneticPr fontId="1" type="noConversion"/>
  </si>
  <si>
    <t>48h:0h</t>
    <phoneticPr fontId="1" type="noConversion"/>
  </si>
  <si>
    <t>72h:0h</t>
    <phoneticPr fontId="1" type="noConversion"/>
  </si>
  <si>
    <t>114:113 (R1)</t>
    <phoneticPr fontId="1" type="noConversion"/>
  </si>
  <si>
    <t>114:113(R2)</t>
    <phoneticPr fontId="1" type="noConversion"/>
  </si>
  <si>
    <t>118:117(R1)</t>
    <phoneticPr fontId="1" type="noConversion"/>
  </si>
  <si>
    <t>118:117(R2)</t>
    <phoneticPr fontId="1" type="noConversion"/>
  </si>
  <si>
    <t>115:113(R1)</t>
    <phoneticPr fontId="1" type="noConversion"/>
  </si>
  <si>
    <t>115:113(R2)</t>
    <phoneticPr fontId="1" type="noConversion"/>
  </si>
  <si>
    <t>119:117(R1)</t>
    <phoneticPr fontId="1" type="noConversion"/>
  </si>
  <si>
    <t>119:117(R2)</t>
    <phoneticPr fontId="1" type="noConversion"/>
  </si>
  <si>
    <t>116:113(R1)</t>
    <phoneticPr fontId="1" type="noConversion"/>
  </si>
  <si>
    <t>116:113(R2)</t>
    <phoneticPr fontId="1" type="noConversion"/>
  </si>
  <si>
    <t>121:117(R1)</t>
    <phoneticPr fontId="1" type="noConversion"/>
  </si>
  <si>
    <t>121:117(R2)</t>
    <phoneticPr fontId="1" type="noConversion"/>
  </si>
  <si>
    <t>PVal 114:113</t>
  </si>
  <si>
    <t>PVal 118:117</t>
    <phoneticPr fontId="1" type="noConversion"/>
  </si>
  <si>
    <t>PVal 115:113</t>
  </si>
  <si>
    <t>115:113</t>
    <phoneticPr fontId="1" type="noConversion"/>
  </si>
  <si>
    <t>PVal 119:117</t>
  </si>
  <si>
    <t>PVal 116:113</t>
  </si>
  <si>
    <t>121:117</t>
  </si>
  <si>
    <t>PVal 121:117</t>
  </si>
  <si>
    <t>Spo00116</t>
  </si>
  <si>
    <t>XP_021835474.1</t>
  </si>
  <si>
    <t xml:space="preserve">Spo11836 </t>
  </si>
  <si>
    <t>XP_021864876.1</t>
  </si>
  <si>
    <t>RBPα</t>
  </si>
  <si>
    <t xml:space="preserve">Spo13764 </t>
  </si>
  <si>
    <t>XP_021854666.1</t>
  </si>
  <si>
    <t>RBPβ</t>
  </si>
  <si>
    <t>Spo23160</t>
  </si>
  <si>
    <t>XP_021862888.1</t>
  </si>
  <si>
    <t xml:space="preserve">Spo20588 </t>
  </si>
  <si>
    <t>XP_021848289.1</t>
  </si>
  <si>
    <t>Pheophorbide a oxygenase</t>
  </si>
  <si>
    <t>Spo00561</t>
  </si>
  <si>
    <t>XP_021837806.1</t>
  </si>
  <si>
    <t>Zeaxanthin epoxidase</t>
  </si>
  <si>
    <t>Spo21488</t>
  </si>
  <si>
    <t>ZDS</t>
  </si>
  <si>
    <t>Actinidia chinensis var. chinensis</t>
  </si>
  <si>
    <t xml:space="preserve">Spo01401 </t>
  </si>
  <si>
    <t>XP_021856837.1</t>
  </si>
  <si>
    <t>Thylakoid lumenal 16.5 kDa protein</t>
  </si>
  <si>
    <t xml:space="preserve">Spo11417 </t>
  </si>
  <si>
    <t>XP_021855928.1</t>
  </si>
  <si>
    <t>Spo11566</t>
  </si>
  <si>
    <t>XP_021836757.1</t>
  </si>
  <si>
    <t>Mannitol dehydrogenase</t>
  </si>
  <si>
    <t>MDH</t>
  </si>
  <si>
    <t>Spo05898</t>
  </si>
  <si>
    <t>XP_021855131.1</t>
  </si>
  <si>
    <t>REF/SRPP-like protein At1g67360</t>
  </si>
  <si>
    <t>REF/SRPP</t>
  </si>
  <si>
    <t xml:space="preserve">Spo18153 </t>
  </si>
  <si>
    <t>XP_021842589.1</t>
  </si>
  <si>
    <t xml:space="preserve">Spo19424 </t>
  </si>
  <si>
    <t>XP_021855793.1</t>
  </si>
  <si>
    <t>Spo10749</t>
  </si>
  <si>
    <t>XP_021842915.1</t>
  </si>
  <si>
    <t>2-methylene-furan-3-one reductase-like</t>
  </si>
  <si>
    <t>Chlorophyll a-b binding protein CP24</t>
    <phoneticPr fontId="1" type="noConversion"/>
  </si>
  <si>
    <t>RuBisCO large subunit-binding protein subunit alpha</t>
    <phoneticPr fontId="1" type="noConversion"/>
  </si>
  <si>
    <t>RuBisCO large subunit-binding protein subunit beta, chloroplastic-like</t>
    <phoneticPr fontId="1" type="noConversion"/>
  </si>
  <si>
    <t xml:space="preserve">RuBisCO large subunit-binding protein subunit beta, chloroplastic </t>
    <phoneticPr fontId="1" type="noConversion"/>
  </si>
  <si>
    <t>AKR2</t>
    <phoneticPr fontId="1" type="noConversion"/>
  </si>
  <si>
    <t>Jasmonate-induced protein homolog</t>
    <phoneticPr fontId="1" type="noConversion"/>
  </si>
  <si>
    <t>Mannose/glucose-specific lectin-like</t>
    <phoneticPr fontId="1" type="noConversion"/>
  </si>
  <si>
    <t>Glutathione S-transferase U17-like</t>
    <phoneticPr fontId="1" type="noConversion"/>
  </si>
  <si>
    <t>Glutathione S-transferase-like</t>
    <phoneticPr fontId="1" type="noConversion"/>
  </si>
  <si>
    <t>Peroxidase 27-like</t>
    <phoneticPr fontId="1" type="noConversion"/>
  </si>
  <si>
    <t>Peroxidase 3-like</t>
    <phoneticPr fontId="1" type="noConversion"/>
  </si>
  <si>
    <t xml:space="preserve">Tyrosine aminotransferase 2 </t>
    <phoneticPr fontId="1" type="noConversion"/>
  </si>
  <si>
    <t>Spo18272</t>
    <phoneticPr fontId="1" type="noConversion"/>
  </si>
  <si>
    <t>Fatty acid metabolism(1)</t>
    <phoneticPr fontId="1" type="noConversion"/>
  </si>
  <si>
    <t>Nitrogen metabolism(2)</t>
    <phoneticPr fontId="1" type="noConversion"/>
  </si>
  <si>
    <t>UDP-4-keto-L-rhamnose-reductase RHM1</t>
    <phoneticPr fontId="1" type="noConversion"/>
  </si>
  <si>
    <t>Golgin subfamily A member 4</t>
    <phoneticPr fontId="1" type="noConversion"/>
  </si>
  <si>
    <t>Selenium-binding protein 2-like</t>
    <phoneticPr fontId="1" type="noConversion"/>
  </si>
  <si>
    <t>Golga4</t>
    <phoneticPr fontId="1" type="noConversion"/>
  </si>
  <si>
    <t>Other metabolic (5)</t>
    <phoneticPr fontId="1" type="noConversion"/>
  </si>
  <si>
    <t>Lignin synthesis(1)</t>
    <phoneticPr fontId="1" type="noConversion"/>
  </si>
  <si>
    <t>Membrane and transport--Water, ion and metabolite transport(4)</t>
    <phoneticPr fontId="1" type="noConversion"/>
  </si>
  <si>
    <t>Plasma membrane ATPase 1</t>
    <phoneticPr fontId="1" type="noConversion"/>
  </si>
  <si>
    <t>Plasma membrane ATPase 4</t>
    <phoneticPr fontId="1" type="noConversion"/>
  </si>
  <si>
    <t>Membrane and transport--Ran GTPase-mediated nuclear trafficking(2)</t>
    <phoneticPr fontId="1" type="noConversion"/>
  </si>
  <si>
    <t xml:space="preserve">GTP-binding protein </t>
    <phoneticPr fontId="1" type="noConversion"/>
  </si>
  <si>
    <t xml:space="preserve"> PIN12430.1</t>
    <phoneticPr fontId="1" type="noConversion"/>
  </si>
  <si>
    <t>Membrane and transport--Other membrane and transport-related proteins(7)</t>
    <phoneticPr fontId="1" type="noConversion"/>
  </si>
  <si>
    <t>Remorin</t>
    <phoneticPr fontId="1" type="noConversion"/>
  </si>
  <si>
    <t>Remorin-like isoform X1</t>
    <phoneticPr fontId="1" type="noConversion"/>
  </si>
  <si>
    <t>Annexin D5-like</t>
    <phoneticPr fontId="1" type="noConversion"/>
  </si>
  <si>
    <t>Plasma membrane-associated cation-binding protein 1-like</t>
    <phoneticPr fontId="1" type="noConversion"/>
  </si>
  <si>
    <t>Mitochondrial proton/calcium exchanger protein</t>
    <phoneticPr fontId="1" type="noConversion"/>
  </si>
  <si>
    <t>Patellin-3-like</t>
    <phoneticPr fontId="1" type="noConversion"/>
  </si>
  <si>
    <t xml:space="preserve">Protein TIC 62, chloroplastic isoform X1 </t>
    <phoneticPr fontId="1" type="noConversion"/>
  </si>
  <si>
    <t>Tubulin alpha-2 chain-like</t>
    <phoneticPr fontId="1" type="noConversion"/>
  </si>
  <si>
    <t>Tubulin alpha-2 chain isoform X1</t>
    <phoneticPr fontId="1" type="noConversion"/>
  </si>
  <si>
    <t>Protein P21</t>
    <phoneticPr fontId="1" type="noConversion"/>
  </si>
  <si>
    <t>Cell division cycle protein 48 homolog</t>
    <phoneticPr fontId="1" type="noConversion"/>
  </si>
  <si>
    <t>P21</t>
    <phoneticPr fontId="1" type="noConversion"/>
  </si>
  <si>
    <t>Transcription--transcriptional regulation(4)</t>
    <phoneticPr fontId="1" type="noConversion"/>
  </si>
  <si>
    <t>Cold shock protein CS66-like</t>
    <phoneticPr fontId="1" type="noConversion"/>
  </si>
  <si>
    <t>CSP</t>
    <phoneticPr fontId="1" type="noConversion"/>
  </si>
  <si>
    <t>Transcription--RNA processing(1)</t>
    <phoneticPr fontId="1" type="noConversion"/>
  </si>
  <si>
    <t>Transcription--RNA cleaveage(2)</t>
    <phoneticPr fontId="1" type="noConversion"/>
  </si>
  <si>
    <t>Ribonuclease 1-like</t>
    <phoneticPr fontId="1" type="noConversion"/>
  </si>
  <si>
    <t>Cleavage and polyadenylation specificity factor subunit 6</t>
    <phoneticPr fontId="1" type="noConversion"/>
  </si>
  <si>
    <t>Ribosome-inactivating protein PD-L3/PD-L4-like</t>
    <phoneticPr fontId="1" type="noConversion"/>
  </si>
  <si>
    <t>Antiviral protein MAP-like</t>
    <phoneticPr fontId="1" type="noConversion"/>
  </si>
  <si>
    <t>Antiviral protein I-like</t>
    <phoneticPr fontId="1" type="noConversion"/>
  </si>
  <si>
    <t>Protein disulfide-isomerase</t>
    <phoneticPr fontId="1" type="noConversion"/>
  </si>
  <si>
    <t>Protein disulfide isomerase-like 2-3</t>
    <phoneticPr fontId="1" type="noConversion"/>
  </si>
  <si>
    <t>Chaperone protein ClpB3, chloroplastic</t>
    <phoneticPr fontId="1" type="noConversion"/>
  </si>
  <si>
    <t>Chaperone protein ClpB1</t>
    <phoneticPr fontId="1" type="noConversion"/>
  </si>
  <si>
    <t>Chaperonin CPN60, mitochondrial</t>
    <phoneticPr fontId="1" type="noConversion"/>
  </si>
  <si>
    <t>Heat shock cognate 70 kDa protein 2-like</t>
    <phoneticPr fontId="1" type="noConversion"/>
  </si>
  <si>
    <t>Protein BOBBER 1</t>
    <phoneticPr fontId="1" type="noConversion"/>
  </si>
  <si>
    <t>Hsp70-Hsp90 organizing protein 2</t>
    <phoneticPr fontId="1" type="noConversion"/>
  </si>
  <si>
    <t>Heat shock cognate protein 80</t>
    <phoneticPr fontId="1" type="noConversion"/>
  </si>
  <si>
    <t>Heat shock protein 83</t>
    <phoneticPr fontId="1" type="noConversion"/>
  </si>
  <si>
    <t>Activator of 90 kDa heat shock protein ATPase homolog 2</t>
    <phoneticPr fontId="1" type="noConversion"/>
  </si>
  <si>
    <t>Ion protease homolog 2, peroxisomal </t>
    <phoneticPr fontId="1" type="noConversion"/>
  </si>
  <si>
    <t>Proteasome subunit alpha type-5</t>
    <phoneticPr fontId="1" type="noConversion"/>
  </si>
  <si>
    <t>Puromycin-sensitive aminopeptidase-like</t>
    <phoneticPr fontId="1" type="noConversion"/>
  </si>
  <si>
    <t>Subtilisin-like protease SBT5.4</t>
    <phoneticPr fontId="1" type="noConversion"/>
  </si>
  <si>
    <t>Ubiquitin-activating enzyme E1 1-like</t>
    <phoneticPr fontId="1" type="noConversion"/>
  </si>
  <si>
    <t>Cysteine protease RD21B</t>
    <phoneticPr fontId="1" type="noConversion"/>
  </si>
  <si>
    <t>-</t>
    <phoneticPr fontId="1" type="noConversion"/>
  </si>
  <si>
    <t xml:space="preserve">Protein seele </t>
    <phoneticPr fontId="1" type="noConversion"/>
  </si>
  <si>
    <t>Osteocalcin 2</t>
    <phoneticPr fontId="1" type="noConversion"/>
  </si>
  <si>
    <t>Cilia- and flagella-associated protein 251-like</t>
    <phoneticPr fontId="1" type="noConversion"/>
  </si>
  <si>
    <t>Uncharacterized protein LOC110786609</t>
    <phoneticPr fontId="1" type="noConversion"/>
  </si>
  <si>
    <t>Uncharacterized protein LOC110797770</t>
    <phoneticPr fontId="1" type="noConversion"/>
  </si>
  <si>
    <t>Uncharacterized protein LOC110797749</t>
    <phoneticPr fontId="1" type="noConversion"/>
  </si>
  <si>
    <t>Uncharacterized protein LOC110795099 isoform X1</t>
    <phoneticPr fontId="1" type="noConversion"/>
  </si>
  <si>
    <t>Uncharacterized protein LOC110777824</t>
    <phoneticPr fontId="1" type="noConversion"/>
  </si>
  <si>
    <t>Uncharacterized protein LOC110777646</t>
    <phoneticPr fontId="1" type="noConversion"/>
  </si>
  <si>
    <t>NMO</t>
    <phoneticPr fontId="1" type="noConversion"/>
  </si>
  <si>
    <t>SAM synthase1</t>
    <phoneticPr fontId="1" type="noConversion"/>
  </si>
  <si>
    <t>HSP 70</t>
  </si>
  <si>
    <t>PSB α5</t>
    <phoneticPr fontId="1" type="noConversion"/>
  </si>
  <si>
    <t>CP29.1</t>
    <phoneticPr fontId="1" type="noConversion"/>
  </si>
  <si>
    <t>33RNP</t>
    <phoneticPr fontId="1" type="noConversion"/>
  </si>
  <si>
    <t>1.1 Signaling(1)</t>
    <phoneticPr fontId="1" type="noConversion"/>
  </si>
  <si>
    <r>
      <t>Putative ABC transporter C family member 15</t>
    </r>
    <r>
      <rPr>
        <sz val="11"/>
        <rFont val="宋体"/>
        <family val="3"/>
        <charset val="134"/>
      </rPr>
      <t/>
    </r>
    <phoneticPr fontId="1" type="noConversion"/>
  </si>
  <si>
    <t>1.2 Membrane and transport (13)</t>
    <phoneticPr fontId="1" type="noConversion"/>
  </si>
  <si>
    <t>5 Photosynthesis (18)</t>
    <phoneticPr fontId="1" type="noConversion"/>
  </si>
  <si>
    <t>5.1 Photosynthetic electron transfer chain (6)</t>
    <phoneticPr fontId="1" type="noConversion"/>
  </si>
  <si>
    <t>5.2 Calvin cycle (6)</t>
    <phoneticPr fontId="1" type="noConversion"/>
  </si>
  <si>
    <t>5.3 Photosynthetic other proteins (6)</t>
    <phoneticPr fontId="1" type="noConversion"/>
  </si>
  <si>
    <t>11 Other metabolism(12)</t>
    <phoneticPr fontId="1" type="noConversion"/>
  </si>
  <si>
    <t>12 Cell structure and Cell cycle (4)</t>
    <phoneticPr fontId="1" type="noConversion"/>
  </si>
  <si>
    <t>XP_021842724.1</t>
    <phoneticPr fontId="1" type="noConversion"/>
  </si>
  <si>
    <t>Ketol-acid reductoisomerase</t>
    <phoneticPr fontId="1" type="noConversion"/>
  </si>
  <si>
    <t>Alpha-aminoadipic semialdehyde synthase</t>
    <phoneticPr fontId="1" type="noConversion"/>
  </si>
  <si>
    <t>3-dehydroquinate synthase</t>
    <phoneticPr fontId="1" type="noConversion"/>
  </si>
  <si>
    <t>Aspartate aminotransferase</t>
    <phoneticPr fontId="1" type="noConversion"/>
  </si>
  <si>
    <t>Arginase 1</t>
    <phoneticPr fontId="1" type="noConversion"/>
  </si>
  <si>
    <t>Acetyl-coenzyme A carboxylase carboxyl transferase subunit alpha</t>
    <phoneticPr fontId="1" type="noConversion"/>
  </si>
  <si>
    <t>Ferredoxin--nitrite reductase</t>
    <phoneticPr fontId="1" type="noConversion"/>
  </si>
  <si>
    <t>Nitronate monooxygenase</t>
    <phoneticPr fontId="1" type="noConversion"/>
  </si>
  <si>
    <t>ATP sulfurylase 1</t>
    <phoneticPr fontId="1" type="noConversion"/>
  </si>
  <si>
    <t>Caffeoyl-CoA O-methyltransferase 5</t>
    <phoneticPr fontId="1" type="noConversion"/>
  </si>
  <si>
    <t>Basic 7S globulin-like</t>
    <phoneticPr fontId="1" type="noConversion"/>
  </si>
  <si>
    <t>Glutelin type-B 5-like</t>
    <phoneticPr fontId="1" type="noConversion"/>
  </si>
  <si>
    <t>L-ascorbate peroxidase</t>
    <phoneticPr fontId="1" type="noConversion"/>
  </si>
  <si>
    <t>NADPH-dependent aldo-keto reductase</t>
    <phoneticPr fontId="1" type="noConversion"/>
  </si>
  <si>
    <t>Ferritin-4</t>
    <phoneticPr fontId="1" type="noConversion"/>
  </si>
  <si>
    <t>Polyphenol oxidase</t>
    <phoneticPr fontId="1" type="noConversion"/>
  </si>
  <si>
    <t>chlorophyll a-b binding protein CP29.1</t>
    <phoneticPr fontId="1" type="noConversion"/>
  </si>
  <si>
    <t>PsbP domain-containing protein 3</t>
    <phoneticPr fontId="1" type="noConversion"/>
  </si>
  <si>
    <t>Photosystem II 44 kDa protein</t>
    <phoneticPr fontId="1" type="noConversion"/>
  </si>
  <si>
    <t>Fructose-bisphosphate aldolase</t>
    <phoneticPr fontId="1" type="noConversion"/>
  </si>
  <si>
    <t>Citrate synthase</t>
    <phoneticPr fontId="1" type="noConversion"/>
  </si>
  <si>
    <t>Alpha-amylase 3</t>
    <phoneticPr fontId="1" type="noConversion"/>
  </si>
  <si>
    <t>Starch synthase 3</t>
    <phoneticPr fontId="1" type="noConversion"/>
  </si>
  <si>
    <t>Crocetin glucosyltransferase</t>
    <phoneticPr fontId="1" type="noConversion"/>
  </si>
  <si>
    <t>DNA double-strand break repair rad50 ATPase</t>
    <phoneticPr fontId="1" type="noConversion"/>
  </si>
  <si>
    <t>RNA-binding protein CP29B</t>
    <phoneticPr fontId="1" type="noConversion"/>
  </si>
  <si>
    <t>Nuclear poly(A) polymerase 1</t>
    <phoneticPr fontId="1" type="noConversion"/>
  </si>
  <si>
    <t>30S ribosomal protein 2</t>
    <phoneticPr fontId="1" type="noConversion"/>
  </si>
  <si>
    <t>30S ribosomal protein S1</t>
    <phoneticPr fontId="1" type="noConversion"/>
  </si>
  <si>
    <t>30S ribosomal protein S5</t>
    <phoneticPr fontId="1" type="noConversion"/>
  </si>
  <si>
    <t>50S ribosomal protein L3</t>
    <phoneticPr fontId="1" type="noConversion"/>
  </si>
  <si>
    <t>50S ribosomal protein L5</t>
    <phoneticPr fontId="1" type="noConversion"/>
  </si>
  <si>
    <t>50S ribosomal protein L9</t>
    <phoneticPr fontId="1" type="noConversion"/>
  </si>
  <si>
    <t>50S ribosomal protein L10</t>
    <phoneticPr fontId="1" type="noConversion"/>
  </si>
  <si>
    <t>50S ribosomal protein L11</t>
    <phoneticPr fontId="1" type="noConversion"/>
  </si>
  <si>
    <t>50S ribosomal protein L12</t>
    <phoneticPr fontId="1" type="noConversion"/>
  </si>
  <si>
    <t>50S ribosomal protein L15</t>
    <phoneticPr fontId="1" type="noConversion"/>
  </si>
  <si>
    <t>Ribosome-binding factor PSRP1</t>
    <phoneticPr fontId="1" type="noConversion"/>
  </si>
  <si>
    <t>Ribosome-recycling factor</t>
    <phoneticPr fontId="1" type="noConversion"/>
  </si>
  <si>
    <t>33 kDa ribonucleoprotein</t>
    <phoneticPr fontId="1" type="noConversion"/>
  </si>
  <si>
    <t>Elongation factor G-2</t>
    <phoneticPr fontId="1" type="noConversion"/>
  </si>
  <si>
    <t>Small heat shock protein</t>
    <phoneticPr fontId="1" type="noConversion"/>
  </si>
  <si>
    <t>Stromal 70 kDa heat shock-related protein</t>
    <phoneticPr fontId="1" type="noConversion"/>
  </si>
  <si>
    <t>Heat shock 70 kDa protein</t>
    <phoneticPr fontId="1" type="noConversion"/>
  </si>
  <si>
    <t>Heat shock protein 90-5</t>
    <phoneticPr fontId="1" type="noConversion"/>
  </si>
  <si>
    <t>Heat shock protein 90-6</t>
    <phoneticPr fontId="1" type="noConversion"/>
  </si>
  <si>
    <t>ATP-dependent zinc metalloprotease FTSH2</t>
    <phoneticPr fontId="1" type="noConversion"/>
  </si>
  <si>
    <t>ATP-dependent Clp protease ATP-binding subunit ClpA homolog CD4B</t>
    <phoneticPr fontId="1" type="noConversion"/>
  </si>
  <si>
    <r>
      <t>Accession No.</t>
    </r>
    <r>
      <rPr>
        <b/>
        <vertAlign val="superscript"/>
        <sz val="12"/>
        <rFont val="Palatino Linotype"/>
        <family val="1"/>
      </rPr>
      <t>(</t>
    </r>
    <r>
      <rPr>
        <b/>
        <i/>
        <vertAlign val="superscript"/>
        <sz val="12"/>
        <rFont val="Palatino Linotype"/>
        <family val="1"/>
      </rPr>
      <t>a</t>
    </r>
    <r>
      <rPr>
        <b/>
        <vertAlign val="superscript"/>
        <sz val="12"/>
        <rFont val="Palatino Linotype"/>
        <family val="1"/>
      </rPr>
      <t>)</t>
    </r>
    <phoneticPr fontId="3" type="noConversion"/>
  </si>
  <si>
    <r>
      <t>Protein Name</t>
    </r>
    <r>
      <rPr>
        <b/>
        <vertAlign val="superscript"/>
        <sz val="12"/>
        <rFont val="Palatino Linotype"/>
        <family val="1"/>
      </rPr>
      <t>(</t>
    </r>
    <r>
      <rPr>
        <b/>
        <i/>
        <vertAlign val="superscript"/>
        <sz val="12"/>
        <rFont val="Palatino Linotype"/>
        <family val="1"/>
      </rPr>
      <t>b</t>
    </r>
    <r>
      <rPr>
        <b/>
        <vertAlign val="superscript"/>
        <sz val="12"/>
        <rFont val="Palatino Linotype"/>
        <family val="1"/>
      </rPr>
      <t>)</t>
    </r>
    <phoneticPr fontId="3" type="noConversion"/>
  </si>
  <si>
    <r>
      <t>Abbreviation</t>
    </r>
    <r>
      <rPr>
        <b/>
        <vertAlign val="superscript"/>
        <sz val="12"/>
        <rFont val="Palatino Linotype"/>
        <family val="1"/>
      </rPr>
      <t>(</t>
    </r>
    <r>
      <rPr>
        <b/>
        <i/>
        <vertAlign val="superscript"/>
        <sz val="12"/>
        <rFont val="Palatino Linotype"/>
        <family val="1"/>
      </rPr>
      <t>c</t>
    </r>
    <r>
      <rPr>
        <b/>
        <vertAlign val="superscript"/>
        <sz val="12"/>
        <rFont val="Palatino Linotype"/>
        <family val="1"/>
      </rPr>
      <t>)</t>
    </r>
    <phoneticPr fontId="2" type="noConversion"/>
  </si>
  <si>
    <r>
      <t>Plant Species</t>
    </r>
    <r>
      <rPr>
        <b/>
        <vertAlign val="superscript"/>
        <sz val="12"/>
        <rFont val="Palatino Linotype"/>
        <family val="1"/>
      </rPr>
      <t>(</t>
    </r>
    <r>
      <rPr>
        <b/>
        <i/>
        <vertAlign val="superscript"/>
        <sz val="12"/>
        <rFont val="Palatino Linotype"/>
        <family val="1"/>
      </rPr>
      <t>d</t>
    </r>
    <r>
      <rPr>
        <b/>
        <vertAlign val="superscript"/>
        <sz val="12"/>
        <rFont val="Palatino Linotype"/>
        <family val="1"/>
      </rPr>
      <t>)</t>
    </r>
    <phoneticPr fontId="3" type="noConversion"/>
  </si>
  <si>
    <r>
      <t xml:space="preserve">1 Signaling and Membrane and transport 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14</t>
    </r>
    <r>
      <rPr>
        <b/>
        <sz val="12"/>
        <rFont val="等线"/>
        <family val="3"/>
        <charset val="134"/>
      </rPr>
      <t>）</t>
    </r>
    <phoneticPr fontId="1" type="noConversion"/>
  </si>
  <si>
    <r>
      <t>ABC-C</t>
    </r>
    <r>
      <rPr>
        <vertAlign val="superscript"/>
        <sz val="12"/>
        <rFont val="Segoe UI Symbol"/>
        <family val="3"/>
      </rPr>
      <t>△</t>
    </r>
    <phoneticPr fontId="1" type="noConversion"/>
  </si>
  <si>
    <r>
      <t>PCEP</t>
    </r>
    <r>
      <rPr>
        <vertAlign val="superscript"/>
        <sz val="12"/>
        <rFont val="Segoe UI Symbol"/>
        <family val="3"/>
      </rPr>
      <t>△</t>
    </r>
    <phoneticPr fontId="1" type="noConversion"/>
  </si>
  <si>
    <r>
      <t>2 ROS scavenging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8</t>
    </r>
    <r>
      <rPr>
        <b/>
        <sz val="12"/>
        <rFont val="等线"/>
        <family val="3"/>
        <charset val="134"/>
      </rPr>
      <t>）</t>
    </r>
    <phoneticPr fontId="1" type="noConversion"/>
  </si>
  <si>
    <r>
      <t>3 Stress defense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12</t>
    </r>
    <r>
      <rPr>
        <b/>
        <sz val="12"/>
        <rFont val="等线"/>
        <family val="3"/>
        <charset val="134"/>
      </rPr>
      <t>）</t>
    </r>
    <phoneticPr fontId="1" type="noConversion"/>
  </si>
  <si>
    <r>
      <t>MGSL</t>
    </r>
    <r>
      <rPr>
        <vertAlign val="superscript"/>
        <sz val="12"/>
        <rFont val="宋体"/>
        <family val="3"/>
        <charset val="134"/>
      </rPr>
      <t>△</t>
    </r>
    <phoneticPr fontId="1" type="noConversion"/>
  </si>
  <si>
    <r>
      <t>Glu-ase</t>
    </r>
    <r>
      <rPr>
        <vertAlign val="superscript"/>
        <sz val="12"/>
        <rFont val="宋体"/>
        <family val="3"/>
        <charset val="134"/>
      </rPr>
      <t>△</t>
    </r>
    <phoneticPr fontId="1" type="noConversion"/>
  </si>
  <si>
    <r>
      <t>4 Ethylene synthesis pathway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2</t>
    </r>
    <r>
      <rPr>
        <b/>
        <sz val="12"/>
        <rFont val="等线"/>
        <family val="3"/>
        <charset val="134"/>
      </rPr>
      <t>）</t>
    </r>
    <phoneticPr fontId="1" type="noConversion"/>
  </si>
  <si>
    <r>
      <t>PSII P</t>
    </r>
    <r>
      <rPr>
        <vertAlign val="superscript"/>
        <sz val="12"/>
        <rFont val="Segoe UI Symbol"/>
        <family val="3"/>
      </rPr>
      <t>△</t>
    </r>
    <phoneticPr fontId="1" type="noConversion"/>
  </si>
  <si>
    <r>
      <t>TL16.5</t>
    </r>
    <r>
      <rPr>
        <vertAlign val="superscript"/>
        <sz val="12"/>
        <rFont val="Segoe UI Symbol"/>
        <family val="1"/>
      </rPr>
      <t>△</t>
    </r>
    <phoneticPr fontId="1" type="noConversion"/>
  </si>
  <si>
    <r>
      <t>TL20.3</t>
    </r>
    <r>
      <rPr>
        <vertAlign val="superscript"/>
        <sz val="12"/>
        <rFont val="Segoe UI Symbol"/>
        <family val="1"/>
      </rPr>
      <t>△</t>
    </r>
    <phoneticPr fontId="1" type="noConversion"/>
  </si>
  <si>
    <r>
      <t>Glycolysis</t>
    </r>
    <r>
      <rPr>
        <b/>
        <sz val="12"/>
        <rFont val="宋体"/>
        <family val="3"/>
        <charset val="134"/>
      </rPr>
      <t>（</t>
    </r>
    <r>
      <rPr>
        <b/>
        <sz val="12"/>
        <rFont val="Palatino Linotype"/>
        <family val="1"/>
      </rPr>
      <t>4</t>
    </r>
    <r>
      <rPr>
        <b/>
        <sz val="12"/>
        <rFont val="宋体"/>
        <family val="3"/>
        <charset val="134"/>
      </rPr>
      <t>）</t>
    </r>
    <phoneticPr fontId="1" type="noConversion"/>
  </si>
  <si>
    <r>
      <t>TCA cycle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1</t>
    </r>
    <r>
      <rPr>
        <b/>
        <sz val="12"/>
        <rFont val="等线"/>
        <family val="3"/>
        <charset val="134"/>
      </rPr>
      <t>）</t>
    </r>
    <phoneticPr fontId="1" type="noConversion"/>
  </si>
  <si>
    <r>
      <t>Glyoxylic cycle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1</t>
    </r>
    <r>
      <rPr>
        <b/>
        <sz val="12"/>
        <rFont val="等线"/>
        <family val="3"/>
        <charset val="134"/>
      </rPr>
      <t>）</t>
    </r>
  </si>
  <si>
    <r>
      <t>Other Sugar metabolism (10)</t>
    </r>
    <r>
      <rPr>
        <sz val="12"/>
        <rFont val="Palatino Linotype"/>
        <family val="1"/>
      </rPr>
      <t xml:space="preserve"> </t>
    </r>
    <phoneticPr fontId="1" type="noConversion"/>
  </si>
  <si>
    <r>
      <t>StSy3</t>
    </r>
    <r>
      <rPr>
        <vertAlign val="superscript"/>
        <sz val="12"/>
        <rFont val="宋体"/>
        <family val="3"/>
        <charset val="134"/>
      </rPr>
      <t>△</t>
    </r>
    <phoneticPr fontId="1" type="noConversion"/>
  </si>
  <si>
    <r>
      <t>7 DNA and chromatin assembly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2</t>
    </r>
    <r>
      <rPr>
        <b/>
        <sz val="12"/>
        <rFont val="等线"/>
        <family val="3"/>
        <charset val="134"/>
      </rPr>
      <t>）</t>
    </r>
    <phoneticPr fontId="1" type="noConversion"/>
  </si>
  <si>
    <r>
      <t>DNA repair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1</t>
    </r>
    <r>
      <rPr>
        <b/>
        <sz val="12"/>
        <rFont val="等线"/>
        <family val="3"/>
        <charset val="134"/>
      </rPr>
      <t>）</t>
    </r>
  </si>
  <si>
    <r>
      <t>Chromatin assembly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1</t>
    </r>
    <r>
      <rPr>
        <b/>
        <sz val="12"/>
        <rFont val="等线"/>
        <family val="3"/>
        <charset val="134"/>
      </rPr>
      <t>）</t>
    </r>
  </si>
  <si>
    <r>
      <t>8 Transcription related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6</t>
    </r>
    <r>
      <rPr>
        <b/>
        <sz val="12"/>
        <rFont val="等线"/>
        <family val="3"/>
        <charset val="134"/>
      </rPr>
      <t>）</t>
    </r>
    <phoneticPr fontId="1" type="noConversion"/>
  </si>
  <si>
    <r>
      <t>9 Protein synthesis and Fate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57</t>
    </r>
    <r>
      <rPr>
        <b/>
        <sz val="12"/>
        <rFont val="等线"/>
        <family val="3"/>
        <charset val="134"/>
      </rPr>
      <t>）</t>
    </r>
    <phoneticPr fontId="1" type="noConversion"/>
  </si>
  <si>
    <r>
      <t>9.1 Ribosome assembly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16</t>
    </r>
    <r>
      <rPr>
        <b/>
        <sz val="12"/>
        <rFont val="等线"/>
        <family val="3"/>
        <charset val="134"/>
      </rPr>
      <t>）</t>
    </r>
    <phoneticPr fontId="1" type="noConversion"/>
  </si>
  <si>
    <r>
      <t>9.3 Protein folding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27</t>
    </r>
    <r>
      <rPr>
        <b/>
        <sz val="12"/>
        <rFont val="等线"/>
        <family val="3"/>
        <charset val="134"/>
      </rPr>
      <t>）</t>
    </r>
    <phoneticPr fontId="1" type="noConversion"/>
  </si>
  <si>
    <r>
      <t>9.4 Protein Degradation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11</t>
    </r>
    <r>
      <rPr>
        <b/>
        <sz val="12"/>
        <rFont val="等线"/>
        <family val="3"/>
        <charset val="134"/>
      </rPr>
      <t>）</t>
    </r>
    <phoneticPr fontId="1" type="noConversion"/>
  </si>
  <si>
    <r>
      <t>lon Pase</t>
    </r>
    <r>
      <rPr>
        <vertAlign val="superscript"/>
        <sz val="12"/>
        <rFont val="宋体"/>
        <family val="3"/>
        <charset val="134"/>
      </rPr>
      <t>△</t>
    </r>
    <phoneticPr fontId="1" type="noConversion"/>
  </si>
  <si>
    <r>
      <t>Clp P</t>
    </r>
    <r>
      <rPr>
        <vertAlign val="superscript"/>
        <sz val="12"/>
        <rFont val="宋体"/>
        <family val="3"/>
        <charset val="134"/>
      </rPr>
      <t>△</t>
    </r>
    <phoneticPr fontId="1" type="noConversion"/>
  </si>
  <si>
    <r>
      <t>10 Amino acid metabolism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9</t>
    </r>
    <r>
      <rPr>
        <b/>
        <sz val="12"/>
        <rFont val="等线"/>
        <family val="3"/>
        <charset val="134"/>
      </rPr>
      <t>）</t>
    </r>
    <phoneticPr fontId="1" type="noConversion"/>
  </si>
  <si>
    <r>
      <t>Sulfur metabolism</t>
    </r>
    <r>
      <rPr>
        <b/>
        <sz val="12"/>
        <rFont val="宋体"/>
        <family val="1"/>
        <charset val="134"/>
      </rPr>
      <t>（</t>
    </r>
    <r>
      <rPr>
        <b/>
        <sz val="12"/>
        <rFont val="Palatino Linotype"/>
        <family val="1"/>
      </rPr>
      <t>1</t>
    </r>
    <r>
      <rPr>
        <b/>
        <sz val="12"/>
        <rFont val="宋体"/>
        <family val="1"/>
        <charset val="134"/>
      </rPr>
      <t>）</t>
    </r>
    <phoneticPr fontId="1" type="noConversion"/>
  </si>
  <si>
    <r>
      <t>Storage protein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2</t>
    </r>
    <r>
      <rPr>
        <b/>
        <sz val="12"/>
        <rFont val="等线"/>
        <family val="3"/>
        <charset val="134"/>
      </rPr>
      <t>）</t>
    </r>
    <phoneticPr fontId="1" type="noConversion"/>
  </si>
  <si>
    <r>
      <t>GLN</t>
    </r>
    <r>
      <rPr>
        <vertAlign val="superscript"/>
        <sz val="12"/>
        <rFont val="宋体"/>
        <family val="3"/>
        <charset val="134"/>
      </rPr>
      <t>△</t>
    </r>
    <phoneticPr fontId="1" type="noConversion"/>
  </si>
  <si>
    <r>
      <t>MTFOR</t>
    </r>
    <r>
      <rPr>
        <vertAlign val="superscript"/>
        <sz val="12"/>
        <rFont val="Segoe UI Symbol"/>
        <family val="1"/>
      </rPr>
      <t>△</t>
    </r>
    <phoneticPr fontId="1" type="noConversion"/>
  </si>
  <si>
    <r>
      <t>Cytoskeleton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2</t>
    </r>
    <r>
      <rPr>
        <b/>
        <sz val="12"/>
        <rFont val="等线"/>
        <family val="3"/>
        <charset val="134"/>
      </rPr>
      <t>）</t>
    </r>
  </si>
  <si>
    <r>
      <t>Cell cycle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2</t>
    </r>
    <r>
      <rPr>
        <b/>
        <sz val="12"/>
        <rFont val="等线"/>
        <family val="3"/>
        <charset val="134"/>
      </rPr>
      <t>）</t>
    </r>
    <phoneticPr fontId="1" type="noConversion"/>
  </si>
  <si>
    <r>
      <t>13 Function unknown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12</t>
    </r>
    <r>
      <rPr>
        <b/>
        <sz val="12"/>
        <rFont val="等线"/>
        <family val="3"/>
        <charset val="134"/>
      </rPr>
      <t>）</t>
    </r>
    <phoneticPr fontId="1" type="noConversion"/>
  </si>
  <si>
    <t>Rho GTPase 1-like</t>
    <phoneticPr fontId="1" type="noConversion"/>
  </si>
  <si>
    <t>Thylakoid lumenal protein TL20.3</t>
    <phoneticPr fontId="1" type="noConversion"/>
  </si>
  <si>
    <r>
      <t>6 Carbohydrate and energy metabolism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16</t>
    </r>
    <r>
      <rPr>
        <b/>
        <sz val="12"/>
        <rFont val="等线"/>
        <family val="3"/>
        <charset val="134"/>
      </rPr>
      <t>）</t>
    </r>
    <phoneticPr fontId="1" type="noConversion"/>
  </si>
  <si>
    <r>
      <t>9.2Protein synthesis</t>
    </r>
    <r>
      <rPr>
        <b/>
        <sz val="12"/>
        <rFont val="等线"/>
        <family val="3"/>
        <charset val="134"/>
      </rPr>
      <t>（</t>
    </r>
    <r>
      <rPr>
        <b/>
        <sz val="12"/>
        <rFont val="Palatino Linotype"/>
        <family val="1"/>
      </rPr>
      <t>4</t>
    </r>
    <r>
      <rPr>
        <b/>
        <sz val="12"/>
        <rFont val="等线"/>
        <family val="3"/>
        <charset val="134"/>
      </rPr>
      <t>）</t>
    </r>
    <phoneticPr fontId="1" type="noConversion"/>
  </si>
  <si>
    <t>XP_002866603.1</t>
    <phoneticPr fontId="1" type="noConversion"/>
  </si>
  <si>
    <t>Ribulose bisphosphate carboxylase/oxygenase activase</t>
    <phoneticPr fontId="1" type="noConversion"/>
  </si>
  <si>
    <t>Photosynthesis-Thylakoid lumenal protein</t>
    <phoneticPr fontId="1" type="noConversion"/>
  </si>
  <si>
    <t>Average</t>
  </si>
  <si>
    <t>SD</t>
  </si>
  <si>
    <t>XP_021852447.1</t>
    <phoneticPr fontId="1" type="noConversion"/>
  </si>
  <si>
    <t>XP_0218634901.1</t>
    <phoneticPr fontId="1" type="noConversion"/>
  </si>
  <si>
    <t>Spo No.</t>
    <phoneticPr fontId="3" type="noConversion"/>
  </si>
  <si>
    <t>N</t>
    <phoneticPr fontId="3" type="noConversion"/>
  </si>
  <si>
    <t>Unused</t>
    <phoneticPr fontId="3" type="noConversion"/>
  </si>
  <si>
    <t>Total</t>
    <phoneticPr fontId="3" type="noConversion"/>
  </si>
  <si>
    <t>%Cov</t>
    <phoneticPr fontId="3" type="noConversion"/>
  </si>
  <si>
    <t>%Cov(50)</t>
    <phoneticPr fontId="3" type="noConversion"/>
  </si>
  <si>
    <t>%Cov(95)</t>
    <phoneticPr fontId="3" type="noConversion"/>
  </si>
  <si>
    <t>Peptides(95%)</t>
    <phoneticPr fontId="3" type="noConversion"/>
  </si>
  <si>
    <t>PVal 114:113</t>
    <phoneticPr fontId="1" type="noConversion"/>
  </si>
  <si>
    <t>121:117</t>
    <phoneticPr fontId="1" type="noConversion"/>
  </si>
  <si>
    <t>116:113</t>
    <phoneticPr fontId="1" type="noConversion"/>
  </si>
  <si>
    <t xml:space="preserve"> 116:113</t>
    <phoneticPr fontId="1" type="noConversion"/>
  </si>
  <si>
    <t>119:117</t>
    <phoneticPr fontId="1" type="noConversion"/>
  </si>
  <si>
    <t xml:space="preserve"> 119:117</t>
    <phoneticPr fontId="1" type="noConversion"/>
  </si>
  <si>
    <t xml:space="preserve"> 115:113</t>
    <phoneticPr fontId="1" type="noConversion"/>
  </si>
  <si>
    <r>
      <rPr>
        <vertAlign val="superscript"/>
        <sz val="12"/>
        <rFont val="Palatino Linotype"/>
        <family val="1"/>
      </rPr>
      <t>a</t>
    </r>
    <r>
      <rPr>
        <sz val="12"/>
        <rFont val="Palatino Linotype"/>
        <family val="1"/>
      </rPr>
      <t xml:space="preserve"> Database accession numbers from NCBI non-redundant protein database. 
</t>
    </r>
    <r>
      <rPr>
        <vertAlign val="superscript"/>
        <sz val="12"/>
        <rFont val="Palatino Linotype"/>
        <family val="1"/>
      </rPr>
      <t>b</t>
    </r>
    <r>
      <rPr>
        <sz val="12"/>
        <rFont val="Palatino Linotype"/>
        <family val="1"/>
      </rPr>
      <t xml:space="preserve"> The name of the proteins identified by proteomic analysis. Protein names have been edited by us depending on similarity comparison and functional domain searching against NCBI non-redundant protein database. 
</t>
    </r>
    <r>
      <rPr>
        <vertAlign val="superscript"/>
        <sz val="12"/>
        <rFont val="Palatino Linotype"/>
        <family val="1"/>
      </rPr>
      <t>c</t>
    </r>
    <r>
      <rPr>
        <sz val="12"/>
        <rFont val="Palatino Linotype"/>
        <family val="1"/>
      </rPr>
      <t xml:space="preserve"> The abbreviations for the protein names. The abbreviations marked with a triangle (</t>
    </r>
    <r>
      <rPr>
        <sz val="12"/>
        <rFont val="Segoe UI Symbol"/>
        <family val="3"/>
      </rPr>
      <t>△</t>
    </r>
    <r>
      <rPr>
        <sz val="12"/>
        <rFont val="Palatino Linotype"/>
        <family val="1"/>
      </rPr>
      <t xml:space="preserve">) are defined by us. 
</t>
    </r>
    <r>
      <rPr>
        <vertAlign val="superscript"/>
        <sz val="12"/>
        <rFont val="Palatino Linotype"/>
        <family val="1"/>
      </rPr>
      <t xml:space="preserve">d </t>
    </r>
    <r>
      <rPr>
        <sz val="12"/>
        <rFont val="Palatino Linotype"/>
        <family val="1"/>
      </rPr>
      <t>The plant species that the peptides matched from.</t>
    </r>
    <phoneticPr fontId="1" type="noConversion"/>
  </si>
  <si>
    <r>
      <t>AP</t>
    </r>
    <r>
      <rPr>
        <vertAlign val="superscript"/>
        <sz val="12"/>
        <rFont val="Segoe UI Symbol"/>
        <family val="3"/>
      </rPr>
      <t>△</t>
    </r>
    <phoneticPr fontId="1" type="noConversion"/>
  </si>
  <si>
    <r>
      <t>MGSL</t>
    </r>
    <r>
      <rPr>
        <vertAlign val="superscript"/>
        <sz val="12"/>
        <rFont val="Segoe UI Symbol"/>
        <family val="3"/>
      </rPr>
      <t>△</t>
    </r>
    <phoneticPr fontId="1" type="noConversion"/>
  </si>
  <si>
    <t>PSS29531.1</t>
    <phoneticPr fontId="1" type="noConversion"/>
  </si>
  <si>
    <t>Zeta-carotene desaturase</t>
    <phoneticPr fontId="1" type="noConversion"/>
  </si>
  <si>
    <t>EOY02839.1</t>
    <phoneticPr fontId="1" type="noConversion"/>
  </si>
  <si>
    <r>
      <t>Suppl. Table S2. Detailed information of heat-responsive proteins in leaves of</t>
    </r>
    <r>
      <rPr>
        <b/>
        <i/>
        <sz val="12"/>
        <rFont val="Palatino Linotype"/>
        <family val="1"/>
      </rPr>
      <t xml:space="preserve"> Spinacia oleracea </t>
    </r>
    <r>
      <rPr>
        <b/>
        <sz val="12"/>
        <rFont val="Palatino Linotype"/>
        <family val="1"/>
      </rPr>
      <t>variety</t>
    </r>
    <r>
      <rPr>
        <b/>
        <i/>
        <sz val="12"/>
        <rFont val="Palatino Linotype"/>
        <family val="1"/>
      </rPr>
      <t xml:space="preserve"> </t>
    </r>
    <r>
      <rPr>
        <b/>
        <sz val="12"/>
        <rFont val="Palatino Linotype"/>
        <family val="1"/>
      </rPr>
      <t>Sp73 revealed by iTRAQ-based proteomic analysis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</si>
</sst>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0.000_);[Red]\(0.000\)"/>
    <numFmt numFmtId="179" formatCode="0.0000_);[Red]\(0.0000\)"/>
  </numFmts>
  <fonts count="2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2"/>
      <name val="Palatino Linotype"/>
      <family val="1"/>
    </font>
    <font>
      <b/>
      <i/>
      <sz val="12"/>
      <name val="Palatino Linotype"/>
      <family val="1"/>
    </font>
    <font>
      <sz val="12"/>
      <name val="Palatino Linotype"/>
      <family val="1"/>
    </font>
    <font>
      <b/>
      <vertAlign val="superscript"/>
      <sz val="12"/>
      <name val="Palatino Linotype"/>
      <family val="1"/>
    </font>
    <font>
      <b/>
      <i/>
      <vertAlign val="superscript"/>
      <sz val="12"/>
      <name val="Palatino Linotype"/>
      <family val="1"/>
    </font>
    <font>
      <sz val="12"/>
      <color theme="1"/>
      <name val="Palatino Linotype"/>
      <family val="1"/>
    </font>
    <font>
      <b/>
      <sz val="12"/>
      <color theme="1"/>
      <name val="Palatino Linotype"/>
      <family val="1"/>
    </font>
    <font>
      <b/>
      <sz val="12"/>
      <name val="宋体"/>
      <family val="3"/>
      <charset val="134"/>
    </font>
    <font>
      <b/>
      <sz val="12"/>
      <name val="等线"/>
      <family val="3"/>
      <charset val="134"/>
    </font>
    <font>
      <i/>
      <sz val="12"/>
      <name val="Palatino Linotype"/>
      <family val="1"/>
    </font>
    <font>
      <vertAlign val="superscript"/>
      <sz val="12"/>
      <name val="Segoe UI Symbol"/>
      <family val="3"/>
    </font>
    <font>
      <vertAlign val="superscript"/>
      <sz val="12"/>
      <name val="宋体"/>
      <family val="3"/>
      <charset val="134"/>
    </font>
    <font>
      <vertAlign val="superscript"/>
      <sz val="12"/>
      <name val="Segoe UI Symbol"/>
      <family val="1"/>
    </font>
    <font>
      <b/>
      <sz val="12"/>
      <name val="宋体"/>
      <family val="1"/>
      <charset val="134"/>
    </font>
    <font>
      <sz val="12"/>
      <name val="Segoe UI Symbol"/>
      <family val="3"/>
    </font>
    <font>
      <vertAlign val="superscript"/>
      <sz val="12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177" fontId="7" fillId="0" borderId="0" xfId="0" applyNumberFormat="1" applyFont="1" applyFill="1" applyBorder="1" applyAlignment="1"/>
    <xf numFmtId="0" fontId="7" fillId="0" borderId="0" xfId="0" applyFont="1" applyFill="1" applyBorder="1" applyAlignment="1"/>
    <xf numFmtId="0" fontId="10" fillId="0" borderId="0" xfId="0" applyFont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177" fontId="10" fillId="0" borderId="0" xfId="0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177" fontId="7" fillId="0" borderId="0" xfId="0" applyNumberFormat="1" applyFont="1" applyBorder="1" applyAlignment="1">
      <alignment horizontal="left" vertical="top"/>
    </xf>
    <xf numFmtId="176" fontId="7" fillId="0" borderId="0" xfId="0" applyNumberFormat="1" applyFont="1" applyBorder="1" applyAlignment="1">
      <alignment horizontal="left" vertical="top"/>
    </xf>
    <xf numFmtId="177" fontId="11" fillId="0" borderId="0" xfId="0" applyNumberFormat="1" applyFont="1" applyFill="1" applyBorder="1" applyAlignment="1">
      <alignment horizontal="left" vertical="top"/>
    </xf>
    <xf numFmtId="177" fontId="5" fillId="0" borderId="0" xfId="0" applyNumberFormat="1" applyFont="1" applyFill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/>
    </xf>
    <xf numFmtId="177" fontId="10" fillId="0" borderId="0" xfId="0" applyNumberFormat="1" applyFont="1" applyFill="1" applyBorder="1" applyAlignment="1">
      <alignment horizontal="left" vertical="top"/>
    </xf>
    <xf numFmtId="177" fontId="10" fillId="3" borderId="0" xfId="0" applyNumberFormat="1" applyFont="1" applyFill="1" applyBorder="1" applyAlignment="1">
      <alignment horizontal="left" vertical="top"/>
    </xf>
    <xf numFmtId="177" fontId="10" fillId="2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/>
    </xf>
    <xf numFmtId="177" fontId="7" fillId="0" borderId="0" xfId="0" applyNumberFormat="1" applyFont="1" applyBorder="1" applyAlignment="1">
      <alignment horizontal="left" vertical="top" wrapText="1"/>
    </xf>
    <xf numFmtId="177" fontId="7" fillId="0" borderId="0" xfId="0" applyNumberFormat="1" applyFont="1" applyFill="1" applyBorder="1" applyAlignment="1">
      <alignment horizontal="left" vertical="top"/>
    </xf>
    <xf numFmtId="177" fontId="7" fillId="3" borderId="0" xfId="0" applyNumberFormat="1" applyFont="1" applyFill="1" applyBorder="1" applyAlignment="1">
      <alignment horizontal="left" vertical="top"/>
    </xf>
    <xf numFmtId="176" fontId="7" fillId="0" borderId="0" xfId="0" applyNumberFormat="1" applyFont="1" applyFill="1" applyBorder="1" applyAlignment="1">
      <alignment horizontal="left" vertical="top"/>
    </xf>
    <xf numFmtId="176" fontId="5" fillId="0" borderId="0" xfId="0" applyNumberFormat="1" applyFont="1" applyFill="1" applyBorder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177" fontId="7" fillId="2" borderId="0" xfId="0" applyNumberFormat="1" applyFont="1" applyFill="1" applyBorder="1" applyAlignment="1">
      <alignment horizontal="left" vertical="top"/>
    </xf>
    <xf numFmtId="176" fontId="7" fillId="0" borderId="0" xfId="0" applyNumberFormat="1" applyFont="1" applyBorder="1" applyAlignment="1">
      <alignment horizontal="left" vertical="top" wrapText="1"/>
    </xf>
    <xf numFmtId="177" fontId="7" fillId="0" borderId="0" xfId="0" applyNumberFormat="1" applyFont="1" applyFill="1" applyBorder="1" applyAlignment="1">
      <alignment horizontal="left" vertical="top" wrapText="1"/>
    </xf>
    <xf numFmtId="177" fontId="7" fillId="2" borderId="0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7" fillId="0" borderId="0" xfId="0" applyFont="1" applyFill="1" applyBorder="1" applyAlignment="1">
      <alignment horizontal="left" vertical="center"/>
    </xf>
    <xf numFmtId="177" fontId="10" fillId="0" borderId="0" xfId="0" applyNumberFormat="1" applyFont="1" applyFill="1" applyBorder="1">
      <alignment vertical="center"/>
    </xf>
    <xf numFmtId="0" fontId="5" fillId="0" borderId="0" xfId="0" applyFont="1" applyBorder="1" applyAlignment="1">
      <alignment horizontal="justify" vertical="center"/>
    </xf>
    <xf numFmtId="177" fontId="11" fillId="0" borderId="1" xfId="0" applyNumberFormat="1" applyFont="1" applyFill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/>
    </xf>
    <xf numFmtId="176" fontId="7" fillId="0" borderId="1" xfId="0" applyNumberFormat="1" applyFont="1" applyBorder="1" applyAlignment="1">
      <alignment horizontal="left" vertical="top"/>
    </xf>
    <xf numFmtId="177" fontId="7" fillId="0" borderId="1" xfId="0" applyNumberFormat="1" applyFont="1" applyBorder="1" applyAlignment="1">
      <alignment horizontal="left" vertical="top"/>
    </xf>
    <xf numFmtId="177" fontId="10" fillId="0" borderId="1" xfId="0" applyNumberFormat="1" applyFont="1" applyFill="1" applyBorder="1" applyAlignment="1">
      <alignment horizontal="left" vertical="top"/>
    </xf>
    <xf numFmtId="177" fontId="10" fillId="3" borderId="1" xfId="0" applyNumberFormat="1" applyFont="1" applyFill="1" applyBorder="1" applyAlignment="1">
      <alignment horizontal="left" vertical="top"/>
    </xf>
    <xf numFmtId="177" fontId="10" fillId="0" borderId="1" xfId="0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/>
    </xf>
    <xf numFmtId="177" fontId="11" fillId="0" borderId="0" xfId="0" applyNumberFormat="1" applyFont="1" applyFill="1" applyBorder="1" applyAlignment="1">
      <alignment horizontal="center" vertical="top"/>
    </xf>
    <xf numFmtId="177" fontId="11" fillId="0" borderId="2" xfId="0" applyNumberFormat="1" applyFont="1" applyFill="1" applyBorder="1" applyAlignment="1">
      <alignment horizontal="center" vertical="top"/>
    </xf>
    <xf numFmtId="177" fontId="11" fillId="0" borderId="4" xfId="0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7" fontId="5" fillId="0" borderId="0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11" fillId="0" borderId="3" xfId="0" applyNumberFormat="1" applyFont="1" applyFill="1" applyBorder="1" applyAlignment="1">
      <alignment horizontal="center" vertical="top"/>
    </xf>
    <xf numFmtId="177" fontId="5" fillId="0" borderId="5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9" fontId="5" fillId="0" borderId="5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0" fontId="0" fillId="0" borderId="1" xfId="0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8"/>
  <sheetViews>
    <sheetView tabSelected="1" zoomScale="80" zoomScaleNormal="80" workbookViewId="0">
      <selection sqref="A1:AP1"/>
    </sheetView>
  </sheetViews>
  <sheetFormatPr defaultRowHeight="18"/>
  <cols>
    <col min="1" max="1" width="12.125" style="6" customWidth="1"/>
    <col min="2" max="2" width="16.75" style="6" customWidth="1"/>
    <col min="3" max="3" width="76.875" style="6" customWidth="1"/>
    <col min="4" max="4" width="14.75" style="6" customWidth="1"/>
    <col min="5" max="5" width="19.75" style="6" customWidth="1"/>
    <col min="6" max="6" width="6.875" style="6" customWidth="1"/>
    <col min="7" max="7" width="9.5" style="6" customWidth="1"/>
    <col min="8" max="8" width="9.625" style="6" customWidth="1"/>
    <col min="9" max="9" width="9" style="8"/>
    <col min="10" max="10" width="10.375" style="8" customWidth="1"/>
    <col min="11" max="11" width="10.875" style="8" customWidth="1"/>
    <col min="12" max="12" width="15.625" style="9" customWidth="1"/>
    <col min="13" max="13" width="14.5" style="5" customWidth="1"/>
    <col min="14" max="14" width="13.875" style="5" customWidth="1"/>
    <col min="15" max="15" width="14.125" style="5" customWidth="1"/>
    <col min="16" max="16" width="13.625" style="5" customWidth="1"/>
    <col min="17" max="17" width="13.875" style="5" customWidth="1"/>
    <col min="18" max="18" width="13.375" style="5" customWidth="1"/>
    <col min="19" max="19" width="14" style="5" customWidth="1"/>
    <col min="20" max="20" width="14.375" style="5" customWidth="1"/>
    <col min="21" max="21" width="11.125" style="5" customWidth="1"/>
    <col min="22" max="22" width="10.375" style="5" customWidth="1"/>
    <col min="23" max="23" width="11.625" style="5" customWidth="1"/>
    <col min="24" max="24" width="13" style="5" customWidth="1"/>
    <col min="25" max="25" width="11.625" style="5" customWidth="1"/>
    <col min="26" max="26" width="13.625" style="5" customWidth="1"/>
    <col min="27" max="27" width="11.875" style="5" customWidth="1"/>
    <col min="28" max="28" width="13.875" style="5" customWidth="1"/>
    <col min="29" max="29" width="11.25" style="5" customWidth="1"/>
    <col min="30" max="30" width="13.75" style="5" customWidth="1"/>
    <col min="31" max="31" width="9" style="5"/>
    <col min="32" max="32" width="11.875" style="5" customWidth="1"/>
    <col min="33" max="33" width="12.375" style="5" customWidth="1"/>
    <col min="34" max="34" width="14.375" style="5" customWidth="1"/>
    <col min="35" max="35" width="9" style="5" customWidth="1"/>
    <col min="36" max="36" width="13.375" style="5" customWidth="1"/>
    <col min="37" max="37" width="11.125" style="5" customWidth="1"/>
    <col min="38" max="38" width="12.625" style="5" customWidth="1"/>
    <col min="39" max="39" width="10.125" style="5" customWidth="1"/>
    <col min="40" max="40" width="12.5" style="5" customWidth="1"/>
    <col min="41" max="42" width="9" style="5"/>
    <col min="43" max="16384" width="9" style="3"/>
  </cols>
  <sheetData>
    <row r="1" spans="1:45" s="2" customFormat="1" ht="18.75" thickBot="1">
      <c r="A1" s="63" t="s">
        <v>765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1"/>
      <c r="AR1" s="1"/>
      <c r="AS1" s="1"/>
    </row>
    <row r="2" spans="1:45" ht="15" customHeight="1">
      <c r="A2" s="52" t="s">
        <v>744</v>
      </c>
      <c r="B2" s="52" t="s">
        <v>695</v>
      </c>
      <c r="C2" s="56" t="s">
        <v>696</v>
      </c>
      <c r="D2" s="54" t="s">
        <v>697</v>
      </c>
      <c r="E2" s="56" t="s">
        <v>698</v>
      </c>
      <c r="F2" s="56" t="s">
        <v>745</v>
      </c>
      <c r="G2" s="56" t="s">
        <v>746</v>
      </c>
      <c r="H2" s="56" t="s">
        <v>747</v>
      </c>
      <c r="I2" s="56" t="s">
        <v>748</v>
      </c>
      <c r="J2" s="56" t="s">
        <v>749</v>
      </c>
      <c r="K2" s="56" t="s">
        <v>750</v>
      </c>
      <c r="L2" s="56" t="s">
        <v>751</v>
      </c>
      <c r="M2" s="49" t="s">
        <v>492</v>
      </c>
      <c r="N2" s="49"/>
      <c r="O2" s="49"/>
      <c r="P2" s="49"/>
      <c r="Q2" s="49"/>
      <c r="R2" s="49"/>
      <c r="S2" s="49"/>
      <c r="T2" s="49"/>
      <c r="U2" s="49"/>
      <c r="V2" s="49"/>
      <c r="W2" s="49" t="s">
        <v>493</v>
      </c>
      <c r="X2" s="49"/>
      <c r="Y2" s="49"/>
      <c r="Z2" s="49"/>
      <c r="AA2" s="49"/>
      <c r="AB2" s="49"/>
      <c r="AC2" s="49"/>
      <c r="AD2" s="49"/>
      <c r="AE2" s="49"/>
      <c r="AF2" s="49"/>
      <c r="AG2" s="50" t="s">
        <v>494</v>
      </c>
      <c r="AH2" s="51"/>
      <c r="AI2" s="51"/>
      <c r="AJ2" s="51"/>
      <c r="AK2" s="51"/>
      <c r="AL2" s="51"/>
      <c r="AM2" s="51"/>
      <c r="AN2" s="51"/>
      <c r="AO2" s="51"/>
      <c r="AP2" s="51"/>
    </row>
    <row r="3" spans="1:45" ht="14.25" customHeight="1">
      <c r="A3" s="52"/>
      <c r="B3" s="52"/>
      <c r="C3" s="56"/>
      <c r="D3" s="54"/>
      <c r="E3" s="56"/>
      <c r="F3" s="56"/>
      <c r="G3" s="56"/>
      <c r="H3" s="56"/>
      <c r="I3" s="56"/>
      <c r="J3" s="56"/>
      <c r="K3" s="56"/>
      <c r="L3" s="56"/>
      <c r="M3" s="58" t="s">
        <v>495</v>
      </c>
      <c r="N3" s="58"/>
      <c r="O3" s="58" t="s">
        <v>496</v>
      </c>
      <c r="P3" s="58"/>
      <c r="Q3" s="58" t="s">
        <v>497</v>
      </c>
      <c r="R3" s="58"/>
      <c r="S3" s="58" t="s">
        <v>498</v>
      </c>
      <c r="T3" s="58"/>
      <c r="U3" s="59" t="s">
        <v>740</v>
      </c>
      <c r="V3" s="61" t="s">
        <v>741</v>
      </c>
      <c r="W3" s="58" t="s">
        <v>499</v>
      </c>
      <c r="X3" s="58"/>
      <c r="Y3" s="58" t="s">
        <v>500</v>
      </c>
      <c r="Z3" s="58"/>
      <c r="AA3" s="58" t="s">
        <v>501</v>
      </c>
      <c r="AB3" s="58"/>
      <c r="AC3" s="58" t="s">
        <v>502</v>
      </c>
      <c r="AD3" s="58"/>
      <c r="AE3" s="59" t="s">
        <v>740</v>
      </c>
      <c r="AF3" s="61" t="s">
        <v>741</v>
      </c>
      <c r="AG3" s="58" t="s">
        <v>503</v>
      </c>
      <c r="AH3" s="58"/>
      <c r="AI3" s="58" t="s">
        <v>504</v>
      </c>
      <c r="AJ3" s="58"/>
      <c r="AK3" s="58" t="s">
        <v>505</v>
      </c>
      <c r="AL3" s="58"/>
      <c r="AM3" s="58" t="s">
        <v>506</v>
      </c>
      <c r="AN3" s="58"/>
      <c r="AO3" s="59" t="s">
        <v>740</v>
      </c>
      <c r="AP3" s="61" t="s">
        <v>741</v>
      </c>
    </row>
    <row r="4" spans="1:45" ht="15" customHeight="1" thickBot="1">
      <c r="A4" s="53"/>
      <c r="B4" s="53"/>
      <c r="C4" s="57"/>
      <c r="D4" s="55"/>
      <c r="E4" s="57"/>
      <c r="F4" s="57"/>
      <c r="G4" s="57"/>
      <c r="H4" s="57"/>
      <c r="I4" s="57"/>
      <c r="J4" s="57"/>
      <c r="K4" s="57"/>
      <c r="L4" s="57"/>
      <c r="M4" s="37" t="s">
        <v>507</v>
      </c>
      <c r="N4" s="37" t="s">
        <v>752</v>
      </c>
      <c r="O4" s="37" t="s">
        <v>752</v>
      </c>
      <c r="P4" s="37" t="s">
        <v>507</v>
      </c>
      <c r="Q4" s="37" t="s">
        <v>508</v>
      </c>
      <c r="R4" s="37" t="s">
        <v>508</v>
      </c>
      <c r="S4" s="37" t="s">
        <v>508</v>
      </c>
      <c r="T4" s="37" t="s">
        <v>508</v>
      </c>
      <c r="U4" s="60"/>
      <c r="V4" s="62"/>
      <c r="W4" s="37" t="s">
        <v>510</v>
      </c>
      <c r="X4" s="37" t="s">
        <v>509</v>
      </c>
      <c r="Y4" s="37" t="s">
        <v>758</v>
      </c>
      <c r="Z4" s="37" t="s">
        <v>509</v>
      </c>
      <c r="AA4" s="37" t="s">
        <v>757</v>
      </c>
      <c r="AB4" s="37" t="s">
        <v>511</v>
      </c>
      <c r="AC4" s="37" t="s">
        <v>756</v>
      </c>
      <c r="AD4" s="37" t="s">
        <v>511</v>
      </c>
      <c r="AE4" s="60"/>
      <c r="AF4" s="62"/>
      <c r="AG4" s="37" t="s">
        <v>755</v>
      </c>
      <c r="AH4" s="37" t="s">
        <v>512</v>
      </c>
      <c r="AI4" s="37" t="s">
        <v>754</v>
      </c>
      <c r="AJ4" s="37" t="s">
        <v>512</v>
      </c>
      <c r="AK4" s="37" t="s">
        <v>753</v>
      </c>
      <c r="AL4" s="37" t="s">
        <v>514</v>
      </c>
      <c r="AM4" s="37" t="s">
        <v>513</v>
      </c>
      <c r="AN4" s="37" t="s">
        <v>514</v>
      </c>
      <c r="AO4" s="60"/>
      <c r="AP4" s="62"/>
    </row>
    <row r="5" spans="1:45" ht="19.5">
      <c r="C5" s="12" t="s">
        <v>699</v>
      </c>
      <c r="D5" s="13"/>
      <c r="E5" s="14"/>
      <c r="F5" s="14"/>
    </row>
    <row r="6" spans="1:45" ht="19.5">
      <c r="C6" s="12" t="s">
        <v>637</v>
      </c>
      <c r="D6" s="13"/>
      <c r="E6" s="14"/>
      <c r="F6" s="14"/>
    </row>
    <row r="7" spans="1:45" ht="19.5">
      <c r="A7" s="6" t="s">
        <v>208</v>
      </c>
      <c r="B7" s="6" t="s">
        <v>209</v>
      </c>
      <c r="C7" s="6" t="s">
        <v>210</v>
      </c>
      <c r="D7" s="13" t="s">
        <v>211</v>
      </c>
      <c r="E7" s="14" t="s">
        <v>7</v>
      </c>
      <c r="F7" s="9">
        <v>253</v>
      </c>
      <c r="G7" s="8">
        <v>36.4</v>
      </c>
      <c r="H7" s="8">
        <v>36.44</v>
      </c>
      <c r="I7" s="8">
        <v>53.930002450000003</v>
      </c>
      <c r="J7" s="8">
        <v>49.630001190000002</v>
      </c>
      <c r="K7" s="8">
        <v>41.010001299999999</v>
      </c>
      <c r="L7" s="9">
        <v>27</v>
      </c>
      <c r="M7" s="15">
        <v>1.1376272439999999</v>
      </c>
      <c r="N7" s="15">
        <v>0.72679066699999995</v>
      </c>
      <c r="O7" s="15">
        <v>1.1803206209999999</v>
      </c>
      <c r="P7" s="15">
        <v>0.24114231799999999</v>
      </c>
      <c r="Q7" s="15">
        <v>1.19124198</v>
      </c>
      <c r="R7" s="15">
        <v>0.32277095300000003</v>
      </c>
      <c r="S7" s="15">
        <v>1.22461617</v>
      </c>
      <c r="T7" s="15">
        <v>0.16954417499999999</v>
      </c>
      <c r="U7" s="15">
        <f>AVERAGE(O7,Q7,S7)</f>
        <v>1.1987262569999999</v>
      </c>
      <c r="V7" s="15">
        <f>STDEV(O7,Q7,S7)</f>
        <v>2.3076713738364018E-2</v>
      </c>
      <c r="W7" s="16">
        <v>1.6904408929999899</v>
      </c>
      <c r="X7" s="16">
        <v>3.6969095E-2</v>
      </c>
      <c r="Y7" s="16">
        <v>1.674942851</v>
      </c>
      <c r="Z7" s="16">
        <v>9.325814E-3</v>
      </c>
      <c r="AA7" s="15">
        <v>1.584893227</v>
      </c>
      <c r="AB7" s="5">
        <v>6.7558727999999998E-2</v>
      </c>
      <c r="AC7" s="16">
        <v>1.6904408929999899</v>
      </c>
      <c r="AD7" s="16">
        <v>1.2945496000000001E-2</v>
      </c>
      <c r="AE7" s="15">
        <f>AVERAGE(W7,Y7,AC7)</f>
        <v>1.6852748789999934</v>
      </c>
      <c r="AF7" s="15">
        <f>STDEV(W7,Y7,AC7)</f>
        <v>8.9477987206063193E-3</v>
      </c>
      <c r="AG7" s="16">
        <v>2.0511622429999998</v>
      </c>
      <c r="AH7" s="16">
        <v>1.0837995E-2</v>
      </c>
      <c r="AI7" s="16">
        <v>2.1281390189999998</v>
      </c>
      <c r="AJ7" s="16">
        <v>6.8309000000000002E-4</v>
      </c>
      <c r="AK7" s="16">
        <v>1.923091769</v>
      </c>
      <c r="AL7" s="16">
        <v>4.6764299999999996E-3</v>
      </c>
      <c r="AM7" s="16">
        <v>2.2080047129999998</v>
      </c>
      <c r="AN7" s="16">
        <v>2.3233699999999999E-4</v>
      </c>
      <c r="AO7" s="15">
        <f>AVERAGE(AG7,AI7,AK7,AM7)</f>
        <v>2.0775994359999999</v>
      </c>
      <c r="AP7" s="15">
        <f>STDEV(AG7,AI7,AM7)</f>
        <v>7.8425669179120056E-2</v>
      </c>
    </row>
    <row r="8" spans="1:45" ht="19.5">
      <c r="C8" s="12" t="s">
        <v>639</v>
      </c>
      <c r="D8" s="13"/>
      <c r="E8" s="14"/>
      <c r="F8" s="9"/>
      <c r="G8" s="8"/>
      <c r="H8" s="8"/>
      <c r="M8" s="15"/>
      <c r="N8" s="15"/>
      <c r="O8" s="15"/>
      <c r="P8" s="15"/>
      <c r="Q8" s="15"/>
      <c r="R8" s="15"/>
      <c r="S8" s="15"/>
      <c r="T8" s="15"/>
      <c r="U8" s="15"/>
      <c r="V8" s="15"/>
      <c r="W8" s="16"/>
      <c r="X8" s="16"/>
      <c r="Y8" s="16"/>
      <c r="Z8" s="16"/>
      <c r="AA8" s="15"/>
      <c r="AC8" s="16"/>
      <c r="AD8" s="16"/>
      <c r="AE8" s="15"/>
      <c r="AF8" s="15"/>
      <c r="AG8" s="16"/>
      <c r="AH8" s="16"/>
      <c r="AI8" s="16"/>
      <c r="AJ8" s="16"/>
      <c r="AK8" s="16"/>
      <c r="AL8" s="16"/>
      <c r="AM8" s="16"/>
      <c r="AN8" s="16"/>
      <c r="AO8" s="15"/>
      <c r="AP8" s="15"/>
    </row>
    <row r="9" spans="1:45" ht="19.5">
      <c r="C9" s="12" t="s">
        <v>575</v>
      </c>
      <c r="D9" s="13"/>
      <c r="E9" s="14" t="s">
        <v>27</v>
      </c>
      <c r="F9" s="14"/>
      <c r="AO9" s="15"/>
      <c r="AP9" s="15"/>
    </row>
    <row r="10" spans="1:45" ht="19.5">
      <c r="A10" s="6" t="s">
        <v>212</v>
      </c>
      <c r="B10" s="6" t="s">
        <v>213</v>
      </c>
      <c r="C10" s="6" t="s">
        <v>576</v>
      </c>
      <c r="D10" s="13" t="s">
        <v>214</v>
      </c>
      <c r="E10" s="14" t="s">
        <v>7</v>
      </c>
      <c r="F10" s="6">
        <v>143</v>
      </c>
      <c r="G10" s="8">
        <v>45.98</v>
      </c>
      <c r="H10" s="8">
        <v>63.62</v>
      </c>
      <c r="I10" s="8">
        <v>55.559998749999998</v>
      </c>
      <c r="J10" s="8">
        <v>47.139999269999997</v>
      </c>
      <c r="K10" s="8">
        <v>39.879998559999997</v>
      </c>
      <c r="L10" s="9">
        <v>57</v>
      </c>
      <c r="M10" s="15">
        <v>0.82413810499999995</v>
      </c>
      <c r="N10" s="15">
        <v>0.80049341900000004</v>
      </c>
      <c r="O10" s="15">
        <v>0.67297667299999997</v>
      </c>
      <c r="P10" s="15">
        <v>6.2424454999999997E-2</v>
      </c>
      <c r="Q10" s="15">
        <v>0.71779429900000002</v>
      </c>
      <c r="R10" s="15">
        <v>5.4306242999999997E-2</v>
      </c>
      <c r="S10" s="15">
        <v>0.61376202099999999</v>
      </c>
      <c r="T10" s="15">
        <v>3.1015040000000002E-3</v>
      </c>
      <c r="U10" s="15">
        <f>AVERAGE(O10,Q10,S10)</f>
        <v>0.66817766433333325</v>
      </c>
      <c r="V10" s="15">
        <f>STDEV(O10,Q10,S10)</f>
        <v>5.2181908546970364E-2</v>
      </c>
      <c r="W10" s="17">
        <v>0.71779429900000002</v>
      </c>
      <c r="X10" s="17">
        <v>4.7152172999999999E-2</v>
      </c>
      <c r="Y10" s="17">
        <v>0.63095736499999999</v>
      </c>
      <c r="Z10" s="17">
        <v>4.8455950000000003E-3</v>
      </c>
      <c r="AA10" s="15">
        <v>0.72443598499999995</v>
      </c>
      <c r="AB10" s="15">
        <v>8.3217270999999995E-2</v>
      </c>
      <c r="AC10" s="17">
        <v>0.66069346699999998</v>
      </c>
      <c r="AD10" s="17">
        <v>7.3770750000000003E-3</v>
      </c>
      <c r="AE10" s="15">
        <f>AVERAGE(AC10,Y10,W10)</f>
        <v>0.66981504366666667</v>
      </c>
      <c r="AF10" s="15">
        <f>STDEV(W10,Y10,AC10)</f>
        <v>4.4131232107142662E-2</v>
      </c>
      <c r="AG10" s="15">
        <v>0.963829041</v>
      </c>
      <c r="AH10" s="15">
        <v>0.56692886399999998</v>
      </c>
      <c r="AI10" s="15">
        <v>0.87902253900000005</v>
      </c>
      <c r="AJ10" s="15">
        <v>0.28046485799999998</v>
      </c>
      <c r="AK10" s="15">
        <v>1.0092529059999999</v>
      </c>
      <c r="AL10" s="15">
        <v>0.52906727799999997</v>
      </c>
      <c r="AM10" s="15">
        <v>0.97274720699999995</v>
      </c>
      <c r="AN10" s="15">
        <v>0.99326568800000004</v>
      </c>
      <c r="AO10" s="15">
        <f>AVERAGE(AG10,AI10,AK10,AM10)</f>
        <v>0.95621292324999996</v>
      </c>
      <c r="AP10" s="15">
        <f>STDEV(AG10,AI10,AM10)</f>
        <v>5.1730052287475597E-2</v>
      </c>
    </row>
    <row r="11" spans="1:45" ht="19.5">
      <c r="A11" s="6" t="s">
        <v>215</v>
      </c>
      <c r="B11" s="6" t="s">
        <v>216</v>
      </c>
      <c r="C11" s="6" t="s">
        <v>577</v>
      </c>
      <c r="D11" s="13" t="s">
        <v>217</v>
      </c>
      <c r="E11" s="14" t="s">
        <v>7</v>
      </c>
      <c r="F11" s="6">
        <v>32</v>
      </c>
      <c r="G11" s="8">
        <v>70.930000000000007</v>
      </c>
      <c r="H11" s="8">
        <v>71.08</v>
      </c>
      <c r="I11" s="8">
        <v>57.920002940000003</v>
      </c>
      <c r="J11" s="8">
        <v>50.99999905</v>
      </c>
      <c r="K11" s="8">
        <v>46.799999479999997</v>
      </c>
      <c r="L11" s="9">
        <v>79</v>
      </c>
      <c r="M11" s="15">
        <v>0.83176374399999997</v>
      </c>
      <c r="N11" s="15">
        <v>0.46535268400000002</v>
      </c>
      <c r="O11" s="15">
        <v>0.59156161500000004</v>
      </c>
      <c r="P11" s="15">
        <v>3.5206169000000002E-2</v>
      </c>
      <c r="Q11" s="15">
        <v>0.61944109199999997</v>
      </c>
      <c r="R11" s="15">
        <v>5.0862222999999998E-2</v>
      </c>
      <c r="S11" s="15">
        <v>0.62517267499999996</v>
      </c>
      <c r="T11" s="15">
        <v>3.2556146000000001E-2</v>
      </c>
      <c r="U11" s="15">
        <f>AVERAGE(O11,Q11,S11)</f>
        <v>0.61205846066666669</v>
      </c>
      <c r="V11" s="15">
        <f>STDEV(O11,Q11,S11)</f>
        <v>1.7980636046420459E-2</v>
      </c>
      <c r="W11" s="17">
        <v>0.57543993000000004</v>
      </c>
      <c r="X11" s="17">
        <v>2.6283566000000001E-2</v>
      </c>
      <c r="Y11" s="17">
        <v>0.52480745299999998</v>
      </c>
      <c r="Z11" s="17">
        <v>1.7600599999999999E-3</v>
      </c>
      <c r="AA11" s="17">
        <v>0.53951060799999995</v>
      </c>
      <c r="AB11" s="17">
        <v>5.2180489999999998E-3</v>
      </c>
      <c r="AC11" s="17">
        <v>0.52966344399999998</v>
      </c>
      <c r="AD11" s="17">
        <v>2.665237E-3</v>
      </c>
      <c r="AE11" s="15">
        <f>AVERAGE(AC11,Y11,W11)</f>
        <v>0.54330360899999997</v>
      </c>
      <c r="AF11" s="15">
        <f>STDEV(Y11,AA11,AC11)</f>
        <v>7.4914401640472352E-3</v>
      </c>
      <c r="AG11" s="15">
        <v>0.67297667299999997</v>
      </c>
      <c r="AH11" s="15">
        <v>8.9365511999999994E-2</v>
      </c>
      <c r="AI11" s="15">
        <v>0.58613818900000003</v>
      </c>
      <c r="AJ11" s="15">
        <v>1.6325379000000001E-2</v>
      </c>
      <c r="AK11" s="15">
        <v>0.67920362899999998</v>
      </c>
      <c r="AL11" s="15">
        <v>9.2451206999999994E-2</v>
      </c>
      <c r="AM11" s="15">
        <v>0.64863443399999998</v>
      </c>
      <c r="AN11" s="15">
        <v>4.9177591E-2</v>
      </c>
      <c r="AO11" s="15">
        <f>AVERAGE(AG11,AI11,AK11,AM11)</f>
        <v>0.64673823124999996</v>
      </c>
      <c r="AP11" s="15">
        <f>STDEV(AG11,AI11,AM11)</f>
        <v>4.4794433326123956E-2</v>
      </c>
    </row>
    <row r="12" spans="1:45" ht="19.5">
      <c r="A12" s="6" t="s">
        <v>218</v>
      </c>
      <c r="B12" s="6" t="s">
        <v>219</v>
      </c>
      <c r="C12" s="6" t="s">
        <v>220</v>
      </c>
      <c r="D12" s="13" t="s">
        <v>221</v>
      </c>
      <c r="E12" s="14" t="s">
        <v>7</v>
      </c>
      <c r="F12" s="6">
        <v>547</v>
      </c>
      <c r="G12" s="8">
        <v>24.52</v>
      </c>
      <c r="H12" s="8">
        <v>25.15</v>
      </c>
      <c r="I12" s="8">
        <v>86.030000450000003</v>
      </c>
      <c r="J12" s="8">
        <v>72.049999240000005</v>
      </c>
      <c r="K12" s="8">
        <v>63.319998980000001</v>
      </c>
      <c r="L12" s="9">
        <v>35</v>
      </c>
      <c r="M12" s="15">
        <v>0.79432821300000001</v>
      </c>
      <c r="N12" s="15">
        <v>0.67442995299999997</v>
      </c>
      <c r="O12" s="17">
        <v>0.570164263</v>
      </c>
      <c r="P12" s="17">
        <v>6.511144E-3</v>
      </c>
      <c r="Q12" s="17">
        <v>0.66069346699999998</v>
      </c>
      <c r="R12" s="17">
        <v>1.0249370000000001E-2</v>
      </c>
      <c r="S12" s="17">
        <v>0.69183099299999995</v>
      </c>
      <c r="T12" s="17">
        <v>8.6618870000000001E-3</v>
      </c>
      <c r="U12" s="15">
        <f>AVERAGE(O12,Q12,S12)</f>
        <v>0.64089624099999998</v>
      </c>
      <c r="V12" s="15">
        <f>STDEV(O12,Q12,S12)</f>
        <v>6.3203211272802651E-2</v>
      </c>
      <c r="W12" s="15">
        <v>0.87096357300000005</v>
      </c>
      <c r="X12" s="15">
        <v>0.15374074900000001</v>
      </c>
      <c r="Y12" s="15">
        <v>0.82413810499999995</v>
      </c>
      <c r="Z12" s="15">
        <v>0.39937865700000003</v>
      </c>
      <c r="AA12" s="15">
        <v>0.83176374399999997</v>
      </c>
      <c r="AB12" s="15">
        <v>0.121062778</v>
      </c>
      <c r="AC12" s="15">
        <v>0.816582382</v>
      </c>
      <c r="AD12" s="15">
        <v>0.20621621600000001</v>
      </c>
      <c r="AE12" s="15">
        <f>AVERAGE(AC12,Y12,W12)</f>
        <v>0.83722801999999996</v>
      </c>
      <c r="AF12" s="15">
        <f>STDEV(Y12,AA12,AC12)</f>
        <v>7.5907078324542404E-3</v>
      </c>
      <c r="AG12" s="15">
        <v>0.751622915</v>
      </c>
      <c r="AH12" s="15">
        <v>2.8034949999999999E-2</v>
      </c>
      <c r="AI12" s="15">
        <v>0.71779429900000002</v>
      </c>
      <c r="AJ12" s="15">
        <v>7.9468234999999998E-2</v>
      </c>
      <c r="AK12" s="15">
        <v>0.63095736499999999</v>
      </c>
      <c r="AL12" s="15">
        <v>0.284620494</v>
      </c>
      <c r="AM12" s="15">
        <v>0.60255956600000005</v>
      </c>
      <c r="AN12" s="15">
        <v>7.7486724000000007E-2</v>
      </c>
      <c r="AO12" s="15">
        <f>AVERAGE(AG12,AI12,AK12,AM12)</f>
        <v>0.67573353624999999</v>
      </c>
      <c r="AP12" s="15">
        <f>STDEV(AG12,AI12,AM12)</f>
        <v>7.8148684106166627E-2</v>
      </c>
    </row>
    <row r="13" spans="1:45" ht="19.5">
      <c r="A13" s="6" t="s">
        <v>222</v>
      </c>
      <c r="B13" s="6" t="s">
        <v>223</v>
      </c>
      <c r="C13" s="6" t="s">
        <v>638</v>
      </c>
      <c r="D13" s="13" t="s">
        <v>700</v>
      </c>
      <c r="E13" s="14" t="s">
        <v>7</v>
      </c>
      <c r="F13" s="9">
        <v>784</v>
      </c>
      <c r="G13" s="8">
        <v>18.510000000000002</v>
      </c>
      <c r="H13" s="8">
        <v>49.63</v>
      </c>
      <c r="I13" s="8">
        <v>24.36999977</v>
      </c>
      <c r="J13" s="8">
        <v>14.980000260000001</v>
      </c>
      <c r="K13" s="8">
        <v>13.47000003</v>
      </c>
      <c r="L13" s="9">
        <v>188</v>
      </c>
      <c r="M13" s="15">
        <v>1.958844662</v>
      </c>
      <c r="N13" s="15">
        <v>8.9748285999999997E-2</v>
      </c>
      <c r="O13" s="15">
        <v>4.2461957930000001</v>
      </c>
      <c r="P13" s="15">
        <v>0.104998454</v>
      </c>
      <c r="Q13" s="15">
        <v>2.9922647480000002</v>
      </c>
      <c r="R13" s="15">
        <v>0.52137243700000002</v>
      </c>
      <c r="S13" s="15">
        <v>2.3550493719999999</v>
      </c>
      <c r="T13" s="15">
        <v>0.49026244899999999</v>
      </c>
      <c r="U13" s="15">
        <f>AVERAGE(O13,Q13,S13)</f>
        <v>3.1978366376666667</v>
      </c>
      <c r="V13" s="15">
        <f>STDEV(O13,Q13,S13)</f>
        <v>0.96218685699874151</v>
      </c>
      <c r="W13" s="16">
        <v>27.542287829999999</v>
      </c>
      <c r="X13" s="16">
        <v>1.630184E-3</v>
      </c>
      <c r="Y13" s="16">
        <v>22.490545269999998</v>
      </c>
      <c r="Z13" s="16">
        <v>4.0999999999999999E-7</v>
      </c>
      <c r="AA13" s="16">
        <v>20.701414110000002</v>
      </c>
      <c r="AB13" s="16">
        <v>6.5900000000000003E-5</v>
      </c>
      <c r="AC13" s="16">
        <v>17.864875789999999</v>
      </c>
      <c r="AD13" s="16">
        <v>6.92E-7</v>
      </c>
      <c r="AE13" s="15">
        <f>AVERAGE(W13,Y13,AA13,AC13)</f>
        <v>22.149780750000001</v>
      </c>
      <c r="AF13" s="15">
        <f>STDEV(W13,Y13,AA13)</f>
        <v>3.5477374586531365</v>
      </c>
      <c r="AG13" s="16">
        <v>23.768402099999999</v>
      </c>
      <c r="AH13" s="16">
        <v>1.1651315000000001E-2</v>
      </c>
      <c r="AI13" s="16">
        <v>16.90440941</v>
      </c>
      <c r="AJ13" s="16">
        <v>6.7100000000000005E-5</v>
      </c>
      <c r="AK13" s="16">
        <v>17.70108986</v>
      </c>
      <c r="AL13" s="16">
        <v>1.7E-5</v>
      </c>
      <c r="AM13" s="16">
        <v>15.55965614</v>
      </c>
      <c r="AN13" s="16">
        <v>5.9499999999999998E-6</v>
      </c>
      <c r="AO13" s="15">
        <f>AVERAGE(AG13,AI13,AK13,AM13)</f>
        <v>18.4833893775</v>
      </c>
      <c r="AP13" s="15">
        <f>STDEV(AI13,AK13,AM13)</f>
        <v>1.0823430966919976</v>
      </c>
    </row>
    <row r="14" spans="1:45" ht="19.5">
      <c r="C14" s="12" t="s">
        <v>578</v>
      </c>
      <c r="D14" s="13"/>
      <c r="E14" s="14"/>
      <c r="F14" s="14"/>
    </row>
    <row r="15" spans="1:45" ht="19.5">
      <c r="A15" s="6" t="s">
        <v>224</v>
      </c>
      <c r="B15" s="6" t="s">
        <v>225</v>
      </c>
      <c r="C15" s="6" t="s">
        <v>733</v>
      </c>
      <c r="D15" s="13" t="s">
        <v>226</v>
      </c>
      <c r="E15" s="14" t="s">
        <v>7</v>
      </c>
      <c r="F15" s="9">
        <v>317</v>
      </c>
      <c r="G15" s="8">
        <v>32.049999999999997</v>
      </c>
      <c r="H15" s="8">
        <v>33.729999999999997</v>
      </c>
      <c r="I15" s="8">
        <v>68.220001460000006</v>
      </c>
      <c r="J15" s="8">
        <v>58.289998769999997</v>
      </c>
      <c r="K15" s="8">
        <v>44.499999279999997</v>
      </c>
      <c r="L15" s="9">
        <v>47</v>
      </c>
      <c r="M15" s="16">
        <v>3.5645112989999999</v>
      </c>
      <c r="N15" s="16">
        <v>2.2938470999999998E-2</v>
      </c>
      <c r="O15" s="15">
        <v>1.3182567359999999</v>
      </c>
      <c r="P15" s="5">
        <v>8.8082201999999998E-2</v>
      </c>
      <c r="Q15" s="16">
        <v>1.419057488</v>
      </c>
      <c r="R15" s="16">
        <v>1.4569299999999999E-4</v>
      </c>
      <c r="S15" s="16">
        <v>1.5703628059999899</v>
      </c>
      <c r="T15" s="16">
        <v>2.3067000000000001E-3</v>
      </c>
      <c r="U15" s="15">
        <f>AVERAGE(M15,Q15,S15)</f>
        <v>2.1846438643333297</v>
      </c>
      <c r="V15" s="15">
        <f>STDEV(M15,Q15,S15)</f>
        <v>1.1973925537408161</v>
      </c>
      <c r="W15" s="16">
        <v>1.887991309</v>
      </c>
      <c r="X15" s="16">
        <v>1.3810477E-2</v>
      </c>
      <c r="Y15" s="15">
        <v>1.5995579959999999</v>
      </c>
      <c r="Z15" s="5">
        <v>5.101091E-2</v>
      </c>
      <c r="AA15" s="16">
        <v>1.6904408929999899</v>
      </c>
      <c r="AB15" s="16">
        <v>5.5899999999999997E-5</v>
      </c>
      <c r="AC15" s="16">
        <v>2.0511622429999998</v>
      </c>
      <c r="AD15" s="16">
        <v>1.457643E-3</v>
      </c>
      <c r="AE15" s="15">
        <f>AVERAGE(W15,AA15,AC15)</f>
        <v>1.8765314816666632</v>
      </c>
      <c r="AF15" s="15">
        <f>STDEV(W15,AA15,AC15)</f>
        <v>0.18063352074944405</v>
      </c>
      <c r="AG15" s="16">
        <v>1.923091769</v>
      </c>
      <c r="AH15" s="16">
        <v>1.3634024E-2</v>
      </c>
      <c r="AI15" s="16">
        <v>1.8706821199999999</v>
      </c>
      <c r="AJ15" s="16">
        <v>2.0609213000000001E-2</v>
      </c>
      <c r="AK15" s="16">
        <v>1.7864875790000001</v>
      </c>
      <c r="AL15" s="16">
        <v>4.32E-5</v>
      </c>
      <c r="AM15" s="16">
        <v>2.0701413149999999</v>
      </c>
      <c r="AN15" s="16">
        <v>1.371508E-3</v>
      </c>
      <c r="AO15" s="15">
        <f>AVERAGE(AG15,AI15,AK15,AM15)</f>
        <v>1.9126006957499999</v>
      </c>
      <c r="AP15" s="15">
        <f>STDEV(AG15,AI15,AK15)</f>
        <v>6.8915645016280502E-2</v>
      </c>
    </row>
    <row r="16" spans="1:45" ht="19.5">
      <c r="A16" s="18" t="s">
        <v>227</v>
      </c>
      <c r="B16" s="18" t="s">
        <v>580</v>
      </c>
      <c r="C16" s="18" t="s">
        <v>579</v>
      </c>
      <c r="D16" s="19" t="s">
        <v>228</v>
      </c>
      <c r="E16" s="20" t="s">
        <v>229</v>
      </c>
      <c r="F16" s="6">
        <v>1851</v>
      </c>
      <c r="G16" s="8">
        <v>6.28</v>
      </c>
      <c r="H16" s="8">
        <v>8.3699999999999992</v>
      </c>
      <c r="I16" s="8">
        <v>27.00000107</v>
      </c>
      <c r="J16" s="8">
        <v>20.89000046</v>
      </c>
      <c r="K16" s="8">
        <v>20.89000046</v>
      </c>
      <c r="L16" s="9">
        <v>8</v>
      </c>
      <c r="M16" s="15">
        <v>0.64863443399999998</v>
      </c>
      <c r="N16" s="15">
        <v>0.13544964800000001</v>
      </c>
      <c r="O16" s="17">
        <v>0.64268773800000001</v>
      </c>
      <c r="P16" s="17">
        <v>1.799852E-3</v>
      </c>
      <c r="Q16" s="17">
        <v>0.17864875499999999</v>
      </c>
      <c r="R16" s="17">
        <v>2.4176933000000001E-2</v>
      </c>
      <c r="S16" s="17">
        <v>0.60813498499999996</v>
      </c>
      <c r="T16" s="17">
        <v>8.0637799999999996E-4</v>
      </c>
      <c r="U16" s="15">
        <f>AVERAGE(O16,Q16,S16)</f>
        <v>0.47649049266666665</v>
      </c>
      <c r="V16" s="15">
        <f>STDEV(O16,Q16,S16)</f>
        <v>0.2585164379825669</v>
      </c>
      <c r="W16" s="15">
        <v>0.29648312900000001</v>
      </c>
      <c r="X16" s="15">
        <v>7.0467018000000006E-2</v>
      </c>
      <c r="Y16" s="15">
        <v>0.54954087699999998</v>
      </c>
      <c r="Z16" s="15">
        <v>4.3793599999999999E-4</v>
      </c>
      <c r="AA16" s="15">
        <v>0.27289777999999998</v>
      </c>
      <c r="AB16" s="15">
        <v>6.5511726000000006E-2</v>
      </c>
      <c r="AC16" s="15">
        <v>0.51999598700000005</v>
      </c>
      <c r="AD16" s="15">
        <v>1.77546E-4</v>
      </c>
      <c r="AE16" s="15">
        <f>AVERAGE(W16,AA16,AC16)</f>
        <v>0.36312563200000003</v>
      </c>
      <c r="AF16" s="15">
        <f>STDEV(W16,AA16,AC16)</f>
        <v>0.1363645789060797</v>
      </c>
      <c r="AG16" s="15">
        <v>0.25118863600000002</v>
      </c>
      <c r="AH16" s="15">
        <v>5.3957856999999998E-2</v>
      </c>
      <c r="AI16" s="17">
        <v>0.53951060799999995</v>
      </c>
      <c r="AJ16" s="17">
        <v>1.8931899999999999E-4</v>
      </c>
      <c r="AK16" s="17">
        <v>0.119124204</v>
      </c>
      <c r="AL16" s="17">
        <v>1.8876555999999999E-2</v>
      </c>
      <c r="AM16" s="17">
        <v>0.51522862899999999</v>
      </c>
      <c r="AN16" s="17">
        <v>1.1035E-4</v>
      </c>
      <c r="AO16" s="15">
        <f>AVERAGE(AI16,AK16,AM16)</f>
        <v>0.39128781366666665</v>
      </c>
      <c r="AP16" s="15">
        <f>STDEV(AI16,AK16,AM16)</f>
        <v>0.23601308532818974</v>
      </c>
    </row>
    <row r="17" spans="1:42" ht="19.5">
      <c r="A17" s="18"/>
      <c r="B17" s="18"/>
      <c r="C17" s="4" t="s">
        <v>581</v>
      </c>
      <c r="D17" s="19"/>
      <c r="E17" s="20"/>
      <c r="F17" s="20"/>
      <c r="AE17" s="15"/>
      <c r="AF17" s="15"/>
    </row>
    <row r="18" spans="1:42" ht="19.5">
      <c r="A18" s="6" t="s">
        <v>230</v>
      </c>
      <c r="B18" s="6" t="s">
        <v>231</v>
      </c>
      <c r="C18" s="6" t="s">
        <v>582</v>
      </c>
      <c r="D18" s="13" t="s">
        <v>232</v>
      </c>
      <c r="E18" s="14" t="s">
        <v>7</v>
      </c>
      <c r="F18" s="6">
        <v>293</v>
      </c>
      <c r="G18" s="8">
        <v>33.619999999999997</v>
      </c>
      <c r="H18" s="8">
        <v>34.49</v>
      </c>
      <c r="I18" s="8">
        <v>76.920002699999998</v>
      </c>
      <c r="J18" s="8">
        <v>71.280002589999995</v>
      </c>
      <c r="K18" s="8">
        <v>66.149997709999994</v>
      </c>
      <c r="L18" s="9">
        <v>19</v>
      </c>
      <c r="M18" s="15">
        <v>0.816582382</v>
      </c>
      <c r="N18" s="15">
        <v>0.61468732400000003</v>
      </c>
      <c r="O18" s="17">
        <v>0.66069346699999998</v>
      </c>
      <c r="P18" s="17">
        <v>2.1638483E-2</v>
      </c>
      <c r="Q18" s="17">
        <v>0.64268773800000001</v>
      </c>
      <c r="R18" s="17">
        <v>7.6771340000000004E-3</v>
      </c>
      <c r="S18" s="17">
        <v>0.63095736499999999</v>
      </c>
      <c r="T18" s="17">
        <v>1.0910493E-2</v>
      </c>
      <c r="U18" s="15">
        <f t="shared" ref="U18:U24" si="0">AVERAGE(O18,Q18,S18)</f>
        <v>0.64477952333333333</v>
      </c>
      <c r="V18" s="15">
        <f t="shared" ref="V18:V24" si="1">STDEV(O18,Q18,S18)</f>
        <v>1.4978004371382794E-2</v>
      </c>
      <c r="W18" s="15">
        <v>0.67297667299999997</v>
      </c>
      <c r="X18" s="15">
        <v>6.8082361999999993E-2</v>
      </c>
      <c r="Y18" s="15">
        <v>0.75857758500000005</v>
      </c>
      <c r="Z18" s="15">
        <v>7.9930163999999998E-2</v>
      </c>
      <c r="AA18" s="15">
        <v>0.64863443399999998</v>
      </c>
      <c r="AB18" s="15">
        <v>8.4006670000000006E-3</v>
      </c>
      <c r="AC18" s="15">
        <v>0.61944109199999997</v>
      </c>
      <c r="AD18" s="15">
        <v>5.0046910000000003E-3</v>
      </c>
      <c r="AE18" s="15">
        <f>AVERAGE(W18,AA18,AC18)</f>
        <v>0.6470173996666666</v>
      </c>
      <c r="AF18" s="15">
        <f>STDEV(W18,AA18,AC18)</f>
        <v>2.6804397181773632E-2</v>
      </c>
      <c r="AG18" s="17">
        <v>0.53951060799999995</v>
      </c>
      <c r="AH18" s="17">
        <v>4.2083449999999996E-3</v>
      </c>
      <c r="AI18" s="17">
        <v>0.59156161500000004</v>
      </c>
      <c r="AJ18" s="17">
        <v>6.6544550000000001E-3</v>
      </c>
      <c r="AK18" s="17">
        <v>0.71121352900000001</v>
      </c>
      <c r="AL18" s="17">
        <v>9.6947860000000004E-3</v>
      </c>
      <c r="AM18" s="17">
        <v>0.71779429900000002</v>
      </c>
      <c r="AN18" s="17">
        <v>1.5874399000000001E-2</v>
      </c>
      <c r="AO18" s="15">
        <f>AVERAGE(AG18,AI18,AK18,AM18)</f>
        <v>0.64002001274999998</v>
      </c>
      <c r="AP18" s="15">
        <f>STDEV(AI18,AK18,AM18)</f>
        <v>7.1056993049593814E-2</v>
      </c>
    </row>
    <row r="19" spans="1:42" ht="19.5">
      <c r="A19" s="6" t="s">
        <v>233</v>
      </c>
      <c r="B19" s="6" t="s">
        <v>234</v>
      </c>
      <c r="C19" s="6" t="s">
        <v>583</v>
      </c>
      <c r="D19" s="13" t="s">
        <v>235</v>
      </c>
      <c r="E19" s="14" t="s">
        <v>7</v>
      </c>
      <c r="F19" s="9">
        <v>1096</v>
      </c>
      <c r="G19" s="8">
        <v>13.82</v>
      </c>
      <c r="H19" s="8">
        <v>20.61</v>
      </c>
      <c r="I19" s="8">
        <v>73.619997499999997</v>
      </c>
      <c r="J19" s="8">
        <v>69.290000199999994</v>
      </c>
      <c r="K19" s="8">
        <v>53.149998189999998</v>
      </c>
      <c r="L19" s="9">
        <v>335</v>
      </c>
      <c r="M19" s="15">
        <v>1.0568175319999999</v>
      </c>
      <c r="N19" s="15">
        <v>0.99902033800000001</v>
      </c>
      <c r="O19" s="15">
        <v>0.80167806100000005</v>
      </c>
      <c r="P19" s="15">
        <v>0.68914830699999996</v>
      </c>
      <c r="Q19" s="15">
        <v>1.9408859009999999</v>
      </c>
      <c r="R19" s="15">
        <v>0.429428488</v>
      </c>
      <c r="S19" s="15">
        <v>1.555965662</v>
      </c>
      <c r="T19" s="15">
        <v>0.10115898399999999</v>
      </c>
      <c r="U19" s="15">
        <f t="shared" si="0"/>
        <v>1.4328432080000002</v>
      </c>
      <c r="V19" s="15">
        <f t="shared" si="1"/>
        <v>0.57949804114302472</v>
      </c>
      <c r="W19" s="15">
        <v>3.6307804579999998</v>
      </c>
      <c r="X19" s="15">
        <v>9.8573118000000001E-2</v>
      </c>
      <c r="Y19" s="15">
        <v>2.7289776799999999</v>
      </c>
      <c r="Z19" s="15">
        <v>2.201242E-3</v>
      </c>
      <c r="AA19" s="15">
        <v>3.0760967730000002</v>
      </c>
      <c r="AB19" s="15">
        <v>0.17245587700000001</v>
      </c>
      <c r="AC19" s="15">
        <v>2.754228592</v>
      </c>
      <c r="AD19" s="15">
        <v>4.9754279999999996E-3</v>
      </c>
      <c r="AE19" s="15">
        <f>AVERAGE(W19,AA19,AC19)</f>
        <v>3.153701941</v>
      </c>
      <c r="AF19" s="15">
        <f>STDEV(W19,AA19,AC19)</f>
        <v>0.44339904715983525</v>
      </c>
      <c r="AG19" s="15">
        <v>3.3113112450000002</v>
      </c>
      <c r="AH19" s="5">
        <v>6.9557971999999996E-2</v>
      </c>
      <c r="AI19" s="16">
        <v>2.6061534879999999</v>
      </c>
      <c r="AJ19" s="16">
        <v>7.7733350000000001E-3</v>
      </c>
      <c r="AK19" s="16">
        <v>2.884031534</v>
      </c>
      <c r="AL19" s="16">
        <v>4.1542646000000003E-2</v>
      </c>
      <c r="AM19" s="16">
        <v>2.703958273</v>
      </c>
      <c r="AN19" s="16">
        <v>2.8629300000000002E-4</v>
      </c>
      <c r="AO19" s="15">
        <f>AVERAGE(AI19,AK19,AM19)</f>
        <v>2.7313810983333333</v>
      </c>
      <c r="AP19" s="15">
        <f>STDEV(AI19,AK19,AM19)</f>
        <v>0.14095410822016299</v>
      </c>
    </row>
    <row r="20" spans="1:42" ht="19.5">
      <c r="A20" s="6" t="s">
        <v>236</v>
      </c>
      <c r="B20" s="6" t="s">
        <v>237</v>
      </c>
      <c r="C20" s="6" t="s">
        <v>584</v>
      </c>
      <c r="D20" s="13" t="s">
        <v>238</v>
      </c>
      <c r="E20" s="14" t="s">
        <v>7</v>
      </c>
      <c r="F20" s="9">
        <v>396</v>
      </c>
      <c r="G20" s="8">
        <v>28.85</v>
      </c>
      <c r="H20" s="8">
        <v>29.3</v>
      </c>
      <c r="I20" s="8">
        <v>66.3500011</v>
      </c>
      <c r="J20" s="8">
        <v>55.449998379999997</v>
      </c>
      <c r="K20" s="8">
        <v>49.360001089999997</v>
      </c>
      <c r="L20" s="9">
        <v>16</v>
      </c>
      <c r="M20" s="15">
        <v>2.964831352</v>
      </c>
      <c r="N20" s="15">
        <v>3.419685E-3</v>
      </c>
      <c r="O20" s="15">
        <v>1.2941958899999999</v>
      </c>
      <c r="P20" s="15">
        <v>0.33758270699999998</v>
      </c>
      <c r="Q20" s="15">
        <v>0.98174792499999997</v>
      </c>
      <c r="R20" s="15">
        <v>0.54149413099999999</v>
      </c>
      <c r="S20" s="15">
        <v>1.23594749</v>
      </c>
      <c r="T20" s="15">
        <v>0.27308085599999998</v>
      </c>
      <c r="U20" s="15">
        <f t="shared" si="0"/>
        <v>1.1706304349999999</v>
      </c>
      <c r="V20" s="15">
        <f t="shared" si="1"/>
        <v>0.16614954397639806</v>
      </c>
      <c r="W20" s="15">
        <v>1.47231245</v>
      </c>
      <c r="X20" s="15">
        <v>8.6120984999999997E-2</v>
      </c>
      <c r="Y20" s="15">
        <v>1.5995579959999999</v>
      </c>
      <c r="Z20" s="15">
        <v>9.8665863000000006E-2</v>
      </c>
      <c r="AA20" s="15">
        <v>1.419057488</v>
      </c>
      <c r="AB20" s="15">
        <v>4.5356858999999999E-2</v>
      </c>
      <c r="AC20" s="15">
        <v>1.6143585439999999</v>
      </c>
      <c r="AD20" s="15">
        <v>5.6379474999999998E-2</v>
      </c>
      <c r="AE20" s="15">
        <f>AVERAGE(W20,AA20,AC20)</f>
        <v>1.5019094940000002</v>
      </c>
      <c r="AF20" s="15">
        <f>STDEV(W20,AA20,AC20)</f>
        <v>0.10095847848909088</v>
      </c>
      <c r="AG20" s="16">
        <v>1.6904408929999899</v>
      </c>
      <c r="AH20" s="16">
        <v>1.5078830999999999E-2</v>
      </c>
      <c r="AI20" s="16">
        <v>1.721868634</v>
      </c>
      <c r="AJ20" s="16">
        <v>2.2403263999999999E-2</v>
      </c>
      <c r="AK20" s="16">
        <v>1.629296064</v>
      </c>
      <c r="AL20" s="16">
        <v>1.3065106999999999E-2</v>
      </c>
      <c r="AM20" s="16">
        <v>1.887991309</v>
      </c>
      <c r="AN20" s="16">
        <v>6.6574299999999998E-3</v>
      </c>
      <c r="AO20" s="15">
        <f>AVERAGE(AG20,AI20,AK20,AM20)</f>
        <v>1.7323992249999975</v>
      </c>
      <c r="AP20" s="15">
        <f>STDEV(AI20,AK20,AM20)</f>
        <v>0.1310786364815478</v>
      </c>
    </row>
    <row r="21" spans="1:42" ht="19.5">
      <c r="A21" s="6" t="s">
        <v>239</v>
      </c>
      <c r="B21" s="6" t="s">
        <v>240</v>
      </c>
      <c r="C21" s="6" t="s">
        <v>585</v>
      </c>
      <c r="D21" s="13" t="s">
        <v>241</v>
      </c>
      <c r="E21" s="14" t="s">
        <v>7</v>
      </c>
      <c r="F21" s="13">
        <v>543</v>
      </c>
      <c r="G21" s="21">
        <v>24.68</v>
      </c>
      <c r="H21" s="21">
        <v>24.81</v>
      </c>
      <c r="I21" s="21">
        <v>57.309997080000002</v>
      </c>
      <c r="J21" s="21">
        <v>49.410000439999997</v>
      </c>
      <c r="K21" s="21">
        <v>49.410000439999997</v>
      </c>
      <c r="L21" s="9">
        <v>56</v>
      </c>
      <c r="M21" s="15">
        <v>0.79432821300000001</v>
      </c>
      <c r="N21" s="15">
        <v>0.67808359900000004</v>
      </c>
      <c r="O21" s="17">
        <v>0.52480745299999998</v>
      </c>
      <c r="P21" s="17">
        <v>1.1137625999999999E-2</v>
      </c>
      <c r="Q21" s="17">
        <v>0.59703528900000002</v>
      </c>
      <c r="R21" s="17">
        <v>1.415683E-2</v>
      </c>
      <c r="S21" s="17">
        <v>0.54450267600000002</v>
      </c>
      <c r="T21" s="17">
        <v>2.3027986E-2</v>
      </c>
      <c r="U21" s="15">
        <f t="shared" si="0"/>
        <v>0.55544847266666675</v>
      </c>
      <c r="V21" s="15">
        <f t="shared" si="1"/>
        <v>3.7337285945978099E-2</v>
      </c>
      <c r="W21" s="17">
        <v>0.57543993000000004</v>
      </c>
      <c r="X21" s="17">
        <v>8.4160789999999999E-3</v>
      </c>
      <c r="Y21" s="17">
        <v>0.52966344399999998</v>
      </c>
      <c r="Z21" s="17">
        <v>2.7200467999999998E-2</v>
      </c>
      <c r="AA21" s="17">
        <v>0.570164263</v>
      </c>
      <c r="AB21" s="17">
        <v>6.3751299999999997E-3</v>
      </c>
      <c r="AC21" s="17">
        <v>0.50118720500000002</v>
      </c>
      <c r="AD21" s="17">
        <v>1.9379490999999999E-2</v>
      </c>
      <c r="AE21" s="15">
        <f>AVERAGE(W21,Y21,AA21)</f>
        <v>0.55842254566666671</v>
      </c>
      <c r="AF21" s="15">
        <f>STDEV(W21,Y21,AA21)</f>
        <v>2.5045410998403992E-2</v>
      </c>
      <c r="AG21" s="17">
        <v>0.570164263</v>
      </c>
      <c r="AH21" s="17">
        <v>1.3041341E-2</v>
      </c>
      <c r="AI21" s="17">
        <v>0.49203953099999997</v>
      </c>
      <c r="AJ21" s="17">
        <v>2.9093635999999999E-2</v>
      </c>
      <c r="AK21" s="17">
        <v>0.52480745299999998</v>
      </c>
      <c r="AL21" s="17">
        <v>7.1315859999999997E-3</v>
      </c>
      <c r="AM21" s="17">
        <v>0.36307805799999998</v>
      </c>
      <c r="AN21" s="17">
        <v>8.5967279999999997E-3</v>
      </c>
      <c r="AO21" s="15">
        <f>AVERAGE(AG21,AI21,AK21,AM21)</f>
        <v>0.48752232624999997</v>
      </c>
      <c r="AP21" s="15">
        <f>STDEV(AI21,AK21,AM21)</f>
        <v>8.5499703155034551E-2</v>
      </c>
    </row>
    <row r="22" spans="1:42" ht="19.5">
      <c r="A22" s="18" t="s">
        <v>242</v>
      </c>
      <c r="B22" s="18" t="s">
        <v>243</v>
      </c>
      <c r="C22" s="18" t="s">
        <v>586</v>
      </c>
      <c r="D22" s="19" t="s">
        <v>701</v>
      </c>
      <c r="E22" s="20" t="s">
        <v>7</v>
      </c>
      <c r="F22" s="9">
        <v>271</v>
      </c>
      <c r="G22" s="8">
        <v>34.799999999999997</v>
      </c>
      <c r="H22" s="8">
        <v>35.94</v>
      </c>
      <c r="I22" s="8">
        <v>54.030001159999998</v>
      </c>
      <c r="J22" s="8">
        <v>41.3500011</v>
      </c>
      <c r="K22" s="8">
        <v>37.909999489999997</v>
      </c>
      <c r="L22" s="9">
        <v>30</v>
      </c>
      <c r="M22" s="22">
        <v>1</v>
      </c>
      <c r="N22" s="22">
        <v>0.98088431399999998</v>
      </c>
      <c r="O22" s="22">
        <v>1.0375283959999999</v>
      </c>
      <c r="P22" s="22">
        <v>9.3056336000000003E-2</v>
      </c>
      <c r="Q22" s="22">
        <v>1.148153663</v>
      </c>
      <c r="R22" s="22">
        <v>0.28738266200000001</v>
      </c>
      <c r="S22" s="22">
        <v>1.1694993970000001</v>
      </c>
      <c r="T22" s="22">
        <v>0.51493835399999999</v>
      </c>
      <c r="U22" s="15">
        <f t="shared" si="0"/>
        <v>1.1183938186666667</v>
      </c>
      <c r="V22" s="15">
        <f t="shared" si="1"/>
        <v>7.0840119475433436E-2</v>
      </c>
      <c r="W22" s="22">
        <v>1.23594749</v>
      </c>
      <c r="X22" s="22">
        <v>7.1611248000000002E-2</v>
      </c>
      <c r="Y22" s="22">
        <v>1.4321879150000001</v>
      </c>
      <c r="Z22" s="22">
        <v>6.7976099999999997E-4</v>
      </c>
      <c r="AA22" s="22">
        <v>1.2473834749999999</v>
      </c>
      <c r="AB22" s="22">
        <v>0.103637457</v>
      </c>
      <c r="AC22" s="22">
        <v>1.47231245</v>
      </c>
      <c r="AD22" s="22">
        <v>4.2734549999999998E-3</v>
      </c>
      <c r="AE22" s="15">
        <f>AVERAGE(W22,Y22,AA22)</f>
        <v>1.3051729599999999</v>
      </c>
      <c r="AF22" s="15">
        <f>STDEV(W22,Y22,AA22)</f>
        <v>0.1101466955177008</v>
      </c>
      <c r="AG22" s="23">
        <v>1.330454469</v>
      </c>
      <c r="AH22" s="23">
        <v>1.0485642E-2</v>
      </c>
      <c r="AI22" s="23">
        <v>1.753880501</v>
      </c>
      <c r="AJ22" s="23">
        <v>1.33E-5</v>
      </c>
      <c r="AK22" s="23">
        <v>1.2589254379999999</v>
      </c>
      <c r="AL22" s="23">
        <v>1.9328929000000002E-2</v>
      </c>
      <c r="AM22" s="23">
        <v>1.644371748</v>
      </c>
      <c r="AN22" s="23">
        <v>7.0048300000000001E-4</v>
      </c>
      <c r="AO22" s="15">
        <f>AVERAGE(AG22,AI22,AK22,AM22)</f>
        <v>1.496908039</v>
      </c>
      <c r="AP22" s="15">
        <f>STDEV(AG22,AI22,AM22)</f>
        <v>0.21978240360776788</v>
      </c>
    </row>
    <row r="23" spans="1:42" ht="19.5">
      <c r="A23" s="18" t="s">
        <v>244</v>
      </c>
      <c r="B23" s="18" t="s">
        <v>245</v>
      </c>
      <c r="C23" s="18" t="s">
        <v>588</v>
      </c>
      <c r="D23" s="19" t="s">
        <v>246</v>
      </c>
      <c r="E23" s="20" t="s">
        <v>7</v>
      </c>
      <c r="F23" s="6">
        <v>206</v>
      </c>
      <c r="G23" s="8">
        <v>39.74</v>
      </c>
      <c r="H23" s="8">
        <v>39.979999999999997</v>
      </c>
      <c r="I23" s="8">
        <v>49.939998979999999</v>
      </c>
      <c r="J23" s="8">
        <v>44.9000001</v>
      </c>
      <c r="K23" s="8">
        <v>43.349999189999998</v>
      </c>
      <c r="L23" s="9">
        <v>150</v>
      </c>
      <c r="M23" s="15">
        <v>0.816582382</v>
      </c>
      <c r="N23" s="15">
        <v>0.749636054</v>
      </c>
      <c r="O23" s="15">
        <v>0.809095919</v>
      </c>
      <c r="P23" s="15">
        <v>0.21000887500000001</v>
      </c>
      <c r="Q23" s="15">
        <v>0.77983009800000003</v>
      </c>
      <c r="R23" s="15">
        <v>8.8139459000000003E-2</v>
      </c>
      <c r="S23" s="15">
        <v>0.751622915</v>
      </c>
      <c r="T23" s="15">
        <v>0.11937511000000001</v>
      </c>
      <c r="U23" s="15">
        <f t="shared" si="0"/>
        <v>0.78018297733333331</v>
      </c>
      <c r="V23" s="15">
        <f t="shared" si="1"/>
        <v>2.8738126940771977E-2</v>
      </c>
      <c r="W23" s="17">
        <v>0.72443598499999995</v>
      </c>
      <c r="X23" s="17">
        <v>3.2724283999999999E-2</v>
      </c>
      <c r="Y23" s="15">
        <v>0.744731963</v>
      </c>
      <c r="Z23" s="5">
        <v>0.152075559</v>
      </c>
      <c r="AA23" s="17">
        <v>0.68548822399999998</v>
      </c>
      <c r="AB23" s="17">
        <v>1.0404127000000001E-2</v>
      </c>
      <c r="AC23" s="17">
        <v>0.66680675700000003</v>
      </c>
      <c r="AD23" s="17">
        <v>2.0266210999999999E-2</v>
      </c>
      <c r="AE23" s="15">
        <f>AVERAGE(W23,AA23,AC23)</f>
        <v>0.69224365533333332</v>
      </c>
      <c r="AF23" s="15">
        <f>STDEV(W23,AA23,AC23)</f>
        <v>2.9402531682552954E-2</v>
      </c>
      <c r="AG23" s="17">
        <v>0.62517267499999996</v>
      </c>
      <c r="AH23" s="17">
        <v>9.5883389999999995E-3</v>
      </c>
      <c r="AI23" s="17">
        <v>0.64863443399999998</v>
      </c>
      <c r="AJ23" s="17">
        <v>2.4809798000000001E-2</v>
      </c>
      <c r="AK23" s="17">
        <v>0.654636145</v>
      </c>
      <c r="AL23" s="17">
        <v>2.4011919E-2</v>
      </c>
      <c r="AM23" s="17">
        <v>0.63679552100000003</v>
      </c>
      <c r="AN23" s="17">
        <v>3.2617647E-2</v>
      </c>
      <c r="AO23" s="15">
        <f>AVERAGE(AG23,AI23,AK23,AM23)</f>
        <v>0.64130969375000002</v>
      </c>
      <c r="AP23" s="15">
        <f>STDEV(AG23,AI23,AM23)</f>
        <v>1.1731045318124666E-2</v>
      </c>
    </row>
    <row r="24" spans="1:42" ht="19.5">
      <c r="A24" s="18" t="s">
        <v>247</v>
      </c>
      <c r="B24" s="18" t="s">
        <v>248</v>
      </c>
      <c r="C24" s="18" t="s">
        <v>587</v>
      </c>
      <c r="D24" s="19" t="s">
        <v>249</v>
      </c>
      <c r="E24" s="20" t="s">
        <v>7</v>
      </c>
      <c r="F24" s="6">
        <v>166</v>
      </c>
      <c r="G24" s="8">
        <v>42.69</v>
      </c>
      <c r="H24" s="8">
        <v>43.06</v>
      </c>
      <c r="I24" s="8">
        <v>59.930002690000002</v>
      </c>
      <c r="J24" s="8">
        <v>51.810002330000003</v>
      </c>
      <c r="K24" s="8">
        <v>48.699998860000001</v>
      </c>
      <c r="L24" s="9">
        <v>59</v>
      </c>
      <c r="M24" s="15">
        <v>0.82413810499999995</v>
      </c>
      <c r="N24" s="15">
        <v>0.93555080899999998</v>
      </c>
      <c r="O24" s="15">
        <v>0.71779429900000002</v>
      </c>
      <c r="P24" s="15">
        <v>0.164841548</v>
      </c>
      <c r="Q24" s="15">
        <v>0.744731963</v>
      </c>
      <c r="R24" s="15">
        <v>3.6091789999999999E-2</v>
      </c>
      <c r="S24" s="15">
        <v>0.69183099299999995</v>
      </c>
      <c r="T24" s="15">
        <v>3.1425404999999997E-2</v>
      </c>
      <c r="U24" s="15">
        <f t="shared" si="0"/>
        <v>0.71811908499999999</v>
      </c>
      <c r="V24" s="15">
        <f t="shared" si="1"/>
        <v>2.6451980477736885E-2</v>
      </c>
      <c r="W24" s="17">
        <v>0.61944109199999997</v>
      </c>
      <c r="X24" s="17">
        <v>7.9579909999999993E-3</v>
      </c>
      <c r="Y24" s="17">
        <v>0.58613818900000003</v>
      </c>
      <c r="Z24" s="17">
        <v>1.0451335000000001E-2</v>
      </c>
      <c r="AA24" s="17">
        <v>0.53456437599999995</v>
      </c>
      <c r="AB24" s="17">
        <v>5.7066099999999998E-4</v>
      </c>
      <c r="AC24" s="17">
        <v>0.505824685</v>
      </c>
      <c r="AD24" s="17">
        <v>1.8102420000000001E-3</v>
      </c>
      <c r="AE24" s="15">
        <f>AVERAGE(Y24,AA24,AC24)</f>
        <v>0.54217575000000007</v>
      </c>
      <c r="AF24" s="15">
        <f>STDEV(Y24,AA24,AC24)</f>
        <v>4.0694157956829784E-2</v>
      </c>
      <c r="AG24" s="15">
        <v>0.75857758500000005</v>
      </c>
      <c r="AH24" s="15">
        <v>0.167295799</v>
      </c>
      <c r="AI24" s="15">
        <v>0.75857758500000005</v>
      </c>
      <c r="AJ24" s="15">
        <v>0.25889423499999997</v>
      </c>
      <c r="AK24" s="15">
        <v>0.73790425100000001</v>
      </c>
      <c r="AL24" s="15">
        <v>2.9347701E-2</v>
      </c>
      <c r="AM24" s="15">
        <v>0.69183099299999995</v>
      </c>
      <c r="AN24" s="15">
        <v>4.6088096000000002E-2</v>
      </c>
      <c r="AO24" s="15">
        <f>AVERAGE(AG24,AI24,AK24)</f>
        <v>0.75168647366666674</v>
      </c>
      <c r="AP24" s="15">
        <f>STDEV(AG24,AI24,AK24)</f>
        <v>1.1935754949947067E-2</v>
      </c>
    </row>
    <row r="25" spans="1:42" ht="19.5">
      <c r="C25" s="12" t="s">
        <v>702</v>
      </c>
      <c r="D25" s="13"/>
      <c r="E25" s="14"/>
      <c r="F25" s="14"/>
    </row>
    <row r="26" spans="1:42" ht="19.5">
      <c r="A26" s="6" t="s">
        <v>152</v>
      </c>
      <c r="B26" s="6" t="s">
        <v>153</v>
      </c>
      <c r="C26" s="6" t="s">
        <v>154</v>
      </c>
      <c r="D26" s="13" t="s">
        <v>155</v>
      </c>
      <c r="E26" s="14" t="s">
        <v>7</v>
      </c>
      <c r="F26" s="9">
        <v>1226</v>
      </c>
      <c r="G26" s="8">
        <v>12.17</v>
      </c>
      <c r="H26" s="8">
        <v>12.49</v>
      </c>
      <c r="I26" s="8">
        <v>44.290000200000001</v>
      </c>
      <c r="J26" s="8">
        <v>44.290000200000001</v>
      </c>
      <c r="K26" s="8">
        <v>38.20999861</v>
      </c>
      <c r="L26" s="9">
        <v>14</v>
      </c>
      <c r="M26" s="15">
        <v>1.5995579959999999</v>
      </c>
      <c r="N26" s="15">
        <v>0.16468031699999999</v>
      </c>
      <c r="O26" s="15">
        <v>2.3120648859999999</v>
      </c>
      <c r="P26" s="15">
        <v>0.66126996299999996</v>
      </c>
      <c r="Q26" s="15">
        <v>1.887991309</v>
      </c>
      <c r="R26" s="15">
        <v>0.49589830600000001</v>
      </c>
      <c r="S26" s="15">
        <v>2.1281390189999998</v>
      </c>
      <c r="T26" s="15">
        <v>0.242385402</v>
      </c>
      <c r="U26" s="15">
        <f>AVERAGE(M26,O26,Q26,S26)</f>
        <v>1.9819383024999999</v>
      </c>
      <c r="V26" s="15">
        <f>STDEV(M26,O26,Q26,S26)</f>
        <v>0.30843635055184293</v>
      </c>
      <c r="W26" s="16">
        <v>4.830587864</v>
      </c>
      <c r="X26" s="16">
        <v>1.8167201000000001E-2</v>
      </c>
      <c r="Y26" s="16">
        <v>5.2966346739999999</v>
      </c>
      <c r="Z26" s="16">
        <v>2.6055914999999999E-2</v>
      </c>
      <c r="AA26" s="16">
        <v>3.9810717109999998</v>
      </c>
      <c r="AB26" s="16">
        <v>2.9554633E-2</v>
      </c>
      <c r="AC26" s="16">
        <v>5.1999597550000001</v>
      </c>
      <c r="AD26" s="16">
        <v>2.1871122999999999E-2</v>
      </c>
      <c r="AE26" s="15">
        <f>AVERAGE(Y26,AA26,AC26)</f>
        <v>4.8258887133333337</v>
      </c>
      <c r="AF26" s="15">
        <f>STDEV(W26,Y26,AC26)</f>
        <v>0.24596112935981995</v>
      </c>
      <c r="AG26" s="15">
        <v>4.446312904</v>
      </c>
      <c r="AH26" s="5">
        <v>7.4789509000000004E-2</v>
      </c>
      <c r="AI26" s="16">
        <v>6.5463619230000001</v>
      </c>
      <c r="AJ26" s="16">
        <v>8.7644750000000007E-3</v>
      </c>
      <c r="AK26" s="16">
        <v>4.74241972</v>
      </c>
      <c r="AL26" s="16">
        <v>1.1368257E-2</v>
      </c>
      <c r="AM26" s="16">
        <v>6.4863443370000002</v>
      </c>
      <c r="AN26" s="16">
        <v>4.1323649999999998E-3</v>
      </c>
      <c r="AO26" s="15">
        <f>AVERAGE(AI26,AK26,AM26)</f>
        <v>5.9250419933333331</v>
      </c>
      <c r="AP26" s="15">
        <f>STDEV(AM26,AK26,AI26)</f>
        <v>1.0246204705623456</v>
      </c>
    </row>
    <row r="27" spans="1:42" ht="19.5">
      <c r="A27" s="6" t="s">
        <v>156</v>
      </c>
      <c r="B27" s="6" t="s">
        <v>157</v>
      </c>
      <c r="C27" s="6" t="s">
        <v>659</v>
      </c>
      <c r="D27" s="13" t="s">
        <v>158</v>
      </c>
      <c r="E27" s="14" t="s">
        <v>7</v>
      </c>
      <c r="F27" s="9">
        <v>332</v>
      </c>
      <c r="G27" s="8">
        <v>31.6</v>
      </c>
      <c r="H27" s="8">
        <v>35.32</v>
      </c>
      <c r="I27" s="8">
        <v>76.800000670000003</v>
      </c>
      <c r="J27" s="8">
        <v>76.800000670000003</v>
      </c>
      <c r="K27" s="8">
        <v>74.400001759999995</v>
      </c>
      <c r="L27" s="9">
        <v>82</v>
      </c>
      <c r="M27" s="15">
        <v>0.59703528900000002</v>
      </c>
      <c r="N27" s="15">
        <v>0.58256745300000001</v>
      </c>
      <c r="O27" s="15">
        <v>3.1332857609999998</v>
      </c>
      <c r="P27" s="15">
        <v>1.3751695E-2</v>
      </c>
      <c r="Q27" s="15">
        <v>0.212813899</v>
      </c>
      <c r="R27" s="15">
        <v>3.1946156000000003E-2</v>
      </c>
      <c r="S27" s="15">
        <v>0.99083197099999998</v>
      </c>
      <c r="T27" s="15">
        <v>5.2019846000000002E-2</v>
      </c>
      <c r="U27" s="15">
        <f>AVERAGE(M27,O27,Q27,S27)</f>
        <v>1.2334917299999999</v>
      </c>
      <c r="V27" s="15">
        <f>STDEV(M27,O27,Q27,S27)</f>
        <v>1.305751527517955</v>
      </c>
      <c r="W27" s="16">
        <v>29.107172009999999</v>
      </c>
      <c r="X27" s="16">
        <v>2.2172455000000001E-2</v>
      </c>
      <c r="Y27" s="16">
        <v>23.988328930000002</v>
      </c>
      <c r="Z27" s="16">
        <v>1.2961497000000001E-2</v>
      </c>
      <c r="AA27" s="16">
        <v>19.23091698</v>
      </c>
      <c r="AB27" s="16">
        <v>2.3587784000000001E-2</v>
      </c>
      <c r="AC27" s="16">
        <v>7.379042149</v>
      </c>
      <c r="AD27" s="16">
        <v>2.5307733999999998E-2</v>
      </c>
      <c r="AE27" s="15">
        <f>AVERAGE(W27,Y27,AA27)</f>
        <v>24.108805973333332</v>
      </c>
      <c r="AF27" s="15">
        <f>STDEV(W27,Y27,AA27)</f>
        <v>4.9392296355684682</v>
      </c>
      <c r="AG27" s="15">
        <v>0.212813899</v>
      </c>
      <c r="AH27" s="15">
        <v>3.6484875E-2</v>
      </c>
      <c r="AI27" s="15">
        <v>3.1332857609999998</v>
      </c>
      <c r="AJ27" s="15">
        <v>1.3466184000000001E-2</v>
      </c>
      <c r="AK27" s="15">
        <v>0.212813899</v>
      </c>
      <c r="AL27" s="15">
        <v>3.1946156000000003E-2</v>
      </c>
      <c r="AM27" s="15">
        <v>2.8313920499999998</v>
      </c>
      <c r="AN27" s="15">
        <v>2.8551092E-2</v>
      </c>
      <c r="AO27" s="15">
        <f>AVERAGE(AI27,AK27,AM27)</f>
        <v>2.0591639033333333</v>
      </c>
      <c r="AP27" s="15">
        <f>STDEV(AM27,AK27,AI27)</f>
        <v>1.6060950180676148</v>
      </c>
    </row>
    <row r="28" spans="1:42" ht="19.5">
      <c r="A28" s="6" t="s">
        <v>159</v>
      </c>
      <c r="B28" s="6" t="s">
        <v>160</v>
      </c>
      <c r="C28" s="6" t="s">
        <v>161</v>
      </c>
      <c r="D28" s="13" t="s">
        <v>162</v>
      </c>
      <c r="E28" s="14" t="s">
        <v>7</v>
      </c>
      <c r="F28" s="9">
        <v>251</v>
      </c>
      <c r="G28" s="8">
        <v>36.44</v>
      </c>
      <c r="H28" s="8">
        <v>49.94</v>
      </c>
      <c r="I28" s="8">
        <v>75.800001620000003</v>
      </c>
      <c r="J28" s="8">
        <v>65.219998360000005</v>
      </c>
      <c r="K28" s="8">
        <v>55.199998620000002</v>
      </c>
      <c r="L28" s="9">
        <v>126</v>
      </c>
      <c r="M28" s="15">
        <v>1.0864256619999999</v>
      </c>
      <c r="N28" s="15">
        <v>0.45124703599999999</v>
      </c>
      <c r="O28" s="15">
        <v>1.0864256619999999</v>
      </c>
      <c r="P28" s="15">
        <v>0.94701701400000005</v>
      </c>
      <c r="Q28" s="15">
        <v>1.1376272439999999</v>
      </c>
      <c r="R28" s="15">
        <v>0.52226746099999999</v>
      </c>
      <c r="S28" s="15">
        <v>1.2022644280000001</v>
      </c>
      <c r="T28" s="15">
        <v>9.8958321000000002E-2</v>
      </c>
      <c r="U28" s="15">
        <f>AVERAGE(M28,O28,Q28,S28)</f>
        <v>1.128185749</v>
      </c>
      <c r="V28" s="15">
        <f>STDEV(M28,O28,Q28,S28)</f>
        <v>5.4968482614176993E-2</v>
      </c>
      <c r="W28" s="15">
        <v>1.3803842070000001</v>
      </c>
      <c r="X28" s="15">
        <v>2.3529398999999999E-2</v>
      </c>
      <c r="Y28" s="15">
        <v>1.4454398159999999</v>
      </c>
      <c r="Z28" s="15">
        <v>3.8980226999999999E-2</v>
      </c>
      <c r="AA28" s="15">
        <v>1.23594749</v>
      </c>
      <c r="AB28" s="15">
        <v>0.38480627499999998</v>
      </c>
      <c r="AC28" s="15">
        <v>1.3427649740000001</v>
      </c>
      <c r="AD28" s="15">
        <v>7.8175619000000002E-2</v>
      </c>
      <c r="AE28" s="15">
        <f>AVERAGE(W28,Y28,AA28,AC28)</f>
        <v>1.3511341217499999</v>
      </c>
      <c r="AF28" s="15">
        <f>STDEV(W28,Y28,AA28,AC28)</f>
        <v>8.7725203947854824E-2</v>
      </c>
      <c r="AG28" s="16">
        <v>1.5995579959999999</v>
      </c>
      <c r="AH28" s="16">
        <v>1.3244600000000001E-4</v>
      </c>
      <c r="AI28" s="16">
        <v>1.674942851</v>
      </c>
      <c r="AJ28" s="16">
        <v>1.42E-5</v>
      </c>
      <c r="AK28" s="15">
        <v>1.584893227</v>
      </c>
      <c r="AL28" s="5">
        <v>6.0993928000000003E-2</v>
      </c>
      <c r="AM28" s="16">
        <v>1.7701089379999999</v>
      </c>
      <c r="AN28" s="16">
        <v>8.47228E-4</v>
      </c>
      <c r="AO28" s="15">
        <f>AVERAGE(AG28,AI28,AM28)</f>
        <v>1.6815365949999999</v>
      </c>
      <c r="AP28" s="15">
        <f>STDEV(AG28,AI28,AM28)</f>
        <v>8.5466449845685008E-2</v>
      </c>
    </row>
    <row r="29" spans="1:42" ht="19.5">
      <c r="A29" s="6" t="s">
        <v>163</v>
      </c>
      <c r="B29" s="6" t="s">
        <v>164</v>
      </c>
      <c r="C29" s="6" t="s">
        <v>564</v>
      </c>
      <c r="D29" s="13" t="s">
        <v>165</v>
      </c>
      <c r="E29" s="14" t="s">
        <v>7</v>
      </c>
      <c r="F29" s="13">
        <v>523</v>
      </c>
      <c r="G29" s="21">
        <v>24.98</v>
      </c>
      <c r="H29" s="21">
        <v>25.89</v>
      </c>
      <c r="I29" s="21">
        <v>70.690000060000003</v>
      </c>
      <c r="J29" s="21">
        <v>69.17999983</v>
      </c>
      <c r="K29" s="21">
        <v>61.030000450000003</v>
      </c>
      <c r="L29" s="9">
        <v>20</v>
      </c>
      <c r="M29" s="15">
        <v>0.79432821300000001</v>
      </c>
      <c r="N29" s="15">
        <v>0.49835491199999998</v>
      </c>
      <c r="O29" s="17">
        <v>0.45289757800000002</v>
      </c>
      <c r="P29" s="17">
        <v>1.9737892E-2</v>
      </c>
      <c r="Q29" s="17">
        <v>0.60255956600000005</v>
      </c>
      <c r="R29" s="17">
        <v>1.3865367999999999E-2</v>
      </c>
      <c r="S29" s="17">
        <v>0.53951060799999995</v>
      </c>
      <c r="T29" s="17">
        <v>3.6820806999999997E-2</v>
      </c>
      <c r="U29" s="15">
        <f>AVERAGE(O29,Q29,S29)</f>
        <v>0.53165591733333339</v>
      </c>
      <c r="V29" s="15">
        <f>STDEV(O29,Q29,S29)</f>
        <v>7.5139535446592895E-2</v>
      </c>
      <c r="W29" s="17">
        <v>0.51999598700000005</v>
      </c>
      <c r="X29" s="17">
        <v>1.3185390000000001E-3</v>
      </c>
      <c r="Y29" s="17">
        <v>0.390840888</v>
      </c>
      <c r="Z29" s="17">
        <v>6.2014440000000004E-3</v>
      </c>
      <c r="AA29" s="17">
        <v>0.58076441300000003</v>
      </c>
      <c r="AB29" s="17">
        <v>6.9374909999999996E-3</v>
      </c>
      <c r="AC29" s="17">
        <v>0.46131756899999998</v>
      </c>
      <c r="AD29" s="17">
        <v>1.3691114000000001E-2</v>
      </c>
      <c r="AE29" s="15">
        <f>AVERAGE(W29,AA29,AC29)</f>
        <v>0.52069265633333328</v>
      </c>
      <c r="AF29" s="15">
        <f>STDEV(W29,AA29,AC29)</f>
        <v>5.972646939598969E-2</v>
      </c>
      <c r="AG29" s="15">
        <v>0.64863443399999998</v>
      </c>
      <c r="AH29" s="15">
        <v>5.8179340000000003E-3</v>
      </c>
      <c r="AI29" s="15">
        <v>0.51522862899999999</v>
      </c>
      <c r="AJ29" s="15">
        <v>2.2238329000000001E-2</v>
      </c>
      <c r="AK29" s="15">
        <v>0.75857758500000005</v>
      </c>
      <c r="AL29" s="15">
        <v>7.2412893000000006E-2</v>
      </c>
      <c r="AM29" s="15">
        <v>0.63095736499999999</v>
      </c>
      <c r="AN29" s="15">
        <v>0.10976203499999999</v>
      </c>
      <c r="AO29" s="15">
        <f>AVERAGE(AG29,AI29,AM29)</f>
        <v>0.59827347600000003</v>
      </c>
      <c r="AP29" s="15">
        <f>STDEV(AG29,AI29,AM29)</f>
        <v>7.2460021060221522E-2</v>
      </c>
    </row>
    <row r="30" spans="1:42" ht="19.5">
      <c r="A30" s="6" t="s">
        <v>166</v>
      </c>
      <c r="B30" s="6" t="s">
        <v>167</v>
      </c>
      <c r="C30" s="6" t="s">
        <v>563</v>
      </c>
      <c r="D30" s="13" t="s">
        <v>168</v>
      </c>
      <c r="E30" s="14" t="s">
        <v>7</v>
      </c>
      <c r="F30" s="9">
        <v>267</v>
      </c>
      <c r="G30" s="8">
        <v>35.020000000000003</v>
      </c>
      <c r="H30" s="8">
        <v>39.880000000000003</v>
      </c>
      <c r="I30" s="8">
        <v>79.820001129999994</v>
      </c>
      <c r="J30" s="8">
        <v>78.289997580000005</v>
      </c>
      <c r="K30" s="8">
        <v>70.029997829999999</v>
      </c>
      <c r="L30" s="9">
        <v>67</v>
      </c>
      <c r="M30" s="15">
        <v>4.6989412310000001</v>
      </c>
      <c r="N30" s="15">
        <v>4.5300000000000003E-5</v>
      </c>
      <c r="O30" s="15">
        <v>1.8365383150000001</v>
      </c>
      <c r="P30" s="15">
        <v>0.28899654699999999</v>
      </c>
      <c r="Q30" s="15">
        <v>1.2473834749999999</v>
      </c>
      <c r="R30" s="15">
        <v>0.25251543500000001</v>
      </c>
      <c r="S30" s="15">
        <v>1.721868634</v>
      </c>
      <c r="T30" s="15">
        <v>9.6809915999999996E-2</v>
      </c>
      <c r="U30" s="15">
        <f>AVERAGE(M30,O30,Q30,S30)</f>
        <v>2.3761829137500001</v>
      </c>
      <c r="V30" s="15">
        <f>STDEV(M30,O30,Q30,S30)</f>
        <v>1.569366946990747</v>
      </c>
      <c r="W30" s="15">
        <v>1.127197504</v>
      </c>
      <c r="X30" s="15">
        <v>0.58238905699999999</v>
      </c>
      <c r="Y30" s="15">
        <v>1.4454398159999999</v>
      </c>
      <c r="Z30" s="15">
        <v>0.85153853899999998</v>
      </c>
      <c r="AA30" s="15">
        <v>1.076465249</v>
      </c>
      <c r="AB30" s="15">
        <v>0.944487929</v>
      </c>
      <c r="AC30" s="15">
        <v>1.270574093</v>
      </c>
      <c r="AD30" s="15">
        <v>0.653232276</v>
      </c>
      <c r="AE30" s="15">
        <f>AVERAGE(W30,AA30,AC30,Y30)</f>
        <v>1.2299191654999999</v>
      </c>
      <c r="AF30" s="15">
        <f>STDEV(W30,AA30,Y30,AC30)</f>
        <v>0.1655312842058192</v>
      </c>
      <c r="AG30" s="16">
        <v>1.7060823439999999</v>
      </c>
      <c r="AH30" s="16">
        <v>1.1100474000000001E-2</v>
      </c>
      <c r="AI30" s="15">
        <v>2.4434306619999999</v>
      </c>
      <c r="AJ30" s="5">
        <v>5.0472009999999998E-2</v>
      </c>
      <c r="AK30" s="16">
        <v>1.644371748</v>
      </c>
      <c r="AL30" s="16">
        <v>5.8790309999999998E-3</v>
      </c>
      <c r="AM30" s="16">
        <v>2.1478304860000001</v>
      </c>
      <c r="AN30" s="16">
        <v>1.4736908E-2</v>
      </c>
      <c r="AO30" s="15">
        <f>AVERAGE(AG30,AK30,AM30)</f>
        <v>1.8327615259999999</v>
      </c>
      <c r="AP30" s="15">
        <f>STDEV(AG30,AK30,AM30)</f>
        <v>0.27459677088647877</v>
      </c>
    </row>
    <row r="31" spans="1:42" ht="19.5">
      <c r="A31" s="6" t="s">
        <v>169</v>
      </c>
      <c r="B31" s="6" t="s">
        <v>170</v>
      </c>
      <c r="C31" s="6" t="s">
        <v>562</v>
      </c>
      <c r="D31" s="13" t="s">
        <v>171</v>
      </c>
      <c r="E31" s="14" t="s">
        <v>7</v>
      </c>
      <c r="F31" s="9">
        <v>466</v>
      </c>
      <c r="G31" s="8">
        <v>26.32</v>
      </c>
      <c r="H31" s="8">
        <v>28.3</v>
      </c>
      <c r="I31" s="8">
        <v>92.519998549999997</v>
      </c>
      <c r="J31" s="8">
        <v>86.91999912</v>
      </c>
      <c r="K31" s="8">
        <v>84.579998250000003</v>
      </c>
      <c r="L31" s="9">
        <v>47</v>
      </c>
      <c r="M31" s="15">
        <v>2.754228592</v>
      </c>
      <c r="N31" s="15">
        <v>7.2784482999999997E-2</v>
      </c>
      <c r="O31" s="15">
        <v>7.379042149</v>
      </c>
      <c r="P31" s="15">
        <v>2.5392998E-2</v>
      </c>
      <c r="Q31" s="15">
        <v>5.1050500870000004</v>
      </c>
      <c r="R31" s="15">
        <v>2.0128077000000001E-2</v>
      </c>
      <c r="S31" s="15">
        <v>7.7268056869999997</v>
      </c>
      <c r="T31" s="15">
        <v>6.2810547999999994E-2</v>
      </c>
      <c r="U31" s="15">
        <f>AVERAGE(O31,Q31,S31)</f>
        <v>6.7369659743333337</v>
      </c>
      <c r="V31" s="15">
        <f>STDEV(O31,Q31,S31)</f>
        <v>1.4239371359328925</v>
      </c>
      <c r="W31" s="16">
        <v>11.27197456</v>
      </c>
      <c r="X31" s="16">
        <v>7.0400000000000004E-5</v>
      </c>
      <c r="Y31" s="16">
        <v>16.292961120000001</v>
      </c>
      <c r="Z31" s="16">
        <v>6.0300000000000002E-5</v>
      </c>
      <c r="AA31" s="16">
        <v>11.48153591</v>
      </c>
      <c r="AB31" s="16">
        <v>4.8699999999999998E-5</v>
      </c>
      <c r="AC31" s="16">
        <v>15.417004589999999</v>
      </c>
      <c r="AD31" s="16">
        <v>4.8000000000000001E-5</v>
      </c>
      <c r="AE31" s="15">
        <f>AVERAGE(Y31,AA31,AC31)</f>
        <v>14.397167206666666</v>
      </c>
      <c r="AF31" s="15">
        <f>STDEV(W31,Y31,AC31)</f>
        <v>2.6820042203469017</v>
      </c>
      <c r="AG31" s="16">
        <v>11.694993970000001</v>
      </c>
      <c r="AH31" s="16">
        <v>5.3399999999999997E-5</v>
      </c>
      <c r="AI31" s="16">
        <v>17.70108986</v>
      </c>
      <c r="AJ31" s="16">
        <v>3.5099999999999999E-5</v>
      </c>
      <c r="AK31" s="16">
        <v>11.91242027</v>
      </c>
      <c r="AL31" s="16">
        <v>1.8499999999999999E-5</v>
      </c>
      <c r="AM31" s="16">
        <v>17.864875789999999</v>
      </c>
      <c r="AN31" s="16">
        <v>8.1300000000000001E-6</v>
      </c>
      <c r="AO31" s="15">
        <f>AVERAGE(AG31,AI31,AK31,AM31)</f>
        <v>14.7933449725</v>
      </c>
      <c r="AP31" s="15">
        <f>STDEV(AI31,AK31,AM31)</f>
        <v>3.3903600637354905</v>
      </c>
    </row>
    <row r="32" spans="1:42" ht="19.5">
      <c r="A32" s="6" t="s">
        <v>172</v>
      </c>
      <c r="B32" s="6" t="s">
        <v>173</v>
      </c>
      <c r="C32" s="6" t="s">
        <v>174</v>
      </c>
      <c r="D32" s="13" t="s">
        <v>171</v>
      </c>
      <c r="E32" s="14" t="s">
        <v>7</v>
      </c>
      <c r="F32" s="9">
        <v>1494</v>
      </c>
      <c r="G32" s="8">
        <v>9.5399999999999991</v>
      </c>
      <c r="H32" s="8">
        <v>14.11</v>
      </c>
      <c r="I32" s="8">
        <v>57.080000640000002</v>
      </c>
      <c r="J32" s="8">
        <v>40.709999199999999</v>
      </c>
      <c r="K32" s="8">
        <v>34.50999856</v>
      </c>
      <c r="L32" s="9">
        <v>14</v>
      </c>
      <c r="M32" s="15">
        <v>1.4996848110000001</v>
      </c>
      <c r="N32" s="15">
        <v>0.47890284700000002</v>
      </c>
      <c r="O32" s="15">
        <v>3.2210688589999998</v>
      </c>
      <c r="P32" s="15">
        <v>5.5376105000000002E-2</v>
      </c>
      <c r="Q32" s="15">
        <v>2.0323569770000001</v>
      </c>
      <c r="R32" s="15">
        <v>0.52565360100000003</v>
      </c>
      <c r="S32" s="15">
        <v>2.3334579469999999</v>
      </c>
      <c r="T32" s="15">
        <v>0.235128433</v>
      </c>
      <c r="U32" s="15">
        <f>AVERAGE(O32,Q32,S32)</f>
        <v>2.5289612609999996</v>
      </c>
      <c r="V32" s="15">
        <f>STDEV(O32,Q32,S32)</f>
        <v>0.61800092551770003</v>
      </c>
      <c r="W32" s="16">
        <v>4.8752846720000003</v>
      </c>
      <c r="X32" s="16">
        <v>1.0111545E-2</v>
      </c>
      <c r="Y32" s="16">
        <v>6.1376199720000004</v>
      </c>
      <c r="Z32" s="16">
        <v>1.2662078E-2</v>
      </c>
      <c r="AA32" s="16">
        <v>4.2854852680000004</v>
      </c>
      <c r="AB32" s="16">
        <v>1.8791064999999999E-2</v>
      </c>
      <c r="AC32" s="16">
        <v>5.9703526499999997</v>
      </c>
      <c r="AD32" s="16">
        <v>1.1177126000000001E-2</v>
      </c>
      <c r="AE32" s="15">
        <f>AVERAGE(W32,AA32,AC32)</f>
        <v>5.0437075299999998</v>
      </c>
      <c r="AF32" s="15">
        <f>STDEV(W32,AA32,AC32)</f>
        <v>0.85496737835694869</v>
      </c>
      <c r="AG32" s="16">
        <v>4.5289759639999998</v>
      </c>
      <c r="AH32" s="16">
        <v>1.5088686E-2</v>
      </c>
      <c r="AI32" s="16">
        <v>6.3095736499999999</v>
      </c>
      <c r="AJ32" s="16">
        <v>1.3536771E-2</v>
      </c>
      <c r="AK32" s="16">
        <v>4.6989412310000001</v>
      </c>
      <c r="AL32" s="16">
        <v>1.3349705999999999E-2</v>
      </c>
      <c r="AM32" s="16">
        <v>6.5463619230000001</v>
      </c>
      <c r="AN32" s="16">
        <v>8.5906739999999995E-3</v>
      </c>
      <c r="AO32" s="15">
        <f>AVERAGE(AG32,AI32,AK32,AM32)</f>
        <v>5.520963192</v>
      </c>
      <c r="AP32" s="15">
        <f>STDEV(AG32,AK32,AI32)</f>
        <v>0.98264550241585957</v>
      </c>
    </row>
    <row r="33" spans="1:42" ht="19.5">
      <c r="A33" s="6" t="s">
        <v>175</v>
      </c>
      <c r="B33" s="6" t="s">
        <v>176</v>
      </c>
      <c r="C33" s="6" t="s">
        <v>561</v>
      </c>
      <c r="D33" s="13" t="s">
        <v>171</v>
      </c>
      <c r="E33" s="14" t="s">
        <v>7</v>
      </c>
      <c r="F33" s="9">
        <v>504</v>
      </c>
      <c r="G33" s="8">
        <v>25.39</v>
      </c>
      <c r="H33" s="8">
        <v>25.57</v>
      </c>
      <c r="I33" s="8">
        <v>78.25999856</v>
      </c>
      <c r="J33" s="8">
        <v>58.700001239999999</v>
      </c>
      <c r="K33" s="8">
        <v>46.520000699999997</v>
      </c>
      <c r="L33" s="9">
        <v>52</v>
      </c>
      <c r="M33" s="15">
        <v>1.1694993970000001</v>
      </c>
      <c r="N33" s="15">
        <v>0.40051525799999999</v>
      </c>
      <c r="O33" s="15">
        <v>1.4454398159999999</v>
      </c>
      <c r="P33" s="15">
        <v>0.219360098</v>
      </c>
      <c r="Q33" s="15">
        <v>1.2022644280000001</v>
      </c>
      <c r="R33" s="15">
        <v>0.48417723200000001</v>
      </c>
      <c r="S33" s="15">
        <v>1.148153663</v>
      </c>
      <c r="T33" s="15">
        <v>0.18143832700000001</v>
      </c>
      <c r="U33" s="15">
        <f>AVERAGE(O33,Q33,S33)</f>
        <v>1.265285969</v>
      </c>
      <c r="V33" s="15">
        <f>STDEV(O33,Q33,S33)</f>
        <v>0.15834629823237459</v>
      </c>
      <c r="W33" s="16">
        <v>2.0892961030000001</v>
      </c>
      <c r="X33" s="16">
        <v>1.1227882E-2</v>
      </c>
      <c r="Y33" s="16">
        <v>2.3550493719999999</v>
      </c>
      <c r="Z33" s="16">
        <v>3.6048590000000002E-3</v>
      </c>
      <c r="AA33" s="16">
        <v>2.1478304860000001</v>
      </c>
      <c r="AB33" s="16">
        <v>1.1813873000000001E-2</v>
      </c>
      <c r="AC33" s="16">
        <v>2.1086280350000002</v>
      </c>
      <c r="AD33" s="16">
        <v>5.0238699999999997E-3</v>
      </c>
      <c r="AE33" s="15">
        <f>AVERAGE(AC33,AA33,W33)</f>
        <v>2.1152515413333339</v>
      </c>
      <c r="AF33" s="15">
        <f>STDEV(AA33,AC33,W33)</f>
        <v>2.9824010887344661E-2</v>
      </c>
      <c r="AG33" s="15">
        <v>1.674942851</v>
      </c>
      <c r="AH33" s="15">
        <v>6.0625973999999999E-2</v>
      </c>
      <c r="AI33" s="16">
        <v>1.7060823439999999</v>
      </c>
      <c r="AJ33" s="16">
        <v>2.5398914000000002E-2</v>
      </c>
      <c r="AK33" s="16">
        <v>1.887991309</v>
      </c>
      <c r="AL33" s="16">
        <v>2.3742836E-2</v>
      </c>
      <c r="AM33" s="16">
        <v>1.737800837</v>
      </c>
      <c r="AN33" s="16">
        <v>9.1966200000000008E-3</v>
      </c>
      <c r="AO33" s="15">
        <f>AVERAGE(AI33,AK33,AM33)</f>
        <v>1.7772914966666666</v>
      </c>
      <c r="AP33" s="15">
        <f>STDEV(AI33,AK33,AM33)</f>
        <v>9.7171765639635185E-2</v>
      </c>
    </row>
    <row r="34" spans="1:42" ht="19.5">
      <c r="C34" s="12" t="s">
        <v>703</v>
      </c>
      <c r="D34" s="13"/>
      <c r="E34" s="14"/>
      <c r="F34" s="14"/>
    </row>
    <row r="35" spans="1:42" ht="19.5">
      <c r="A35" s="6" t="s">
        <v>181</v>
      </c>
      <c r="B35" s="6" t="s">
        <v>182</v>
      </c>
      <c r="C35" s="6" t="s">
        <v>660</v>
      </c>
      <c r="D35" s="13" t="s">
        <v>180</v>
      </c>
      <c r="E35" s="14" t="s">
        <v>7</v>
      </c>
      <c r="F35" s="9">
        <v>390</v>
      </c>
      <c r="G35" s="8">
        <v>28.96</v>
      </c>
      <c r="H35" s="8">
        <v>29.3</v>
      </c>
      <c r="I35" s="8">
        <v>85.53000093</v>
      </c>
      <c r="J35" s="8">
        <v>76.849997040000005</v>
      </c>
      <c r="K35" s="8">
        <v>71.060001850000006</v>
      </c>
      <c r="L35" s="9">
        <v>50</v>
      </c>
      <c r="M35" s="15">
        <v>3.0199518200000002</v>
      </c>
      <c r="N35" s="15">
        <v>2.7887996000000002E-2</v>
      </c>
      <c r="O35" s="15">
        <v>1.541700482</v>
      </c>
      <c r="P35" s="15">
        <v>0.202796161</v>
      </c>
      <c r="Q35" s="15">
        <v>1.355189443</v>
      </c>
      <c r="R35" s="15">
        <v>0.51540392599999996</v>
      </c>
      <c r="S35" s="15">
        <v>1.5703628059999899</v>
      </c>
      <c r="T35" s="15">
        <v>0.47762221100000002</v>
      </c>
      <c r="U35" s="15">
        <f>AVERAGE(O35,Q35,S35)</f>
        <v>1.4890842436666631</v>
      </c>
      <c r="V35" s="15">
        <f t="shared" ref="V35:V46" si="2">STDEV(O35,Q35,S35)</f>
        <v>0.11683854431840643</v>
      </c>
      <c r="W35" s="16">
        <v>4.0179080960000002</v>
      </c>
      <c r="X35" s="16">
        <v>2.1600349999999998E-3</v>
      </c>
      <c r="Y35" s="16">
        <v>4.0926065439999997</v>
      </c>
      <c r="Z35" s="16">
        <v>2.3710810000000001E-3</v>
      </c>
      <c r="AA35" s="16">
        <v>3.5974934099999998</v>
      </c>
      <c r="AB35" s="16">
        <v>3.7973030000000001E-3</v>
      </c>
      <c r="AC35" s="16">
        <v>3.4040818210000001</v>
      </c>
      <c r="AD35" s="16">
        <v>7.9485560000000007E-3</v>
      </c>
      <c r="AE35" s="15">
        <f>AVERAGE(W35,Y35,AA35,AC35)</f>
        <v>3.7780224677500001</v>
      </c>
      <c r="AF35" s="15">
        <f>STDEV(Y35,AA35,AC35)</f>
        <v>0.35510828217156354</v>
      </c>
      <c r="AG35" s="16">
        <v>4.055085182</v>
      </c>
      <c r="AH35" s="16">
        <v>3.1132769999999998E-3</v>
      </c>
      <c r="AI35" s="16">
        <v>3.6982817649999999</v>
      </c>
      <c r="AJ35" s="16">
        <v>4.8138570000000004E-3</v>
      </c>
      <c r="AK35" s="16">
        <v>3.5974934099999998</v>
      </c>
      <c r="AL35" s="16">
        <v>2.2121329999999998E-3</v>
      </c>
      <c r="AM35" s="16">
        <v>3.7325015069999998</v>
      </c>
      <c r="AN35" s="16">
        <v>1.7372500000000001E-3</v>
      </c>
      <c r="AO35" s="15">
        <f>AVERAGE(AG35,AI35,AK35,AM35)</f>
        <v>3.7708404660000001</v>
      </c>
      <c r="AP35" s="15">
        <f>STDEV(AI35,AK35,AM35)</f>
        <v>7.0186026032862642E-2</v>
      </c>
    </row>
    <row r="36" spans="1:42" ht="19.5">
      <c r="A36" s="6" t="s">
        <v>177</v>
      </c>
      <c r="B36" s="6" t="s">
        <v>178</v>
      </c>
      <c r="C36" s="6" t="s">
        <v>179</v>
      </c>
      <c r="D36" s="13" t="s">
        <v>558</v>
      </c>
      <c r="E36" s="14" t="s">
        <v>7</v>
      </c>
      <c r="F36" s="9">
        <v>261</v>
      </c>
      <c r="G36" s="8">
        <v>35.630000000000003</v>
      </c>
      <c r="H36" s="8">
        <v>35.75</v>
      </c>
      <c r="I36" s="8">
        <v>90.319997069999999</v>
      </c>
      <c r="J36" s="8">
        <v>81.230002639999995</v>
      </c>
      <c r="K36" s="8">
        <v>70.670002699999998</v>
      </c>
      <c r="L36" s="9">
        <v>103</v>
      </c>
      <c r="M36" s="15">
        <v>0.816582382</v>
      </c>
      <c r="N36" s="15">
        <v>0.93009793799999996</v>
      </c>
      <c r="O36" s="15">
        <v>0.928966403</v>
      </c>
      <c r="P36" s="15">
        <v>0.85095184999999995</v>
      </c>
      <c r="Q36" s="15">
        <v>0.87902253900000005</v>
      </c>
      <c r="R36" s="15">
        <v>0.54698395700000002</v>
      </c>
      <c r="S36" s="15">
        <v>0.83176374399999997</v>
      </c>
      <c r="T36" s="15">
        <v>0.732737839</v>
      </c>
      <c r="U36" s="15">
        <f t="shared" ref="U36:U46" si="3">AVERAGE(O36,Q36,S36)</f>
        <v>0.87991756200000004</v>
      </c>
      <c r="V36" s="15">
        <f t="shared" si="2"/>
        <v>4.8607510004066948E-2</v>
      </c>
      <c r="W36" s="16">
        <v>1.527566075</v>
      </c>
      <c r="X36" s="16">
        <v>1.8803928000000001E-2</v>
      </c>
      <c r="Y36" s="16">
        <v>2.8313920499999998</v>
      </c>
      <c r="Z36" s="16">
        <v>8.2099999999999995E-7</v>
      </c>
      <c r="AA36" s="16">
        <v>1.674942851</v>
      </c>
      <c r="AB36" s="16">
        <v>9.6675440000000001E-3</v>
      </c>
      <c r="AC36" s="16">
        <v>2.6061534879999999</v>
      </c>
      <c r="AD36" s="16">
        <v>3.8299999999999998E-6</v>
      </c>
      <c r="AE36" s="15">
        <f ca="1">AVERAGE(AE7:AE226)</f>
        <v>4.9623811481982472</v>
      </c>
      <c r="AF36" s="15">
        <f>STDEV(Y36,AA36,AC36)</f>
        <v>0.61308786892548017</v>
      </c>
      <c r="AG36" s="15">
        <v>1.4859356880000001</v>
      </c>
      <c r="AH36" s="5">
        <v>5.3652693000000001E-2</v>
      </c>
      <c r="AI36" s="16">
        <v>2.7289776799999999</v>
      </c>
      <c r="AJ36" s="16">
        <v>8.0399999999999993E-6</v>
      </c>
      <c r="AK36" s="16">
        <v>2.0137243269999998</v>
      </c>
      <c r="AL36" s="16">
        <v>1.122563E-3</v>
      </c>
      <c r="AM36" s="16">
        <v>3.1045596600000001</v>
      </c>
      <c r="AN36" s="16">
        <v>3.41E-7</v>
      </c>
      <c r="AO36" s="15">
        <f>AVERAGE(AI36,AK36,AM36)</f>
        <v>2.6157538890000001</v>
      </c>
      <c r="AP36" s="15">
        <f>STDEV(AI36,AK36,AM36)</f>
        <v>0.55416166510019038</v>
      </c>
    </row>
    <row r="37" spans="1:42" ht="19.5">
      <c r="A37" s="6" t="s">
        <v>183</v>
      </c>
      <c r="B37" s="6" t="s">
        <v>184</v>
      </c>
      <c r="C37" s="6" t="s">
        <v>661</v>
      </c>
      <c r="D37" s="13" t="s">
        <v>185</v>
      </c>
      <c r="E37" s="14" t="s">
        <v>7</v>
      </c>
      <c r="F37" s="6">
        <v>1217</v>
      </c>
      <c r="G37" s="8">
        <v>12.26</v>
      </c>
      <c r="H37" s="8">
        <v>15.66</v>
      </c>
      <c r="I37" s="8">
        <v>43.869999049999997</v>
      </c>
      <c r="J37" s="8">
        <v>42.579999569999998</v>
      </c>
      <c r="K37" s="8">
        <v>40.97000062</v>
      </c>
      <c r="L37" s="9">
        <v>19</v>
      </c>
      <c r="M37" s="15">
        <v>0.71121352900000001</v>
      </c>
      <c r="N37" s="15">
        <v>0.429326504</v>
      </c>
      <c r="O37" s="15">
        <v>0.67297667299999997</v>
      </c>
      <c r="P37" s="15">
        <v>0.22122977699999999</v>
      </c>
      <c r="Q37" s="15">
        <v>0.58613818900000003</v>
      </c>
      <c r="R37" s="15">
        <v>7.2507054000000001E-2</v>
      </c>
      <c r="S37" s="15">
        <v>0.64268773800000001</v>
      </c>
      <c r="T37" s="15">
        <v>0.28923860200000001</v>
      </c>
      <c r="U37" s="15">
        <f t="shared" si="3"/>
        <v>0.6339342</v>
      </c>
      <c r="V37" s="15">
        <f t="shared" si="2"/>
        <v>4.40760580870459E-2</v>
      </c>
      <c r="W37" s="17">
        <v>0.44055485700000002</v>
      </c>
      <c r="X37" s="17">
        <v>2.7137280999999999E-2</v>
      </c>
      <c r="Y37" s="17">
        <v>0.38370725500000002</v>
      </c>
      <c r="Z37" s="17">
        <v>4.6675919999999999E-3</v>
      </c>
      <c r="AA37" s="17">
        <v>0.42461955499999998</v>
      </c>
      <c r="AB37" s="17">
        <v>2.4049858E-2</v>
      </c>
      <c r="AC37" s="15">
        <v>0.44463127899999999</v>
      </c>
      <c r="AD37" s="15">
        <v>9.9327079999999998E-2</v>
      </c>
      <c r="AE37" s="15">
        <f>AVERAGE(W37,Y37,AA37)</f>
        <v>0.41629388900000003</v>
      </c>
      <c r="AF37" s="15">
        <f>STDEV(W37,Y37,AA37)</f>
        <v>2.9324051545536259E-2</v>
      </c>
      <c r="AG37" s="17">
        <v>0.44463127899999999</v>
      </c>
      <c r="AH37" s="17">
        <v>1.7367792999999999E-2</v>
      </c>
      <c r="AI37" s="17">
        <v>0.40926066</v>
      </c>
      <c r="AJ37" s="17">
        <v>1.5008083E-2</v>
      </c>
      <c r="AK37" s="17">
        <v>0.44055485700000002</v>
      </c>
      <c r="AL37" s="17">
        <v>2.8058764999999999E-2</v>
      </c>
      <c r="AM37" s="15">
        <v>0.42072662700000002</v>
      </c>
      <c r="AN37" s="15">
        <v>7.2904899999999995E-2</v>
      </c>
      <c r="AO37" s="15">
        <f>AVERAGE(AG37,AI37,AK37)</f>
        <v>0.43148226533333328</v>
      </c>
      <c r="AP37" s="15">
        <f>STDEV(AG37,AK37,AI37)</f>
        <v>1.9352108716451096E-2</v>
      </c>
    </row>
    <row r="38" spans="1:42" ht="19.5">
      <c r="A38" s="6" t="s">
        <v>186</v>
      </c>
      <c r="B38" s="6" t="s">
        <v>187</v>
      </c>
      <c r="C38" s="6" t="s">
        <v>662</v>
      </c>
      <c r="D38" s="13" t="s">
        <v>188</v>
      </c>
      <c r="E38" s="14" t="s">
        <v>7</v>
      </c>
      <c r="F38" s="9">
        <v>96</v>
      </c>
      <c r="G38" s="8">
        <v>53.34</v>
      </c>
      <c r="H38" s="8">
        <v>53.72</v>
      </c>
      <c r="I38" s="8">
        <v>61.030000450000003</v>
      </c>
      <c r="J38" s="8">
        <v>57.899999620000003</v>
      </c>
      <c r="K38" s="8">
        <v>47.260001299999999</v>
      </c>
      <c r="L38" s="9">
        <v>71</v>
      </c>
      <c r="M38" s="16">
        <v>11.37627316</v>
      </c>
      <c r="N38" s="16">
        <v>2.5770983000000001E-2</v>
      </c>
      <c r="O38" s="16">
        <v>3.2809529300000002</v>
      </c>
      <c r="P38" s="16">
        <v>2.4199999999999999E-5</v>
      </c>
      <c r="Q38" s="16">
        <v>2.654605627</v>
      </c>
      <c r="R38" s="16">
        <v>3.15E-5</v>
      </c>
      <c r="S38" s="16">
        <v>3.3113112450000002</v>
      </c>
      <c r="T38" s="16">
        <v>1.0300000000000001E-6</v>
      </c>
      <c r="U38" s="15">
        <f t="shared" si="3"/>
        <v>3.0822899340000003</v>
      </c>
      <c r="V38" s="15">
        <f t="shared" si="2"/>
        <v>0.3706963806984937</v>
      </c>
      <c r="W38" s="16">
        <v>1.7864875790000001</v>
      </c>
      <c r="X38" s="16">
        <v>3.4069127999999997E-2</v>
      </c>
      <c r="Y38" s="16">
        <v>2.3120648859999999</v>
      </c>
      <c r="Z38" s="16">
        <v>5.3620719999999998E-3</v>
      </c>
      <c r="AA38" s="16">
        <v>1.8365383150000001</v>
      </c>
      <c r="AB38" s="16">
        <v>1.8111186000000001E-2</v>
      </c>
      <c r="AC38" s="16">
        <v>2.1478304860000001</v>
      </c>
      <c r="AD38" s="16">
        <v>5.9720779999999996E-3</v>
      </c>
      <c r="AE38" s="15">
        <f>AVERAGE(W38,AA38,AC38)</f>
        <v>1.9236187933333335</v>
      </c>
      <c r="AF38" s="15">
        <f>STDEV(AC38,AA38,W38)</f>
        <v>0.19577903715636738</v>
      </c>
      <c r="AG38" s="16">
        <v>1.905460715</v>
      </c>
      <c r="AH38" s="16">
        <v>2.0019973E-2</v>
      </c>
      <c r="AI38" s="16">
        <v>2.5118863579999999</v>
      </c>
      <c r="AJ38" s="16">
        <v>3.1713999999999999E-4</v>
      </c>
      <c r="AK38" s="16">
        <v>1.8197008370000001</v>
      </c>
      <c r="AL38" s="16">
        <v>4.1446759999999999E-3</v>
      </c>
      <c r="AM38" s="16">
        <v>2.24905467</v>
      </c>
      <c r="AN38" s="16">
        <v>7.9660400000000002E-4</v>
      </c>
      <c r="AO38" s="15">
        <f>AVERAGE(AG38,AI38,AK38,AM38)</f>
        <v>2.1215256450000002</v>
      </c>
      <c r="AP38" s="15">
        <f>STDEV(AG38,AK38,AM38)</f>
        <v>0.22721365734293231</v>
      </c>
    </row>
    <row r="39" spans="1:42" ht="19.5">
      <c r="A39" s="6" t="s">
        <v>189</v>
      </c>
      <c r="B39" s="6" t="s">
        <v>190</v>
      </c>
      <c r="C39" s="6" t="s">
        <v>559</v>
      </c>
      <c r="D39" s="13" t="s">
        <v>191</v>
      </c>
      <c r="E39" s="14" t="s">
        <v>7</v>
      </c>
      <c r="F39" s="9">
        <v>643</v>
      </c>
      <c r="G39" s="8">
        <v>22.01</v>
      </c>
      <c r="H39" s="8">
        <v>23.39</v>
      </c>
      <c r="I39" s="8">
        <v>80.309998989999997</v>
      </c>
      <c r="J39" s="8">
        <v>74.610000850000006</v>
      </c>
      <c r="K39" s="8">
        <v>69.429999589999994</v>
      </c>
      <c r="L39" s="9">
        <v>104</v>
      </c>
      <c r="M39" s="15">
        <v>2.1677041049999999</v>
      </c>
      <c r="N39" s="15">
        <v>0.31926307100000001</v>
      </c>
      <c r="O39" s="15">
        <v>1.8535315990000001</v>
      </c>
      <c r="P39" s="15">
        <v>5.0786957000000001E-2</v>
      </c>
      <c r="Q39" s="15">
        <v>2.2080047129999998</v>
      </c>
      <c r="R39" s="15">
        <v>5.7442992999999998E-2</v>
      </c>
      <c r="S39" s="15">
        <v>1.753880501</v>
      </c>
      <c r="T39" s="15">
        <v>8.2660980999999994E-2</v>
      </c>
      <c r="U39" s="15">
        <f t="shared" si="3"/>
        <v>1.938472271</v>
      </c>
      <c r="V39" s="15">
        <f t="shared" si="2"/>
        <v>0.23868051512642149</v>
      </c>
      <c r="W39" s="16">
        <v>3.8725764749999998</v>
      </c>
      <c r="X39" s="16">
        <v>1.1428377E-2</v>
      </c>
      <c r="Y39" s="16">
        <v>2.1478304860000001</v>
      </c>
      <c r="Z39" s="16">
        <v>1.7953558000000001E-2</v>
      </c>
      <c r="AA39" s="16">
        <v>2.3988330360000001</v>
      </c>
      <c r="AB39" s="16">
        <v>2.4626085999999998E-2</v>
      </c>
      <c r="AC39" s="16">
        <v>1.8197008370000001</v>
      </c>
      <c r="AD39" s="16">
        <v>2.1315336000000001E-2</v>
      </c>
      <c r="AE39" s="15">
        <f>AVERAGE(Y39,AA39,AC39)</f>
        <v>2.1221214530000001</v>
      </c>
      <c r="AF39" s="15">
        <f>STDEV(Y39,AA39,AC39)</f>
        <v>0.29042080118853369</v>
      </c>
      <c r="AG39" s="16">
        <v>3.0199518200000002</v>
      </c>
      <c r="AH39" s="16">
        <v>3.9568386999999997E-2</v>
      </c>
      <c r="AI39" s="15">
        <v>1.8535315990000001</v>
      </c>
      <c r="AJ39" s="5">
        <v>5.8014963000000003E-2</v>
      </c>
      <c r="AK39" s="16">
        <v>2.1877615449999999</v>
      </c>
      <c r="AL39" s="16">
        <v>3.9168846E-2</v>
      </c>
      <c r="AM39" s="16">
        <v>1.737800837</v>
      </c>
      <c r="AN39" s="16">
        <v>3.6927450000000001E-2</v>
      </c>
      <c r="AO39" s="15">
        <f>AVERAGE(AG39,AK39,AM39)</f>
        <v>2.3151714006666668</v>
      </c>
      <c r="AP39" s="15">
        <f>STDEV(AG39,AK39,AM39)</f>
        <v>0.65050191336591601</v>
      </c>
    </row>
    <row r="40" spans="1:42" ht="19.5">
      <c r="A40" s="6" t="s">
        <v>192</v>
      </c>
      <c r="B40" s="6" t="s">
        <v>193</v>
      </c>
      <c r="C40" s="6" t="s">
        <v>559</v>
      </c>
      <c r="D40" s="13" t="s">
        <v>191</v>
      </c>
      <c r="E40" s="14" t="s">
        <v>7</v>
      </c>
      <c r="F40" s="6">
        <v>432</v>
      </c>
      <c r="G40" s="8">
        <v>27.56</v>
      </c>
      <c r="H40" s="8">
        <v>30.11</v>
      </c>
      <c r="I40" s="8">
        <v>90.640002490000001</v>
      </c>
      <c r="J40" s="8">
        <v>80.790001149999995</v>
      </c>
      <c r="K40" s="8">
        <v>78.329998250000003</v>
      </c>
      <c r="L40" s="9">
        <v>54</v>
      </c>
      <c r="M40" s="15">
        <v>1.0665961500000001</v>
      </c>
      <c r="N40" s="15">
        <v>0.15333971399999999</v>
      </c>
      <c r="O40" s="15">
        <v>1.0185914039999999</v>
      </c>
      <c r="P40" s="15">
        <v>0.94134944700000001</v>
      </c>
      <c r="Q40" s="15">
        <v>1.0665961500000001</v>
      </c>
      <c r="R40" s="15">
        <v>0.50446808300000001</v>
      </c>
      <c r="S40" s="15">
        <v>0.963829041</v>
      </c>
      <c r="T40" s="15">
        <v>0.80540078900000001</v>
      </c>
      <c r="U40" s="15">
        <f t="shared" si="3"/>
        <v>1.016338865</v>
      </c>
      <c r="V40" s="15">
        <f t="shared" si="2"/>
        <v>5.1420571000469886E-2</v>
      </c>
      <c r="W40" s="15">
        <v>0.87096357300000005</v>
      </c>
      <c r="X40" s="15">
        <v>0.44379165799999998</v>
      </c>
      <c r="Y40" s="15">
        <v>0.787045777</v>
      </c>
      <c r="Z40" s="15">
        <v>0.23477509599999999</v>
      </c>
      <c r="AA40" s="15">
        <v>0.809095919</v>
      </c>
      <c r="AB40" s="15">
        <v>0.55324685600000001</v>
      </c>
      <c r="AC40" s="15">
        <v>0.73790425100000001</v>
      </c>
      <c r="AD40" s="15">
        <v>0.18401458900000001</v>
      </c>
      <c r="AE40" s="15">
        <f>AVERAGE(Y40,AA40,AC40)</f>
        <v>0.7780153156666666</v>
      </c>
      <c r="AF40" s="15">
        <f>STDEV(Y40,AA40,AC40)</f>
        <v>3.6444825724307926E-2</v>
      </c>
      <c r="AG40" s="17">
        <v>0.59156161500000004</v>
      </c>
      <c r="AH40" s="17">
        <v>2.1446692E-2</v>
      </c>
      <c r="AI40" s="17">
        <v>0.58076441300000003</v>
      </c>
      <c r="AJ40" s="17">
        <v>2.2048878000000001E-2</v>
      </c>
      <c r="AK40" s="17">
        <v>0.55462568999999995</v>
      </c>
      <c r="AL40" s="17">
        <v>8.0678399999999997E-3</v>
      </c>
      <c r="AM40" s="17">
        <v>0.49203953099999997</v>
      </c>
      <c r="AN40" s="17">
        <v>3.5873125999999998E-2</v>
      </c>
      <c r="AO40" s="15">
        <f>AVERAGE(AG40,AI40,AK40,AM40)</f>
        <v>0.55474781225000003</v>
      </c>
      <c r="AP40" s="15">
        <f>STDEV(AG40,AK40,AM40)</f>
        <v>5.0308937340002816E-2</v>
      </c>
    </row>
    <row r="41" spans="1:42" ht="19.5">
      <c r="A41" s="6" t="s">
        <v>194</v>
      </c>
      <c r="B41" s="6" t="s">
        <v>195</v>
      </c>
      <c r="C41" s="6" t="s">
        <v>559</v>
      </c>
      <c r="D41" s="13" t="s">
        <v>191</v>
      </c>
      <c r="E41" s="14" t="s">
        <v>7</v>
      </c>
      <c r="F41" s="9">
        <v>759</v>
      </c>
      <c r="G41" s="8">
        <v>19.059999999999999</v>
      </c>
      <c r="H41" s="8">
        <v>19.170000000000002</v>
      </c>
      <c r="I41" s="8">
        <v>84.479999539999994</v>
      </c>
      <c r="J41" s="8">
        <v>84.479999539999994</v>
      </c>
      <c r="K41" s="8">
        <v>78.740000719999998</v>
      </c>
      <c r="L41" s="9">
        <v>20</v>
      </c>
      <c r="M41" s="15">
        <v>1.995262265</v>
      </c>
      <c r="N41" s="15">
        <v>0.80106413399999998</v>
      </c>
      <c r="O41" s="15">
        <v>2.2080047129999998</v>
      </c>
      <c r="P41" s="15">
        <v>0.17176857600000001</v>
      </c>
      <c r="Q41" s="15">
        <v>2.0323569770000001</v>
      </c>
      <c r="R41" s="15">
        <v>6.0622450000000001E-2</v>
      </c>
      <c r="S41" s="15">
        <v>2.1877615449999999</v>
      </c>
      <c r="T41" s="15">
        <v>3.3430464999999999E-2</v>
      </c>
      <c r="U41" s="15">
        <f t="shared" si="3"/>
        <v>2.1427077450000001</v>
      </c>
      <c r="V41" s="15">
        <f t="shared" si="2"/>
        <v>9.6101068991512245E-2</v>
      </c>
      <c r="W41" s="16">
        <v>2.535128593</v>
      </c>
      <c r="X41" s="16">
        <v>2.0450154000000002E-2</v>
      </c>
      <c r="Y41" s="16">
        <v>2.779713154</v>
      </c>
      <c r="Z41" s="16">
        <v>3.8360063E-2</v>
      </c>
      <c r="AA41" s="16">
        <v>2.2284350399999999</v>
      </c>
      <c r="AB41" s="16">
        <v>3.6194063999999998E-2</v>
      </c>
      <c r="AC41" s="16">
        <v>2.4210290909999999</v>
      </c>
      <c r="AD41" s="16">
        <v>1.7292927999999999E-2</v>
      </c>
      <c r="AE41" s="15">
        <f>AVERAGE(Y41,AA41,AC41)</f>
        <v>2.4763924283333334</v>
      </c>
      <c r="AF41" s="15">
        <f>STDEV(Y41,AA41,AC41)</f>
        <v>0.27977797283625211</v>
      </c>
      <c r="AG41" s="15">
        <v>1.419057488</v>
      </c>
      <c r="AH41" s="15">
        <v>0.33971354399999998</v>
      </c>
      <c r="AI41" s="15">
        <v>1.4588142630000001</v>
      </c>
      <c r="AJ41" s="15">
        <v>0.566895068</v>
      </c>
      <c r="AK41" s="15">
        <v>1.3182567359999999</v>
      </c>
      <c r="AL41" s="15">
        <v>0.31655615599999998</v>
      </c>
      <c r="AM41" s="15">
        <v>1.23594749</v>
      </c>
      <c r="AN41" s="15">
        <v>0.35142099900000001</v>
      </c>
      <c r="AO41" s="15">
        <f>AVERAGE(AG41,AI41,AK41)</f>
        <v>1.3987094956666664</v>
      </c>
      <c r="AP41" s="15">
        <f>STDEV(AG41,AK41,AM41)</f>
        <v>9.1710481905845048E-2</v>
      </c>
    </row>
    <row r="42" spans="1:42" ht="19.5">
      <c r="A42" s="6" t="s">
        <v>196</v>
      </c>
      <c r="B42" s="6" t="s">
        <v>197</v>
      </c>
      <c r="C42" s="6" t="s">
        <v>560</v>
      </c>
      <c r="D42" s="13" t="s">
        <v>761</v>
      </c>
      <c r="E42" s="14" t="s">
        <v>7</v>
      </c>
      <c r="F42" s="6">
        <v>252</v>
      </c>
      <c r="G42" s="8">
        <v>36.44</v>
      </c>
      <c r="H42" s="8">
        <v>37.51</v>
      </c>
      <c r="I42" s="8">
        <v>89.660000800000006</v>
      </c>
      <c r="J42" s="8">
        <v>89.660000800000006</v>
      </c>
      <c r="K42" s="8">
        <v>75.239998099999994</v>
      </c>
      <c r="L42" s="9">
        <v>44</v>
      </c>
      <c r="M42" s="15">
        <v>1.1694993970000001</v>
      </c>
      <c r="N42" s="15">
        <v>0.87771099799999996</v>
      </c>
      <c r="O42" s="15">
        <v>1.270574093</v>
      </c>
      <c r="P42" s="15">
        <v>0.71025478799999997</v>
      </c>
      <c r="Q42" s="15">
        <v>1.0964782239999999</v>
      </c>
      <c r="R42" s="15">
        <v>0.74323761499999996</v>
      </c>
      <c r="S42" s="15">
        <v>1.541700482</v>
      </c>
      <c r="T42" s="15">
        <v>0.66093575999999998</v>
      </c>
      <c r="U42" s="15">
        <f t="shared" si="3"/>
        <v>1.3029175996666666</v>
      </c>
      <c r="V42" s="15">
        <f t="shared" si="2"/>
        <v>0.22436642255978881</v>
      </c>
      <c r="W42" s="15">
        <v>0.54954087699999998</v>
      </c>
      <c r="X42" s="15">
        <v>0.48995304099999998</v>
      </c>
      <c r="Y42" s="15">
        <v>0.69823241199999997</v>
      </c>
      <c r="Z42" s="15">
        <v>0.31708618999999999</v>
      </c>
      <c r="AA42" s="15">
        <v>0.63095736499999999</v>
      </c>
      <c r="AB42" s="15">
        <v>0.23982842300000001</v>
      </c>
      <c r="AC42" s="15">
        <v>0.75857758500000005</v>
      </c>
      <c r="AD42" s="15">
        <v>0.17851030800000001</v>
      </c>
      <c r="AE42" s="15">
        <f>AVERAGE(Y42,AA42,AC42)</f>
        <v>0.69592245400000008</v>
      </c>
      <c r="AF42" s="15">
        <f>STDEV(Y42,AA42,AC42)</f>
        <v>6.3841460413147089E-2</v>
      </c>
      <c r="AG42" s="17">
        <v>0.28840315300000002</v>
      </c>
      <c r="AH42" s="17">
        <v>1.8998791000000001E-2</v>
      </c>
      <c r="AI42" s="17">
        <v>0.55975759000000003</v>
      </c>
      <c r="AJ42" s="17">
        <v>3.8041039999999998E-2</v>
      </c>
      <c r="AK42" s="17">
        <v>0.34994515799999998</v>
      </c>
      <c r="AL42" s="17">
        <v>2.7235585999999999E-2</v>
      </c>
      <c r="AM42" s="15">
        <v>0.654636145</v>
      </c>
      <c r="AN42" s="5">
        <v>5.0576847000000001E-2</v>
      </c>
      <c r="AO42" s="15">
        <f>AVERAGE(AG42,AI42,AK42)</f>
        <v>0.39936863366666664</v>
      </c>
      <c r="AP42" s="15">
        <f>STDEV(AG42,AI42,AK42)</f>
        <v>0.14226847008429866</v>
      </c>
    </row>
    <row r="43" spans="1:42" ht="19.5">
      <c r="A43" s="6" t="s">
        <v>198</v>
      </c>
      <c r="B43" s="6" t="s">
        <v>199</v>
      </c>
      <c r="C43" s="6" t="s">
        <v>560</v>
      </c>
      <c r="D43" s="13" t="s">
        <v>704</v>
      </c>
      <c r="E43" s="14" t="s">
        <v>7</v>
      </c>
      <c r="F43" s="9">
        <v>329</v>
      </c>
      <c r="G43" s="8">
        <v>31.67</v>
      </c>
      <c r="H43" s="8">
        <v>31.78</v>
      </c>
      <c r="I43" s="8">
        <v>99.40999746</v>
      </c>
      <c r="J43" s="8">
        <v>89.939999580000006</v>
      </c>
      <c r="K43" s="8">
        <v>87.569999690000003</v>
      </c>
      <c r="L43" s="9">
        <v>160</v>
      </c>
      <c r="M43" s="16">
        <v>3.2508730890000002</v>
      </c>
      <c r="N43" s="16">
        <v>3.2924253000000001E-2</v>
      </c>
      <c r="O43" s="16">
        <v>7.5162291530000003</v>
      </c>
      <c r="P43" s="16">
        <v>1.2074516E-2</v>
      </c>
      <c r="Q43" s="16">
        <v>2.9107170099999999</v>
      </c>
      <c r="R43" s="16">
        <v>9.2064989999999999E-3</v>
      </c>
      <c r="S43" s="16">
        <v>5.2480745320000004</v>
      </c>
      <c r="T43" s="16">
        <v>2.2809623000000001E-2</v>
      </c>
      <c r="U43" s="15">
        <f t="shared" si="3"/>
        <v>5.2250068983333335</v>
      </c>
      <c r="V43" s="15">
        <f t="shared" si="2"/>
        <v>2.3028427240309646</v>
      </c>
      <c r="W43" s="16">
        <v>2.703958273</v>
      </c>
      <c r="X43" s="16">
        <v>2.1814289000000001E-2</v>
      </c>
      <c r="Y43" s="16">
        <v>8.3945999150000006</v>
      </c>
      <c r="Z43" s="16">
        <v>1.0749528E-2</v>
      </c>
      <c r="AA43" s="16">
        <v>3.2210688589999998</v>
      </c>
      <c r="AB43" s="16">
        <v>8.3497689999999999E-3</v>
      </c>
      <c r="AC43" s="16">
        <v>5.2966346739999999</v>
      </c>
      <c r="AD43" s="16">
        <v>3.7446412999999998E-2</v>
      </c>
      <c r="AE43" s="15">
        <f>AVERAGE(W43,AA43,AC43)</f>
        <v>3.7405539353333332</v>
      </c>
      <c r="AF43" s="15">
        <f>STDEV(Y43,AA43,AC43)</f>
        <v>2.6035484015165813</v>
      </c>
      <c r="AG43" s="15">
        <v>1.9769696000000001</v>
      </c>
      <c r="AH43" s="15">
        <v>0.11487098</v>
      </c>
      <c r="AI43" s="15">
        <v>5.9156165119999997</v>
      </c>
      <c r="AJ43" s="15">
        <v>2.4523252999999998E-2</v>
      </c>
      <c r="AK43" s="15">
        <v>2.654605627</v>
      </c>
      <c r="AL43" s="15">
        <v>1.9837402000000001E-2</v>
      </c>
      <c r="AM43" s="15">
        <v>3.6982817649999999</v>
      </c>
      <c r="AN43" s="15">
        <v>0.22054879399999999</v>
      </c>
      <c r="AO43" s="15">
        <f>AVERAGE(AM43,AI43,AK43)</f>
        <v>4.0895013013333337</v>
      </c>
      <c r="AP43" s="15">
        <f>STDEV(AM43,AI43,AK43)</f>
        <v>1.6653340632524054</v>
      </c>
    </row>
    <row r="44" spans="1:42" ht="19.5">
      <c r="A44" s="6" t="s">
        <v>200</v>
      </c>
      <c r="B44" s="6" t="s">
        <v>201</v>
      </c>
      <c r="C44" s="6" t="s">
        <v>202</v>
      </c>
      <c r="D44" s="13" t="s">
        <v>705</v>
      </c>
      <c r="E44" s="14" t="s">
        <v>7</v>
      </c>
      <c r="F44" s="6">
        <v>592</v>
      </c>
      <c r="G44" s="8">
        <v>23.06</v>
      </c>
      <c r="H44" s="8">
        <v>24.73</v>
      </c>
      <c r="I44" s="8">
        <v>75.789999960000003</v>
      </c>
      <c r="J44" s="8">
        <v>72.619998460000005</v>
      </c>
      <c r="K44" s="8">
        <v>61.669999359999998</v>
      </c>
      <c r="L44" s="9">
        <v>139</v>
      </c>
      <c r="M44" s="15">
        <v>0.787045777</v>
      </c>
      <c r="N44" s="15">
        <v>0.444980502</v>
      </c>
      <c r="O44" s="15">
        <v>0.93756198899999998</v>
      </c>
      <c r="P44" s="15">
        <v>0.440887362</v>
      </c>
      <c r="Q44" s="15">
        <v>0.80167806100000005</v>
      </c>
      <c r="R44" s="15">
        <v>0.37298417099999998</v>
      </c>
      <c r="S44" s="15">
        <v>0.83176374399999997</v>
      </c>
      <c r="T44" s="15">
        <v>0.60423004599999997</v>
      </c>
      <c r="U44" s="15">
        <f t="shared" si="3"/>
        <v>0.85700126466666671</v>
      </c>
      <c r="V44" s="15">
        <f t="shared" si="2"/>
        <v>7.1370931122044443E-2</v>
      </c>
      <c r="W44" s="17">
        <v>0.58613818900000003</v>
      </c>
      <c r="X44" s="17">
        <v>1.9964533E-2</v>
      </c>
      <c r="Y44" s="17">
        <v>0.60255956600000005</v>
      </c>
      <c r="Z44" s="17">
        <v>1.420293E-3</v>
      </c>
      <c r="AA44" s="15">
        <v>0.59703528900000002</v>
      </c>
      <c r="AB44" s="15">
        <v>5.5606338999999998E-2</v>
      </c>
      <c r="AC44" s="17">
        <v>0.61376202099999999</v>
      </c>
      <c r="AD44" s="17">
        <v>4.1698500000000001E-3</v>
      </c>
      <c r="AE44" s="15">
        <f>AVERAGE(W44,Y44,AC44)</f>
        <v>0.60081992533333339</v>
      </c>
      <c r="AF44" s="15">
        <f>STDEV(W44,Y44,AC44)</f>
        <v>1.3893839851815474E-2</v>
      </c>
      <c r="AG44" s="15">
        <v>1.270574093</v>
      </c>
      <c r="AH44" s="15">
        <v>0.13251513200000001</v>
      </c>
      <c r="AI44" s="15">
        <v>1.1694993970000001</v>
      </c>
      <c r="AJ44" s="15">
        <v>0.46689012600000002</v>
      </c>
      <c r="AK44" s="15">
        <v>1.106623769</v>
      </c>
      <c r="AL44" s="15">
        <v>0.32762935799999998</v>
      </c>
      <c r="AM44" s="15">
        <v>1.1587773560000001</v>
      </c>
      <c r="AN44" s="15">
        <v>0.28010722999999998</v>
      </c>
      <c r="AO44" s="15">
        <f>AVERAGE(AG44,AM44,AI44,AK44)</f>
        <v>1.17636865375</v>
      </c>
      <c r="AP44" s="15">
        <f>STDEV(AM44,AG44,AI44,AK44)</f>
        <v>6.8545980134755269E-2</v>
      </c>
    </row>
    <row r="45" spans="1:42" ht="19.5">
      <c r="A45" s="6" t="s">
        <v>203</v>
      </c>
      <c r="B45" s="6" t="s">
        <v>204</v>
      </c>
      <c r="C45" s="6" t="s">
        <v>202</v>
      </c>
      <c r="D45" s="13" t="s">
        <v>705</v>
      </c>
      <c r="E45" s="14" t="s">
        <v>7</v>
      </c>
      <c r="F45" s="6">
        <v>650</v>
      </c>
      <c r="G45" s="8">
        <v>21.94</v>
      </c>
      <c r="H45" s="8">
        <v>22</v>
      </c>
      <c r="I45" s="8">
        <v>48.840001229999999</v>
      </c>
      <c r="J45" s="8">
        <v>44.729998709999997</v>
      </c>
      <c r="K45" s="8">
        <v>42.160001399999999</v>
      </c>
      <c r="L45" s="9">
        <v>193</v>
      </c>
      <c r="M45" s="15">
        <v>0.77268058100000003</v>
      </c>
      <c r="N45" s="15">
        <v>0.72384309800000002</v>
      </c>
      <c r="O45" s="17">
        <v>0.154170051</v>
      </c>
      <c r="P45" s="17">
        <v>4.5099999999999998E-5</v>
      </c>
      <c r="Q45" s="17">
        <v>0.369828194</v>
      </c>
      <c r="R45" s="17">
        <v>4.8151909999999999E-3</v>
      </c>
      <c r="S45" s="17">
        <v>0.21877616599999999</v>
      </c>
      <c r="T45" s="17">
        <v>1.4731100000000001E-4</v>
      </c>
      <c r="U45" s="15">
        <f t="shared" si="3"/>
        <v>0.24759147033333337</v>
      </c>
      <c r="V45" s="15">
        <f t="shared" si="2"/>
        <v>0.11067904039798621</v>
      </c>
      <c r="W45" s="17">
        <v>0.25585859999999999</v>
      </c>
      <c r="X45" s="17">
        <v>2.5206399999999998E-4</v>
      </c>
      <c r="Y45" s="17">
        <v>9.8174795999999995E-2</v>
      </c>
      <c r="Z45" s="17">
        <v>8.1299999999999997E-5</v>
      </c>
      <c r="AA45" s="17">
        <v>0.31915378599999999</v>
      </c>
      <c r="AB45" s="17">
        <v>5.8961300000000001E-4</v>
      </c>
      <c r="AC45" s="17">
        <v>0.13677288600000001</v>
      </c>
      <c r="AD45" s="17">
        <v>1.3472899999999999E-4</v>
      </c>
      <c r="AE45" s="15">
        <f>AVERAGE(AC45,Y45,W45)</f>
        <v>0.163602094</v>
      </c>
      <c r="AF45" s="15">
        <f>STDEV(Y45,AA45,AC45)</f>
        <v>0.1180284706175295</v>
      </c>
      <c r="AG45" s="17">
        <v>0.359749347</v>
      </c>
      <c r="AH45" s="17">
        <v>6.45423E-4</v>
      </c>
      <c r="AI45" s="17">
        <v>0.10000000100000001</v>
      </c>
      <c r="AJ45" s="17">
        <v>3.1900000000000003E-5</v>
      </c>
      <c r="AK45" s="17">
        <v>0.26546055099999999</v>
      </c>
      <c r="AL45" s="17">
        <v>2.3072199999999999E-4</v>
      </c>
      <c r="AM45" s="17">
        <v>0.13931568</v>
      </c>
      <c r="AN45" s="17">
        <v>1.18906E-4</v>
      </c>
      <c r="AO45" s="15">
        <f>AVERAGE(AG45,AI45,AK45,AM45)</f>
        <v>0.21613139474999998</v>
      </c>
      <c r="AP45" s="15">
        <f>STDEV(AI45,AK45,AM45)</f>
        <v>8.6444051946080666E-2</v>
      </c>
    </row>
    <row r="46" spans="1:42" ht="19.5">
      <c r="A46" s="6" t="s">
        <v>205</v>
      </c>
      <c r="B46" s="6" t="s">
        <v>206</v>
      </c>
      <c r="C46" s="6" t="s">
        <v>207</v>
      </c>
      <c r="D46" s="13" t="s">
        <v>705</v>
      </c>
      <c r="E46" s="14" t="s">
        <v>7</v>
      </c>
      <c r="F46" s="6">
        <v>401</v>
      </c>
      <c r="G46" s="8">
        <v>28.7</v>
      </c>
      <c r="H46" s="8">
        <v>29.95</v>
      </c>
      <c r="I46" s="8">
        <v>57.760000230000003</v>
      </c>
      <c r="J46" s="8">
        <v>56.900000570000003</v>
      </c>
      <c r="K46" s="8">
        <v>45.260000230000003</v>
      </c>
      <c r="L46" s="9">
        <v>65</v>
      </c>
      <c r="M46" s="15">
        <v>0.809095919</v>
      </c>
      <c r="N46" s="15">
        <v>0.69482219199999995</v>
      </c>
      <c r="O46" s="17">
        <v>0.51050502099999995</v>
      </c>
      <c r="P46" s="17">
        <v>1.0388265000000001E-2</v>
      </c>
      <c r="Q46" s="17">
        <v>0.43651583799999999</v>
      </c>
      <c r="R46" s="17">
        <v>1.786403E-3</v>
      </c>
      <c r="S46" s="17">
        <v>0.36643758399999998</v>
      </c>
      <c r="T46" s="17">
        <v>3.6003110000000001E-3</v>
      </c>
      <c r="U46" s="15">
        <f t="shared" si="3"/>
        <v>0.43781948100000001</v>
      </c>
      <c r="V46" s="15">
        <f t="shared" si="2"/>
        <v>7.2042565298167771E-2</v>
      </c>
      <c r="W46" s="17">
        <v>0.28575906200000001</v>
      </c>
      <c r="X46" s="17">
        <v>2.6865999999999999E-4</v>
      </c>
      <c r="Y46" s="17">
        <v>0.239883289</v>
      </c>
      <c r="Z46" s="17">
        <v>1.05048E-4</v>
      </c>
      <c r="AA46" s="17">
        <v>0.31332856399999998</v>
      </c>
      <c r="AB46" s="17">
        <v>5.5172499999999998E-4</v>
      </c>
      <c r="AC46" s="17">
        <v>0.267916828</v>
      </c>
      <c r="AD46" s="17">
        <v>4.0149700000000001E-4</v>
      </c>
      <c r="AE46" s="15">
        <f>AVERAGE(W46,Y46,AC46)</f>
        <v>0.26451972633333337</v>
      </c>
      <c r="AF46" s="15">
        <f>STDEV(W46,Y46,AC46)</f>
        <v>2.3125783486989893E-2</v>
      </c>
      <c r="AG46" s="17">
        <v>0.33113113</v>
      </c>
      <c r="AH46" s="17">
        <v>7.9369300000000005E-4</v>
      </c>
      <c r="AI46" s="17">
        <v>0.31045594799999998</v>
      </c>
      <c r="AJ46" s="17">
        <v>1.272685E-3</v>
      </c>
      <c r="AK46" s="17">
        <v>0.343557954</v>
      </c>
      <c r="AL46" s="17">
        <v>2.124159E-3</v>
      </c>
      <c r="AM46" s="17">
        <v>0.29376497899999998</v>
      </c>
      <c r="AN46" s="17">
        <v>9.3696399999999998E-4</v>
      </c>
      <c r="AO46" s="15">
        <f>AVERAGE(AG46,AI46,AK46,AM46)</f>
        <v>0.31972750274999995</v>
      </c>
      <c r="AP46" s="15">
        <f>STDEV(AG46,AI46,AK46)</f>
        <v>1.6721402984818279E-2</v>
      </c>
    </row>
    <row r="47" spans="1:42" ht="19.5">
      <c r="C47" s="12" t="s">
        <v>706</v>
      </c>
      <c r="D47" s="13"/>
      <c r="E47" s="14"/>
      <c r="F47" s="14"/>
    </row>
    <row r="48" spans="1:42" ht="19.5">
      <c r="A48" s="6" t="s">
        <v>117</v>
      </c>
      <c r="B48" s="6" t="s">
        <v>118</v>
      </c>
      <c r="C48" s="6" t="s">
        <v>119</v>
      </c>
      <c r="D48" s="13" t="s">
        <v>120</v>
      </c>
      <c r="E48" s="14" t="s">
        <v>7</v>
      </c>
      <c r="F48" s="6">
        <v>1436</v>
      </c>
      <c r="G48" s="8">
        <v>10.039999999999999</v>
      </c>
      <c r="H48" s="8">
        <v>15.58</v>
      </c>
      <c r="I48" s="8">
        <v>49.689999219999997</v>
      </c>
      <c r="J48" s="8">
        <v>34.060001370000002</v>
      </c>
      <c r="K48" s="8">
        <v>32.499998810000001</v>
      </c>
      <c r="L48" s="24">
        <v>13</v>
      </c>
      <c r="M48" s="15">
        <v>0.68548822399999998</v>
      </c>
      <c r="N48" s="15">
        <v>0.114473194</v>
      </c>
      <c r="O48" s="15">
        <v>0.134276494</v>
      </c>
      <c r="P48" s="15">
        <v>0.187895536</v>
      </c>
      <c r="Q48" s="15">
        <v>5.8076440999999999E-2</v>
      </c>
      <c r="R48" s="15">
        <v>4.1648E-4</v>
      </c>
      <c r="S48" s="15">
        <v>6.1376198999999999E-2</v>
      </c>
      <c r="T48" s="15">
        <v>5.7946630000000002E-3</v>
      </c>
      <c r="U48" s="15">
        <f>AVERAGE(M48,O48,Q48)</f>
        <v>0.29261371966666666</v>
      </c>
      <c r="V48" s="15">
        <f>STDEV(M48,O48,Q48)</f>
        <v>0.34236587758664339</v>
      </c>
      <c r="W48" s="17">
        <v>0.15275660199999999</v>
      </c>
      <c r="X48" s="17">
        <v>1.618193E-3</v>
      </c>
      <c r="Y48" s="17">
        <v>0.18365383099999999</v>
      </c>
      <c r="Z48" s="17">
        <v>4.0533820000000003E-3</v>
      </c>
      <c r="AA48" s="17">
        <v>0.15848931699999999</v>
      </c>
      <c r="AB48" s="17">
        <v>6.9479399999999999E-4</v>
      </c>
      <c r="AC48" s="17">
        <v>0.25118863600000002</v>
      </c>
      <c r="AD48" s="17">
        <v>5.3768510000000002E-3</v>
      </c>
      <c r="AE48" s="15">
        <f>AVERAGE(W48,Y48,AA48)</f>
        <v>0.16496658333333333</v>
      </c>
      <c r="AF48" s="15">
        <f>STDEV(AA48,Y48,W48)</f>
        <v>1.6435508033958376E-2</v>
      </c>
      <c r="AG48" s="17">
        <v>6.6680676999999994E-2</v>
      </c>
      <c r="AH48" s="17">
        <v>5.2236800000000005E-4</v>
      </c>
      <c r="AI48" s="17">
        <v>0.28313919900000001</v>
      </c>
      <c r="AJ48" s="17">
        <v>4.7758728E-2</v>
      </c>
      <c r="AK48" s="17">
        <v>0.21877616599999999</v>
      </c>
      <c r="AL48" s="17">
        <v>3.4852809999999998E-3</v>
      </c>
      <c r="AM48" s="15">
        <v>0.18535315999999999</v>
      </c>
      <c r="AN48" s="15">
        <v>0.19662995599999999</v>
      </c>
      <c r="AO48" s="15">
        <f>AVERAGE(AG48,AI48,AK48)</f>
        <v>0.189532014</v>
      </c>
      <c r="AP48" s="15">
        <f>STDEV(AG48,AI48,AK48)</f>
        <v>0.11115299481460431</v>
      </c>
    </row>
    <row r="49" spans="1:43" ht="19.5">
      <c r="A49" s="6" t="s">
        <v>121</v>
      </c>
      <c r="B49" s="6" t="s">
        <v>122</v>
      </c>
      <c r="C49" s="6" t="s">
        <v>123</v>
      </c>
      <c r="D49" s="13" t="s">
        <v>120</v>
      </c>
      <c r="E49" s="14" t="s">
        <v>7</v>
      </c>
      <c r="F49" s="6">
        <v>428</v>
      </c>
      <c r="G49" s="8">
        <v>27.88</v>
      </c>
      <c r="H49" s="8">
        <v>28.1</v>
      </c>
      <c r="I49" s="8">
        <v>65.410000089999997</v>
      </c>
      <c r="J49" s="8">
        <v>60.37999988</v>
      </c>
      <c r="K49" s="8">
        <v>60.37999988</v>
      </c>
      <c r="L49" s="9">
        <v>26</v>
      </c>
      <c r="M49" s="15">
        <v>0.80167806100000005</v>
      </c>
      <c r="N49" s="15">
        <v>0.30273520900000001</v>
      </c>
      <c r="O49" s="17">
        <v>0.21478304300000001</v>
      </c>
      <c r="P49" s="17">
        <v>2.9390999999999998E-4</v>
      </c>
      <c r="Q49" s="17">
        <v>0.22908677199999999</v>
      </c>
      <c r="R49" s="17">
        <v>1.200965E-3</v>
      </c>
      <c r="S49" s="17">
        <v>0.40926066</v>
      </c>
      <c r="T49" s="17">
        <v>4.6286859999999999E-3</v>
      </c>
      <c r="U49" s="15">
        <f>AVERAGE(O49,Q49,S49)</f>
        <v>0.284376825</v>
      </c>
      <c r="V49" s="15">
        <f>STDEV(O49,Q49,S49)</f>
        <v>0.10838878331754072</v>
      </c>
      <c r="W49" s="17">
        <v>0.20137242999999999</v>
      </c>
      <c r="X49" s="17">
        <v>1.5803900000000001E-3</v>
      </c>
      <c r="Y49" s="17">
        <v>0.23768402599999999</v>
      </c>
      <c r="Z49" s="17">
        <v>5.7683099999999998E-4</v>
      </c>
      <c r="AA49" s="17">
        <v>0.157036275</v>
      </c>
      <c r="AB49" s="17">
        <v>8.2802099999999997E-4</v>
      </c>
      <c r="AC49" s="17">
        <v>0.369828194</v>
      </c>
      <c r="AD49" s="17">
        <v>3.3992219999999999E-3</v>
      </c>
      <c r="AE49" s="15">
        <f>AVERAGE(W49,Y49,AA49)</f>
        <v>0.19869757699999999</v>
      </c>
      <c r="AF49" s="15">
        <f>STDEV(W49,Y49,AA49)</f>
        <v>4.0390358555826289E-2</v>
      </c>
      <c r="AG49" s="17">
        <v>8.1658236999999995E-2</v>
      </c>
      <c r="AH49" s="17">
        <v>8.2083199999999996E-4</v>
      </c>
      <c r="AI49" s="17">
        <v>0.216770411</v>
      </c>
      <c r="AJ49" s="17">
        <v>3.20563E-4</v>
      </c>
      <c r="AK49" s="17">
        <v>0.15995580000000001</v>
      </c>
      <c r="AL49" s="17">
        <v>7.47747E-4</v>
      </c>
      <c r="AM49" s="17">
        <v>0.18535315999999999</v>
      </c>
      <c r="AN49" s="17">
        <v>1.2536900000000001E-4</v>
      </c>
      <c r="AO49" s="15">
        <f>AVERAGE(AG49,AI49,AK49,AM49)</f>
        <v>0.160934402</v>
      </c>
      <c r="AP49" s="15">
        <f>STDEV(AM49,AK49,AG49)</f>
        <v>5.4049624301322277E-2</v>
      </c>
    </row>
    <row r="50" spans="1:43" ht="19.5">
      <c r="C50" s="12" t="s">
        <v>640</v>
      </c>
      <c r="D50" s="12"/>
      <c r="E50" s="13"/>
      <c r="F50" s="20"/>
      <c r="G50" s="25"/>
      <c r="H50" s="11"/>
      <c r="I50" s="11"/>
      <c r="J50" s="11"/>
      <c r="K50" s="11"/>
      <c r="L50" s="25"/>
      <c r="M50" s="10"/>
      <c r="N50" s="10"/>
      <c r="O50" s="10"/>
      <c r="P50" s="10"/>
      <c r="Q50" s="10"/>
      <c r="R50" s="10"/>
      <c r="S50" s="10"/>
      <c r="T50" s="10"/>
      <c r="U50" s="10"/>
      <c r="V50" s="11"/>
      <c r="W50" s="11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1"/>
      <c r="AQ50" s="4"/>
    </row>
    <row r="51" spans="1:43" ht="19.5" customHeight="1">
      <c r="C51" s="26" t="s">
        <v>641</v>
      </c>
      <c r="D51" s="12"/>
      <c r="E51" s="13"/>
      <c r="F51" s="20"/>
    </row>
    <row r="52" spans="1:43" ht="19.5">
      <c r="C52" s="12" t="s">
        <v>0</v>
      </c>
      <c r="D52" s="12"/>
      <c r="E52" s="13"/>
      <c r="F52" s="20"/>
    </row>
    <row r="53" spans="1:43" ht="19.5">
      <c r="A53" s="6" t="s">
        <v>4</v>
      </c>
      <c r="B53" s="6" t="s">
        <v>5</v>
      </c>
      <c r="C53" s="6" t="s">
        <v>554</v>
      </c>
      <c r="D53" s="13" t="s">
        <v>6</v>
      </c>
      <c r="E53" s="14" t="s">
        <v>7</v>
      </c>
      <c r="F53" s="6">
        <v>698</v>
      </c>
      <c r="G53" s="8">
        <v>20.46</v>
      </c>
      <c r="H53" s="8">
        <v>22.36</v>
      </c>
      <c r="I53" s="8">
        <v>66.280001400000003</v>
      </c>
      <c r="J53" s="8">
        <v>54.790002110000003</v>
      </c>
      <c r="K53" s="8">
        <v>54.790002110000003</v>
      </c>
      <c r="L53" s="9">
        <v>135</v>
      </c>
      <c r="M53" s="15">
        <v>0.76559662799999995</v>
      </c>
      <c r="N53" s="15">
        <v>0.222409263</v>
      </c>
      <c r="O53" s="17">
        <v>0.35645112400000001</v>
      </c>
      <c r="P53" s="17">
        <v>1.3921800000000001E-4</v>
      </c>
      <c r="Q53" s="17">
        <v>0.53456437599999995</v>
      </c>
      <c r="R53" s="17">
        <v>3.1669687000000002E-2</v>
      </c>
      <c r="S53" s="17">
        <v>0.52480745299999998</v>
      </c>
      <c r="T53" s="17">
        <v>2.1871809999999998E-3</v>
      </c>
      <c r="U53" s="15">
        <f>AVERAGE(O53,Q53,S53)</f>
        <v>0.47194098433333331</v>
      </c>
      <c r="V53" s="15">
        <f>STDEV(O53,Q53,S53)</f>
        <v>0.10013605877238568</v>
      </c>
      <c r="W53" s="17">
        <v>0.49203953099999997</v>
      </c>
      <c r="X53" s="17">
        <v>3.9833132E-2</v>
      </c>
      <c r="Y53" s="17">
        <v>0.45289757800000002</v>
      </c>
      <c r="Z53" s="17">
        <v>1.597198E-3</v>
      </c>
      <c r="AA53" s="17">
        <v>0.54954087699999998</v>
      </c>
      <c r="AB53" s="17">
        <v>3.6843933000000002E-2</v>
      </c>
      <c r="AC53" s="17">
        <v>0.48305881000000001</v>
      </c>
      <c r="AD53" s="17">
        <v>1.499956E-3</v>
      </c>
      <c r="AE53" s="15">
        <f>AVERAGE(W53,Y53,AA53,AC53)</f>
        <v>0.49438419900000002</v>
      </c>
      <c r="AF53" s="15">
        <f>STDEV(W53,AA53,AC53)</f>
        <v>3.6071510859411945E-2</v>
      </c>
      <c r="AG53" s="17">
        <v>0.44874540000000002</v>
      </c>
      <c r="AH53" s="17">
        <v>2.2025131E-2</v>
      </c>
      <c r="AI53" s="17">
        <v>0.34673684799999999</v>
      </c>
      <c r="AJ53" s="17">
        <v>1.0523010000000001E-3</v>
      </c>
      <c r="AK53" s="17">
        <v>0.457088202</v>
      </c>
      <c r="AL53" s="17">
        <v>1.3013540000000001E-2</v>
      </c>
      <c r="AM53" s="17">
        <v>0.38370725500000002</v>
      </c>
      <c r="AN53" s="17">
        <v>6.7670100000000004E-4</v>
      </c>
      <c r="AO53" s="15">
        <f>AVERAGE(AG53,AI53,AK53,AM53)</f>
        <v>0.40906942624999998</v>
      </c>
      <c r="AP53" s="15">
        <f>STDEV(AG53,AK53,AM53)</f>
        <v>4.0175295130359723E-2</v>
      </c>
      <c r="AQ53" s="5"/>
    </row>
    <row r="54" spans="1:43" ht="19.5">
      <c r="A54" s="6" t="s">
        <v>2</v>
      </c>
      <c r="B54" s="6" t="s">
        <v>1</v>
      </c>
      <c r="C54" s="6" t="s">
        <v>663</v>
      </c>
      <c r="D54" s="13" t="s">
        <v>635</v>
      </c>
      <c r="E54" s="20" t="s">
        <v>3</v>
      </c>
      <c r="F54" s="6">
        <v>276</v>
      </c>
      <c r="G54" s="8">
        <v>34.43</v>
      </c>
      <c r="H54" s="8">
        <v>34.630000000000003</v>
      </c>
      <c r="I54" s="8">
        <v>73.780000209999997</v>
      </c>
      <c r="J54" s="8">
        <v>72.380000350000003</v>
      </c>
      <c r="K54" s="8">
        <v>72.380000350000003</v>
      </c>
      <c r="L54" s="9">
        <v>92</v>
      </c>
      <c r="M54" s="15">
        <v>0.816582382</v>
      </c>
      <c r="N54" s="15">
        <v>0.47376096200000001</v>
      </c>
      <c r="O54" s="15">
        <v>0.49203953099999997</v>
      </c>
      <c r="P54" s="15">
        <v>6.6625594999999996E-2</v>
      </c>
      <c r="Q54" s="15">
        <v>0.61376202099999999</v>
      </c>
      <c r="R54" s="15">
        <v>0.19763386199999999</v>
      </c>
      <c r="S54" s="15">
        <v>0.60255956600000005</v>
      </c>
      <c r="T54" s="15">
        <v>1.1464784E-2</v>
      </c>
      <c r="U54" s="15">
        <f>AVERAGE(O54,Q54,S54)</f>
        <v>0.569453706</v>
      </c>
      <c r="V54" s="15">
        <f>STDEV(O54,Q54,S54)</f>
        <v>6.7276218812480304E-2</v>
      </c>
      <c r="W54" s="17">
        <v>0.44874540000000002</v>
      </c>
      <c r="X54" s="17">
        <v>4.4125099000000001E-2</v>
      </c>
      <c r="Y54" s="17">
        <v>0.34040817600000001</v>
      </c>
      <c r="Z54" s="17">
        <v>6.9338840000000004E-3</v>
      </c>
      <c r="AA54" s="17">
        <v>0.46131756899999998</v>
      </c>
      <c r="AB54" s="17">
        <v>3.4993280000000002E-2</v>
      </c>
      <c r="AC54" s="17">
        <v>0.505824685</v>
      </c>
      <c r="AD54" s="17">
        <v>2.5031285E-2</v>
      </c>
      <c r="AE54" s="15">
        <f>AVERAGE(W54,Y54,AA54,AC54)</f>
        <v>0.4390739575</v>
      </c>
      <c r="AF54" s="15">
        <f>STDEV(W54,AA54,AC54)</f>
        <v>2.9991631010759318E-2</v>
      </c>
      <c r="AG54" s="15">
        <v>0.55975759000000003</v>
      </c>
      <c r="AH54" s="15">
        <v>7.8820229000000006E-2</v>
      </c>
      <c r="AI54" s="15">
        <v>0.55975759000000003</v>
      </c>
      <c r="AJ54" s="15">
        <v>1.3490027E-2</v>
      </c>
      <c r="AK54" s="15">
        <v>0.478630096</v>
      </c>
      <c r="AL54" s="15">
        <v>0.140801966</v>
      </c>
      <c r="AM54" s="15">
        <v>0.457088202</v>
      </c>
      <c r="AN54" s="15">
        <v>0.13845697000000001</v>
      </c>
      <c r="AO54" s="15">
        <f>AVERAGE(AG54,AI54,AK54)</f>
        <v>0.532715092</v>
      </c>
      <c r="AP54" s="15">
        <f>STDEV(AG54,AI54,AK54)</f>
        <v>4.6838980499579762E-2</v>
      </c>
    </row>
    <row r="55" spans="1:43" ht="19.5">
      <c r="C55" s="12" t="s">
        <v>8</v>
      </c>
      <c r="D55" s="12"/>
      <c r="E55" s="13"/>
      <c r="F55" s="14"/>
      <c r="AE55" s="15"/>
      <c r="AF55" s="15"/>
    </row>
    <row r="56" spans="1:43" ht="19.5">
      <c r="A56" s="6" t="s">
        <v>9</v>
      </c>
      <c r="B56" s="6" t="s">
        <v>10</v>
      </c>
      <c r="C56" s="6" t="s">
        <v>664</v>
      </c>
      <c r="D56" s="13" t="s">
        <v>11</v>
      </c>
      <c r="E56" s="14" t="s">
        <v>7</v>
      </c>
      <c r="F56" s="6">
        <v>1264</v>
      </c>
      <c r="G56" s="8">
        <v>12</v>
      </c>
      <c r="H56" s="8">
        <v>12.27</v>
      </c>
      <c r="I56" s="8">
        <v>55.599999429999997</v>
      </c>
      <c r="J56" s="8">
        <v>43.239998819999997</v>
      </c>
      <c r="K56" s="8">
        <v>38.999998570000002</v>
      </c>
      <c r="L56" s="9">
        <v>28</v>
      </c>
      <c r="M56" s="15">
        <v>0.704693079</v>
      </c>
      <c r="N56" s="15">
        <v>0.56756210299999998</v>
      </c>
      <c r="O56" s="15">
        <v>0.41304749299999999</v>
      </c>
      <c r="P56" s="15">
        <v>4.7545473999999997E-2</v>
      </c>
      <c r="Q56" s="15">
        <v>0.44463127899999999</v>
      </c>
      <c r="R56" s="15">
        <v>0.101330906</v>
      </c>
      <c r="S56" s="15">
        <v>0.37670379900000001</v>
      </c>
      <c r="T56" s="15">
        <v>4.205155E-2</v>
      </c>
      <c r="U56" s="15">
        <f>AVERAGE(O56,Q56,S56)</f>
        <v>0.41146085700000001</v>
      </c>
      <c r="V56" s="15">
        <f>STDEV(O56,Q56,S56)</f>
        <v>3.3991523871915057E-2</v>
      </c>
      <c r="W56" s="15">
        <v>0.359749347</v>
      </c>
      <c r="X56" s="15">
        <v>6.7504077999999995E-2</v>
      </c>
      <c r="Y56" s="15">
        <v>0.30478951300000001</v>
      </c>
      <c r="Z56" s="15">
        <v>2.6860878000000001E-2</v>
      </c>
      <c r="AA56" s="15">
        <v>0.40550854800000002</v>
      </c>
      <c r="AB56" s="15">
        <v>4.2654175000000003E-2</v>
      </c>
      <c r="AC56" s="15">
        <v>0.33728730699999998</v>
      </c>
      <c r="AD56" s="15">
        <v>2.3018837E-2</v>
      </c>
      <c r="AE56" s="15">
        <f>AVERAGE(W56,Y56,AA56,AC56)</f>
        <v>0.35183367874999999</v>
      </c>
      <c r="AF56" s="15">
        <f>STDEV(W56,AA56,AC56)</f>
        <v>3.4767286924876406E-2</v>
      </c>
      <c r="AG56" s="15">
        <v>0.34040817600000001</v>
      </c>
      <c r="AH56" s="15">
        <v>5.6408446000000001E-2</v>
      </c>
      <c r="AI56" s="17">
        <v>0.30199515799999999</v>
      </c>
      <c r="AJ56" s="17">
        <v>2.3416953000000001E-2</v>
      </c>
      <c r="AK56" s="17">
        <v>0.27039584500000002</v>
      </c>
      <c r="AL56" s="17">
        <v>2.3972968000000001E-2</v>
      </c>
      <c r="AM56" s="17">
        <v>0.23768402599999999</v>
      </c>
      <c r="AN56" s="17">
        <v>1.0701782999999999E-2</v>
      </c>
      <c r="AO56" s="15">
        <f>AVERAGE(AI56,AK56,AM56)</f>
        <v>0.2700250096666667</v>
      </c>
      <c r="AP56" s="15">
        <f>STDEV(AI56,AK56,AM56)</f>
        <v>3.215716971242482E-2</v>
      </c>
    </row>
    <row r="57" spans="1:43" ht="19.5">
      <c r="A57" s="6" t="s">
        <v>13</v>
      </c>
      <c r="B57" s="6" t="s">
        <v>14</v>
      </c>
      <c r="C57" s="6" t="s">
        <v>15</v>
      </c>
      <c r="D57" s="13" t="s">
        <v>12</v>
      </c>
      <c r="E57" s="14" t="s">
        <v>7</v>
      </c>
      <c r="F57" s="6">
        <v>124</v>
      </c>
      <c r="G57" s="8">
        <v>49.02</v>
      </c>
      <c r="H57" s="8">
        <v>49.08</v>
      </c>
      <c r="I57" s="8">
        <v>71.16000056</v>
      </c>
      <c r="J57" s="8">
        <v>67.419999840000003</v>
      </c>
      <c r="K57" s="8">
        <v>64.039999249999994</v>
      </c>
      <c r="L57" s="9">
        <v>577</v>
      </c>
      <c r="M57" s="15">
        <v>0.82413810499999995</v>
      </c>
      <c r="N57" s="15">
        <v>0.48738256099999999</v>
      </c>
      <c r="O57" s="15">
        <v>0.61944109199999997</v>
      </c>
      <c r="P57" s="15">
        <v>0.101337075</v>
      </c>
      <c r="Q57" s="15">
        <v>0.64863443399999998</v>
      </c>
      <c r="R57" s="15">
        <v>8.7790786999999995E-2</v>
      </c>
      <c r="S57" s="15">
        <v>0.60255956600000005</v>
      </c>
      <c r="T57" s="15">
        <v>5.2064597999999997E-2</v>
      </c>
      <c r="U57" s="15">
        <f>AVERAGE(M57,O57,S57)</f>
        <v>0.68204625433333332</v>
      </c>
      <c r="V57" s="15">
        <f>STDEV(M57,O57,S57)</f>
        <v>0.12334430266303673</v>
      </c>
      <c r="W57" s="15">
        <v>0.67297667299999997</v>
      </c>
      <c r="X57" s="15">
        <v>0.22581040899999999</v>
      </c>
      <c r="Y57" s="15">
        <v>0.71121352900000001</v>
      </c>
      <c r="Z57" s="15">
        <v>0.325117975</v>
      </c>
      <c r="AA57" s="15">
        <v>0.77983009800000003</v>
      </c>
      <c r="AB57" s="15">
        <v>0.12675853100000001</v>
      </c>
      <c r="AC57" s="15">
        <v>0.751622915</v>
      </c>
      <c r="AD57" s="15">
        <v>0.194746375</v>
      </c>
      <c r="AE57" s="15">
        <f>AVERAGE(W57,Y57,AA57,AC57)</f>
        <v>0.72891080375000006</v>
      </c>
      <c r="AF57" s="15">
        <f>STDEV(W57,AA57,AC57)</f>
        <v>5.5375281771666403E-2</v>
      </c>
      <c r="AG57" s="17">
        <v>0.61944109199999997</v>
      </c>
      <c r="AH57" s="17">
        <v>2.9013160999999999E-2</v>
      </c>
      <c r="AI57" s="17">
        <v>0.69183099299999995</v>
      </c>
      <c r="AJ57" s="17">
        <v>1.7442633999999999E-2</v>
      </c>
      <c r="AK57" s="17">
        <v>0.41686937200000002</v>
      </c>
      <c r="AL57" s="17">
        <v>1.5489068E-2</v>
      </c>
      <c r="AM57" s="17">
        <v>0.35318317999999999</v>
      </c>
      <c r="AN57" s="17">
        <v>1.0360835000000001E-2</v>
      </c>
      <c r="AO57" s="15">
        <f>AVERAGE(AG57,AI57,AK57,AM57)</f>
        <v>0.52033115924999995</v>
      </c>
      <c r="AP57" s="15">
        <f>STDEV(AG57,AK57,AM57)</f>
        <v>0.13903507261228421</v>
      </c>
    </row>
    <row r="58" spans="1:43" ht="19.5">
      <c r="A58" s="6" t="s">
        <v>16</v>
      </c>
      <c r="B58" s="6" t="s">
        <v>17</v>
      </c>
      <c r="C58" s="6" t="s">
        <v>18</v>
      </c>
      <c r="D58" s="13" t="s">
        <v>19</v>
      </c>
      <c r="E58" s="14" t="s">
        <v>7</v>
      </c>
      <c r="F58" s="6">
        <v>530</v>
      </c>
      <c r="G58" s="8">
        <v>24.85</v>
      </c>
      <c r="H58" s="8">
        <v>27.83</v>
      </c>
      <c r="I58" s="8">
        <v>83.190000060000003</v>
      </c>
      <c r="J58" s="8">
        <v>74.14000034</v>
      </c>
      <c r="K58" s="8">
        <v>57.760000230000003</v>
      </c>
      <c r="L58" s="9">
        <v>64</v>
      </c>
      <c r="M58" s="15">
        <v>0.79432821300000001</v>
      </c>
      <c r="N58" s="15">
        <v>0.69305777499999999</v>
      </c>
      <c r="O58" s="17">
        <v>0.47424197200000001</v>
      </c>
      <c r="P58" s="17">
        <v>1.4869888E-2</v>
      </c>
      <c r="Q58" s="17">
        <v>0.478630096</v>
      </c>
      <c r="R58" s="17">
        <v>9.5899999999999997E-6</v>
      </c>
      <c r="S58" s="17">
        <v>0.40550854800000002</v>
      </c>
      <c r="T58" s="17">
        <v>6.2017069999999999E-3</v>
      </c>
      <c r="U58" s="15">
        <f>AVERAGE(O58,Q58,S58)</f>
        <v>0.45279353866666666</v>
      </c>
      <c r="V58" s="15">
        <f>STDEV(O58,Q58,S58)</f>
        <v>4.1008738883558812E-2</v>
      </c>
      <c r="W58" s="15">
        <v>1.0092529059999999</v>
      </c>
      <c r="X58" s="15">
        <v>9.6503973000000007E-2</v>
      </c>
      <c r="Y58" s="15">
        <v>0.963829041</v>
      </c>
      <c r="Z58" s="15">
        <v>0.76426279500000005</v>
      </c>
      <c r="AA58" s="15">
        <v>0.87096357300000005</v>
      </c>
      <c r="AB58" s="15">
        <v>4.9361559999999999E-2</v>
      </c>
      <c r="AC58" s="15">
        <v>0.90364944899999999</v>
      </c>
      <c r="AD58" s="15">
        <v>0.423040003</v>
      </c>
      <c r="AE58" s="15">
        <f>AVERAGE(W58,Y58,AA58,AC58)</f>
        <v>0.93692374224999997</v>
      </c>
      <c r="AF58" s="15">
        <f>STDEV(W58,AA58,AC58)</f>
        <v>7.2277700850980633E-2</v>
      </c>
      <c r="AG58" s="17">
        <v>0.457088202</v>
      </c>
      <c r="AH58" s="17">
        <v>5.0900000000000002E-7</v>
      </c>
      <c r="AI58" s="17">
        <v>0.36307805799999998</v>
      </c>
      <c r="AJ58" s="17">
        <v>2.5875830000000001E-3</v>
      </c>
      <c r="AK58" s="17">
        <v>0.52966344399999998</v>
      </c>
      <c r="AL58" s="17">
        <v>1.5170900000000001E-4</v>
      </c>
      <c r="AM58" s="17">
        <v>0.49203953099999997</v>
      </c>
      <c r="AN58" s="17">
        <v>2.1722633000000002E-2</v>
      </c>
      <c r="AO58" s="15">
        <f>AVERAGE(AG58,AI58,AK58,AM58)</f>
        <v>0.46046730874999997</v>
      </c>
      <c r="AP58" s="15">
        <f>STDEV(AM58,AK58,AG58)</f>
        <v>3.629582156772404E-2</v>
      </c>
    </row>
    <row r="59" spans="1:43" ht="19.5">
      <c r="C59" s="12" t="s">
        <v>20</v>
      </c>
      <c r="E59" s="13"/>
      <c r="F59" s="14"/>
    </row>
    <row r="60" spans="1:43" s="6" customFormat="1" ht="19.5">
      <c r="A60" s="13" t="s">
        <v>21</v>
      </c>
      <c r="B60" s="6" t="s">
        <v>22</v>
      </c>
      <c r="C60" s="6" t="s">
        <v>665</v>
      </c>
      <c r="D60" s="27" t="s">
        <v>707</v>
      </c>
      <c r="E60" s="14" t="s">
        <v>7</v>
      </c>
      <c r="F60" s="6">
        <v>412</v>
      </c>
      <c r="G60" s="8">
        <v>28.54</v>
      </c>
      <c r="H60" s="8">
        <v>28.94</v>
      </c>
      <c r="I60" s="8">
        <v>52.999997139999998</v>
      </c>
      <c r="J60" s="8">
        <v>51.099997760000001</v>
      </c>
      <c r="K60" s="8">
        <v>48.260000349999999</v>
      </c>
      <c r="L60" s="9">
        <v>66</v>
      </c>
      <c r="M60" s="22">
        <v>0.809095919</v>
      </c>
      <c r="N60" s="22">
        <v>0.69326543799999996</v>
      </c>
      <c r="O60" s="28">
        <v>0.48305881000000001</v>
      </c>
      <c r="P60" s="28">
        <v>2.9871934999999999E-2</v>
      </c>
      <c r="Q60" s="28">
        <v>0.42461955499999998</v>
      </c>
      <c r="R60" s="28">
        <v>1.88E-5</v>
      </c>
      <c r="S60" s="28">
        <v>0.46131756899999998</v>
      </c>
      <c r="T60" s="28">
        <v>4.6543933000000003E-2</v>
      </c>
      <c r="U60" s="22">
        <f>AVERAGE(O60,Q60,S60)</f>
        <v>0.45633197799999997</v>
      </c>
      <c r="V60" s="22">
        <f>STDEV(O60,Q60,S60)</f>
        <v>2.9536904364764048E-2</v>
      </c>
      <c r="W60" s="28">
        <v>0.46131756899999998</v>
      </c>
      <c r="X60" s="28">
        <v>9.0199999999999997E-5</v>
      </c>
      <c r="Y60" s="28">
        <v>0.45289757800000002</v>
      </c>
      <c r="Z60" s="28">
        <v>3.1488478E-2</v>
      </c>
      <c r="AA60" s="28">
        <v>0.39445731000000001</v>
      </c>
      <c r="AB60" s="28">
        <v>3.9053109999999999E-3</v>
      </c>
      <c r="AC60" s="28">
        <v>0.41686937200000002</v>
      </c>
      <c r="AD60" s="28">
        <v>1.8772578000000002E-2</v>
      </c>
      <c r="AE60" s="22">
        <f>AVERAGE(W60,Y60,AA60,AC60)</f>
        <v>0.43138545724999999</v>
      </c>
      <c r="AF60" s="22">
        <f>STDEV(W60,Y60,AC60)</f>
        <v>2.3609920558137289E-2</v>
      </c>
      <c r="AG60" s="28">
        <v>0.50118720500000002</v>
      </c>
      <c r="AH60" s="28">
        <v>8.9900000000000003E-6</v>
      </c>
      <c r="AI60" s="28">
        <v>0.51050502099999995</v>
      </c>
      <c r="AJ60" s="28">
        <v>4.2293034E-2</v>
      </c>
      <c r="AK60" s="28">
        <v>0.457088202</v>
      </c>
      <c r="AL60" s="28">
        <v>8.7200000000000005E-5</v>
      </c>
      <c r="AM60" s="22">
        <v>0.41686937200000002</v>
      </c>
      <c r="AN60" s="22">
        <v>6.5087803E-2</v>
      </c>
      <c r="AO60" s="22">
        <f>AVERAGE(AG60,AI60,AK60)</f>
        <v>0.48959347600000003</v>
      </c>
      <c r="AP60" s="22">
        <f>STDEV(AG60,AI60,AK60)</f>
        <v>2.8533314776130903E-2</v>
      </c>
    </row>
    <row r="61" spans="1:43" ht="19.5">
      <c r="C61" s="12" t="s">
        <v>642</v>
      </c>
      <c r="E61" s="13"/>
      <c r="F61" s="14"/>
      <c r="AE61" s="15"/>
      <c r="AF61" s="15"/>
    </row>
    <row r="62" spans="1:43" ht="19.5">
      <c r="A62" s="6" t="s">
        <v>23</v>
      </c>
      <c r="B62" s="6" t="s">
        <v>24</v>
      </c>
      <c r="C62" s="6" t="s">
        <v>25</v>
      </c>
      <c r="D62" s="13" t="s">
        <v>26</v>
      </c>
      <c r="E62" s="14" t="s">
        <v>7</v>
      </c>
      <c r="F62" s="9">
        <v>55</v>
      </c>
      <c r="G62" s="8">
        <v>63.95</v>
      </c>
      <c r="H62" s="8">
        <v>66.19</v>
      </c>
      <c r="I62" s="8">
        <v>80.879998209999997</v>
      </c>
      <c r="J62" s="8">
        <v>78.369998929999994</v>
      </c>
      <c r="K62" s="8">
        <v>76.179999109999997</v>
      </c>
      <c r="L62" s="9">
        <v>434</v>
      </c>
      <c r="M62" s="16">
        <v>18.36538315</v>
      </c>
      <c r="N62" s="16">
        <v>2.7300000000000002E-7</v>
      </c>
      <c r="O62" s="15">
        <v>1.367728829</v>
      </c>
      <c r="P62" s="15">
        <v>0.311997205</v>
      </c>
      <c r="Q62" s="16">
        <v>1.3427649740000001</v>
      </c>
      <c r="R62" s="16">
        <v>1.3767987000000001E-2</v>
      </c>
      <c r="S62" s="16">
        <v>1.4588142630000001</v>
      </c>
      <c r="T62" s="16">
        <v>3.679781E-2</v>
      </c>
      <c r="U62" s="15">
        <f>AVERAGE(M62,Q62,S62)</f>
        <v>7.0556541290000006</v>
      </c>
      <c r="V62" s="15">
        <f>STDEV(M62,Q62,S62)</f>
        <v>9.7946845153739659</v>
      </c>
      <c r="W62" s="15">
        <v>1.2823306320000001</v>
      </c>
      <c r="X62" s="15">
        <v>0.59756714099999997</v>
      </c>
      <c r="Y62" s="15">
        <v>1.1694993970000001</v>
      </c>
      <c r="Z62" s="15">
        <v>0.69870036800000002</v>
      </c>
      <c r="AA62" s="15">
        <v>1.076465249</v>
      </c>
      <c r="AB62" s="15">
        <v>0.61183536100000002</v>
      </c>
      <c r="AC62" s="15">
        <v>1.22461617</v>
      </c>
      <c r="AD62" s="15">
        <v>0.68886995299999998</v>
      </c>
      <c r="AE62" s="15">
        <f>AVERAGE(W62,Y62,AA62,AC62)</f>
        <v>1.188227862</v>
      </c>
      <c r="AF62" s="15">
        <f>STDEV(W62,Y62,AC62)</f>
        <v>5.6420601115650726E-2</v>
      </c>
      <c r="AG62" s="15">
        <v>1.4588142630000001</v>
      </c>
      <c r="AH62" s="15">
        <v>0.19902028099999999</v>
      </c>
      <c r="AI62" s="15">
        <v>1.1694993970000001</v>
      </c>
      <c r="AJ62" s="15">
        <v>0.49091175199999998</v>
      </c>
      <c r="AK62" s="15">
        <v>1.076465249</v>
      </c>
      <c r="AL62" s="15">
        <v>6.5598771E-2</v>
      </c>
      <c r="AM62" s="15">
        <v>1.1168632510000001</v>
      </c>
      <c r="AN62" s="15">
        <v>0.20306374099999999</v>
      </c>
      <c r="AO62" s="15">
        <f>AVERAGE(AI62,AK62,AM62)</f>
        <v>1.1209426323333334</v>
      </c>
      <c r="AP62" s="15">
        <f>STDEV(AI62,AK62,AM62)</f>
        <v>4.6651036296834196E-2</v>
      </c>
    </row>
    <row r="63" spans="1:43" ht="19.5">
      <c r="A63" s="6" t="s">
        <v>515</v>
      </c>
      <c r="B63" s="6" t="s">
        <v>516</v>
      </c>
      <c r="C63" s="6" t="s">
        <v>738</v>
      </c>
      <c r="D63" s="13" t="s">
        <v>28</v>
      </c>
      <c r="E63" s="14" t="s">
        <v>27</v>
      </c>
      <c r="F63" s="14">
        <v>8</v>
      </c>
      <c r="G63" s="6">
        <v>101.44</v>
      </c>
      <c r="H63" s="6">
        <v>101.28</v>
      </c>
      <c r="I63" s="8">
        <v>88.770002129999995</v>
      </c>
      <c r="J63" s="8">
        <v>84.109997750000005</v>
      </c>
      <c r="K63" s="8">
        <v>81.569999460000005</v>
      </c>
      <c r="L63" s="9">
        <v>1353</v>
      </c>
      <c r="M63" s="5">
        <v>0.83176374399999997</v>
      </c>
      <c r="N63" s="5">
        <v>0.66921627500000003</v>
      </c>
      <c r="O63" s="5">
        <v>0.64863443399999998</v>
      </c>
      <c r="P63" s="5">
        <v>6.1617370999999997E-2</v>
      </c>
      <c r="Q63" s="5">
        <v>0.83176374399999997</v>
      </c>
      <c r="R63" s="5">
        <v>0.14546060599999999</v>
      </c>
      <c r="S63" s="5">
        <v>0.77268058100000003</v>
      </c>
      <c r="T63" s="5">
        <v>0.24619779</v>
      </c>
      <c r="U63" s="5">
        <v>0.81206935633333333</v>
      </c>
      <c r="V63" s="5">
        <v>3.4111680062624501E-2</v>
      </c>
      <c r="W63" s="5">
        <v>0.54954087699999998</v>
      </c>
      <c r="X63" s="5">
        <v>9.2529210000000008E-3</v>
      </c>
      <c r="Y63" s="5">
        <v>0.53456437599999995</v>
      </c>
      <c r="Z63" s="5">
        <v>5.3997300000000002E-3</v>
      </c>
      <c r="AA63" s="5">
        <v>0.62517267499999996</v>
      </c>
      <c r="AB63" s="5">
        <v>1.054875E-3</v>
      </c>
      <c r="AC63" s="5">
        <v>0.54954087699999998</v>
      </c>
      <c r="AD63" s="5">
        <v>2.0579919999999998E-3</v>
      </c>
      <c r="AE63" s="5">
        <v>0.56470470124999994</v>
      </c>
      <c r="AF63" s="5">
        <v>8.6466868838687167E-3</v>
      </c>
      <c r="AG63" s="5">
        <v>0.36643758399999998</v>
      </c>
      <c r="AH63" s="5">
        <v>2.9211200000000002E-4</v>
      </c>
      <c r="AI63" s="5">
        <v>0.390840888</v>
      </c>
      <c r="AJ63" s="5">
        <v>8.9968700000000003E-4</v>
      </c>
      <c r="AK63" s="5">
        <v>0.28054335699999999</v>
      </c>
      <c r="AL63" s="5">
        <v>9.8300000000000004E-5</v>
      </c>
      <c r="AM63" s="5">
        <v>0.260615349</v>
      </c>
      <c r="AN63" s="5">
        <v>1.97624E-4</v>
      </c>
      <c r="AO63" s="5">
        <v>0.32460929449999998</v>
      </c>
      <c r="AP63" s="5">
        <v>5.7935143080776123E-2</v>
      </c>
    </row>
    <row r="64" spans="1:43" ht="19.5">
      <c r="A64" s="6" t="s">
        <v>517</v>
      </c>
      <c r="B64" s="6" t="s">
        <v>518</v>
      </c>
      <c r="C64" s="6" t="s">
        <v>555</v>
      </c>
      <c r="D64" s="13" t="s">
        <v>519</v>
      </c>
      <c r="E64" s="14" t="s">
        <v>27</v>
      </c>
      <c r="F64" s="14">
        <v>36</v>
      </c>
      <c r="G64" s="6">
        <v>69.569999999999993</v>
      </c>
      <c r="H64" s="6">
        <v>73.27</v>
      </c>
      <c r="I64" s="8">
        <v>80.309998989999997</v>
      </c>
      <c r="J64" s="8">
        <v>76.590001580000006</v>
      </c>
      <c r="K64" s="8">
        <v>71.630001070000006</v>
      </c>
      <c r="L64" s="9">
        <v>341</v>
      </c>
      <c r="M64" s="5">
        <v>67.920364379999995</v>
      </c>
      <c r="N64" s="5">
        <v>1.4605198999999999E-2</v>
      </c>
      <c r="O64" s="5">
        <v>2.3334579469999999</v>
      </c>
      <c r="P64" s="5">
        <v>6.3101798000000001E-2</v>
      </c>
      <c r="Q64" s="5">
        <v>3.3728730680000001</v>
      </c>
      <c r="R64" s="5">
        <v>1.955591E-3</v>
      </c>
      <c r="S64" s="5">
        <v>3.1045596600000001</v>
      </c>
      <c r="T64" s="5">
        <v>2.0256618000000001E-2</v>
      </c>
      <c r="U64" s="5">
        <v>19.182813763750001</v>
      </c>
      <c r="V64" s="5">
        <v>32.494687316230952</v>
      </c>
      <c r="W64" s="5">
        <v>6.729766369</v>
      </c>
      <c r="X64" s="5">
        <v>3.96E-5</v>
      </c>
      <c r="Y64" s="5">
        <v>4.3651585580000001</v>
      </c>
      <c r="Z64" s="5">
        <v>2.6612229999999999E-3</v>
      </c>
      <c r="AA64" s="5">
        <v>6.6069345469999998</v>
      </c>
      <c r="AB64" s="5">
        <v>7.9599999999999997E-5</v>
      </c>
      <c r="AC64" s="5">
        <v>4.4874539379999998</v>
      </c>
      <c r="AD64" s="5">
        <v>3.2079579999999999E-3</v>
      </c>
      <c r="AE64" s="5">
        <v>5.547328353000001</v>
      </c>
      <c r="AF64" s="5">
        <v>1.3313083350617076</v>
      </c>
      <c r="AG64" s="5">
        <v>6.4863443370000002</v>
      </c>
      <c r="AH64" s="5">
        <v>8.1799999999999996E-5</v>
      </c>
      <c r="AI64" s="5">
        <v>4.5708818439999996</v>
      </c>
      <c r="AJ64" s="5">
        <v>5.7788999999999996E-4</v>
      </c>
      <c r="AK64" s="5">
        <v>6.4863443370000002</v>
      </c>
      <c r="AL64" s="5">
        <v>8.8799999999999997E-6</v>
      </c>
      <c r="AM64" s="5">
        <v>4.446312904</v>
      </c>
      <c r="AN64" s="5">
        <v>5.0185500000000005E-4</v>
      </c>
      <c r="AO64" s="5">
        <v>5.4974708555000005</v>
      </c>
      <c r="AP64" s="5">
        <v>1.1778126969978471</v>
      </c>
    </row>
    <row r="65" spans="1:42" ht="19.5">
      <c r="A65" s="6" t="s">
        <v>523</v>
      </c>
      <c r="B65" s="6" t="s">
        <v>524</v>
      </c>
      <c r="C65" s="6" t="s">
        <v>556</v>
      </c>
      <c r="D65" s="13" t="s">
        <v>522</v>
      </c>
      <c r="E65" s="14" t="s">
        <v>27</v>
      </c>
      <c r="F65" s="14">
        <v>122</v>
      </c>
      <c r="G65" s="6">
        <v>49.45</v>
      </c>
      <c r="H65" s="6">
        <v>61.02</v>
      </c>
      <c r="I65" s="8">
        <v>78.289997580000005</v>
      </c>
      <c r="J65" s="8">
        <v>70.230001209999998</v>
      </c>
      <c r="K65" s="8">
        <v>66.280001400000003</v>
      </c>
      <c r="L65" s="9">
        <v>204</v>
      </c>
      <c r="M65" s="5">
        <v>10.764652249999999</v>
      </c>
      <c r="N65" s="5">
        <v>7.6356999999999998E-4</v>
      </c>
      <c r="O65" s="5">
        <v>1.393156767</v>
      </c>
      <c r="P65" s="5">
        <v>2.3848707E-2</v>
      </c>
      <c r="Q65" s="5">
        <v>1.4060475830000001</v>
      </c>
      <c r="R65" s="5">
        <v>0.15358650700000001</v>
      </c>
      <c r="S65" s="5">
        <v>1.4588142630000001</v>
      </c>
      <c r="T65" s="5">
        <v>1.7931852000000002E-2</v>
      </c>
      <c r="U65" s="5">
        <v>3.75566771575</v>
      </c>
      <c r="V65" s="5">
        <v>4.6727426898255029</v>
      </c>
      <c r="W65" s="5">
        <v>1.737800837</v>
      </c>
      <c r="X65" s="5">
        <v>2.6091072999999999E-2</v>
      </c>
      <c r="Y65" s="5">
        <v>1.887991309</v>
      </c>
      <c r="Z65" s="5">
        <v>3.01E-6</v>
      </c>
      <c r="AA65" s="5">
        <v>1.6904408929999899</v>
      </c>
      <c r="AB65" s="5">
        <v>5.0545329999999999E-3</v>
      </c>
      <c r="AC65" s="5">
        <v>1.923091769</v>
      </c>
      <c r="AD65" s="5">
        <v>2.17E-6</v>
      </c>
      <c r="AE65" s="5">
        <v>1.8098312019999976</v>
      </c>
      <c r="AF65" s="5">
        <v>9.8422515761742782E-2</v>
      </c>
      <c r="AG65" s="5">
        <v>1.7864875790000001</v>
      </c>
      <c r="AH65" s="5">
        <v>1.0978319E-2</v>
      </c>
      <c r="AI65" s="5">
        <v>1.905460715</v>
      </c>
      <c r="AJ65" s="5">
        <v>7.6399999999999997E-6</v>
      </c>
      <c r="AK65" s="5">
        <v>1.8197008370000001</v>
      </c>
      <c r="AL65" s="5">
        <v>1.0130880000000001E-3</v>
      </c>
      <c r="AM65" s="5">
        <v>1.9769696000000001</v>
      </c>
      <c r="AN65" s="5">
        <v>4.7599999999999997E-7</v>
      </c>
      <c r="AO65" s="5">
        <v>1.8721546827500002</v>
      </c>
      <c r="AP65" s="5">
        <v>0.10175131829348223</v>
      </c>
    </row>
    <row r="66" spans="1:42" ht="19.5">
      <c r="A66" s="6" t="s">
        <v>520</v>
      </c>
      <c r="B66" s="6" t="s">
        <v>521</v>
      </c>
      <c r="C66" s="6" t="s">
        <v>557</v>
      </c>
      <c r="D66" s="13" t="s">
        <v>522</v>
      </c>
      <c r="E66" s="14" t="s">
        <v>27</v>
      </c>
      <c r="F66" s="14">
        <v>15</v>
      </c>
      <c r="G66" s="6">
        <v>90.16</v>
      </c>
      <c r="H66" s="6">
        <v>92.11</v>
      </c>
      <c r="I66" s="8">
        <v>77.520000929999995</v>
      </c>
      <c r="J66" s="8">
        <v>70.599997040000005</v>
      </c>
      <c r="K66" s="8">
        <v>69.809997080000002</v>
      </c>
      <c r="L66" s="9">
        <v>414</v>
      </c>
      <c r="M66" s="5">
        <v>80.909591669999998</v>
      </c>
      <c r="N66" s="5">
        <v>1.3517370000000001E-2</v>
      </c>
      <c r="O66" s="5">
        <v>2.1877615449999999</v>
      </c>
      <c r="P66" s="5">
        <v>2.0111450000000002E-3</v>
      </c>
      <c r="Q66" s="5">
        <v>1.753880501</v>
      </c>
      <c r="R66" s="5">
        <v>0.24614550199999999</v>
      </c>
      <c r="S66" s="5">
        <v>3.1915378570000001</v>
      </c>
      <c r="T66" s="5">
        <v>5.52E-5</v>
      </c>
      <c r="U66" s="5">
        <v>22.010692893249999</v>
      </c>
      <c r="V66" s="5">
        <v>39.27054845947746</v>
      </c>
      <c r="W66" s="5">
        <v>3.5645112989999999</v>
      </c>
      <c r="X66" s="5">
        <v>2.6268540000000001E-3</v>
      </c>
      <c r="Y66" s="5">
        <v>4.613175869</v>
      </c>
      <c r="Z66" s="5">
        <v>1.9999999999999999E-7</v>
      </c>
      <c r="AA66" s="5">
        <v>2.8575904369999998</v>
      </c>
      <c r="AB66" s="5">
        <v>1.0069204E-2</v>
      </c>
      <c r="AC66" s="5">
        <v>4.6558609009999996</v>
      </c>
      <c r="AD66" s="5">
        <v>1.08E-6</v>
      </c>
      <c r="AE66" s="5">
        <v>3.9227846265000004</v>
      </c>
      <c r="AF66" s="5">
        <v>0.61813743699866686</v>
      </c>
      <c r="AG66" s="5">
        <v>3.4040818210000001</v>
      </c>
      <c r="AH66" s="5">
        <v>8.2854200000000004E-4</v>
      </c>
      <c r="AI66" s="5">
        <v>4.2072663309999996</v>
      </c>
      <c r="AJ66" s="5">
        <v>1.1899999999999999E-7</v>
      </c>
      <c r="AK66" s="5">
        <v>2.8054337500000002</v>
      </c>
      <c r="AL66" s="5">
        <v>1.3822979999999999E-3</v>
      </c>
      <c r="AM66" s="5">
        <v>4.3651585580000001</v>
      </c>
      <c r="AN66" s="5">
        <v>7.8499999999999995E-8</v>
      </c>
      <c r="AO66" s="5">
        <v>3.6954851150000003</v>
      </c>
      <c r="AP66" s="5">
        <v>0.78684914733863143</v>
      </c>
    </row>
    <row r="67" spans="1:42" ht="19.5">
      <c r="A67" s="6" t="s">
        <v>29</v>
      </c>
      <c r="B67" s="6" t="s">
        <v>30</v>
      </c>
      <c r="C67" s="6" t="s">
        <v>31</v>
      </c>
      <c r="D67" s="13" t="s">
        <v>32</v>
      </c>
      <c r="E67" s="14" t="s">
        <v>7</v>
      </c>
      <c r="F67" s="9">
        <v>118</v>
      </c>
      <c r="G67" s="8">
        <v>49.8</v>
      </c>
      <c r="H67" s="8">
        <v>63.95</v>
      </c>
      <c r="I67" s="8">
        <v>84.96000171</v>
      </c>
      <c r="J67" s="8">
        <v>84.069997069999999</v>
      </c>
      <c r="K67" s="8">
        <v>81.859999900000005</v>
      </c>
      <c r="L67" s="9">
        <v>320</v>
      </c>
      <c r="M67" s="15">
        <v>0.84722739499999999</v>
      </c>
      <c r="N67" s="15">
        <v>0.97830617399999997</v>
      </c>
      <c r="O67" s="15">
        <v>0.84722739499999999</v>
      </c>
      <c r="P67" s="15">
        <v>0.98607355399999996</v>
      </c>
      <c r="Q67" s="15">
        <v>0.99083197099999998</v>
      </c>
      <c r="R67" s="15">
        <v>0.67711263899999996</v>
      </c>
      <c r="S67" s="15">
        <v>1.0864256619999999</v>
      </c>
      <c r="T67" s="15">
        <v>0.94531512299999998</v>
      </c>
      <c r="U67" s="15">
        <f>AVERAGE(M67,O67,Q67,S67)</f>
        <v>0.94292810574999997</v>
      </c>
      <c r="V67" s="15">
        <f>STDEV(O67,Q67,S67)</f>
        <v>0.12039950092846856</v>
      </c>
      <c r="W67" s="16">
        <v>2.0137243269999998</v>
      </c>
      <c r="X67" s="16">
        <v>3.8909370000000001E-3</v>
      </c>
      <c r="Y67" s="16">
        <v>2.703958273</v>
      </c>
      <c r="Z67" s="16">
        <v>9.0121160000000006E-3</v>
      </c>
      <c r="AA67" s="16">
        <v>2.0511622429999998</v>
      </c>
      <c r="AB67" s="16">
        <v>1.1351857999999999E-2</v>
      </c>
      <c r="AC67" s="16">
        <v>2.24905467</v>
      </c>
      <c r="AD67" s="16">
        <v>2.8872905000000001E-2</v>
      </c>
      <c r="AE67" s="15">
        <f>AVERAGE(W67,Y67,AA67,AC67)</f>
        <v>2.2544748782499999</v>
      </c>
      <c r="AF67" s="15">
        <f>STDEV(W67,Y67,AA67,AC67)</f>
        <v>0.31694455687230066</v>
      </c>
      <c r="AG67" s="16">
        <v>1.8535315990000001</v>
      </c>
      <c r="AH67" s="16">
        <v>3.9561900999999997E-2</v>
      </c>
      <c r="AI67" s="15">
        <v>2.3550493719999999</v>
      </c>
      <c r="AJ67" s="15">
        <v>5.9440527E-2</v>
      </c>
      <c r="AK67" s="16">
        <v>2.0323569770000001</v>
      </c>
      <c r="AL67" s="16">
        <v>3.0789530000000002E-3</v>
      </c>
      <c r="AM67" s="16">
        <v>2.3550493719999999</v>
      </c>
      <c r="AN67" s="16">
        <v>2.4596100999999999E-2</v>
      </c>
      <c r="AO67" s="15">
        <f>AVERAGE(AG67,AK67,AM67)</f>
        <v>2.0803126493333335</v>
      </c>
      <c r="AP67" s="15">
        <f>STDEV(AG67,AK67,AM67)</f>
        <v>0.25417480016796778</v>
      </c>
    </row>
    <row r="68" spans="1:42" ht="19.5">
      <c r="C68" s="12" t="s">
        <v>643</v>
      </c>
      <c r="D68" s="13"/>
      <c r="E68" s="14"/>
      <c r="F68" s="14"/>
    </row>
    <row r="69" spans="1:42" ht="19.5">
      <c r="C69" s="12" t="s">
        <v>34</v>
      </c>
      <c r="D69" s="13"/>
      <c r="E69" s="14"/>
      <c r="F69" s="14"/>
    </row>
    <row r="70" spans="1:42" ht="19.5">
      <c r="A70" s="6" t="s">
        <v>35</v>
      </c>
      <c r="B70" s="6" t="s">
        <v>36</v>
      </c>
      <c r="C70" s="6" t="s">
        <v>37</v>
      </c>
      <c r="D70" s="13" t="s">
        <v>38</v>
      </c>
      <c r="E70" s="14" t="s">
        <v>7</v>
      </c>
      <c r="F70" s="6">
        <v>623</v>
      </c>
      <c r="G70" s="8">
        <v>22.37</v>
      </c>
      <c r="H70" s="8">
        <v>23.18</v>
      </c>
      <c r="I70" s="8">
        <v>41.240000719999998</v>
      </c>
      <c r="J70" s="8">
        <v>30.059999229999999</v>
      </c>
      <c r="K70" s="8">
        <v>25.229999419999999</v>
      </c>
      <c r="L70" s="9">
        <v>19</v>
      </c>
      <c r="M70" s="15">
        <v>0.77983009800000003</v>
      </c>
      <c r="N70" s="15">
        <v>0.23874427400000001</v>
      </c>
      <c r="O70" s="17">
        <v>0.13304543499999999</v>
      </c>
      <c r="P70" s="17">
        <v>2.9600000000000001E-5</v>
      </c>
      <c r="Q70" s="17">
        <v>0.173780084</v>
      </c>
      <c r="R70" s="17">
        <v>1.72566E-4</v>
      </c>
      <c r="S70" s="17">
        <v>0.14454397599999999</v>
      </c>
      <c r="T70" s="17">
        <v>4.1699999999999997E-5</v>
      </c>
      <c r="U70" s="15">
        <f>AVERAGE(O70,Q70,S70)</f>
        <v>0.15045649833333333</v>
      </c>
      <c r="V70" s="15">
        <f>STDEV(O70,Q70,S70)</f>
        <v>2.1001103483981907E-2</v>
      </c>
      <c r="W70" s="17">
        <v>0.19588446600000001</v>
      </c>
      <c r="X70" s="17">
        <v>1.7616120000000001E-3</v>
      </c>
      <c r="Y70" s="17">
        <v>0.16904409200000001</v>
      </c>
      <c r="Z70" s="17">
        <v>7.4999999999999993E-5</v>
      </c>
      <c r="AA70" s="17">
        <v>0.180301771</v>
      </c>
      <c r="AB70" s="17">
        <v>1.1136799999999999E-4</v>
      </c>
      <c r="AC70" s="17">
        <v>0.19588446600000001</v>
      </c>
      <c r="AD70" s="17">
        <v>5.7899999999999998E-5</v>
      </c>
      <c r="AE70" s="15">
        <f>AVERAGE(W70,Y70,AA70,AC70)</f>
        <v>0.18527869875</v>
      </c>
      <c r="AF70" s="15">
        <f>STDEV(AC70,AA70,W70)</f>
        <v>8.9966731529498387E-3</v>
      </c>
      <c r="AG70" s="17">
        <v>0.21086281500000001</v>
      </c>
      <c r="AH70" s="17">
        <v>1.2239099999999999E-4</v>
      </c>
      <c r="AI70" s="17">
        <v>0.22908677199999999</v>
      </c>
      <c r="AJ70" s="17">
        <v>1.75308E-4</v>
      </c>
      <c r="AK70" s="17">
        <v>0.246603936</v>
      </c>
      <c r="AL70" s="17">
        <v>9.23806E-4</v>
      </c>
      <c r="AM70" s="17">
        <v>0.260615349</v>
      </c>
      <c r="AN70" s="17">
        <v>2.2575899999999999E-4</v>
      </c>
      <c r="AO70" s="15">
        <f>AVERAGE(AG70,AI70,AK70,AM70)</f>
        <v>0.236792218</v>
      </c>
      <c r="AP70" s="15">
        <f>STDEV(AG70,AK70,AI70)</f>
        <v>1.7871725218332003E-2</v>
      </c>
    </row>
    <row r="71" spans="1:42" ht="19.5">
      <c r="C71" s="12" t="s">
        <v>39</v>
      </c>
      <c r="D71" s="13"/>
      <c r="E71" s="14"/>
      <c r="F71" s="14"/>
      <c r="AE71" s="15"/>
    </row>
    <row r="72" spans="1:42" ht="19.5">
      <c r="A72" s="6" t="s">
        <v>525</v>
      </c>
      <c r="B72" s="6" t="s">
        <v>526</v>
      </c>
      <c r="C72" s="6" t="s">
        <v>527</v>
      </c>
      <c r="D72" s="13" t="s">
        <v>40</v>
      </c>
      <c r="E72" s="14" t="s">
        <v>27</v>
      </c>
      <c r="F72" s="14">
        <v>492</v>
      </c>
      <c r="G72" s="6">
        <v>25.65</v>
      </c>
      <c r="H72" s="6">
        <v>26.76</v>
      </c>
      <c r="I72" s="8">
        <v>59.439998869999997</v>
      </c>
      <c r="J72" s="8">
        <v>52.960002420000002</v>
      </c>
      <c r="K72" s="8">
        <v>42.960000039999997</v>
      </c>
      <c r="L72" s="9">
        <v>69</v>
      </c>
      <c r="M72" s="5">
        <v>2.6061534879999999</v>
      </c>
      <c r="N72" s="5">
        <v>0.20734487500000001</v>
      </c>
      <c r="O72" s="5">
        <v>1.7864875790000001</v>
      </c>
      <c r="P72" s="5">
        <v>2.2457000000000002E-3</v>
      </c>
      <c r="Q72" s="5">
        <v>1.8535315990000001</v>
      </c>
      <c r="R72" s="5">
        <v>1.400557E-3</v>
      </c>
      <c r="S72" s="5">
        <v>1.7060823439999999</v>
      </c>
      <c r="T72" s="5">
        <v>4.2475569999999999E-3</v>
      </c>
      <c r="U72" s="5">
        <v>1.7820338406666665</v>
      </c>
      <c r="V72" s="5">
        <v>7.382545319109203E-2</v>
      </c>
      <c r="W72" s="5">
        <v>3.1622776990000001</v>
      </c>
      <c r="X72" s="5">
        <v>2.6060879999999999E-3</v>
      </c>
      <c r="Y72" s="5">
        <v>1.737800837</v>
      </c>
      <c r="Z72" s="5">
        <v>8.3249919999999998E-3</v>
      </c>
      <c r="AA72" s="5">
        <v>1.887991309</v>
      </c>
      <c r="AB72" s="5">
        <v>1.3484088999999999E-2</v>
      </c>
      <c r="AC72" s="5">
        <v>1.737800837</v>
      </c>
      <c r="AD72" s="5">
        <v>5.4123749999999997E-3</v>
      </c>
      <c r="AE72" s="15">
        <f>AVERAGE(W72,Y72,AA72,AC72)</f>
        <v>2.1314676705000002</v>
      </c>
      <c r="AF72" s="5">
        <v>8.6712509438916965E-2</v>
      </c>
      <c r="AG72" s="5">
        <v>4.5289759639999998</v>
      </c>
      <c r="AH72" s="5">
        <v>5.3399999999999997E-6</v>
      </c>
      <c r="AI72" s="5">
        <v>2.1281390189999998</v>
      </c>
      <c r="AJ72" s="5">
        <v>4.51481E-4</v>
      </c>
      <c r="AK72" s="5">
        <v>2.8575904369999998</v>
      </c>
      <c r="AL72" s="5">
        <v>7.8899999999999993E-5</v>
      </c>
      <c r="AM72" s="5">
        <v>2.1086280350000002</v>
      </c>
      <c r="AN72" s="5">
        <v>4.32686E-4</v>
      </c>
      <c r="AO72" s="5">
        <v>2.9058333637499998</v>
      </c>
      <c r="AP72" s="5">
        <v>0.42689279085980864</v>
      </c>
    </row>
    <row r="73" spans="1:42" ht="19.5">
      <c r="C73" s="12" t="s">
        <v>41</v>
      </c>
      <c r="D73" s="13"/>
      <c r="E73" s="14"/>
      <c r="F73" s="14"/>
      <c r="AE73" s="15"/>
    </row>
    <row r="74" spans="1:42" ht="19.5">
      <c r="A74" s="6" t="s">
        <v>528</v>
      </c>
      <c r="B74" s="6" t="s">
        <v>529</v>
      </c>
      <c r="C74" s="6" t="s">
        <v>530</v>
      </c>
      <c r="D74" s="13" t="s">
        <v>42</v>
      </c>
      <c r="E74" s="14" t="s">
        <v>27</v>
      </c>
      <c r="F74" s="14">
        <v>106</v>
      </c>
      <c r="G74" s="6">
        <v>51.85</v>
      </c>
      <c r="H74" s="6">
        <v>54.37</v>
      </c>
      <c r="I74" s="8">
        <v>41.3500011</v>
      </c>
      <c r="J74" s="8">
        <v>35.170000790000003</v>
      </c>
      <c r="K74" s="8">
        <v>34.139999750000001</v>
      </c>
      <c r="L74" s="9">
        <v>57</v>
      </c>
      <c r="M74" s="5">
        <v>0.83176374399999997</v>
      </c>
      <c r="N74" s="5">
        <v>0.72530251700000004</v>
      </c>
      <c r="O74" s="5">
        <v>0.59703528900000002</v>
      </c>
      <c r="P74" s="5">
        <v>2.4969091999999998E-2</v>
      </c>
      <c r="Q74" s="5">
        <v>0.58613818900000003</v>
      </c>
      <c r="R74" s="5">
        <v>2.3785818E-2</v>
      </c>
      <c r="S74" s="5">
        <v>0.61376202099999999</v>
      </c>
      <c r="T74" s="5">
        <v>1.1608868E-2</v>
      </c>
      <c r="U74" s="5">
        <v>0.59897849966666661</v>
      </c>
      <c r="V74" s="5">
        <v>1.3914060311869456E-2</v>
      </c>
      <c r="W74" s="5">
        <v>0.38018938899999999</v>
      </c>
      <c r="X74" s="5">
        <v>6.9704290000000002E-3</v>
      </c>
      <c r="Y74" s="5">
        <v>0.505824685</v>
      </c>
      <c r="Z74" s="5">
        <v>2.6481930000000001E-3</v>
      </c>
      <c r="AA74" s="5">
        <v>0.48305881000000001</v>
      </c>
      <c r="AB74" s="5">
        <v>1.590127E-3</v>
      </c>
      <c r="AC74" s="5">
        <v>0.53951060799999995</v>
      </c>
      <c r="AD74" s="5">
        <v>1.587146E-3</v>
      </c>
      <c r="AE74" s="15">
        <f>AVERAGE(W74,Y74,AA74,AC74)</f>
        <v>0.477145873</v>
      </c>
      <c r="AF74" s="5">
        <v>2.8401384855643769E-2</v>
      </c>
      <c r="AG74" s="5">
        <v>0.478630096</v>
      </c>
      <c r="AH74" s="5">
        <v>1.5423668999999999E-2</v>
      </c>
      <c r="AI74" s="5">
        <v>0.469894111</v>
      </c>
      <c r="AJ74" s="5">
        <v>1.277952E-3</v>
      </c>
      <c r="AK74" s="5">
        <v>0.457088202</v>
      </c>
      <c r="AL74" s="5">
        <v>6.4401240000000002E-3</v>
      </c>
      <c r="AM74" s="5">
        <v>0.47424197200000001</v>
      </c>
      <c r="AN74" s="5">
        <v>3.283205E-3</v>
      </c>
      <c r="AO74" s="5">
        <v>0.46996359524999998</v>
      </c>
      <c r="AP74" s="5">
        <v>4.3680079638763261E-3</v>
      </c>
    </row>
    <row r="75" spans="1:42" ht="19.5">
      <c r="C75" s="12" t="s">
        <v>43</v>
      </c>
      <c r="D75" s="13"/>
      <c r="E75" s="14"/>
      <c r="F75" s="14"/>
      <c r="AE75" s="15"/>
    </row>
    <row r="76" spans="1:42" ht="19.5">
      <c r="A76" s="6" t="s">
        <v>531</v>
      </c>
      <c r="B76" s="6" t="s">
        <v>762</v>
      </c>
      <c r="C76" s="6" t="s">
        <v>763</v>
      </c>
      <c r="D76" s="13" t="s">
        <v>532</v>
      </c>
      <c r="E76" s="14" t="s">
        <v>533</v>
      </c>
      <c r="F76" s="14">
        <v>927</v>
      </c>
      <c r="G76" s="6">
        <v>16.2</v>
      </c>
      <c r="H76" s="6">
        <v>16.8</v>
      </c>
      <c r="I76" s="8">
        <v>45.230001209999998</v>
      </c>
      <c r="J76" s="8">
        <v>35.109999780000003</v>
      </c>
      <c r="K76" s="8">
        <v>33.210000399999998</v>
      </c>
      <c r="L76" s="9">
        <v>18</v>
      </c>
      <c r="M76" s="5">
        <v>1.8197008370000001</v>
      </c>
      <c r="N76" s="5">
        <v>0.36568391300000003</v>
      </c>
      <c r="O76" s="5">
        <v>1.555965662</v>
      </c>
      <c r="P76" s="5">
        <v>0.112602666</v>
      </c>
      <c r="Q76" s="5">
        <v>1.2022644280000001</v>
      </c>
      <c r="R76" s="5">
        <v>0.95070022300000001</v>
      </c>
      <c r="S76" s="5">
        <v>1.8030177350000001</v>
      </c>
      <c r="T76" s="5">
        <v>7.1894757000000004E-2</v>
      </c>
      <c r="U76" s="5">
        <v>1.5204159416666669</v>
      </c>
      <c r="V76" s="5">
        <v>0.30195027890315346</v>
      </c>
      <c r="W76" s="5">
        <v>2.1281390189999998</v>
      </c>
      <c r="X76" s="5">
        <v>0.21444000299999999</v>
      </c>
      <c r="Y76" s="5">
        <v>1.5135612490000001</v>
      </c>
      <c r="Z76" s="5">
        <v>0.12656872</v>
      </c>
      <c r="AA76" s="5">
        <v>1.47231245</v>
      </c>
      <c r="AB76" s="5">
        <v>0.75171256099999995</v>
      </c>
      <c r="AC76" s="5">
        <v>1.541700482</v>
      </c>
      <c r="AD76" s="5">
        <v>0.173290536</v>
      </c>
      <c r="AE76" s="15">
        <f>AVERAGE(W76,Y76,AA76,AC76)</f>
        <v>1.6639282999999998</v>
      </c>
      <c r="AF76" s="5">
        <f>STDEV(W76,Y76,AA76,AC76)</f>
        <v>0.31078294415084357</v>
      </c>
      <c r="AG76" s="5">
        <v>5.7543993000000002</v>
      </c>
      <c r="AH76" s="5">
        <v>5.1404199999999997E-3</v>
      </c>
      <c r="AI76" s="5">
        <v>2.0137243269999998</v>
      </c>
      <c r="AJ76" s="5">
        <v>2.6231727999999999E-2</v>
      </c>
      <c r="AK76" s="5">
        <v>2.4434306619999999</v>
      </c>
      <c r="AL76" s="5">
        <v>5.7325222000000002E-2</v>
      </c>
      <c r="AM76" s="5">
        <v>2.0137243269999998</v>
      </c>
      <c r="AN76" s="5">
        <v>4.4312652000000001E-2</v>
      </c>
      <c r="AO76" s="5">
        <v>3.2606159846666665</v>
      </c>
      <c r="AP76" s="5">
        <v>2.1596797026124457</v>
      </c>
    </row>
    <row r="77" spans="1:42" ht="19.5">
      <c r="C77" s="12" t="s">
        <v>739</v>
      </c>
      <c r="D77" s="13"/>
      <c r="E77" s="14"/>
      <c r="F77" s="14"/>
      <c r="AE77" s="15"/>
    </row>
    <row r="78" spans="1:42" ht="19.5">
      <c r="A78" s="6" t="s">
        <v>534</v>
      </c>
      <c r="B78" s="6" t="s">
        <v>535</v>
      </c>
      <c r="C78" s="6" t="s">
        <v>536</v>
      </c>
      <c r="D78" s="13" t="s">
        <v>708</v>
      </c>
      <c r="E78" s="14" t="s">
        <v>27</v>
      </c>
      <c r="F78" s="14">
        <v>632</v>
      </c>
      <c r="G78" s="6">
        <v>22.19</v>
      </c>
      <c r="H78" s="6">
        <v>22.41</v>
      </c>
      <c r="I78" s="8">
        <v>56.54000044</v>
      </c>
      <c r="J78" s="8">
        <v>51.480001209999998</v>
      </c>
      <c r="K78" s="8">
        <v>50.629997250000002</v>
      </c>
      <c r="L78" s="9">
        <v>43</v>
      </c>
      <c r="M78" s="5">
        <v>0.77983009800000003</v>
      </c>
      <c r="N78" s="5">
        <v>0.52047413600000003</v>
      </c>
      <c r="O78" s="5">
        <v>0.43651583799999999</v>
      </c>
      <c r="P78" s="5">
        <v>1.7953589999999998E-2</v>
      </c>
      <c r="Q78" s="5">
        <v>0.39445731000000001</v>
      </c>
      <c r="R78" s="5">
        <v>4.2068224000000001E-2</v>
      </c>
      <c r="S78" s="5">
        <v>0.42854851500000002</v>
      </c>
      <c r="T78" s="5">
        <v>2.1684056E-2</v>
      </c>
      <c r="U78" s="5">
        <v>0.41984055433333339</v>
      </c>
      <c r="V78" s="5">
        <v>2.2340576953401543E-2</v>
      </c>
      <c r="W78" s="5">
        <v>0.59156161500000004</v>
      </c>
      <c r="X78" s="5">
        <v>0.10133903499999999</v>
      </c>
      <c r="Y78" s="5">
        <v>0.570164263</v>
      </c>
      <c r="Z78" s="5">
        <v>5.5609591E-2</v>
      </c>
      <c r="AA78" s="5">
        <v>0.52480745299999998</v>
      </c>
      <c r="AB78" s="5">
        <v>4.9600393E-2</v>
      </c>
      <c r="AC78" s="5">
        <v>0.55975759000000003</v>
      </c>
      <c r="AD78" s="5">
        <v>9.3502267999999999E-2</v>
      </c>
      <c r="AE78" s="15">
        <f>AVERAGE(W78,Y78,AA78,AC78)</f>
        <v>0.56157273024999999</v>
      </c>
      <c r="AF78" s="5">
        <f>STDEV(W78,Y78,AA78,AC78)</f>
        <v>2.785754229970552E-2</v>
      </c>
      <c r="AG78" s="5">
        <v>0.34994515799999998</v>
      </c>
      <c r="AH78" s="5">
        <v>3.7663932999999997E-2</v>
      </c>
      <c r="AI78" s="5">
        <v>0.38725763600000002</v>
      </c>
      <c r="AJ78" s="5">
        <v>1.3579422000000001E-2</v>
      </c>
      <c r="AK78" s="5">
        <v>0.40926066</v>
      </c>
      <c r="AL78" s="5">
        <v>3.8153023000000001E-2</v>
      </c>
      <c r="AM78" s="5">
        <v>0.43651583799999999</v>
      </c>
      <c r="AN78" s="5">
        <v>3.8554270000000002E-2</v>
      </c>
      <c r="AO78" s="5">
        <v>0.39574482300000002</v>
      </c>
      <c r="AP78" s="5">
        <v>2.9985226521175024E-2</v>
      </c>
    </row>
    <row r="79" spans="1:42" ht="19.5">
      <c r="A79" s="6" t="s">
        <v>537</v>
      </c>
      <c r="B79" s="6" t="s">
        <v>538</v>
      </c>
      <c r="C79" s="6" t="s">
        <v>734</v>
      </c>
      <c r="D79" s="13" t="s">
        <v>709</v>
      </c>
      <c r="E79" s="14" t="s">
        <v>27</v>
      </c>
      <c r="F79" s="14">
        <v>778</v>
      </c>
      <c r="G79" s="6">
        <v>18.64</v>
      </c>
      <c r="H79" s="6">
        <v>18.920000000000002</v>
      </c>
      <c r="I79" s="8">
        <v>70.829999450000003</v>
      </c>
      <c r="J79" s="8">
        <v>56.81999922</v>
      </c>
      <c r="K79" s="8">
        <v>49.619999530000001</v>
      </c>
      <c r="L79" s="9">
        <v>20</v>
      </c>
      <c r="M79" s="5">
        <v>0.75857758500000005</v>
      </c>
      <c r="N79" s="5">
        <v>0.67297637499999996</v>
      </c>
      <c r="O79" s="5">
        <v>0.67920362899999998</v>
      </c>
      <c r="P79" s="5">
        <v>0.41657492499999998</v>
      </c>
      <c r="Q79" s="5">
        <v>0.59703528900000002</v>
      </c>
      <c r="R79" s="5">
        <v>0.38634684699999999</v>
      </c>
      <c r="S79" s="5">
        <v>0.61376202099999999</v>
      </c>
      <c r="T79" s="5">
        <v>0.13578511800000001</v>
      </c>
      <c r="U79" s="5">
        <v>0.63000031300000003</v>
      </c>
      <c r="V79" s="5">
        <v>4.3424309089458706E-2</v>
      </c>
      <c r="W79" s="5">
        <v>0.64863443399999998</v>
      </c>
      <c r="X79" s="5">
        <v>0.21702322399999999</v>
      </c>
      <c r="Y79" s="5">
        <v>0.67920362899999998</v>
      </c>
      <c r="Z79" s="5">
        <v>0.147125751</v>
      </c>
      <c r="AA79" s="5">
        <v>0.61376202099999999</v>
      </c>
      <c r="AB79" s="5">
        <v>0.14713199399999999</v>
      </c>
      <c r="AC79" s="5">
        <v>0.61376202099999999</v>
      </c>
      <c r="AD79" s="5">
        <v>6.9744840000000002E-2</v>
      </c>
      <c r="AE79" s="15">
        <f>AVERAGE(W79,Y79,AA79,AC79)</f>
        <v>0.63884052624999998</v>
      </c>
      <c r="AF79" s="5">
        <f>STDEV(W79,Y79,AA79,AC79)</f>
        <v>3.1532858754908986E-2</v>
      </c>
      <c r="AG79" s="5">
        <v>0.53456437599999995</v>
      </c>
      <c r="AH79" s="5">
        <v>8.6948766999999996E-2</v>
      </c>
      <c r="AI79" s="5">
        <v>0.50118720500000002</v>
      </c>
      <c r="AJ79" s="5">
        <v>2.2379868000000001E-2</v>
      </c>
      <c r="AK79" s="5">
        <v>0.369828194</v>
      </c>
      <c r="AL79" s="5">
        <v>1.2885938E-2</v>
      </c>
      <c r="AM79" s="5">
        <v>0.49203953099999997</v>
      </c>
      <c r="AN79" s="5">
        <v>2.0849884999999999E-2</v>
      </c>
      <c r="AO79" s="5">
        <v>0.45435164333333339</v>
      </c>
      <c r="AP79" s="5">
        <v>7.3342212267602222E-2</v>
      </c>
    </row>
    <row r="80" spans="1:42" ht="19.5">
      <c r="C80" s="12" t="s">
        <v>735</v>
      </c>
      <c r="D80" s="13"/>
      <c r="E80" s="14"/>
      <c r="F80" s="14"/>
    </row>
    <row r="81" spans="1:42" ht="19.5">
      <c r="C81" s="12" t="s">
        <v>710</v>
      </c>
      <c r="D81" s="13"/>
      <c r="E81" s="14"/>
      <c r="F81" s="14"/>
    </row>
    <row r="82" spans="1:42" ht="19.5">
      <c r="A82" s="6" t="s">
        <v>45</v>
      </c>
      <c r="B82" s="6" t="s">
        <v>46</v>
      </c>
      <c r="C82" s="6" t="s">
        <v>666</v>
      </c>
      <c r="D82" s="13" t="s">
        <v>33</v>
      </c>
      <c r="E82" s="14" t="s">
        <v>7</v>
      </c>
      <c r="F82" s="9">
        <v>94</v>
      </c>
      <c r="G82" s="8">
        <v>53.45</v>
      </c>
      <c r="H82" s="8">
        <v>53.72</v>
      </c>
      <c r="I82" s="8">
        <v>89.920002220000001</v>
      </c>
      <c r="J82" s="8">
        <v>89.359998700000006</v>
      </c>
      <c r="K82" s="8">
        <v>87.680000070000006</v>
      </c>
      <c r="L82" s="9">
        <v>337</v>
      </c>
      <c r="M82" s="15">
        <v>1</v>
      </c>
      <c r="N82" s="15">
        <v>0.74458938799999996</v>
      </c>
      <c r="O82" s="15">
        <v>0.87096357300000005</v>
      </c>
      <c r="P82" s="15">
        <v>0.57169842699999995</v>
      </c>
      <c r="Q82" s="15">
        <v>0.84722739499999999</v>
      </c>
      <c r="R82" s="15">
        <v>0.57640778999999998</v>
      </c>
      <c r="S82" s="15">
        <v>0.98174792499999997</v>
      </c>
      <c r="T82" s="15">
        <v>0.28052854500000002</v>
      </c>
      <c r="U82" s="15">
        <f>AVERAGE(M82,O82,Q82,S82)</f>
        <v>0.92498472325000003</v>
      </c>
      <c r="V82" s="15">
        <f>STDEV(O82,Q82,S82)</f>
        <v>7.1801058239170434E-2</v>
      </c>
      <c r="W82" s="16">
        <v>3.7670381069999999</v>
      </c>
      <c r="X82" s="16">
        <v>3.0800000000000003E-5</v>
      </c>
      <c r="Y82" s="16">
        <v>2.779713154</v>
      </c>
      <c r="Z82" s="16">
        <v>1.7453799999999999E-4</v>
      </c>
      <c r="AA82" s="16">
        <v>3.1332857609999998</v>
      </c>
      <c r="AB82" s="16">
        <v>1.33E-5</v>
      </c>
      <c r="AC82" s="16">
        <v>2.779713154</v>
      </c>
      <c r="AD82" s="16">
        <v>7.0699999999999997E-5</v>
      </c>
      <c r="AE82" s="15">
        <f>AVERAGE(AC82,AA82,Y82)</f>
        <v>2.8975706896666664</v>
      </c>
      <c r="AF82" s="15">
        <f>STDEV(Y82,AA82,AC82)</f>
        <v>0.20413523982952764</v>
      </c>
      <c r="AG82" s="16">
        <v>2.779713154</v>
      </c>
      <c r="AH82" s="16">
        <v>2.9484299999999998E-4</v>
      </c>
      <c r="AI82" s="16">
        <v>2.24905467</v>
      </c>
      <c r="AJ82" s="16">
        <v>1.5594200000000001E-4</v>
      </c>
      <c r="AK82" s="16">
        <v>2.6061534879999999</v>
      </c>
      <c r="AL82" s="16">
        <v>4.8000000000000001E-5</v>
      </c>
      <c r="AM82" s="16">
        <v>2.3550493719999999</v>
      </c>
      <c r="AN82" s="16">
        <v>3.7493800000000001E-4</v>
      </c>
      <c r="AO82" s="15">
        <f>AVERAGE(AG82,AI82,AK82,AM82)</f>
        <v>2.4974926709999998</v>
      </c>
      <c r="AP82" s="15">
        <f>STDEV(AI82,AK82,AM82)</f>
        <v>0.18339743716003198</v>
      </c>
    </row>
    <row r="83" spans="1:42" ht="16.5" customHeight="1">
      <c r="A83" s="6" t="s">
        <v>47</v>
      </c>
      <c r="B83" s="6" t="s">
        <v>48</v>
      </c>
      <c r="C83" s="6" t="s">
        <v>49</v>
      </c>
      <c r="D83" s="13" t="s">
        <v>50</v>
      </c>
      <c r="E83" s="14" t="s">
        <v>7</v>
      </c>
      <c r="F83" s="9">
        <v>49</v>
      </c>
      <c r="G83" s="8">
        <v>65.73</v>
      </c>
      <c r="H83" s="8">
        <v>65.92</v>
      </c>
      <c r="I83" s="8">
        <v>90.090000630000006</v>
      </c>
      <c r="J83" s="8">
        <v>81.760001180000003</v>
      </c>
      <c r="K83" s="8">
        <v>81.52999878</v>
      </c>
      <c r="L83" s="9">
        <v>243</v>
      </c>
      <c r="M83" s="15">
        <v>0.92044955500000003</v>
      </c>
      <c r="N83" s="15">
        <v>0.38732802900000002</v>
      </c>
      <c r="O83" s="15">
        <v>0.89536476099999995</v>
      </c>
      <c r="P83" s="15">
        <v>0.3668091</v>
      </c>
      <c r="Q83" s="15">
        <v>1.047128558</v>
      </c>
      <c r="R83" s="15">
        <v>0.57929259499999997</v>
      </c>
      <c r="S83" s="15">
        <v>0.99083197099999998</v>
      </c>
      <c r="T83" s="15">
        <v>0.46004262600000001</v>
      </c>
      <c r="U83" s="15">
        <f>AVERAGE(M83,O83,Q83,S83)</f>
        <v>0.96344371124999995</v>
      </c>
      <c r="V83" s="15">
        <f>STDEV(O83,Q83,S83)</f>
        <v>7.6719775778358812E-2</v>
      </c>
      <c r="W83" s="16">
        <v>2.0323569770000001</v>
      </c>
      <c r="X83" s="16">
        <v>6.4431089999999998E-3</v>
      </c>
      <c r="Y83" s="16">
        <v>2.654605627</v>
      </c>
      <c r="Z83" s="16">
        <v>5.9807580000000001E-3</v>
      </c>
      <c r="AA83" s="16">
        <v>1.9769696000000001</v>
      </c>
      <c r="AB83" s="16">
        <v>1.5572337E-2</v>
      </c>
      <c r="AC83" s="16">
        <v>2.3550493719999999</v>
      </c>
      <c r="AD83" s="16">
        <v>2.5128461000000001E-2</v>
      </c>
      <c r="AE83" s="15">
        <f>AVERAGE(W83,Y83,AC83)</f>
        <v>2.3473373253333332</v>
      </c>
      <c r="AF83" s="15">
        <f>STDEV(W83,AA83,AC83)</f>
        <v>0.20418229490553608</v>
      </c>
      <c r="AG83" s="15">
        <v>1.6595869059999999</v>
      </c>
      <c r="AH83" s="15">
        <v>6.6605434000000005E-2</v>
      </c>
      <c r="AI83" s="15">
        <v>1.9408859009999999</v>
      </c>
      <c r="AJ83" s="15">
        <v>4.2936231999999998E-2</v>
      </c>
      <c r="AK83" s="15">
        <v>1.393156767</v>
      </c>
      <c r="AL83" s="15">
        <v>6.3474126000000006E-2</v>
      </c>
      <c r="AM83" s="15">
        <v>1.419057488</v>
      </c>
      <c r="AN83" s="15">
        <v>5.2667808000000003E-2</v>
      </c>
      <c r="AO83" s="15">
        <f>AVERAGE(AG83,AI83,AK83,AM83)</f>
        <v>1.6031717655</v>
      </c>
      <c r="AP83" s="15">
        <f>STDEV(AG83,AI83,AK83,AM83)</f>
        <v>0.25510643018712031</v>
      </c>
    </row>
    <row r="84" spans="1:42" ht="19.5">
      <c r="A84" s="6" t="s">
        <v>51</v>
      </c>
      <c r="B84" s="6" t="s">
        <v>52</v>
      </c>
      <c r="C84" s="6" t="s">
        <v>53</v>
      </c>
      <c r="D84" s="13" t="s">
        <v>54</v>
      </c>
      <c r="E84" s="14" t="s">
        <v>7</v>
      </c>
      <c r="F84" s="9">
        <v>52</v>
      </c>
      <c r="G84" s="8">
        <v>64.94</v>
      </c>
      <c r="H84" s="8">
        <v>66.88</v>
      </c>
      <c r="I84" s="8">
        <v>84.439998869999997</v>
      </c>
      <c r="J84" s="8">
        <v>76.279997829999999</v>
      </c>
      <c r="K84" s="8">
        <v>75.330001120000006</v>
      </c>
      <c r="L84" s="9">
        <v>81</v>
      </c>
      <c r="M84" s="15">
        <v>18.535316470000001</v>
      </c>
      <c r="N84" s="15">
        <v>1.3370656E-2</v>
      </c>
      <c r="O84" s="15">
        <v>1.0092529059999999</v>
      </c>
      <c r="P84" s="15">
        <v>0.89034455999999995</v>
      </c>
      <c r="Q84" s="15">
        <v>0.84722739499999999</v>
      </c>
      <c r="R84" s="15">
        <v>0.78267818700000003</v>
      </c>
      <c r="S84" s="15">
        <v>0.98174792499999997</v>
      </c>
      <c r="T84" s="15">
        <v>0.84294235699999998</v>
      </c>
      <c r="U84" s="15">
        <f>AVERAGE(M84,O84,Q84,S84)</f>
        <v>5.3433861740000008</v>
      </c>
      <c r="V84" s="15">
        <f>STDEV(O84,Q84,S84)</f>
        <v>8.6703097970509263E-2</v>
      </c>
      <c r="W84" s="16">
        <v>2.2908675669999998</v>
      </c>
      <c r="X84" s="16">
        <v>3.3422817E-2</v>
      </c>
      <c r="Y84" s="16">
        <v>1.584893227</v>
      </c>
      <c r="Z84" s="16">
        <v>4.5841831999999999E-2</v>
      </c>
      <c r="AA84" s="16">
        <v>1.6595869059999999</v>
      </c>
      <c r="AB84" s="16">
        <v>4.3321468000000002E-2</v>
      </c>
      <c r="AC84" s="16">
        <v>1.6143585439999999</v>
      </c>
      <c r="AD84" s="16">
        <v>2.6224793999999999E-2</v>
      </c>
      <c r="AE84" s="15">
        <f>AVERAGE(Y84,AA84,AC84)</f>
        <v>1.6196128923333333</v>
      </c>
      <c r="AF84" s="15">
        <f>STDEV(Y84,AA84,AC84)</f>
        <v>3.762303221358905E-2</v>
      </c>
      <c r="AG84" s="15">
        <v>2.0511622429999998</v>
      </c>
      <c r="AH84" s="15">
        <v>5.4028455000000003E-2</v>
      </c>
      <c r="AI84" s="15">
        <v>1.555965662</v>
      </c>
      <c r="AJ84" s="15">
        <v>7.6896339999999994E-2</v>
      </c>
      <c r="AK84" s="15">
        <v>1.541700482</v>
      </c>
      <c r="AL84" s="15">
        <v>1.2542625E-2</v>
      </c>
      <c r="AM84" s="15">
        <v>1.644371748</v>
      </c>
      <c r="AN84" s="15">
        <v>4.3679870000000003E-3</v>
      </c>
      <c r="AO84" s="15">
        <f>AVERAGE(AI84,AK84,AM84)</f>
        <v>1.5806792973333332</v>
      </c>
      <c r="AP84" s="15">
        <f>STDEV(AI84,AK84,AM84)</f>
        <v>5.5618522490735262E-2</v>
      </c>
    </row>
    <row r="85" spans="1:42" ht="19.5">
      <c r="A85" s="6" t="s">
        <v>55</v>
      </c>
      <c r="B85" s="6" t="s">
        <v>56</v>
      </c>
      <c r="C85" s="6" t="s">
        <v>57</v>
      </c>
      <c r="D85" s="13" t="s">
        <v>58</v>
      </c>
      <c r="E85" s="14" t="s">
        <v>7</v>
      </c>
      <c r="F85" s="9">
        <v>41</v>
      </c>
      <c r="G85" s="8">
        <v>68.06</v>
      </c>
      <c r="H85" s="8">
        <v>104.42</v>
      </c>
      <c r="I85" s="8">
        <v>78.049999479999997</v>
      </c>
      <c r="J85" s="8">
        <v>67.489999530000006</v>
      </c>
      <c r="K85" s="8">
        <v>65.530002120000006</v>
      </c>
      <c r="L85" s="9">
        <v>141</v>
      </c>
      <c r="M85" s="16">
        <v>46.558609009999998</v>
      </c>
      <c r="N85" s="16">
        <v>1.4124187999999999E-2</v>
      </c>
      <c r="O85" s="15">
        <v>1.2473834749999999</v>
      </c>
      <c r="P85" s="5">
        <v>7.5009555000000006E-2</v>
      </c>
      <c r="Q85" s="16">
        <v>1.419057488</v>
      </c>
      <c r="R85" s="16">
        <v>4.4453379000000001E-2</v>
      </c>
      <c r="S85" s="16">
        <v>1.4321879150000001</v>
      </c>
      <c r="T85" s="16">
        <v>1.4375516E-2</v>
      </c>
      <c r="U85" s="15">
        <f>AVERAGE(M85,O85,Q85,S85)</f>
        <v>12.664309471999999</v>
      </c>
      <c r="V85" s="15">
        <f>STDEV(M85,O85,Q85,S85)</f>
        <v>22.596356544418992</v>
      </c>
      <c r="W85" s="15">
        <v>1.106623769</v>
      </c>
      <c r="X85" s="15">
        <v>0.74107360799999999</v>
      </c>
      <c r="Y85" s="15">
        <v>1.1168632510000001</v>
      </c>
      <c r="Z85" s="15">
        <v>0.40754458300000002</v>
      </c>
      <c r="AA85" s="15">
        <v>1.2022644280000001</v>
      </c>
      <c r="AB85" s="15">
        <v>0.38909110400000002</v>
      </c>
      <c r="AC85" s="15">
        <v>1.19124198</v>
      </c>
      <c r="AD85" s="15">
        <v>0.13476191500000001</v>
      </c>
      <c r="AE85" s="15">
        <f>AVERAGE(Y85,AA85,AC85)</f>
        <v>1.1701232196666667</v>
      </c>
      <c r="AF85" s="15">
        <f>STDEV(Y85,AA85,AC85)</f>
        <v>4.6452575674109972E-2</v>
      </c>
      <c r="AG85" s="15">
        <v>1.1168632510000001</v>
      </c>
      <c r="AH85" s="15">
        <v>0.39615753300000001</v>
      </c>
      <c r="AI85" s="15">
        <v>1.076465249</v>
      </c>
      <c r="AJ85" s="15">
        <v>0.19774413099999999</v>
      </c>
      <c r="AK85" s="15">
        <v>1.148153663</v>
      </c>
      <c r="AL85" s="15">
        <v>0.235534459</v>
      </c>
      <c r="AM85" s="15">
        <v>1.1803206209999999</v>
      </c>
      <c r="AN85" s="15">
        <v>3.6816437E-2</v>
      </c>
      <c r="AO85" s="15">
        <f>AVERAGE(AG85,AI85,AK85,AM85)</f>
        <v>1.130450696</v>
      </c>
      <c r="AP85" s="15">
        <f>STDEV(AG85,AI85,AK85,AM85)</f>
        <v>4.4345054626668129E-2</v>
      </c>
    </row>
    <row r="86" spans="1:42" ht="19.5">
      <c r="C86" s="12" t="s">
        <v>711</v>
      </c>
      <c r="D86" s="13"/>
      <c r="E86" s="14"/>
      <c r="F86" s="14"/>
    </row>
    <row r="87" spans="1:42" ht="19.5">
      <c r="A87" s="6" t="s">
        <v>59</v>
      </c>
      <c r="B87" s="6" t="s">
        <v>60</v>
      </c>
      <c r="C87" s="6" t="s">
        <v>667</v>
      </c>
      <c r="D87" s="13" t="s">
        <v>61</v>
      </c>
      <c r="E87" s="14" t="s">
        <v>7</v>
      </c>
      <c r="F87" s="9">
        <v>273</v>
      </c>
      <c r="G87" s="8">
        <v>34.520000000000003</v>
      </c>
      <c r="H87" s="8">
        <v>35.049999999999997</v>
      </c>
      <c r="I87" s="8">
        <v>65.979999300000003</v>
      </c>
      <c r="J87" s="8">
        <v>50.27999878</v>
      </c>
      <c r="K87" s="8">
        <v>48.21999967</v>
      </c>
      <c r="L87" s="9">
        <v>42</v>
      </c>
      <c r="M87" s="15">
        <v>0.99083197099999998</v>
      </c>
      <c r="N87" s="15">
        <v>0.53972238299999997</v>
      </c>
      <c r="O87" s="15">
        <v>1.0568175319999999</v>
      </c>
      <c r="P87" s="15">
        <v>0.586357236</v>
      </c>
      <c r="Q87" s="15">
        <v>1.0568175319999999</v>
      </c>
      <c r="R87" s="15">
        <v>0.52163976400000001</v>
      </c>
      <c r="S87" s="15">
        <v>1.0185914039999999</v>
      </c>
      <c r="T87" s="15">
        <v>0.67273813500000001</v>
      </c>
      <c r="U87" s="15">
        <f>AVERAGE(O87,Q87,S87)</f>
        <v>1.0440754893333333</v>
      </c>
      <c r="V87" s="15">
        <f>STDEV(O87,Q87,S87)</f>
        <v>2.2069865290877105E-2</v>
      </c>
      <c r="W87" s="16">
        <v>1.330454469</v>
      </c>
      <c r="X87" s="16">
        <v>3.2804600000000002E-4</v>
      </c>
      <c r="Y87" s="15">
        <v>1.4060475830000001</v>
      </c>
      <c r="Z87" s="5">
        <v>5.5069360999999997E-2</v>
      </c>
      <c r="AA87" s="16">
        <v>1.3182567359999999</v>
      </c>
      <c r="AB87" s="16">
        <v>2.8284529999999999E-3</v>
      </c>
      <c r="AC87" s="16">
        <v>1.584893227</v>
      </c>
      <c r="AD87" s="16">
        <v>3.0242908999999998E-2</v>
      </c>
      <c r="AE87" s="15">
        <f>AVERAGE(W87,AA87,AC87)</f>
        <v>1.4112014773333332</v>
      </c>
      <c r="AF87" s="15">
        <f>STDEV(W87,AA87,AC87)</f>
        <v>0.15054505670823548</v>
      </c>
      <c r="AG87" s="16">
        <v>1.3427649740000001</v>
      </c>
      <c r="AH87" s="16">
        <v>9.0799999999999995E-4</v>
      </c>
      <c r="AI87" s="15">
        <v>1.6143585439999999</v>
      </c>
      <c r="AJ87" s="5">
        <v>7.9279429999999998E-2</v>
      </c>
      <c r="AK87" s="16">
        <v>1.3803842070000001</v>
      </c>
      <c r="AL87" s="16">
        <v>1.9242414999999999E-2</v>
      </c>
      <c r="AM87" s="16">
        <v>1.6143585439999999</v>
      </c>
      <c r="AN87" s="16">
        <v>2.8650762999999999E-2</v>
      </c>
      <c r="AO87" s="15">
        <f>AVERAGE(AG87,AK87,AM87)</f>
        <v>1.4458359083333334</v>
      </c>
      <c r="AP87" s="15">
        <f>STDEV(AG87,AK87,AM87)</f>
        <v>0.14715199870170673</v>
      </c>
    </row>
    <row r="88" spans="1:42" ht="19.5">
      <c r="C88" s="12" t="s">
        <v>712</v>
      </c>
      <c r="D88" s="13"/>
      <c r="E88" s="14"/>
      <c r="F88" s="14"/>
    </row>
    <row r="89" spans="1:42" ht="19.5">
      <c r="A89" s="6" t="s">
        <v>62</v>
      </c>
      <c r="B89" s="6" t="s">
        <v>63</v>
      </c>
      <c r="C89" s="6" t="s">
        <v>64</v>
      </c>
      <c r="D89" s="13" t="s">
        <v>65</v>
      </c>
      <c r="E89" s="14" t="s">
        <v>7</v>
      </c>
      <c r="F89" s="9">
        <v>343</v>
      </c>
      <c r="G89" s="8">
        <v>30.83</v>
      </c>
      <c r="H89" s="8">
        <v>30.94</v>
      </c>
      <c r="I89" s="8">
        <v>56.139999629999998</v>
      </c>
      <c r="J89" s="8">
        <v>48.949998620000002</v>
      </c>
      <c r="K89" s="8">
        <v>36.140000819999997</v>
      </c>
      <c r="L89" s="9">
        <v>38</v>
      </c>
      <c r="M89" s="16">
        <v>3.2210688589999998</v>
      </c>
      <c r="N89" s="16">
        <v>4.6915323000000002E-2</v>
      </c>
      <c r="O89" s="16">
        <v>2.1281390189999998</v>
      </c>
      <c r="P89" s="16">
        <v>3.8825800000000001E-3</v>
      </c>
      <c r="Q89" s="16">
        <v>1.8030177350000001</v>
      </c>
      <c r="R89" s="16">
        <v>1.7945057E-2</v>
      </c>
      <c r="S89" s="16">
        <v>1.8030177350000001</v>
      </c>
      <c r="T89" s="16">
        <v>9.6670249999999992E-3</v>
      </c>
      <c r="U89" s="15">
        <f>AVERAGE(O89,Q89,S89)</f>
        <v>1.9113914963333334</v>
      </c>
      <c r="V89" s="15">
        <f>STDEV(O89,Q89,S89)</f>
        <v>0.18770886083667662</v>
      </c>
      <c r="W89" s="16">
        <v>1.629296064</v>
      </c>
      <c r="X89" s="16">
        <v>2.2564028999999999E-2</v>
      </c>
      <c r="Y89" s="16">
        <v>1.8030177350000001</v>
      </c>
      <c r="Z89" s="16">
        <v>4.0264487000000002E-2</v>
      </c>
      <c r="AA89" s="16">
        <v>1.8365383150000001</v>
      </c>
      <c r="AB89" s="16">
        <v>8.3346389999999996E-3</v>
      </c>
      <c r="AC89" s="16">
        <v>1.887991309</v>
      </c>
      <c r="AD89" s="16">
        <v>6.0882330000000002E-3</v>
      </c>
      <c r="AE89" s="15">
        <f>AVERAGE(AC89,AA89,Y89)</f>
        <v>1.8425157863333332</v>
      </c>
      <c r="AF89" s="15">
        <f>STDEV(AC89,AA89,Y89)</f>
        <v>4.2800989383879696E-2</v>
      </c>
      <c r="AG89" s="16">
        <v>2.0892961030000001</v>
      </c>
      <c r="AH89" s="16">
        <v>7.0844300000000001E-4</v>
      </c>
      <c r="AI89" s="16">
        <v>2.654605627</v>
      </c>
      <c r="AJ89" s="16">
        <v>1.06482E-4</v>
      </c>
      <c r="AK89" s="16">
        <v>2.1677041049999999</v>
      </c>
      <c r="AL89" s="16">
        <v>9.8241499999999994E-4</v>
      </c>
      <c r="AM89" s="16">
        <v>2.4660394189999999</v>
      </c>
      <c r="AN89" s="16">
        <v>3.6580599999999999E-4</v>
      </c>
      <c r="AO89" s="15">
        <f>AVERAGE(AG89,AI89,AK89,AM89)</f>
        <v>2.3444113134999998</v>
      </c>
      <c r="AP89" s="15">
        <f>STDEV(AG89,AK89,AM89)</f>
        <v>0.19878267048369949</v>
      </c>
    </row>
    <row r="90" spans="1:42" ht="19.5">
      <c r="C90" s="12" t="s">
        <v>713</v>
      </c>
      <c r="D90" s="13"/>
      <c r="E90" s="14"/>
      <c r="F90" s="14"/>
    </row>
    <row r="91" spans="1:42" ht="19.5">
      <c r="A91" s="6" t="s">
        <v>86</v>
      </c>
      <c r="B91" s="6" t="s">
        <v>87</v>
      </c>
      <c r="C91" s="6" t="s">
        <v>88</v>
      </c>
      <c r="D91" s="13" t="s">
        <v>89</v>
      </c>
      <c r="E91" s="14" t="s">
        <v>7</v>
      </c>
      <c r="F91" s="9">
        <v>210</v>
      </c>
      <c r="G91" s="8">
        <v>39.520000000000003</v>
      </c>
      <c r="H91" s="8">
        <v>39.76</v>
      </c>
      <c r="I91" s="8">
        <v>50.269997119999999</v>
      </c>
      <c r="J91" s="8">
        <v>42.75000095</v>
      </c>
      <c r="K91" s="8">
        <v>42.039999369999997</v>
      </c>
      <c r="L91" s="9">
        <v>30</v>
      </c>
      <c r="M91" s="16">
        <v>5.6493697169999999</v>
      </c>
      <c r="N91" s="16">
        <v>1.012591E-2</v>
      </c>
      <c r="O91" s="16">
        <v>4.2072663309999996</v>
      </c>
      <c r="P91" s="16">
        <v>8.9499999999999994E-5</v>
      </c>
      <c r="Q91" s="16">
        <v>4.446312904</v>
      </c>
      <c r="R91" s="16">
        <v>1.617643E-3</v>
      </c>
      <c r="S91" s="16">
        <v>2.9376497270000002</v>
      </c>
      <c r="T91" s="16">
        <v>2.2947240000000002E-3</v>
      </c>
      <c r="U91" s="15">
        <f>AVERAGE(O91,Q91,S91)</f>
        <v>3.8637429873333331</v>
      </c>
      <c r="V91" s="15">
        <f>STDEV(O91,Q91,S91)</f>
        <v>0.81087752536488689</v>
      </c>
      <c r="W91" s="16">
        <v>7.9432821269999998</v>
      </c>
      <c r="X91" s="16">
        <v>1.2E-5</v>
      </c>
      <c r="Y91" s="16">
        <v>5.4450263980000004</v>
      </c>
      <c r="Z91" s="16">
        <v>4.5900000000000001E-6</v>
      </c>
      <c r="AA91" s="16">
        <v>6.4268770220000002</v>
      </c>
      <c r="AB91" s="16">
        <v>4.1499999999999999E-5</v>
      </c>
      <c r="AC91" s="16">
        <v>5.1050500870000004</v>
      </c>
      <c r="AD91" s="16">
        <v>6.2099999999999998E-6</v>
      </c>
      <c r="AE91" s="15">
        <f>AVERAGE(W91,Y91,AA91)</f>
        <v>6.6050618489999993</v>
      </c>
      <c r="AF91" s="15">
        <f>STDEV(Y91,AA91,AC91)</f>
        <v>0.68639650664197627</v>
      </c>
      <c r="AG91" s="16">
        <v>7.5162291530000003</v>
      </c>
      <c r="AH91" s="16">
        <v>7.9000000000000006E-6</v>
      </c>
      <c r="AI91" s="16">
        <v>5.5462570189999996</v>
      </c>
      <c r="AJ91" s="16">
        <v>3.5300000000000001E-6</v>
      </c>
      <c r="AK91" s="16">
        <v>6.6069345469999998</v>
      </c>
      <c r="AL91" s="16">
        <v>2.4000000000000001E-5</v>
      </c>
      <c r="AM91" s="16">
        <v>4.8752846720000003</v>
      </c>
      <c r="AN91" s="16">
        <v>2.3800000000000001E-6</v>
      </c>
      <c r="AO91" s="15">
        <f>AVERAGE(AG91,AI91,AK91,AM91)</f>
        <v>6.1361763477500002</v>
      </c>
      <c r="AP91" s="15">
        <f>STDEV(AI91,AK91,AM91)</f>
        <v>0.87310289565724664</v>
      </c>
    </row>
    <row r="92" spans="1:42" ht="19.5">
      <c r="A92" s="6" t="s">
        <v>90</v>
      </c>
      <c r="B92" s="6" t="s">
        <v>91</v>
      </c>
      <c r="C92" s="6" t="s">
        <v>92</v>
      </c>
      <c r="D92" s="13" t="s">
        <v>93</v>
      </c>
      <c r="E92" s="14" t="s">
        <v>7</v>
      </c>
      <c r="F92" s="9">
        <v>566</v>
      </c>
      <c r="G92" s="8">
        <v>23.73</v>
      </c>
      <c r="H92" s="8">
        <v>30.95</v>
      </c>
      <c r="I92" s="8">
        <v>45.030000809999997</v>
      </c>
      <c r="J92" s="8">
        <v>39.230000969999999</v>
      </c>
      <c r="K92" s="8">
        <v>34.060001370000002</v>
      </c>
      <c r="L92" s="9">
        <v>35</v>
      </c>
      <c r="M92" s="16">
        <v>2.376840353</v>
      </c>
      <c r="N92" s="16">
        <v>8.9975869999999996E-3</v>
      </c>
      <c r="O92" s="16">
        <v>2.0511622429999998</v>
      </c>
      <c r="P92" s="16">
        <v>1.8456118000000001E-2</v>
      </c>
      <c r="Q92" s="15">
        <v>1.7060823439999999</v>
      </c>
      <c r="R92" s="5">
        <v>0.14014080200000001</v>
      </c>
      <c r="S92" s="16">
        <v>2.5118863579999999</v>
      </c>
      <c r="T92" s="16">
        <v>8.6580900000000002E-3</v>
      </c>
      <c r="U92" s="15">
        <f>AVERAGE(M92,O92,S92)</f>
        <v>2.3132963179999999</v>
      </c>
      <c r="V92" s="15">
        <f>STDEV(M92,O92,S92)</f>
        <v>0.2368439588076805</v>
      </c>
      <c r="W92" s="15">
        <v>1.7864875790000001</v>
      </c>
      <c r="X92" s="15">
        <v>5.8926738999999999E-2</v>
      </c>
      <c r="Y92" s="15">
        <v>1.270574093</v>
      </c>
      <c r="Z92" s="15">
        <v>0.55042296599999996</v>
      </c>
      <c r="AA92" s="15">
        <v>1.5703628059999899</v>
      </c>
      <c r="AB92" s="15">
        <v>0.14243651900000001</v>
      </c>
      <c r="AC92" s="15">
        <v>1.905460715</v>
      </c>
      <c r="AD92" s="15">
        <v>7.3945202000000002E-2</v>
      </c>
      <c r="AE92" s="15">
        <f>AVERAGE(W92,Y92,AA92,AC92)</f>
        <v>1.6332212982499976</v>
      </c>
      <c r="AF92" s="15">
        <f>STDEV(W92,Y92,AA92,AC92)</f>
        <v>0.27872868430960851</v>
      </c>
      <c r="AG92" s="16">
        <v>3.2508730890000002</v>
      </c>
      <c r="AH92" s="16">
        <v>1.1277769999999999E-3</v>
      </c>
      <c r="AI92" s="16">
        <v>2.884031534</v>
      </c>
      <c r="AJ92" s="16">
        <v>1.2795689999999999E-3</v>
      </c>
      <c r="AK92" s="16">
        <v>2.5118863579999999</v>
      </c>
      <c r="AL92" s="16">
        <v>8.2956850000000006E-3</v>
      </c>
      <c r="AM92" s="16">
        <v>3.9810717109999998</v>
      </c>
      <c r="AN92" s="16">
        <v>3.2636500000000001E-4</v>
      </c>
      <c r="AO92" s="15">
        <f>AVERAGE(AG92,AI92,AK92,AM92)</f>
        <v>3.1569656730000002</v>
      </c>
      <c r="AP92" s="15">
        <f>STDEV(AG92,AI92,AK92)</f>
        <v>0.36949653744181404</v>
      </c>
    </row>
    <row r="93" spans="1:42" ht="19.5">
      <c r="A93" s="6" t="s">
        <v>66</v>
      </c>
      <c r="B93" s="6" t="s">
        <v>67</v>
      </c>
      <c r="C93" s="6" t="s">
        <v>68</v>
      </c>
      <c r="D93" s="13" t="s">
        <v>69</v>
      </c>
      <c r="E93" s="14" t="s">
        <v>7</v>
      </c>
      <c r="F93" s="6">
        <v>238</v>
      </c>
      <c r="G93" s="8">
        <v>37.58</v>
      </c>
      <c r="H93" s="8">
        <v>37.630000000000003</v>
      </c>
      <c r="I93" s="8">
        <v>90.880000589999995</v>
      </c>
      <c r="J93" s="8">
        <v>85.079997779999999</v>
      </c>
      <c r="K93" s="8">
        <v>77.350002529999998</v>
      </c>
      <c r="L93" s="9">
        <v>46</v>
      </c>
      <c r="M93" s="15">
        <v>0.816582382</v>
      </c>
      <c r="N93" s="15">
        <v>0.81171441099999997</v>
      </c>
      <c r="O93" s="17">
        <v>0.18535315999999999</v>
      </c>
      <c r="P93" s="17">
        <v>1.2369099999999999E-4</v>
      </c>
      <c r="Q93" s="17">
        <v>0.34040817600000001</v>
      </c>
      <c r="R93" s="17">
        <v>7.3743300000000001E-4</v>
      </c>
      <c r="S93" s="17">
        <v>0.17864875499999999</v>
      </c>
      <c r="T93" s="17">
        <v>8.0099999999999995E-5</v>
      </c>
      <c r="U93" s="15">
        <f>AVERAGE(O93,Q93,S93)</f>
        <v>0.23480336366666665</v>
      </c>
      <c r="V93" s="15">
        <f>STDEV(O93,Q93,S93)</f>
        <v>9.1517864663517648E-2</v>
      </c>
      <c r="W93" s="17">
        <v>0.43251383300000001</v>
      </c>
      <c r="X93" s="17">
        <v>5.8304489999999997E-3</v>
      </c>
      <c r="Y93" s="17">
        <v>0.33419504799999999</v>
      </c>
      <c r="Z93" s="17">
        <v>5.1184699999999995E-4</v>
      </c>
      <c r="AA93" s="17">
        <v>0.53456437599999995</v>
      </c>
      <c r="AB93" s="17">
        <v>1.6037341E-2</v>
      </c>
      <c r="AC93" s="17">
        <v>0.343557954</v>
      </c>
      <c r="AD93" s="17">
        <v>2.3921239999999998E-3</v>
      </c>
      <c r="AE93" s="15">
        <f>AVERAGE(W93,Y93,AA93,AC93)</f>
        <v>0.41120780275000002</v>
      </c>
      <c r="AF93" s="15">
        <f>STDEV(W93,Y93,AA93,AC93)</f>
        <v>9.3413520647134707E-2</v>
      </c>
      <c r="AG93" s="17">
        <v>0.39810717099999998</v>
      </c>
      <c r="AH93" s="17">
        <v>4.854822E-3</v>
      </c>
      <c r="AI93" s="17">
        <v>0.42072662700000002</v>
      </c>
      <c r="AJ93" s="17">
        <v>2.6129199999999999E-3</v>
      </c>
      <c r="AK93" s="17">
        <v>0.457088202</v>
      </c>
      <c r="AL93" s="17">
        <v>1.4532316E-2</v>
      </c>
      <c r="AM93" s="17">
        <v>0.36643758399999998</v>
      </c>
      <c r="AN93" s="17">
        <v>6.4900299999999999E-4</v>
      </c>
      <c r="AO93" s="15">
        <f>AVERAGE(AG93,AI93,AK93,AM93)</f>
        <v>0.41058989600000001</v>
      </c>
      <c r="AP93" s="15">
        <f>STDEV(AG93,AI93,AM93)</f>
        <v>2.726995514096775E-2</v>
      </c>
    </row>
    <row r="94" spans="1:42" ht="19.5">
      <c r="A94" s="6" t="s">
        <v>539</v>
      </c>
      <c r="B94" s="6" t="s">
        <v>540</v>
      </c>
      <c r="C94" s="6" t="s">
        <v>541</v>
      </c>
      <c r="D94" s="13" t="s">
        <v>542</v>
      </c>
      <c r="E94" s="14" t="s">
        <v>27</v>
      </c>
      <c r="F94" s="14">
        <v>1069</v>
      </c>
      <c r="G94" s="6">
        <v>14.14</v>
      </c>
      <c r="H94" s="6">
        <v>14.18</v>
      </c>
      <c r="I94" s="8">
        <v>42.779999969999999</v>
      </c>
      <c r="J94" s="8">
        <v>38.330000640000002</v>
      </c>
      <c r="K94" s="8">
        <v>34.169998759999999</v>
      </c>
      <c r="L94" s="9">
        <v>11</v>
      </c>
      <c r="M94" s="5">
        <v>1.7060823439999999</v>
      </c>
      <c r="N94" s="5">
        <v>5.4111905000000002E-2</v>
      </c>
      <c r="O94" s="5">
        <v>1.9408859009999999</v>
      </c>
      <c r="P94" s="5">
        <v>0.13045325899999999</v>
      </c>
      <c r="Q94" s="5">
        <v>2.7289776799999999</v>
      </c>
      <c r="R94" s="5">
        <v>1.2696433999999999E-2</v>
      </c>
      <c r="S94" s="5">
        <v>1.7864875790000001</v>
      </c>
      <c r="T94" s="5">
        <v>8.3006128999999998E-2</v>
      </c>
      <c r="U94" s="5">
        <v>2.1521170533333334</v>
      </c>
      <c r="V94" s="5">
        <v>0.50550553647591157</v>
      </c>
      <c r="W94" s="5">
        <v>3.6982817649999999</v>
      </c>
      <c r="X94" s="5">
        <v>8.8068950000000003E-3</v>
      </c>
      <c r="Y94" s="5">
        <v>3.0760967730000002</v>
      </c>
      <c r="Z94" s="5">
        <v>1.5480014E-2</v>
      </c>
      <c r="AA94" s="5">
        <v>3.8370723720000002</v>
      </c>
      <c r="AB94" s="5">
        <v>1.7861190000000001E-3</v>
      </c>
      <c r="AC94" s="5">
        <v>3.5974934099999998</v>
      </c>
      <c r="AD94" s="5">
        <v>8.7522529999999998E-3</v>
      </c>
      <c r="AE94" s="5">
        <v>3.5522360800000001</v>
      </c>
      <c r="AF94" s="5">
        <v>0.12029076171789767</v>
      </c>
      <c r="AG94" s="5">
        <v>4.3251380920000004</v>
      </c>
      <c r="AH94" s="5">
        <v>3.606148E-3</v>
      </c>
      <c r="AI94" s="5">
        <v>3.4994516369999999</v>
      </c>
      <c r="AJ94" s="5">
        <v>9.3559569999999998E-3</v>
      </c>
      <c r="AK94" s="5">
        <v>3.9810717109999998</v>
      </c>
      <c r="AL94" s="5">
        <v>1.3729739999999999E-3</v>
      </c>
      <c r="AM94" s="5">
        <v>3.7325015069999998</v>
      </c>
      <c r="AN94" s="5">
        <v>5.5857160000000001E-3</v>
      </c>
      <c r="AO94" s="5">
        <v>3.88454073675</v>
      </c>
      <c r="AP94" s="5">
        <v>0.24085171229873087</v>
      </c>
    </row>
    <row r="95" spans="1:42" ht="19.5">
      <c r="A95" s="6" t="s">
        <v>70</v>
      </c>
      <c r="B95" s="6" t="s">
        <v>71</v>
      </c>
      <c r="C95" s="6" t="s">
        <v>668</v>
      </c>
      <c r="D95" s="13" t="s">
        <v>72</v>
      </c>
      <c r="E95" s="14" t="s">
        <v>7</v>
      </c>
      <c r="F95" s="6">
        <v>162</v>
      </c>
      <c r="G95" s="8">
        <v>43.4</v>
      </c>
      <c r="H95" s="8">
        <v>44.08</v>
      </c>
      <c r="I95" s="8">
        <v>42.190000410000003</v>
      </c>
      <c r="J95" s="8">
        <v>36.660000680000003</v>
      </c>
      <c r="K95" s="8">
        <v>35.679998990000001</v>
      </c>
      <c r="L95" s="9">
        <v>38</v>
      </c>
      <c r="M95" s="15">
        <v>0.82413810499999995</v>
      </c>
      <c r="N95" s="15">
        <v>0.35360652199999998</v>
      </c>
      <c r="O95" s="15">
        <v>0.61944109199999997</v>
      </c>
      <c r="P95" s="15">
        <v>5.7042766000000002E-2</v>
      </c>
      <c r="Q95" s="15">
        <v>0.55975759000000003</v>
      </c>
      <c r="R95" s="15">
        <v>2.3892775000000002E-2</v>
      </c>
      <c r="S95" s="15">
        <v>0.478630096</v>
      </c>
      <c r="T95" s="15">
        <v>1.1175968E-2</v>
      </c>
      <c r="U95" s="15">
        <f>AVERAGE(O95,Q95,S95)</f>
        <v>0.55260959266666665</v>
      </c>
      <c r="V95" s="15">
        <f>STDEV(O95,Q95,S95)</f>
        <v>7.0677114740458624E-2</v>
      </c>
      <c r="W95" s="17">
        <v>0.58613818900000003</v>
      </c>
      <c r="X95" s="17">
        <v>3.0255747999999999E-2</v>
      </c>
      <c r="Y95" s="17">
        <v>0.56493699600000002</v>
      </c>
      <c r="Z95" s="17">
        <v>1.4871475E-2</v>
      </c>
      <c r="AA95" s="17">
        <v>0.46131756899999998</v>
      </c>
      <c r="AB95" s="17">
        <v>7.0773160000000002E-3</v>
      </c>
      <c r="AC95" s="17">
        <v>0.57543993000000004</v>
      </c>
      <c r="AD95" s="17">
        <v>1.31396E-2</v>
      </c>
      <c r="AE95" s="15">
        <f>AVERAGE(W95,Y95,AC95)</f>
        <v>0.57550503833333344</v>
      </c>
      <c r="AF95" s="15">
        <f>STDEV(W95,Y95,AC95)</f>
        <v>1.0600746458486516E-2</v>
      </c>
      <c r="AG95" s="17">
        <v>0.33728730699999998</v>
      </c>
      <c r="AH95" s="17">
        <v>1.3709099999999999E-3</v>
      </c>
      <c r="AI95" s="17">
        <v>0.26546055099999999</v>
      </c>
      <c r="AJ95" s="17">
        <v>2.15644E-4</v>
      </c>
      <c r="AK95" s="17">
        <v>0.343557954</v>
      </c>
      <c r="AL95" s="17">
        <v>2.8526879999999999E-3</v>
      </c>
      <c r="AM95" s="17">
        <v>0.27289777999999998</v>
      </c>
      <c r="AN95" s="17">
        <v>3.4027500000000002E-4</v>
      </c>
      <c r="AO95" s="15">
        <f>AVERAGE(AG95,AI95,AK95,AM95)</f>
        <v>0.30480089799999999</v>
      </c>
      <c r="AP95" s="15">
        <f>STDEV(AG95,AK95,AM95)</f>
        <v>3.9111363205579647E-2</v>
      </c>
    </row>
    <row r="96" spans="1:42" ht="19.5">
      <c r="A96" s="6" t="s">
        <v>73</v>
      </c>
      <c r="B96" s="6" t="s">
        <v>74</v>
      </c>
      <c r="C96" s="6" t="s">
        <v>669</v>
      </c>
      <c r="D96" s="13" t="s">
        <v>714</v>
      </c>
      <c r="E96" s="14" t="s">
        <v>7</v>
      </c>
      <c r="F96" s="9">
        <v>324</v>
      </c>
      <c r="G96" s="8">
        <v>31.91</v>
      </c>
      <c r="H96" s="8">
        <v>33.04</v>
      </c>
      <c r="I96" s="8">
        <v>35.030001400000003</v>
      </c>
      <c r="J96" s="8">
        <v>25.760000940000001</v>
      </c>
      <c r="K96" s="8">
        <v>21.809999640000001</v>
      </c>
      <c r="L96" s="9">
        <v>39</v>
      </c>
      <c r="M96" s="15">
        <v>3.4994516369999999</v>
      </c>
      <c r="N96" s="15">
        <v>0.88255566399999996</v>
      </c>
      <c r="O96" s="15">
        <v>1.4859356880000001</v>
      </c>
      <c r="P96" s="15">
        <v>7.0275900000000002E-3</v>
      </c>
      <c r="Q96" s="15">
        <v>1.270574093</v>
      </c>
      <c r="R96" s="15">
        <v>0.14231681800000001</v>
      </c>
      <c r="S96" s="15">
        <v>1.2823306320000001</v>
      </c>
      <c r="T96" s="15">
        <v>1.2552892E-2</v>
      </c>
      <c r="U96" s="15">
        <f>AVERAGE(M96,O96,S96)</f>
        <v>2.0892393189999998</v>
      </c>
      <c r="V96" s="15">
        <f>STDEV(M96,O96,S96)</f>
        <v>1.2255153369445824</v>
      </c>
      <c r="W96" s="16">
        <v>1.6595869059999999</v>
      </c>
      <c r="X96" s="16">
        <v>1.7230958000000001E-2</v>
      </c>
      <c r="Y96" s="16">
        <v>1.7701089379999999</v>
      </c>
      <c r="Z96" s="16">
        <v>3.3214799999999999E-4</v>
      </c>
      <c r="AA96" s="15">
        <v>1.4588142630000001</v>
      </c>
      <c r="AB96" s="5">
        <v>6.3988431999999998E-2</v>
      </c>
      <c r="AC96" s="16">
        <v>1.367728829</v>
      </c>
      <c r="AD96" s="16">
        <v>7.6872520000000003E-3</v>
      </c>
      <c r="AE96" s="15">
        <f>AVERAGE(W96,Y96,AC96)</f>
        <v>1.5991415576666668</v>
      </c>
      <c r="AF96" s="15">
        <f>STDEV(W96,Y96,AC96)</f>
        <v>0.20788859548100724</v>
      </c>
      <c r="AG96" s="16">
        <v>1.629296064</v>
      </c>
      <c r="AH96" s="16">
        <v>3.4418250999999997E-2</v>
      </c>
      <c r="AI96" s="16">
        <v>1.7864875790000001</v>
      </c>
      <c r="AJ96" s="16">
        <v>9.1649699999999995E-4</v>
      </c>
      <c r="AK96" s="15">
        <v>1.3803842070000001</v>
      </c>
      <c r="AL96" s="5">
        <v>8.8155261999999998E-2</v>
      </c>
      <c r="AM96" s="16">
        <v>1.4321879150000001</v>
      </c>
      <c r="AN96" s="16">
        <v>2.2496584999999999E-2</v>
      </c>
      <c r="AO96" s="15">
        <f>AVERAGE(AG96,AI96,AM96)</f>
        <v>1.6159905193333335</v>
      </c>
      <c r="AP96" s="15">
        <f>STDEV(AG96,AI96,AM96)</f>
        <v>0.17752419867946376</v>
      </c>
    </row>
    <row r="97" spans="1:42" ht="19.5">
      <c r="A97" s="6" t="s">
        <v>75</v>
      </c>
      <c r="B97" s="6" t="s">
        <v>76</v>
      </c>
      <c r="C97" s="6" t="s">
        <v>77</v>
      </c>
      <c r="D97" s="13" t="s">
        <v>78</v>
      </c>
      <c r="E97" s="14" t="s">
        <v>7</v>
      </c>
      <c r="F97" s="9">
        <v>38</v>
      </c>
      <c r="G97" s="8">
        <v>68.599999999999994</v>
      </c>
      <c r="H97" s="8">
        <v>70.62</v>
      </c>
      <c r="I97" s="8">
        <v>93.699997659999994</v>
      </c>
      <c r="J97" s="8">
        <v>88.660001750000006</v>
      </c>
      <c r="K97" s="8">
        <v>87.610000369999995</v>
      </c>
      <c r="L97" s="9">
        <v>106</v>
      </c>
      <c r="M97" s="15">
        <v>63.679553990000002</v>
      </c>
      <c r="N97" s="15">
        <v>1.4057353E-2</v>
      </c>
      <c r="O97" s="15">
        <v>1.1587773560000001</v>
      </c>
      <c r="P97" s="15">
        <v>0.85827845300000005</v>
      </c>
      <c r="Q97" s="15">
        <v>1.076465249</v>
      </c>
      <c r="R97" s="15">
        <v>0.58648288199999998</v>
      </c>
      <c r="S97" s="15">
        <v>1.047128558</v>
      </c>
      <c r="T97" s="15">
        <v>0.68654137800000004</v>
      </c>
      <c r="U97" s="15">
        <f>AVERAGE(M97,O97,S97)</f>
        <v>21.961819968</v>
      </c>
      <c r="V97" s="15">
        <f>STDEV(M97,O97,S97)</f>
        <v>36.12866058008899</v>
      </c>
      <c r="W97" s="15">
        <v>1.419057488</v>
      </c>
      <c r="X97" s="15">
        <v>3.1887977999999997E-2</v>
      </c>
      <c r="Y97" s="15">
        <v>1.419057488</v>
      </c>
      <c r="Z97" s="15">
        <v>0.18882478799999999</v>
      </c>
      <c r="AA97" s="15">
        <v>1.2823306320000001</v>
      </c>
      <c r="AB97" s="15">
        <v>6.7447908000000001E-2</v>
      </c>
      <c r="AC97" s="15">
        <v>1.2941958899999999</v>
      </c>
      <c r="AD97" s="15">
        <v>0.20697922999999999</v>
      </c>
      <c r="AE97" s="15">
        <f>AVERAGE(W97,Y97,AA97,AC97)</f>
        <v>1.3536603745</v>
      </c>
      <c r="AF97" s="15">
        <f>STDEV(W98,Y98,AA98,AC98)</f>
        <v>2.3299287628761136</v>
      </c>
      <c r="AG97" s="16">
        <v>1.4060475830000001</v>
      </c>
      <c r="AH97" s="16">
        <v>3.2812748000000003E-2</v>
      </c>
      <c r="AI97" s="15">
        <v>1.47231245</v>
      </c>
      <c r="AJ97" s="5">
        <v>0.20036886600000001</v>
      </c>
      <c r="AK97" s="16">
        <v>1.541700482</v>
      </c>
      <c r="AL97" s="16">
        <v>4.5312420000000004E-3</v>
      </c>
      <c r="AM97" s="16">
        <v>1.393156767</v>
      </c>
      <c r="AN97" s="16">
        <v>3.6852985999999997E-2</v>
      </c>
      <c r="AO97" s="15">
        <f>AVERAGE(AG97,AK97,AM97)</f>
        <v>1.4469682773333332</v>
      </c>
      <c r="AP97" s="15">
        <f>STDEV(AG97,AK97,AM97)</f>
        <v>8.2293293985852056E-2</v>
      </c>
    </row>
    <row r="98" spans="1:42" ht="19.5">
      <c r="A98" s="6" t="s">
        <v>79</v>
      </c>
      <c r="B98" s="6" t="s">
        <v>80</v>
      </c>
      <c r="C98" s="6" t="s">
        <v>81</v>
      </c>
      <c r="D98" s="13" t="s">
        <v>82</v>
      </c>
      <c r="E98" s="14" t="s">
        <v>7</v>
      </c>
      <c r="F98" s="9">
        <v>734</v>
      </c>
      <c r="G98" s="8">
        <v>19.75</v>
      </c>
      <c r="H98" s="8">
        <v>20.52</v>
      </c>
      <c r="I98" s="8">
        <v>57.730001209999998</v>
      </c>
      <c r="J98" s="8">
        <v>49.790000919999997</v>
      </c>
      <c r="K98" s="8">
        <v>40.990000960000003</v>
      </c>
      <c r="L98" s="9">
        <v>23</v>
      </c>
      <c r="M98" s="15">
        <v>0.98174792499999997</v>
      </c>
      <c r="N98" s="15">
        <v>0.87591999799999998</v>
      </c>
      <c r="O98" s="15">
        <v>1.9769696000000001</v>
      </c>
      <c r="P98" s="15">
        <v>0.33543255900000002</v>
      </c>
      <c r="Q98" s="15">
        <v>1.1694993970000001</v>
      </c>
      <c r="R98" s="15">
        <v>0.73281043800000001</v>
      </c>
      <c r="S98" s="15">
        <v>1.4859356880000001</v>
      </c>
      <c r="T98" s="15">
        <v>0.52153772099999995</v>
      </c>
      <c r="U98" s="15">
        <f>AVERAGE(O98,Q98,S98)</f>
        <v>1.5441348950000002</v>
      </c>
      <c r="V98" s="15">
        <f>STDEV(O98,Q98,S98)</f>
        <v>0.4068690120355522</v>
      </c>
      <c r="W98" s="16">
        <v>2.9376497270000002</v>
      </c>
      <c r="X98" s="16">
        <v>5.2153909999999998E-3</v>
      </c>
      <c r="Y98" s="16">
        <v>7.9432821269999998</v>
      </c>
      <c r="Z98" s="16">
        <v>1.5209220000000001E-3</v>
      </c>
      <c r="AA98" s="16">
        <v>3.2210688589999998</v>
      </c>
      <c r="AB98" s="16">
        <v>5.9283859999999999E-3</v>
      </c>
      <c r="AC98" s="16">
        <v>5.4954085350000001</v>
      </c>
      <c r="AD98" s="16">
        <v>2.6152720000000001E-3</v>
      </c>
      <c r="AE98" s="15">
        <f>AVERAGE(W98,Y98,AA98,AC98)</f>
        <v>4.8993523119999995</v>
      </c>
      <c r="AF98" s="15">
        <f>STDEV(W98,AA98,AC98)</f>
        <v>1.4020863909493957</v>
      </c>
      <c r="AG98" s="16">
        <v>2.654605627</v>
      </c>
      <c r="AH98" s="16">
        <v>6.9798789999999996E-3</v>
      </c>
      <c r="AI98" s="16">
        <v>7.7983012199999999</v>
      </c>
      <c r="AJ98" s="16">
        <v>9.5097400000000005E-4</v>
      </c>
      <c r="AK98" s="16">
        <v>3.1622776990000001</v>
      </c>
      <c r="AL98" s="16">
        <v>6.0814379999999998E-3</v>
      </c>
      <c r="AM98" s="16">
        <v>6.0813498499999996</v>
      </c>
      <c r="AN98" s="16">
        <v>1.3348050000000001E-3</v>
      </c>
      <c r="AO98" s="15">
        <f>AVERAGE(AG98,AI98,AK98,AM98)</f>
        <v>4.9241335990000001</v>
      </c>
      <c r="AP98" s="15">
        <f>STDEV(AG98,AK98,AM98)</f>
        <v>1.849382289905489</v>
      </c>
    </row>
    <row r="99" spans="1:42" ht="19.5">
      <c r="A99" s="6" t="s">
        <v>83</v>
      </c>
      <c r="B99" s="6" t="s">
        <v>84</v>
      </c>
      <c r="C99" s="6" t="s">
        <v>670</v>
      </c>
      <c r="D99" s="13" t="s">
        <v>85</v>
      </c>
      <c r="E99" s="14" t="s">
        <v>7</v>
      </c>
      <c r="F99" s="9">
        <v>392</v>
      </c>
      <c r="G99" s="8">
        <v>28.93</v>
      </c>
      <c r="H99" s="8">
        <v>28.97</v>
      </c>
      <c r="I99" s="8">
        <v>61.309999230000003</v>
      </c>
      <c r="J99" s="8">
        <v>47.569999099999997</v>
      </c>
      <c r="K99" s="8">
        <v>41.859999299999998</v>
      </c>
      <c r="L99" s="9">
        <v>33</v>
      </c>
      <c r="M99" s="15">
        <v>1.1694993970000001</v>
      </c>
      <c r="N99" s="15">
        <v>0.44450139999999999</v>
      </c>
      <c r="O99" s="15">
        <v>1</v>
      </c>
      <c r="P99" s="15">
        <v>0.87488943299999999</v>
      </c>
      <c r="Q99" s="15">
        <v>1.0375283959999999</v>
      </c>
      <c r="R99" s="15">
        <v>0.87541246399999995</v>
      </c>
      <c r="S99" s="15">
        <v>1.0665961500000001</v>
      </c>
      <c r="T99" s="15">
        <v>0.65222102400000004</v>
      </c>
      <c r="U99" s="15">
        <f>AVERAGE(O99,Q99,S99)</f>
        <v>1.0347081819999999</v>
      </c>
      <c r="V99" s="15">
        <f>STDEV(O99,Q99,S99)</f>
        <v>3.3387527670673281E-2</v>
      </c>
      <c r="W99" s="16">
        <v>1.7701089379999999</v>
      </c>
      <c r="X99" s="16">
        <v>4.3767138999999997E-2</v>
      </c>
      <c r="Y99" s="16">
        <v>1.4859356880000001</v>
      </c>
      <c r="Z99" s="16">
        <v>3.4044000999999997E-2</v>
      </c>
      <c r="AA99" s="15">
        <v>1.721868634</v>
      </c>
      <c r="AB99" s="5">
        <v>5.3504612E-2</v>
      </c>
      <c r="AC99" s="16">
        <v>1.4588142630000001</v>
      </c>
      <c r="AD99" s="16">
        <v>3.8401960999999998E-2</v>
      </c>
      <c r="AE99" s="15">
        <f>AVERAGE(W99,Y99,AC99)</f>
        <v>1.5716196296666667</v>
      </c>
      <c r="AF99" s="15">
        <f>STDEV(W99,Y99,AC99)</f>
        <v>0.17243084719820703</v>
      </c>
      <c r="AG99" s="15">
        <v>1.4588142630000001</v>
      </c>
      <c r="AH99" s="15">
        <v>0.22468464099999999</v>
      </c>
      <c r="AI99" s="15">
        <v>1.2823306320000001</v>
      </c>
      <c r="AJ99" s="15">
        <v>0.136605948</v>
      </c>
      <c r="AK99" s="15">
        <v>1.393156767</v>
      </c>
      <c r="AL99" s="15">
        <v>0.26859504000000001</v>
      </c>
      <c r="AM99" s="15">
        <v>1.2589254379999999</v>
      </c>
      <c r="AN99" s="15">
        <v>0.18108086300000001</v>
      </c>
      <c r="AO99" s="15">
        <f>AVERAGE(AG99,AI99,AK99,AM99)</f>
        <v>1.3483067750000002</v>
      </c>
      <c r="AP99" s="15">
        <f>STDEV(AG99,AI99,AK99,AM99)</f>
        <v>9.4101543620945721E-2</v>
      </c>
    </row>
    <row r="100" spans="1:42" ht="19.5">
      <c r="A100" s="6" t="s">
        <v>94</v>
      </c>
      <c r="B100" s="6" t="s">
        <v>95</v>
      </c>
      <c r="C100" s="6" t="s">
        <v>96</v>
      </c>
      <c r="D100" s="13" t="s">
        <v>97</v>
      </c>
      <c r="E100" s="14" t="s">
        <v>7</v>
      </c>
      <c r="F100" s="9">
        <v>51</v>
      </c>
      <c r="G100" s="8">
        <v>65.41</v>
      </c>
      <c r="H100" s="8">
        <v>65.489999999999995</v>
      </c>
      <c r="I100" s="8">
        <v>57.429999109999997</v>
      </c>
      <c r="J100" s="8">
        <v>52.859997749999998</v>
      </c>
      <c r="K100" s="8">
        <v>46.889999510000003</v>
      </c>
      <c r="L100" s="9">
        <v>85</v>
      </c>
      <c r="M100" s="16">
        <v>18.879913330000001</v>
      </c>
      <c r="N100" s="16">
        <v>1.6345699999999999E-4</v>
      </c>
      <c r="O100" s="16">
        <v>2.6061534879999999</v>
      </c>
      <c r="P100" s="16">
        <v>1.9256918000000001E-2</v>
      </c>
      <c r="Q100" s="16">
        <v>3.9445729260000002</v>
      </c>
      <c r="R100" s="16">
        <v>2.3270090000000001E-3</v>
      </c>
      <c r="S100" s="16">
        <v>3.0478949549999999</v>
      </c>
      <c r="T100" s="16">
        <v>1.5675920999999999E-2</v>
      </c>
      <c r="U100" s="15">
        <f>AVERAGE(O100,Q100,S100)</f>
        <v>3.1995404563333332</v>
      </c>
      <c r="V100" s="15">
        <f>STDEV(O100,Q100,S100)</f>
        <v>0.68197427851791925</v>
      </c>
      <c r="W100" s="16">
        <v>4.5708818439999996</v>
      </c>
      <c r="X100" s="16">
        <v>1.5770370000000001E-3</v>
      </c>
      <c r="Y100" s="16">
        <v>2.654605627</v>
      </c>
      <c r="Z100" s="16">
        <v>2.1436279999999999E-2</v>
      </c>
      <c r="AA100" s="16">
        <v>4.446312904</v>
      </c>
      <c r="AB100" s="16">
        <v>6.6160299999999997E-4</v>
      </c>
      <c r="AC100" s="16">
        <v>3.1332857609999998</v>
      </c>
      <c r="AD100" s="16">
        <v>1.1542716E-2</v>
      </c>
      <c r="AE100" s="15">
        <f>AVERAGE(AC100,AA100,W100)</f>
        <v>4.0501601696666665</v>
      </c>
      <c r="AF100" s="15">
        <f>STDEV(AA100,W100,AC100)</f>
        <v>0.79647559043203919</v>
      </c>
      <c r="AG100" s="16">
        <v>5.1999597550000001</v>
      </c>
      <c r="AH100" s="16">
        <v>1.2563099999999999E-4</v>
      </c>
      <c r="AI100" s="16">
        <v>3.3419504170000001</v>
      </c>
      <c r="AJ100" s="16">
        <v>2.143322E-3</v>
      </c>
      <c r="AK100" s="16">
        <v>4.6989412310000001</v>
      </c>
      <c r="AL100" s="16">
        <v>7.9300000000000003E-6</v>
      </c>
      <c r="AM100" s="16">
        <v>3.531831741</v>
      </c>
      <c r="AN100" s="16">
        <v>3.1399999999999998E-5</v>
      </c>
      <c r="AO100" s="15">
        <f>AVERAGE(AG100,AI100,AK100,AM100)</f>
        <v>4.1931707860000005</v>
      </c>
      <c r="AP100" s="15">
        <f>STDEV(AI100,AK100,AM100)</f>
        <v>0.73480423108612736</v>
      </c>
    </row>
    <row r="101" spans="1:42" ht="19.5">
      <c r="C101" s="12" t="s">
        <v>715</v>
      </c>
      <c r="D101" s="13"/>
      <c r="E101" s="14"/>
      <c r="F101" s="14"/>
    </row>
    <row r="102" spans="1:42" ht="19.5">
      <c r="C102" s="12" t="s">
        <v>716</v>
      </c>
      <c r="D102" s="13"/>
      <c r="E102" s="14"/>
      <c r="F102" s="14"/>
    </row>
    <row r="103" spans="1:42" ht="19.5">
      <c r="A103" s="6" t="s">
        <v>250</v>
      </c>
      <c r="B103" s="6" t="s">
        <v>764</v>
      </c>
      <c r="C103" s="6" t="s">
        <v>671</v>
      </c>
      <c r="D103" s="13" t="s">
        <v>251</v>
      </c>
      <c r="E103" s="14" t="s">
        <v>252</v>
      </c>
      <c r="F103" s="9">
        <v>1912</v>
      </c>
      <c r="G103" s="8">
        <v>6.02</v>
      </c>
      <c r="H103" s="8">
        <v>6.89</v>
      </c>
      <c r="I103" s="8">
        <v>58.670002220000001</v>
      </c>
      <c r="J103" s="8">
        <v>58.670002220000001</v>
      </c>
      <c r="K103" s="8">
        <v>58.670002220000001</v>
      </c>
      <c r="L103" s="9">
        <v>5</v>
      </c>
      <c r="M103" s="22">
        <v>1.3803842070000001</v>
      </c>
      <c r="N103" s="22">
        <v>0.131515563</v>
      </c>
      <c r="O103" s="22">
        <v>3.8018939500000002</v>
      </c>
      <c r="P103" s="22">
        <v>2.70303E-2</v>
      </c>
      <c r="Q103" s="22">
        <v>2.3550493719999999</v>
      </c>
      <c r="R103" s="22">
        <v>0.97216498900000003</v>
      </c>
      <c r="S103" s="22">
        <v>0.97274720699999995</v>
      </c>
      <c r="T103" s="22">
        <v>0.53531068599999998</v>
      </c>
      <c r="U103" s="15">
        <f>AVERAGE(O103,Q103,S103)</f>
        <v>2.3765635096666666</v>
      </c>
      <c r="V103" s="15">
        <f>STDEV(O103,Q103,S103)</f>
        <v>1.4146960687534729</v>
      </c>
      <c r="W103" s="23">
        <v>16.292961120000001</v>
      </c>
      <c r="X103" s="23">
        <v>1.2797934E-2</v>
      </c>
      <c r="Y103" s="23">
        <v>17.06082344</v>
      </c>
      <c r="Z103" s="23">
        <v>4.6304799999999998E-4</v>
      </c>
      <c r="AA103" s="22">
        <v>6.025595665</v>
      </c>
      <c r="AB103" s="8">
        <v>0.148427486</v>
      </c>
      <c r="AC103" s="23">
        <v>3.8018939500000002</v>
      </c>
      <c r="AD103" s="23">
        <v>3.6101565000000002E-2</v>
      </c>
      <c r="AE103" s="22">
        <f>AVERAGE(W103,Y103,AC103)</f>
        <v>12.385226170000001</v>
      </c>
      <c r="AF103" s="22">
        <f>STDEV(W103,Y103,AC103)</f>
        <v>7.4432920898475112</v>
      </c>
      <c r="AG103" s="23">
        <v>17.06082344</v>
      </c>
      <c r="AH103" s="23">
        <v>8.8884559999999994E-3</v>
      </c>
      <c r="AI103" s="23">
        <v>13.30454445</v>
      </c>
      <c r="AJ103" s="23">
        <v>4.6608499999999998E-4</v>
      </c>
      <c r="AK103" s="22">
        <v>5.4450263980000004</v>
      </c>
      <c r="AL103" s="8">
        <v>0.25413429700000001</v>
      </c>
      <c r="AM103" s="23">
        <v>3.7325015069999998</v>
      </c>
      <c r="AN103" s="23">
        <v>3.7101283999999998E-2</v>
      </c>
      <c r="AO103" s="15">
        <f>AVERAGE(AG103,AI103,AM103)</f>
        <v>11.365956465666669</v>
      </c>
      <c r="AP103" s="15">
        <f>STDEV(AG103,AI103,AM103)</f>
        <v>6.8723819682242153</v>
      </c>
    </row>
    <row r="104" spans="1:42" ht="19.5">
      <c r="C104" s="12" t="s">
        <v>717</v>
      </c>
      <c r="D104" s="13"/>
      <c r="E104" s="14"/>
      <c r="F104" s="14"/>
    </row>
    <row r="105" spans="1:42" ht="19.5">
      <c r="A105" s="6" t="s">
        <v>253</v>
      </c>
      <c r="B105" s="6" t="s">
        <v>254</v>
      </c>
      <c r="C105" s="6" t="s">
        <v>255</v>
      </c>
      <c r="D105" s="13" t="s">
        <v>256</v>
      </c>
      <c r="E105" s="14" t="s">
        <v>7</v>
      </c>
      <c r="F105" s="9">
        <v>1824</v>
      </c>
      <c r="G105" s="8">
        <v>6.49</v>
      </c>
      <c r="H105" s="8">
        <v>6.53</v>
      </c>
      <c r="I105" s="8">
        <v>56.440001729999999</v>
      </c>
      <c r="J105" s="8">
        <v>41.089999679999998</v>
      </c>
      <c r="K105" s="8">
        <v>38.609999420000001</v>
      </c>
      <c r="L105" s="9">
        <v>6</v>
      </c>
      <c r="M105" s="22">
        <v>0.64863443399999998</v>
      </c>
      <c r="N105" s="22">
        <v>0.385468215</v>
      </c>
      <c r="O105" s="22">
        <v>1.7701089379999999</v>
      </c>
      <c r="P105" s="22">
        <v>1.5308633E-2</v>
      </c>
      <c r="Q105" s="22">
        <v>3.3419504170000001</v>
      </c>
      <c r="R105" s="22">
        <v>0.19635176700000001</v>
      </c>
      <c r="S105" s="22">
        <v>2.4434306619999999</v>
      </c>
      <c r="T105" s="22">
        <v>0.147955745</v>
      </c>
      <c r="U105" s="15">
        <f>AVERAGE(O105,Q105,S105)</f>
        <v>2.5184966723333333</v>
      </c>
      <c r="V105" s="15">
        <f>STDEV(O105,Q105,S105)</f>
        <v>0.78860483653522551</v>
      </c>
      <c r="W105" s="23">
        <v>10.964781759999999</v>
      </c>
      <c r="X105" s="23">
        <v>5.1780000000000001E-4</v>
      </c>
      <c r="Y105" s="23">
        <v>30.76096725</v>
      </c>
      <c r="Z105" s="23">
        <v>1.3919693E-2</v>
      </c>
      <c r="AA105" s="23">
        <v>5.4954085350000001</v>
      </c>
      <c r="AB105" s="23">
        <v>1.3663499000000001E-2</v>
      </c>
      <c r="AC105" s="23">
        <v>10.28016281</v>
      </c>
      <c r="AD105" s="23">
        <v>2.3832184999999999E-2</v>
      </c>
      <c r="AE105" s="15">
        <f>AVERAGE(W105,Y105,AA105,AC105)</f>
        <v>14.375330088750001</v>
      </c>
      <c r="AF105" s="15">
        <f>STDEV(W105,AA105,AC105)</f>
        <v>2.9798383639938337</v>
      </c>
      <c r="AG105" s="23">
        <v>10.964781759999999</v>
      </c>
      <c r="AH105" s="23">
        <v>5.50094E-4</v>
      </c>
      <c r="AI105" s="23">
        <v>27.28977776</v>
      </c>
      <c r="AJ105" s="23">
        <v>1.4334525000000001E-2</v>
      </c>
      <c r="AK105" s="23">
        <v>5.1050500870000004</v>
      </c>
      <c r="AL105" s="23">
        <v>1.5792342000000001E-2</v>
      </c>
      <c r="AM105" s="23">
        <v>8.8715600969999997</v>
      </c>
      <c r="AN105" s="23">
        <v>2.4540827000000001E-2</v>
      </c>
      <c r="AO105" s="15">
        <f>AVERAGE(AG105,AI105,AK105,AM105)</f>
        <v>13.057792426000001</v>
      </c>
      <c r="AP105" s="22">
        <f>STDEV(AG105,AK105,AM105)</f>
        <v>2.9694171668707998</v>
      </c>
    </row>
    <row r="106" spans="1:42" ht="19.5">
      <c r="C106" s="12" t="s">
        <v>718</v>
      </c>
      <c r="D106" s="13"/>
      <c r="E106" s="14"/>
      <c r="F106" s="14"/>
      <c r="AE106" s="15"/>
      <c r="AF106" s="15"/>
    </row>
    <row r="107" spans="1:42" ht="19.5">
      <c r="C107" s="12" t="s">
        <v>594</v>
      </c>
      <c r="D107" s="13"/>
      <c r="E107" s="14"/>
      <c r="F107" s="14"/>
      <c r="AE107" s="15"/>
      <c r="AF107" s="15"/>
    </row>
    <row r="108" spans="1:42" ht="19.5">
      <c r="A108" s="6" t="s">
        <v>257</v>
      </c>
      <c r="B108" s="6" t="s">
        <v>258</v>
      </c>
      <c r="C108" s="6" t="s">
        <v>672</v>
      </c>
      <c r="D108" s="13" t="s">
        <v>259</v>
      </c>
      <c r="E108" s="14" t="s">
        <v>7</v>
      </c>
      <c r="F108" s="13">
        <v>689</v>
      </c>
      <c r="G108" s="21">
        <v>20.7</v>
      </c>
      <c r="H108" s="21">
        <v>20.88</v>
      </c>
      <c r="I108" s="21">
        <v>49.819999930000002</v>
      </c>
      <c r="J108" s="21">
        <v>43.729999659999997</v>
      </c>
      <c r="K108" s="21">
        <v>41.940000650000002</v>
      </c>
      <c r="L108" s="29">
        <v>95</v>
      </c>
      <c r="M108" s="30">
        <v>0.77268058100000003</v>
      </c>
      <c r="N108" s="30">
        <v>0.64069902899999998</v>
      </c>
      <c r="O108" s="31">
        <v>0.19588446600000001</v>
      </c>
      <c r="P108" s="31">
        <v>4.7203410000000003E-3</v>
      </c>
      <c r="Q108" s="31">
        <v>0.23334580699999999</v>
      </c>
      <c r="R108" s="31">
        <v>6.7369939999999996E-3</v>
      </c>
      <c r="S108" s="31">
        <v>0.216770411</v>
      </c>
      <c r="T108" s="31">
        <v>3.6483679999999999E-3</v>
      </c>
      <c r="U108" s="15">
        <f>AVERAGE(O108,Q108,S108)</f>
        <v>0.21533356133333334</v>
      </c>
      <c r="V108" s="15">
        <f>STDEV(O108,Q108,S108)</f>
        <v>1.8771958344909568E-2</v>
      </c>
      <c r="W108" s="30">
        <v>0.343557954</v>
      </c>
      <c r="X108" s="30">
        <v>5.7024355999999998E-2</v>
      </c>
      <c r="Y108" s="30">
        <v>0.263026804</v>
      </c>
      <c r="Z108" s="30">
        <v>1.8973161999999998E-2</v>
      </c>
      <c r="AA108" s="30">
        <v>0.39810717099999998</v>
      </c>
      <c r="AB108" s="30">
        <v>5.5460434000000003E-2</v>
      </c>
      <c r="AC108" s="30">
        <v>0.248885736</v>
      </c>
      <c r="AD108" s="30">
        <v>1.3802689E-2</v>
      </c>
      <c r="AE108" s="15">
        <f>AVERAGE(W108,Y108,AA108,AC108)</f>
        <v>0.31339441625000003</v>
      </c>
      <c r="AF108" s="15">
        <f>STDEV(W108,AA108,AC108)</f>
        <v>7.5504395677571737E-2</v>
      </c>
      <c r="AG108" s="31">
        <v>0.32210686799999999</v>
      </c>
      <c r="AH108" s="31">
        <v>1.1352852E-2</v>
      </c>
      <c r="AI108" s="31">
        <v>0.21086281500000001</v>
      </c>
      <c r="AJ108" s="31">
        <v>6.5238659999999997E-3</v>
      </c>
      <c r="AK108" s="31">
        <v>0.263026804</v>
      </c>
      <c r="AL108" s="31">
        <v>9.5027730000000008E-3</v>
      </c>
      <c r="AM108" s="31">
        <v>0.19054606599999999</v>
      </c>
      <c r="AN108" s="31">
        <v>4.1273999999999998E-3</v>
      </c>
      <c r="AO108" s="15">
        <f>AVERAGE(AG108,AI108,AK108,AM108)</f>
        <v>0.24663563825000001</v>
      </c>
      <c r="AP108" s="15">
        <f>STDEV(AG108,AI108,AM108)</f>
        <v>7.082402398513149E-2</v>
      </c>
    </row>
    <row r="109" spans="1:42" ht="19.5">
      <c r="A109" s="6" t="s">
        <v>262</v>
      </c>
      <c r="B109" s="6" t="s">
        <v>743</v>
      </c>
      <c r="C109" s="6" t="s">
        <v>263</v>
      </c>
      <c r="D109" s="13" t="s">
        <v>259</v>
      </c>
      <c r="E109" s="14" t="s">
        <v>7</v>
      </c>
      <c r="F109" s="9">
        <v>1778</v>
      </c>
      <c r="G109" s="8">
        <v>6.91</v>
      </c>
      <c r="H109" s="8">
        <v>7.58</v>
      </c>
      <c r="I109" s="8">
        <v>25.56999922</v>
      </c>
      <c r="J109" s="8">
        <v>8.8699996470000002</v>
      </c>
      <c r="K109" s="8">
        <v>6.2610000369999996</v>
      </c>
      <c r="L109" s="9">
        <v>7</v>
      </c>
      <c r="M109" s="15">
        <v>1.1694993970000001</v>
      </c>
      <c r="N109" s="15">
        <v>0.86495780899999997</v>
      </c>
      <c r="O109" s="15">
        <v>1.6595869059999999</v>
      </c>
      <c r="P109" s="15">
        <v>0.49818986700000001</v>
      </c>
      <c r="Q109" s="15">
        <v>0.816582382</v>
      </c>
      <c r="R109" s="15">
        <v>0.75957024100000003</v>
      </c>
      <c r="S109" s="15">
        <v>2.1281390189999998</v>
      </c>
      <c r="T109" s="15">
        <v>0.581492126</v>
      </c>
      <c r="U109" s="15">
        <f>AVERAGE(M109,O109,S109)</f>
        <v>1.6524084406666664</v>
      </c>
      <c r="V109" s="15">
        <f>STDEV(M109,O109,S109)</f>
        <v>0.47936012453111182</v>
      </c>
      <c r="W109" s="16">
        <v>5.1050500870000004</v>
      </c>
      <c r="X109" s="16">
        <v>3.8451724E-2</v>
      </c>
      <c r="Y109" s="16">
        <v>4.74241972</v>
      </c>
      <c r="Z109" s="16">
        <v>3.1433641999999998E-2</v>
      </c>
      <c r="AA109" s="15">
        <v>3.6982817649999999</v>
      </c>
      <c r="AB109" s="5">
        <v>7.8112334000000005E-2</v>
      </c>
      <c r="AC109" s="16">
        <v>6.7920365330000001</v>
      </c>
      <c r="AD109" s="16">
        <v>3.0313967000000001E-2</v>
      </c>
      <c r="AE109" s="15">
        <f>AVERAGE(W109,Y109,AC109)</f>
        <v>5.5465021133333332</v>
      </c>
      <c r="AF109" s="15">
        <f>STDEV(W109,Y109,AC109)</f>
        <v>1.0937971423890378</v>
      </c>
      <c r="AG109" s="15">
        <v>2.4660394189999999</v>
      </c>
      <c r="AH109" s="15">
        <v>0.214017868</v>
      </c>
      <c r="AI109" s="15">
        <v>3.1332857609999998</v>
      </c>
      <c r="AJ109" s="15">
        <v>8.4685891999999999E-2</v>
      </c>
      <c r="AK109" s="15">
        <v>3.3419504170000001</v>
      </c>
      <c r="AL109" s="15">
        <v>0.108416893</v>
      </c>
      <c r="AM109" s="15">
        <v>5.3951063159999997</v>
      </c>
      <c r="AN109" s="15">
        <v>7.5010777000000001E-2</v>
      </c>
      <c r="AO109" s="15">
        <f>AVERAGE(AI109,AK109,AM109)</f>
        <v>3.956780831333333</v>
      </c>
      <c r="AP109" s="15">
        <f>STDEV(AI109,AK109,AM109)</f>
        <v>1.2499881537627058</v>
      </c>
    </row>
    <row r="110" spans="1:42" ht="19.5">
      <c r="A110" s="6" t="s">
        <v>264</v>
      </c>
      <c r="B110" s="6" t="s">
        <v>265</v>
      </c>
      <c r="C110" s="6" t="s">
        <v>595</v>
      </c>
      <c r="D110" s="13" t="s">
        <v>596</v>
      </c>
      <c r="E110" s="14" t="s">
        <v>7</v>
      </c>
      <c r="F110" s="6">
        <v>279</v>
      </c>
      <c r="G110" s="8">
        <v>34.24</v>
      </c>
      <c r="H110" s="8">
        <v>34.43</v>
      </c>
      <c r="I110" s="8">
        <v>63.840001819999998</v>
      </c>
      <c r="J110" s="8">
        <v>55.739998819999997</v>
      </c>
      <c r="K110" s="8">
        <v>38.229998950000002</v>
      </c>
      <c r="L110" s="9">
        <v>22</v>
      </c>
      <c r="M110" s="15">
        <v>0.816582382</v>
      </c>
      <c r="N110" s="15">
        <v>0.78143727799999996</v>
      </c>
      <c r="O110" s="15">
        <v>0.68548822399999998</v>
      </c>
      <c r="P110" s="15">
        <v>0.34131687900000002</v>
      </c>
      <c r="Q110" s="15">
        <v>0.66069346699999998</v>
      </c>
      <c r="R110" s="15">
        <v>1.686495E-2</v>
      </c>
      <c r="S110" s="15">
        <v>0.63679552100000003</v>
      </c>
      <c r="T110" s="15">
        <v>7.4028090000000005E-2</v>
      </c>
      <c r="U110" s="15">
        <f>AVERAGE(M110,O110,Q110,S110)</f>
        <v>0.69988989849999994</v>
      </c>
      <c r="V110" s="15">
        <f>STDEV(O110,Q110,S110)</f>
        <v>2.4347727899313887E-2</v>
      </c>
      <c r="W110" s="15">
        <v>0.93756198899999998</v>
      </c>
      <c r="X110" s="15">
        <v>0.87476259499999998</v>
      </c>
      <c r="Y110" s="15">
        <v>0.93756198899999998</v>
      </c>
      <c r="Z110" s="15">
        <v>0.83639597899999996</v>
      </c>
      <c r="AA110" s="15">
        <v>0.787045777</v>
      </c>
      <c r="AB110" s="15">
        <v>0.10698626899999999</v>
      </c>
      <c r="AC110" s="15">
        <v>0.80167806100000005</v>
      </c>
      <c r="AD110" s="15">
        <v>0.238234311</v>
      </c>
      <c r="AE110" s="15">
        <f>AVERAGE(W110,Y110,AC110)</f>
        <v>0.89226734633333338</v>
      </c>
      <c r="AF110" s="15">
        <f>STDEV(W110,Y110,AC110)</f>
        <v>7.8452622409343684E-2</v>
      </c>
      <c r="AG110" s="17">
        <v>0.33113113</v>
      </c>
      <c r="AH110" s="17">
        <v>2.7999999999999999E-6</v>
      </c>
      <c r="AI110" s="17">
        <v>0.260615349</v>
      </c>
      <c r="AJ110" s="17">
        <v>9.5276300000000003E-4</v>
      </c>
      <c r="AK110" s="17">
        <v>0.42854851500000002</v>
      </c>
      <c r="AL110" s="17">
        <v>2.4300000000000001E-5</v>
      </c>
      <c r="AM110" s="17">
        <v>0.25585859999999999</v>
      </c>
      <c r="AN110" s="17">
        <v>2.3462600000000001E-4</v>
      </c>
      <c r="AO110" s="15">
        <f>AVERAGE(AG110,AI110,AK110,AM110)</f>
        <v>0.31903839849999999</v>
      </c>
      <c r="AP110" s="15">
        <f>STDEV(AI110,AG110,AM110)</f>
        <v>4.2152611235228489E-2</v>
      </c>
    </row>
    <row r="111" spans="1:42" ht="19.5">
      <c r="C111" s="12" t="s">
        <v>597</v>
      </c>
      <c r="D111" s="13"/>
      <c r="E111" s="14"/>
      <c r="F111" s="14"/>
    </row>
    <row r="112" spans="1:42" ht="19.5">
      <c r="A112" s="6" t="s">
        <v>266</v>
      </c>
      <c r="B112" s="6" t="s">
        <v>267</v>
      </c>
      <c r="C112" s="6" t="s">
        <v>673</v>
      </c>
      <c r="D112" s="13" t="s">
        <v>268</v>
      </c>
      <c r="E112" s="14" t="s">
        <v>7</v>
      </c>
      <c r="F112" s="9">
        <v>3448</v>
      </c>
      <c r="G112" s="8">
        <v>2</v>
      </c>
      <c r="H112" s="8">
        <v>2.0099999999999998</v>
      </c>
      <c r="I112" s="8">
        <v>10.589999710000001</v>
      </c>
      <c r="J112" s="8">
        <v>1.926000044</v>
      </c>
      <c r="K112" s="8">
        <v>1.3759999540000001</v>
      </c>
      <c r="L112" s="9">
        <v>1</v>
      </c>
      <c r="M112" s="15">
        <v>0.99083197099999998</v>
      </c>
      <c r="N112" s="15">
        <v>1</v>
      </c>
      <c r="O112" s="15">
        <v>0.99083197099999998</v>
      </c>
      <c r="P112" s="15">
        <v>1</v>
      </c>
      <c r="Q112" s="15">
        <v>0.928966403</v>
      </c>
      <c r="R112" s="15">
        <v>0.88945251700000005</v>
      </c>
      <c r="S112" s="15">
        <v>87.902252200000007</v>
      </c>
      <c r="T112" s="15">
        <v>1.3686594999999999E-2</v>
      </c>
      <c r="U112" s="15">
        <f>AVERAGE(O112,Q112,S112)</f>
        <v>29.940683524666667</v>
      </c>
      <c r="V112" s="15">
        <f>STDEV(O112,Q112,S112)</f>
        <v>50.19620044700757</v>
      </c>
      <c r="W112" s="16">
        <v>43.651584630000002</v>
      </c>
      <c r="X112" s="16">
        <v>1.3661049E-2</v>
      </c>
      <c r="Y112" s="16">
        <v>87.902252200000007</v>
      </c>
      <c r="Z112" s="16">
        <v>1.3655162E-2</v>
      </c>
      <c r="AA112" s="5">
        <v>1.0092529059999999</v>
      </c>
      <c r="AB112" s="5">
        <v>0.975422919</v>
      </c>
      <c r="AC112" s="16">
        <v>87.902252200000007</v>
      </c>
      <c r="AD112" s="16">
        <v>1.3873725E-2</v>
      </c>
      <c r="AE112" s="15">
        <f>AVERAGE(W112,Y112,AC112)</f>
        <v>73.152029676666686</v>
      </c>
      <c r="AF112" s="15">
        <f>STDEV(W112,Y112,AC112)</f>
        <v>25.548134833360084</v>
      </c>
      <c r="AG112" s="16">
        <v>40.55085373</v>
      </c>
      <c r="AH112" s="16">
        <v>1.3730144E-2</v>
      </c>
      <c r="AI112" s="16">
        <v>87.902252200000007</v>
      </c>
      <c r="AJ112" s="16">
        <v>1.3751802E-2</v>
      </c>
      <c r="AK112" s="15">
        <v>0.21478304300000001</v>
      </c>
      <c r="AL112" s="15">
        <v>0.15965080300000001</v>
      </c>
      <c r="AM112" s="16">
        <v>77.268058780000004</v>
      </c>
      <c r="AN112" s="16">
        <v>1.457575E-2</v>
      </c>
      <c r="AO112" s="15">
        <f>AVERAGE(AG112,AI112,AM112)</f>
        <v>68.573721569999989</v>
      </c>
      <c r="AP112" s="15">
        <f>STDEV(AG112,AI112,AM112)</f>
        <v>24.844161465162689</v>
      </c>
    </row>
    <row r="113" spans="1:42" ht="19.5">
      <c r="C113" s="12" t="s">
        <v>598</v>
      </c>
      <c r="D113" s="13"/>
      <c r="E113" s="14"/>
      <c r="F113" s="14"/>
    </row>
    <row r="114" spans="1:42" ht="19.5">
      <c r="A114" s="6" t="s">
        <v>269</v>
      </c>
      <c r="B114" s="6" t="s">
        <v>270</v>
      </c>
      <c r="C114" s="32" t="s">
        <v>599</v>
      </c>
      <c r="D114" s="13" t="s">
        <v>271</v>
      </c>
      <c r="E114" s="14" t="s">
        <v>7</v>
      </c>
      <c r="F114" s="6">
        <v>1285</v>
      </c>
      <c r="G114" s="8">
        <v>11.82</v>
      </c>
      <c r="H114" s="8">
        <v>12.97</v>
      </c>
      <c r="I114" s="8">
        <v>49.779999259999997</v>
      </c>
      <c r="J114" s="8">
        <v>43.720000980000002</v>
      </c>
      <c r="K114" s="8">
        <v>33.770000930000002</v>
      </c>
      <c r="L114" s="9">
        <v>14</v>
      </c>
      <c r="M114" s="15">
        <v>0.704693079</v>
      </c>
      <c r="N114" s="15">
        <v>0.32685840100000002</v>
      </c>
      <c r="O114" s="17">
        <v>0.41686937200000002</v>
      </c>
      <c r="P114" s="17">
        <v>1.4322576E-2</v>
      </c>
      <c r="Q114" s="17">
        <v>0.43251383300000001</v>
      </c>
      <c r="R114" s="17">
        <v>2.5073690000000002E-3</v>
      </c>
      <c r="S114" s="17">
        <v>0.35318317999999999</v>
      </c>
      <c r="T114" s="17">
        <v>2.7081599999999998E-3</v>
      </c>
      <c r="U114" s="15">
        <f>AVERAGE(O114,Q114,S114)</f>
        <v>0.40085546166666669</v>
      </c>
      <c r="V114" s="15">
        <f>STDEV(O114,Q114,S114)</f>
        <v>4.2019901469120963E-2</v>
      </c>
      <c r="W114" s="17">
        <v>0.36643758399999998</v>
      </c>
      <c r="X114" s="17">
        <v>1.3550500000000001E-4</v>
      </c>
      <c r="Y114" s="17">
        <v>0.23768402599999999</v>
      </c>
      <c r="Z114" s="17">
        <v>8.6092299999999998E-4</v>
      </c>
      <c r="AA114" s="17">
        <v>0.39810717099999998</v>
      </c>
      <c r="AB114" s="17">
        <v>2.5773000000000001E-4</v>
      </c>
      <c r="AC114" s="17">
        <v>0.29107171300000001</v>
      </c>
      <c r="AD114" s="17">
        <v>1.299775E-3</v>
      </c>
      <c r="AE114" s="15">
        <f>AVERAGE(W114,Y114,AA114,AC114)</f>
        <v>0.32332512349999998</v>
      </c>
      <c r="AF114" s="15">
        <f>STDEV(W114,AA114,AC114)</f>
        <v>5.4984189426914278E-2</v>
      </c>
      <c r="AG114" s="17">
        <v>0.33419504799999999</v>
      </c>
      <c r="AH114" s="17">
        <v>1.4766399999999999E-4</v>
      </c>
      <c r="AI114" s="17">
        <v>0.21086281500000001</v>
      </c>
      <c r="AJ114" s="17">
        <v>1.056663E-3</v>
      </c>
      <c r="AK114" s="17">
        <v>0.39810717099999998</v>
      </c>
      <c r="AL114" s="17">
        <v>2.8734700000000003E-4</v>
      </c>
      <c r="AM114" s="17">
        <v>0.28313919900000001</v>
      </c>
      <c r="AN114" s="17">
        <v>8.4037499999999998E-4</v>
      </c>
      <c r="AO114" s="15">
        <f>AVERAGE(AG114,AI114,AK114,AM114)</f>
        <v>0.30657605825000001</v>
      </c>
      <c r="AP114" s="15">
        <f>STDEV(AG114,AI114,AM114)</f>
        <v>6.196963651390406E-2</v>
      </c>
    </row>
    <row r="115" spans="1:42" ht="19.5">
      <c r="A115" s="6" t="s">
        <v>272</v>
      </c>
      <c r="B115" s="6" t="s">
        <v>273</v>
      </c>
      <c r="C115" s="32" t="s">
        <v>600</v>
      </c>
      <c r="D115" s="13" t="s">
        <v>274</v>
      </c>
      <c r="E115" s="14" t="s">
        <v>7</v>
      </c>
      <c r="F115" s="9">
        <v>2774</v>
      </c>
      <c r="G115" s="8">
        <v>2.2799999999999998</v>
      </c>
      <c r="H115" s="8">
        <v>2.35</v>
      </c>
      <c r="I115" s="8">
        <v>9.4910003239999998</v>
      </c>
      <c r="J115" s="8">
        <v>3.5760000349999999</v>
      </c>
      <c r="K115" s="8">
        <v>3.0260000379999998</v>
      </c>
      <c r="L115" s="9">
        <v>2</v>
      </c>
      <c r="M115" s="23">
        <v>1.2823306320000001</v>
      </c>
      <c r="N115" s="23">
        <v>4.0146392000000003E-2</v>
      </c>
      <c r="O115" s="23">
        <v>10.092529300000001</v>
      </c>
      <c r="P115" s="23">
        <v>1.6971860000000001E-3</v>
      </c>
      <c r="Q115" s="22">
        <v>1.393156767</v>
      </c>
      <c r="R115" s="8">
        <v>0.448977917</v>
      </c>
      <c r="S115" s="23">
        <v>29.107172009999999</v>
      </c>
      <c r="T115" s="23">
        <v>4.3769000000000002E-4</v>
      </c>
      <c r="U115" s="15">
        <f>AVERAGE(M115,O115,S115)</f>
        <v>13.494010647333333</v>
      </c>
      <c r="V115" s="15">
        <f>STDEV(M115,O115,S115)</f>
        <v>14.220865161617548</v>
      </c>
      <c r="W115" s="22">
        <v>13.427649499999999</v>
      </c>
      <c r="X115" s="22">
        <v>0.26750949000000002</v>
      </c>
      <c r="Y115" s="22">
        <v>3.0478949549999999</v>
      </c>
      <c r="Z115" s="22">
        <v>1.8051810000000001E-3</v>
      </c>
      <c r="AA115" s="22">
        <v>1.1168632510000001</v>
      </c>
      <c r="AB115" s="22">
        <v>0.68820929500000005</v>
      </c>
      <c r="AC115" s="22">
        <v>26.791683200000001</v>
      </c>
      <c r="AD115" s="22">
        <v>5.3688E-4</v>
      </c>
      <c r="AE115" s="15">
        <f>AVERAGE(W115,Y115,AA115,AC115)</f>
        <v>11.096022726499999</v>
      </c>
      <c r="AF115" s="15">
        <f>STDEV(W115,Y60:Y115,AA115,AC115)</f>
        <v>14.852778134966139</v>
      </c>
      <c r="AG115" s="22">
        <v>10.18591404</v>
      </c>
      <c r="AH115" s="22">
        <v>0.46306961800000002</v>
      </c>
      <c r="AI115" s="22">
        <v>10.864255910000001</v>
      </c>
      <c r="AJ115" s="22">
        <v>1.946918E-3</v>
      </c>
      <c r="AK115" s="22">
        <v>1.1168632510000001</v>
      </c>
      <c r="AL115" s="22">
        <v>0.58681094600000006</v>
      </c>
      <c r="AM115" s="22">
        <v>24.88857269</v>
      </c>
      <c r="AN115" s="22">
        <v>4.3495099999999999E-4</v>
      </c>
      <c r="AO115" s="15">
        <f>AVERAGE(AG115,AI115,AM115)</f>
        <v>15.312914213333334</v>
      </c>
      <c r="AP115" s="15">
        <f>STDEV(AG115,AI115,AM115)</f>
        <v>8.299696582976237</v>
      </c>
    </row>
    <row r="116" spans="1:42">
      <c r="A116" s="12"/>
      <c r="B116" s="12"/>
      <c r="C116" s="12" t="s">
        <v>719</v>
      </c>
      <c r="D116" s="13"/>
      <c r="E116" s="33"/>
      <c r="F116" s="33"/>
      <c r="AE116" s="15"/>
      <c r="AF116" s="15"/>
    </row>
    <row r="117" spans="1:42">
      <c r="A117" s="12"/>
      <c r="B117" s="12"/>
      <c r="C117" s="12" t="s">
        <v>720</v>
      </c>
      <c r="D117" s="13"/>
      <c r="E117" s="33"/>
      <c r="F117" s="33"/>
      <c r="AE117" s="15"/>
      <c r="AF117" s="15"/>
    </row>
    <row r="118" spans="1:42" ht="19.5">
      <c r="A118" s="6" t="s">
        <v>277</v>
      </c>
      <c r="B118" s="6" t="s">
        <v>278</v>
      </c>
      <c r="C118" s="6" t="s">
        <v>674</v>
      </c>
      <c r="D118" s="13" t="s">
        <v>279</v>
      </c>
      <c r="E118" s="14" t="s">
        <v>7</v>
      </c>
      <c r="F118" s="6">
        <v>325</v>
      </c>
      <c r="G118" s="8">
        <v>31.89</v>
      </c>
      <c r="H118" s="8">
        <v>32.01</v>
      </c>
      <c r="I118" s="8">
        <v>68.080002070000006</v>
      </c>
      <c r="J118" s="8">
        <v>63.849997520000002</v>
      </c>
      <c r="K118" s="8">
        <v>63.849997520000002</v>
      </c>
      <c r="L118" s="9">
        <v>73</v>
      </c>
      <c r="M118" s="22">
        <v>0.809095919</v>
      </c>
      <c r="N118" s="22">
        <v>0.30628937499999997</v>
      </c>
      <c r="O118" s="28">
        <v>0.44874540000000002</v>
      </c>
      <c r="P118" s="28">
        <v>5.9694499999999998E-4</v>
      </c>
      <c r="Q118" s="28">
        <v>0.469894111</v>
      </c>
      <c r="R118" s="28">
        <v>7.21863E-4</v>
      </c>
      <c r="S118" s="28">
        <v>0.43651583799999999</v>
      </c>
      <c r="T118" s="28">
        <v>3.227504E-3</v>
      </c>
      <c r="U118" s="15">
        <f t="shared" ref="U118:U133" si="4">AVERAGE(O118,Q118,S118)</f>
        <v>0.45171844966666669</v>
      </c>
      <c r="V118" s="15">
        <f t="shared" ref="V118:V133" si="5">STDEV(O118,Q118,S118)</f>
        <v>1.6886578852922888E-2</v>
      </c>
      <c r="W118" s="22">
        <v>0.69183099299999995</v>
      </c>
      <c r="X118" s="22">
        <v>4.6977453000000002E-2</v>
      </c>
      <c r="Y118" s="22">
        <v>0.69823241199999997</v>
      </c>
      <c r="Z118" s="22">
        <v>9.3480921999999994E-2</v>
      </c>
      <c r="AA118" s="22">
        <v>0.64863443399999998</v>
      </c>
      <c r="AB118" s="22">
        <v>2.03444E-4</v>
      </c>
      <c r="AC118" s="22">
        <v>0.67920362899999998</v>
      </c>
      <c r="AD118" s="22">
        <v>0.11918899400000001</v>
      </c>
      <c r="AE118" s="15">
        <f>AVERAGE(W118,Y118,AA118,AC118)</f>
        <v>0.67947536699999989</v>
      </c>
      <c r="AF118" s="15">
        <f>STDEV(W118,Y63:Y118,AA118,AC118)</f>
        <v>14.626259341790201</v>
      </c>
      <c r="AG118" s="28">
        <v>0.52966344399999998</v>
      </c>
      <c r="AH118" s="28">
        <v>1.4801547E-2</v>
      </c>
      <c r="AI118" s="28">
        <v>0.46131756899999998</v>
      </c>
      <c r="AJ118" s="28">
        <v>9.6206940000000008E-3</v>
      </c>
      <c r="AK118" s="22">
        <v>0.44463127899999999</v>
      </c>
      <c r="AL118" s="22">
        <v>6.2057256999999998E-2</v>
      </c>
      <c r="AM118" s="28">
        <v>0.487528503</v>
      </c>
      <c r="AN118" s="28">
        <v>3.3141300000000002E-4</v>
      </c>
      <c r="AO118" s="15">
        <f>AVERAGE(AG118,AI118,AM118)</f>
        <v>0.49283650533333329</v>
      </c>
      <c r="AP118" s="15">
        <f>STDEV(AG118,AI118,AM118)</f>
        <v>3.4480731198118612E-2</v>
      </c>
    </row>
    <row r="119" spans="1:42" ht="19.5">
      <c r="A119" s="6" t="s">
        <v>281</v>
      </c>
      <c r="B119" s="6" t="s">
        <v>282</v>
      </c>
      <c r="C119" s="6" t="s">
        <v>675</v>
      </c>
      <c r="D119" s="13" t="s">
        <v>280</v>
      </c>
      <c r="E119" s="14" t="s">
        <v>7</v>
      </c>
      <c r="F119" s="6">
        <v>133</v>
      </c>
      <c r="G119" s="8">
        <v>47.29</v>
      </c>
      <c r="H119" s="8">
        <v>51.54</v>
      </c>
      <c r="I119" s="8">
        <v>74.210000039999997</v>
      </c>
      <c r="J119" s="8">
        <v>71.28999829</v>
      </c>
      <c r="K119" s="8">
        <v>70.069998499999997</v>
      </c>
      <c r="L119" s="9">
        <v>64</v>
      </c>
      <c r="M119" s="15">
        <v>0.82413810499999995</v>
      </c>
      <c r="N119" s="15">
        <v>0.84657752500000005</v>
      </c>
      <c r="O119" s="17">
        <v>0.69183099299999995</v>
      </c>
      <c r="P119" s="17">
        <v>3.2441567999999997E-2</v>
      </c>
      <c r="Q119" s="17">
        <v>0.51999598700000005</v>
      </c>
      <c r="R119" s="17">
        <v>1.4785300000000001E-4</v>
      </c>
      <c r="S119" s="17">
        <v>0.64268773800000001</v>
      </c>
      <c r="T119" s="17">
        <v>1.49E-5</v>
      </c>
      <c r="U119" s="15">
        <f t="shared" si="4"/>
        <v>0.61817157266666667</v>
      </c>
      <c r="V119" s="15">
        <f t="shared" si="5"/>
        <v>8.850197225906016E-2</v>
      </c>
      <c r="W119" s="17">
        <v>0.51050502099999995</v>
      </c>
      <c r="X119" s="17">
        <v>2.9117100000000001E-4</v>
      </c>
      <c r="Y119" s="17">
        <v>0.76559662799999995</v>
      </c>
      <c r="Z119" s="17">
        <v>1.6920054E-2</v>
      </c>
      <c r="AA119" s="17">
        <v>0.62517267499999996</v>
      </c>
      <c r="AB119" s="17">
        <v>5.4280799999999998E-4</v>
      </c>
      <c r="AC119" s="17">
        <v>0.67297667299999997</v>
      </c>
      <c r="AD119" s="17">
        <v>2.3799999999999999E-5</v>
      </c>
      <c r="AE119" s="15">
        <f>AVERAGE(W119,Y119,AA119,AC119)</f>
        <v>0.64356274925000001</v>
      </c>
      <c r="AF119" s="15">
        <f>STDEV(AC119,AA119,Y119)</f>
        <v>7.1393936326474575E-2</v>
      </c>
      <c r="AG119" s="17">
        <v>0.29648312900000001</v>
      </c>
      <c r="AH119" s="17">
        <v>6.2300000000000001E-7</v>
      </c>
      <c r="AI119" s="17">
        <v>0.57543993000000004</v>
      </c>
      <c r="AJ119" s="17">
        <v>3.7947499999999999E-4</v>
      </c>
      <c r="AK119" s="17">
        <v>0.343557954</v>
      </c>
      <c r="AL119" s="17">
        <v>7.8499999999999994E-6</v>
      </c>
      <c r="AM119" s="17">
        <v>0.48305881000000001</v>
      </c>
      <c r="AN119" s="17">
        <v>3.3799999999999998E-7</v>
      </c>
      <c r="AO119" s="15">
        <f>AVERAGE(AG119,AI119,AK119,AM119)</f>
        <v>0.42463495574999999</v>
      </c>
      <c r="AP119" s="15">
        <f>STDEV(AM119,AK119,AI119)</f>
        <v>0.11673617759064751</v>
      </c>
    </row>
    <row r="120" spans="1:42" ht="19.5">
      <c r="A120" s="6" t="s">
        <v>283</v>
      </c>
      <c r="B120" s="6" t="s">
        <v>284</v>
      </c>
      <c r="C120" s="6" t="s">
        <v>676</v>
      </c>
      <c r="D120" s="13" t="s">
        <v>285</v>
      </c>
      <c r="E120" s="14" t="s">
        <v>7</v>
      </c>
      <c r="F120" s="6">
        <v>321</v>
      </c>
      <c r="G120" s="8">
        <v>31.95</v>
      </c>
      <c r="H120" s="8">
        <v>32.06</v>
      </c>
      <c r="I120" s="8">
        <v>73.049998279999997</v>
      </c>
      <c r="J120" s="8">
        <v>72.72999883</v>
      </c>
      <c r="K120" s="8">
        <v>66.229999070000005</v>
      </c>
      <c r="L120" s="9">
        <v>32</v>
      </c>
      <c r="M120" s="15">
        <v>0.809095919</v>
      </c>
      <c r="N120" s="15">
        <v>0.37420719899999999</v>
      </c>
      <c r="O120" s="17">
        <v>0.56493699600000002</v>
      </c>
      <c r="P120" s="17">
        <v>1.0609409E-2</v>
      </c>
      <c r="Q120" s="17">
        <v>0.60813498499999996</v>
      </c>
      <c r="R120" s="17">
        <v>3.4400448E-2</v>
      </c>
      <c r="S120" s="17">
        <v>0.51522862899999999</v>
      </c>
      <c r="T120" s="17">
        <v>2.6212869999999999E-3</v>
      </c>
      <c r="U120" s="15">
        <f t="shared" si="4"/>
        <v>0.56276687000000003</v>
      </c>
      <c r="V120" s="15">
        <f t="shared" si="5"/>
        <v>4.6491180146793321E-2</v>
      </c>
      <c r="W120" s="17">
        <v>0.67920362899999998</v>
      </c>
      <c r="X120" s="17">
        <v>2.5500273E-2</v>
      </c>
      <c r="Y120" s="17">
        <v>0.55975759000000003</v>
      </c>
      <c r="Z120" s="17">
        <v>1.2874643999999999E-2</v>
      </c>
      <c r="AA120" s="17">
        <v>0.63095736499999999</v>
      </c>
      <c r="AB120" s="17">
        <v>2.6341218999999999E-2</v>
      </c>
      <c r="AC120" s="17">
        <v>0.570164263</v>
      </c>
      <c r="AD120" s="17">
        <v>6.117791E-3</v>
      </c>
      <c r="AE120" s="15">
        <f>AVERAGE(Y120,AA120,AC120)</f>
        <v>0.58695973933333334</v>
      </c>
      <c r="AF120" s="15">
        <f>STDEV(Y120,AA120,AC120)</f>
        <v>3.8456703043296951E-2</v>
      </c>
      <c r="AG120" s="17">
        <v>0.469894111</v>
      </c>
      <c r="AH120" s="17">
        <v>1.34862E-3</v>
      </c>
      <c r="AI120" s="17">
        <v>0.36307805799999998</v>
      </c>
      <c r="AJ120" s="17">
        <v>1.3549100000000001E-4</v>
      </c>
      <c r="AK120" s="17">
        <v>0.56493699600000002</v>
      </c>
      <c r="AL120" s="17">
        <v>8.9203570000000003E-3</v>
      </c>
      <c r="AM120" s="17">
        <v>0.40926066</v>
      </c>
      <c r="AN120" s="17">
        <v>1.462636E-3</v>
      </c>
      <c r="AO120" s="15">
        <f>AVERAGE(AG120,AI120,AK120,AM120)</f>
        <v>0.45179245625000003</v>
      </c>
      <c r="AP120" s="15">
        <f>STDEV(AM120,AK120,AI120)</f>
        <v>0.1057630883692125</v>
      </c>
    </row>
    <row r="121" spans="1:42" ht="19.5">
      <c r="A121" s="6" t="s">
        <v>286</v>
      </c>
      <c r="B121" s="6" t="s">
        <v>287</v>
      </c>
      <c r="C121" s="6" t="s">
        <v>288</v>
      </c>
      <c r="D121" s="13" t="s">
        <v>289</v>
      </c>
      <c r="E121" s="14" t="s">
        <v>7</v>
      </c>
      <c r="F121" s="6">
        <v>577</v>
      </c>
      <c r="G121" s="8">
        <v>23.41</v>
      </c>
      <c r="H121" s="8">
        <v>26.34</v>
      </c>
      <c r="I121" s="8">
        <v>62.000000479999997</v>
      </c>
      <c r="J121" s="8">
        <v>58.79999995</v>
      </c>
      <c r="K121" s="8">
        <v>46.399998660000001</v>
      </c>
      <c r="L121" s="9">
        <v>22</v>
      </c>
      <c r="M121" s="15">
        <v>0.787045777</v>
      </c>
      <c r="N121" s="15">
        <v>0.84473156900000002</v>
      </c>
      <c r="O121" s="15">
        <v>0.62517267499999996</v>
      </c>
      <c r="P121" s="15">
        <v>0.20349535299999999</v>
      </c>
      <c r="Q121" s="15">
        <v>0.654636145</v>
      </c>
      <c r="R121" s="15">
        <v>4.5376204000000003E-2</v>
      </c>
      <c r="S121" s="15">
        <v>0.68548822399999998</v>
      </c>
      <c r="T121" s="15">
        <v>0.10617832100000001</v>
      </c>
      <c r="U121" s="15">
        <f t="shared" si="4"/>
        <v>0.65509901466666665</v>
      </c>
      <c r="V121" s="15">
        <f t="shared" si="5"/>
        <v>3.0160438475577426E-2</v>
      </c>
      <c r="W121" s="15">
        <v>0.76559662799999995</v>
      </c>
      <c r="X121" s="15">
        <v>0.21320836200000001</v>
      </c>
      <c r="Y121" s="15">
        <v>0.79432821300000001</v>
      </c>
      <c r="Z121" s="15">
        <v>0.24762910599999999</v>
      </c>
      <c r="AA121" s="15">
        <v>0.79432821300000001</v>
      </c>
      <c r="AB121" s="15">
        <v>0.12781125300000001</v>
      </c>
      <c r="AC121" s="15">
        <v>0.77983009800000003</v>
      </c>
      <c r="AD121" s="15">
        <v>0.19780968099999999</v>
      </c>
      <c r="AE121" s="15">
        <f>AVERAGE(Y121,AA121,AC121)</f>
        <v>0.78949550800000001</v>
      </c>
      <c r="AF121" s="15">
        <f>STDEV(Y121,AA121,AC121)</f>
        <v>8.370490597992138E-3</v>
      </c>
      <c r="AG121" s="17">
        <v>0.46131756899999998</v>
      </c>
      <c r="AH121" s="17">
        <v>7.1933850000000001E-3</v>
      </c>
      <c r="AI121" s="17">
        <v>0.51999598700000005</v>
      </c>
      <c r="AJ121" s="17">
        <v>1.5864468999999999E-2</v>
      </c>
      <c r="AK121" s="17">
        <v>0.58613818900000003</v>
      </c>
      <c r="AL121" s="17">
        <v>2.1889681000000001E-2</v>
      </c>
      <c r="AM121" s="17">
        <v>0.61376202099999999</v>
      </c>
      <c r="AN121" s="17">
        <v>4.7822163000000001E-2</v>
      </c>
      <c r="AO121" s="15">
        <f>AVERAGE(AG121,AI121,AK121,AM121)</f>
        <v>0.54530344149999999</v>
      </c>
      <c r="AP121" s="15">
        <f>STDEV(AM121,AK121,AI121)</f>
        <v>4.8183565856458721E-2</v>
      </c>
    </row>
    <row r="122" spans="1:42" ht="19.5">
      <c r="A122" s="6" t="s">
        <v>290</v>
      </c>
      <c r="B122" s="6" t="s">
        <v>291</v>
      </c>
      <c r="C122" s="6" t="s">
        <v>677</v>
      </c>
      <c r="D122" s="13" t="s">
        <v>292</v>
      </c>
      <c r="E122" s="14" t="s">
        <v>7</v>
      </c>
      <c r="F122" s="6">
        <v>569</v>
      </c>
      <c r="G122" s="8">
        <v>23.66</v>
      </c>
      <c r="H122" s="8">
        <v>25.31</v>
      </c>
      <c r="I122" s="8">
        <v>54.369997980000001</v>
      </c>
      <c r="J122" s="8">
        <v>45.629999040000001</v>
      </c>
      <c r="K122" s="8">
        <v>41.409999130000003</v>
      </c>
      <c r="L122" s="9">
        <v>89</v>
      </c>
      <c r="M122" s="15">
        <v>0.787045777</v>
      </c>
      <c r="N122" s="15">
        <v>0.97384846199999997</v>
      </c>
      <c r="O122" s="17">
        <v>0.51999598700000005</v>
      </c>
      <c r="P122" s="17">
        <v>3.8604606E-2</v>
      </c>
      <c r="Q122" s="17">
        <v>0.60255956600000005</v>
      </c>
      <c r="R122" s="17">
        <v>2.2311937E-2</v>
      </c>
      <c r="S122" s="17">
        <v>0.53456437599999995</v>
      </c>
      <c r="T122" s="17">
        <v>1.6695057999999999E-2</v>
      </c>
      <c r="U122" s="15">
        <f t="shared" si="4"/>
        <v>0.55237330966666676</v>
      </c>
      <c r="V122" s="15">
        <f t="shared" si="5"/>
        <v>4.4068750073948226E-2</v>
      </c>
      <c r="W122" s="15">
        <v>0.64863443399999998</v>
      </c>
      <c r="X122" s="15">
        <v>4.3000522999999999E-2</v>
      </c>
      <c r="Y122" s="15">
        <v>0.704693079</v>
      </c>
      <c r="Z122" s="15">
        <v>0.127529532</v>
      </c>
      <c r="AA122" s="15">
        <v>0.654636145</v>
      </c>
      <c r="AB122" s="15">
        <v>6.3075908E-2</v>
      </c>
      <c r="AC122" s="15">
        <v>0.58076441300000003</v>
      </c>
      <c r="AD122" s="15">
        <v>2.0567988999999998E-2</v>
      </c>
      <c r="AE122" s="15">
        <f>AVERAGE(Y122,AA122,W122)</f>
        <v>0.66932121933333333</v>
      </c>
      <c r="AF122" s="15">
        <f>STDEV(Y122,AA122,W122)</f>
        <v>3.0779562634005227E-2</v>
      </c>
      <c r="AG122" s="17">
        <v>0.469894111</v>
      </c>
      <c r="AH122" s="17">
        <v>4.0265159999999999E-3</v>
      </c>
      <c r="AI122" s="17">
        <v>0.43651583799999999</v>
      </c>
      <c r="AJ122" s="17">
        <v>7.4574020000000001E-3</v>
      </c>
      <c r="AK122" s="17">
        <v>0.42072662700000002</v>
      </c>
      <c r="AL122" s="17">
        <v>8.0167229999999999E-3</v>
      </c>
      <c r="AM122" s="17">
        <v>0.35318317999999999</v>
      </c>
      <c r="AN122" s="17">
        <v>4.5520730000000002E-3</v>
      </c>
      <c r="AO122" s="15">
        <f>AVERAGE(AG122,AI122,AK122,AM122)</f>
        <v>0.42007993900000001</v>
      </c>
      <c r="AP122" s="15">
        <f>STDEV(AM122,AK122,AI122)</f>
        <v>4.4263883520671225E-2</v>
      </c>
    </row>
    <row r="123" spans="1:42" ht="19.5">
      <c r="A123" s="6" t="s">
        <v>293</v>
      </c>
      <c r="B123" s="6" t="s">
        <v>294</v>
      </c>
      <c r="C123" s="6" t="s">
        <v>678</v>
      </c>
      <c r="D123" s="13" t="s">
        <v>295</v>
      </c>
      <c r="E123" s="14" t="s">
        <v>7</v>
      </c>
      <c r="F123" s="6">
        <v>422</v>
      </c>
      <c r="G123" s="8">
        <v>28.16</v>
      </c>
      <c r="H123" s="8">
        <v>28.27</v>
      </c>
      <c r="I123" s="8">
        <v>70.539999010000002</v>
      </c>
      <c r="J123" s="8">
        <v>64.340001340000001</v>
      </c>
      <c r="K123" s="8">
        <v>59.299999479999997</v>
      </c>
      <c r="L123" s="9">
        <v>30</v>
      </c>
      <c r="M123" s="15">
        <v>0.809095919</v>
      </c>
      <c r="N123" s="15">
        <v>0.69551456</v>
      </c>
      <c r="O123" s="15">
        <v>0.52480745299999998</v>
      </c>
      <c r="P123" s="15">
        <v>2.7113402000000002E-2</v>
      </c>
      <c r="Q123" s="15">
        <v>0.66069346699999998</v>
      </c>
      <c r="R123" s="15">
        <v>0.17492927599999999</v>
      </c>
      <c r="S123" s="15">
        <v>0.58613818900000003</v>
      </c>
      <c r="T123" s="15">
        <v>6.9203995000000004E-2</v>
      </c>
      <c r="U123" s="15">
        <f t="shared" si="4"/>
        <v>0.59054636966666674</v>
      </c>
      <c r="V123" s="15">
        <f t="shared" si="5"/>
        <v>6.8050174450875064E-2</v>
      </c>
      <c r="W123" s="15">
        <v>0.67297667299999997</v>
      </c>
      <c r="X123" s="15">
        <v>0.107779153</v>
      </c>
      <c r="Y123" s="15">
        <v>0.654636145</v>
      </c>
      <c r="Z123" s="15">
        <v>9.4128384999999995E-2</v>
      </c>
      <c r="AA123" s="15">
        <v>0.69183099299999995</v>
      </c>
      <c r="AB123" s="15">
        <v>0.115938351</v>
      </c>
      <c r="AC123" s="15">
        <v>0.67920362899999998</v>
      </c>
      <c r="AD123" s="15">
        <v>0.11466185</v>
      </c>
      <c r="AE123" s="15">
        <f>AVERAGE(Y123,W123,AA123,AC123)</f>
        <v>0.67466185999999995</v>
      </c>
      <c r="AF123" s="15">
        <f>STDEV(Y123,AA123,AC123)</f>
        <v>1.8914140695177644E-2</v>
      </c>
      <c r="AG123" s="17">
        <v>0.38370725500000002</v>
      </c>
      <c r="AH123" s="17">
        <v>1.0937504000000001E-2</v>
      </c>
      <c r="AI123" s="17">
        <v>0.401790798</v>
      </c>
      <c r="AJ123" s="17">
        <v>7.7176390000000001E-3</v>
      </c>
      <c r="AK123" s="15">
        <v>0.53951060799999995</v>
      </c>
      <c r="AL123" s="15">
        <v>7.1165748000000001E-2</v>
      </c>
      <c r="AM123" s="17">
        <v>0.44055485700000002</v>
      </c>
      <c r="AN123" s="17">
        <v>3.2792792000000001E-2</v>
      </c>
      <c r="AO123" s="15">
        <f>AVERAGE(AG123,AI123,AM123)</f>
        <v>0.40868430333333333</v>
      </c>
      <c r="AP123" s="15">
        <f>STDEV(AM123,AI123,AG123)</f>
        <v>2.9043980015196307E-2</v>
      </c>
    </row>
    <row r="124" spans="1:42" ht="19.5">
      <c r="A124" s="6" t="s">
        <v>296</v>
      </c>
      <c r="B124" s="6" t="s">
        <v>297</v>
      </c>
      <c r="C124" s="6" t="s">
        <v>679</v>
      </c>
      <c r="D124" s="13" t="s">
        <v>298</v>
      </c>
      <c r="E124" s="14" t="s">
        <v>7</v>
      </c>
      <c r="F124" s="6">
        <v>685</v>
      </c>
      <c r="G124" s="8">
        <v>20.88</v>
      </c>
      <c r="H124" s="8">
        <v>22.74</v>
      </c>
      <c r="I124" s="8">
        <v>61.220002170000001</v>
      </c>
      <c r="J124" s="8">
        <v>57.649999860000001</v>
      </c>
      <c r="K124" s="8">
        <v>49.489998819999997</v>
      </c>
      <c r="L124" s="9">
        <v>15</v>
      </c>
      <c r="M124" s="15">
        <v>0.77268058100000003</v>
      </c>
      <c r="N124" s="15">
        <v>0.567131579</v>
      </c>
      <c r="O124" s="15">
        <v>0.505824685</v>
      </c>
      <c r="P124" s="15">
        <v>3.9687879000000002E-2</v>
      </c>
      <c r="Q124" s="15">
        <v>0.58613818900000003</v>
      </c>
      <c r="R124" s="15">
        <v>7.6527074E-2</v>
      </c>
      <c r="S124" s="15">
        <v>0.44055485700000002</v>
      </c>
      <c r="T124" s="15">
        <v>7.0183160000000001E-3</v>
      </c>
      <c r="U124" s="15">
        <f t="shared" si="4"/>
        <v>0.51083924366666666</v>
      </c>
      <c r="V124" s="15">
        <f t="shared" si="5"/>
        <v>7.2921094259628463E-2</v>
      </c>
      <c r="W124" s="17">
        <v>0.58076441300000003</v>
      </c>
      <c r="X124" s="17">
        <v>3.9027706000000002E-2</v>
      </c>
      <c r="Y124" s="17">
        <v>0.58613818900000003</v>
      </c>
      <c r="Z124" s="17">
        <v>4.5913264000000002E-2</v>
      </c>
      <c r="AA124" s="15">
        <v>0.58613818900000003</v>
      </c>
      <c r="AB124" s="15">
        <v>5.4626919000000003E-2</v>
      </c>
      <c r="AC124" s="17">
        <v>0.56493699600000002</v>
      </c>
      <c r="AD124" s="17">
        <v>1.7866183000000001E-2</v>
      </c>
      <c r="AE124" s="15">
        <f>AVERAGE(W124,Y124,AC124)</f>
        <v>0.57727986600000003</v>
      </c>
      <c r="AF124" s="15">
        <f>STDEV(W124,AA124,Y124,AC124)</f>
        <v>1.00301347412632E-2</v>
      </c>
      <c r="AG124" s="17">
        <v>0.36307805799999998</v>
      </c>
      <c r="AH124" s="17">
        <v>3.4621869999999998E-3</v>
      </c>
      <c r="AI124" s="17">
        <v>0.33728730699999998</v>
      </c>
      <c r="AJ124" s="17">
        <v>1.297114E-3</v>
      </c>
      <c r="AK124" s="17">
        <v>0.22698648299999999</v>
      </c>
      <c r="AL124" s="17">
        <v>2.1156478999999999E-2</v>
      </c>
      <c r="AM124" s="17">
        <v>0.151356131</v>
      </c>
      <c r="AN124" s="17">
        <v>1.151546E-3</v>
      </c>
      <c r="AO124" s="15">
        <f>AVERAGE(AG124,AI124,AK124,AM124)</f>
        <v>0.26967699474999995</v>
      </c>
      <c r="AP124" s="15">
        <f>STDEV(AG124,AI124,AK124)</f>
        <v>7.2286872250088507E-2</v>
      </c>
    </row>
    <row r="125" spans="1:42" ht="19.5">
      <c r="A125" s="6" t="s">
        <v>299</v>
      </c>
      <c r="B125" s="6" t="s">
        <v>300</v>
      </c>
      <c r="C125" s="6" t="s">
        <v>680</v>
      </c>
      <c r="D125" s="13" t="s">
        <v>301</v>
      </c>
      <c r="E125" s="14" t="s">
        <v>7</v>
      </c>
      <c r="F125" s="6">
        <v>361</v>
      </c>
      <c r="G125" s="8">
        <v>30.02</v>
      </c>
      <c r="H125" s="8">
        <v>32.770000000000003</v>
      </c>
      <c r="I125" s="8">
        <v>74.57000017</v>
      </c>
      <c r="J125" s="8">
        <v>67.669999599999997</v>
      </c>
      <c r="K125" s="8">
        <v>62.5</v>
      </c>
      <c r="L125" s="9">
        <v>29</v>
      </c>
      <c r="M125" s="15">
        <v>0.809095919</v>
      </c>
      <c r="N125" s="15">
        <v>0.71572428899999996</v>
      </c>
      <c r="O125" s="15">
        <v>0.58613818900000003</v>
      </c>
      <c r="P125" s="15">
        <v>1.4309567E-2</v>
      </c>
      <c r="Q125" s="15">
        <v>0.62517267499999996</v>
      </c>
      <c r="R125" s="15">
        <v>0.111552708</v>
      </c>
      <c r="S125" s="15">
        <v>0.57543993000000004</v>
      </c>
      <c r="T125" s="15">
        <v>2.50213E-2</v>
      </c>
      <c r="U125" s="15">
        <f t="shared" si="4"/>
        <v>0.59558359800000005</v>
      </c>
      <c r="V125" s="15">
        <f t="shared" si="5"/>
        <v>2.6177247653099714E-2</v>
      </c>
      <c r="W125" s="15">
        <v>0.83176374399999997</v>
      </c>
      <c r="X125" s="15">
        <v>0.47126227599999998</v>
      </c>
      <c r="Y125" s="15">
        <v>0.69823241199999997</v>
      </c>
      <c r="Z125" s="15">
        <v>7.8801349000000007E-2</v>
      </c>
      <c r="AA125" s="15">
        <v>0.63679552100000003</v>
      </c>
      <c r="AB125" s="15">
        <v>8.6208544999999998E-2</v>
      </c>
      <c r="AC125" s="15">
        <v>0.66069346699999998</v>
      </c>
      <c r="AD125" s="15">
        <v>5.0911247999999999E-2</v>
      </c>
      <c r="AE125" s="15">
        <f>AVERAGE(AA125,Y125,AC125)</f>
        <v>0.6652404666666667</v>
      </c>
      <c r="AF125" s="15">
        <f>STDEV(AA125,Y125,AC125)</f>
        <v>3.0969812695800542E-2</v>
      </c>
      <c r="AG125" s="17">
        <v>0.41686937200000002</v>
      </c>
      <c r="AH125" s="17">
        <v>1.2829549000000001E-2</v>
      </c>
      <c r="AI125" s="17">
        <v>0.41304749299999999</v>
      </c>
      <c r="AJ125" s="17">
        <v>2.4608579999999998E-3</v>
      </c>
      <c r="AK125" s="15">
        <v>0.390840888</v>
      </c>
      <c r="AL125" s="15">
        <v>5.6904607000000003E-2</v>
      </c>
      <c r="AM125" s="17">
        <v>0.44463127899999999</v>
      </c>
      <c r="AN125" s="17">
        <v>1.9954660999999999E-2</v>
      </c>
      <c r="AO125" s="15">
        <f>AVERAGE(AG125,AI125,AM125)</f>
        <v>0.42484938133333333</v>
      </c>
      <c r="AP125" s="15">
        <f>STDEV(AM125,AI125,AG125)</f>
        <v>1.7237873889883119E-2</v>
      </c>
    </row>
    <row r="126" spans="1:42" ht="19.5">
      <c r="A126" s="6" t="s">
        <v>302</v>
      </c>
      <c r="B126" s="6" t="s">
        <v>303</v>
      </c>
      <c r="C126" s="6" t="s">
        <v>681</v>
      </c>
      <c r="D126" s="13" t="s">
        <v>304</v>
      </c>
      <c r="E126" s="14" t="s">
        <v>7</v>
      </c>
      <c r="F126" s="6">
        <v>814</v>
      </c>
      <c r="G126" s="8">
        <v>18.059999999999999</v>
      </c>
      <c r="H126" s="8">
        <v>18.66</v>
      </c>
      <c r="I126" s="8">
        <v>61.159998180000002</v>
      </c>
      <c r="J126" s="8">
        <v>54.909998180000002</v>
      </c>
      <c r="K126" s="8">
        <v>50.889998669999997</v>
      </c>
      <c r="L126" s="9">
        <v>17</v>
      </c>
      <c r="M126" s="15">
        <v>0.75857758500000005</v>
      </c>
      <c r="N126" s="15">
        <v>0.80639702099999999</v>
      </c>
      <c r="O126" s="15">
        <v>0.54450267600000002</v>
      </c>
      <c r="P126" s="15">
        <v>0.104223229</v>
      </c>
      <c r="Q126" s="15">
        <v>0.51522862899999999</v>
      </c>
      <c r="R126" s="15">
        <v>5.0441108999999998E-2</v>
      </c>
      <c r="S126" s="15">
        <v>0.49203953099999997</v>
      </c>
      <c r="T126" s="15">
        <v>0.105842568</v>
      </c>
      <c r="U126" s="15">
        <f t="shared" si="4"/>
        <v>0.51725694533333344</v>
      </c>
      <c r="V126" s="15">
        <f t="shared" si="5"/>
        <v>2.6290320389523735E-2</v>
      </c>
      <c r="W126" s="15">
        <v>0.751622915</v>
      </c>
      <c r="X126" s="15">
        <v>0.28520712300000001</v>
      </c>
      <c r="Y126" s="15">
        <v>0.704693079</v>
      </c>
      <c r="Z126" s="15">
        <v>0.43519991600000002</v>
      </c>
      <c r="AA126" s="15">
        <v>0.64268773800000001</v>
      </c>
      <c r="AB126" s="15">
        <v>0.11308375699999999</v>
      </c>
      <c r="AC126" s="15">
        <v>0.58076441300000003</v>
      </c>
      <c r="AD126" s="15">
        <v>0.177986056</v>
      </c>
      <c r="AE126" s="15">
        <f>AVERAGE(W126,Y126,AA126)</f>
        <v>0.69966791066666667</v>
      </c>
      <c r="AF126" s="15">
        <f>STDEV(W126,AA126,Y126)</f>
        <v>5.4641169776909825E-2</v>
      </c>
      <c r="AG126" s="17">
        <v>0.469894111</v>
      </c>
      <c r="AH126" s="17">
        <v>2.8913320999999999E-2</v>
      </c>
      <c r="AI126" s="17">
        <v>0.36307805799999998</v>
      </c>
      <c r="AJ126" s="17">
        <v>4.9920685999999999E-2</v>
      </c>
      <c r="AK126" s="17">
        <v>0.44874540000000002</v>
      </c>
      <c r="AL126" s="17">
        <v>3.1853582999999998E-2</v>
      </c>
      <c r="AM126" s="15">
        <v>0.40926066</v>
      </c>
      <c r="AN126" s="15">
        <v>6.1195726999999998E-2</v>
      </c>
      <c r="AO126" s="15">
        <f>AVERAGE(AG126,AI126,AK126)</f>
        <v>0.42723918966666669</v>
      </c>
      <c r="AP126" s="15">
        <f>STDEV(AG126,AI126,AK126)</f>
        <v>5.6562400115278272E-2</v>
      </c>
    </row>
    <row r="127" spans="1:42" ht="19.5">
      <c r="A127" s="6" t="s">
        <v>305</v>
      </c>
      <c r="B127" s="6" t="s">
        <v>306</v>
      </c>
      <c r="C127" s="6" t="s">
        <v>682</v>
      </c>
      <c r="D127" s="13" t="s">
        <v>307</v>
      </c>
      <c r="E127" s="14" t="s">
        <v>7</v>
      </c>
      <c r="F127" s="6">
        <v>694</v>
      </c>
      <c r="G127" s="8">
        <v>20.51</v>
      </c>
      <c r="H127" s="8">
        <v>21.87</v>
      </c>
      <c r="I127" s="8">
        <v>68.779999020000005</v>
      </c>
      <c r="J127" s="8">
        <v>66.670000549999997</v>
      </c>
      <c r="K127" s="8">
        <v>63.489997389999999</v>
      </c>
      <c r="L127" s="9">
        <v>73</v>
      </c>
      <c r="M127" s="15">
        <v>0.77268058100000003</v>
      </c>
      <c r="N127" s="15">
        <v>0.808793604</v>
      </c>
      <c r="O127" s="17">
        <v>0.44463127899999999</v>
      </c>
      <c r="P127" s="17">
        <v>2.717639E-3</v>
      </c>
      <c r="Q127" s="17">
        <v>0.55975759000000003</v>
      </c>
      <c r="R127" s="17">
        <v>1.1855050000000001E-2</v>
      </c>
      <c r="S127" s="17">
        <v>0.51999598700000005</v>
      </c>
      <c r="T127" s="17">
        <v>1.0529247E-2</v>
      </c>
      <c r="U127" s="15">
        <f t="shared" si="4"/>
        <v>0.50812828533333343</v>
      </c>
      <c r="V127" s="15">
        <f t="shared" si="5"/>
        <v>5.8473486540943795E-2</v>
      </c>
      <c r="W127" s="15">
        <v>0.80167806100000005</v>
      </c>
      <c r="X127" s="15">
        <v>0.170787677</v>
      </c>
      <c r="Y127" s="15">
        <v>0.744731963</v>
      </c>
      <c r="Z127" s="15">
        <v>0.21846690799999999</v>
      </c>
      <c r="AA127" s="15">
        <v>0.744731963</v>
      </c>
      <c r="AB127" s="15">
        <v>7.3951058E-2</v>
      </c>
      <c r="AC127" s="15">
        <v>0.66680675700000003</v>
      </c>
      <c r="AD127" s="15">
        <v>0.102029279</v>
      </c>
      <c r="AE127" s="15">
        <f>AVERAGE(W127,Y127,AA127)</f>
        <v>0.76371399566666665</v>
      </c>
      <c r="AF127" s="15">
        <f>STDEV(W127,AA127,Y127,AC127)</f>
        <v>5.5393035255493765E-2</v>
      </c>
      <c r="AG127" s="17">
        <v>0.38370725500000002</v>
      </c>
      <c r="AH127" s="17">
        <v>2.2873220000000001E-3</v>
      </c>
      <c r="AI127" s="17">
        <v>0.29648312900000001</v>
      </c>
      <c r="AJ127" s="17">
        <v>8.8040099999999995E-4</v>
      </c>
      <c r="AK127" s="17">
        <v>0.29376497899999998</v>
      </c>
      <c r="AL127" s="17">
        <v>7.9863700000000004E-4</v>
      </c>
      <c r="AM127" s="17">
        <v>0.20892961299999999</v>
      </c>
      <c r="AN127" s="17">
        <v>8.3980199999999995E-4</v>
      </c>
      <c r="AO127" s="15">
        <f>AVERAGE(AG127,AI127,AK127,AM127)</f>
        <v>0.29572124399999999</v>
      </c>
      <c r="AP127" s="15">
        <f>STDEV(AI127,AK127,AM127)</f>
        <v>4.9782938556194069E-2</v>
      </c>
    </row>
    <row r="128" spans="1:42" ht="19.5">
      <c r="A128" s="6" t="s">
        <v>308</v>
      </c>
      <c r="B128" s="6" t="s">
        <v>309</v>
      </c>
      <c r="C128" s="6" t="s">
        <v>683</v>
      </c>
      <c r="D128" s="13" t="s">
        <v>310</v>
      </c>
      <c r="E128" s="14" t="s">
        <v>7</v>
      </c>
      <c r="F128" s="6">
        <v>495</v>
      </c>
      <c r="G128" s="8">
        <v>25.58</v>
      </c>
      <c r="H128" s="8">
        <v>25.78</v>
      </c>
      <c r="I128" s="8">
        <v>64.939999580000006</v>
      </c>
      <c r="J128" s="8">
        <v>57.200002670000003</v>
      </c>
      <c r="K128" s="8">
        <v>51.28999949</v>
      </c>
      <c r="L128" s="9">
        <v>18</v>
      </c>
      <c r="M128" s="15">
        <v>0.79432821300000001</v>
      </c>
      <c r="N128" s="15">
        <v>0.39269989700000002</v>
      </c>
      <c r="O128" s="15">
        <v>0.570164263</v>
      </c>
      <c r="P128" s="15">
        <v>5.3609000000000003E-4</v>
      </c>
      <c r="Q128" s="15">
        <v>0.66069346699999998</v>
      </c>
      <c r="R128" s="15">
        <v>5.6030455999999999E-2</v>
      </c>
      <c r="S128" s="15">
        <v>0.59703528900000002</v>
      </c>
      <c r="T128" s="15">
        <v>2.7163310000000002E-3</v>
      </c>
      <c r="U128" s="15">
        <f t="shared" si="4"/>
        <v>0.60929767299999993</v>
      </c>
      <c r="V128" s="15">
        <f t="shared" si="5"/>
        <v>4.6493641933505213E-2</v>
      </c>
      <c r="W128" s="15">
        <v>0.704693079</v>
      </c>
      <c r="X128" s="15">
        <v>6.4504838999999994E-2</v>
      </c>
      <c r="Y128" s="15">
        <v>0.654636145</v>
      </c>
      <c r="Z128" s="15">
        <v>2.3062849999999999E-3</v>
      </c>
      <c r="AA128" s="15">
        <v>0.67297667299999997</v>
      </c>
      <c r="AB128" s="15">
        <v>3.2474533E-2</v>
      </c>
      <c r="AC128" s="15">
        <v>0.63095736499999999</v>
      </c>
      <c r="AD128" s="15">
        <v>2.9900970000000002E-3</v>
      </c>
      <c r="AE128" s="15">
        <f>AVERAGE(W128,Y128,AC128)</f>
        <v>0.66342886300000004</v>
      </c>
      <c r="AF128" s="15">
        <f>STDEV(W128,AA128,Y128)</f>
        <v>2.5324566525924901E-2</v>
      </c>
      <c r="AG128" s="17">
        <v>0.53456437599999995</v>
      </c>
      <c r="AH128" s="17">
        <v>5.4951920000000003E-3</v>
      </c>
      <c r="AI128" s="17">
        <v>0.45289757800000002</v>
      </c>
      <c r="AJ128" s="17">
        <v>2.9499999999999999E-5</v>
      </c>
      <c r="AK128" s="17">
        <v>0.54450267600000002</v>
      </c>
      <c r="AL128" s="17">
        <v>9.4359660000000005E-3</v>
      </c>
      <c r="AM128" s="17">
        <v>0.53951060799999995</v>
      </c>
      <c r="AN128" s="17">
        <v>7.0724799999999995E-4</v>
      </c>
      <c r="AO128" s="15">
        <f>AVERAGE(AG128,AI128,AK128,AM128)</f>
        <v>0.51786880950000003</v>
      </c>
      <c r="AP128" s="15">
        <f>STDEV(AG128,AK128,AM128)</f>
        <v>4.9691676164868564E-3</v>
      </c>
    </row>
    <row r="129" spans="1:42" ht="19.5">
      <c r="A129" s="6" t="s">
        <v>311</v>
      </c>
      <c r="B129" s="6" t="s">
        <v>312</v>
      </c>
      <c r="C129" s="32" t="s">
        <v>601</v>
      </c>
      <c r="D129" s="13" t="s">
        <v>313</v>
      </c>
      <c r="E129" s="14" t="s">
        <v>7</v>
      </c>
      <c r="F129" s="9">
        <v>452</v>
      </c>
      <c r="G129" s="8">
        <v>26.89</v>
      </c>
      <c r="H129" s="8">
        <v>29.59</v>
      </c>
      <c r="I129" s="8">
        <v>62.190002200000002</v>
      </c>
      <c r="J129" s="8">
        <v>57.190001010000003</v>
      </c>
      <c r="K129" s="8">
        <v>48.440000410000003</v>
      </c>
      <c r="L129" s="9">
        <v>21</v>
      </c>
      <c r="M129" s="15">
        <v>2.8313920499999998</v>
      </c>
      <c r="N129" s="15">
        <v>0.19861269000000001</v>
      </c>
      <c r="O129" s="15">
        <v>2.535128593</v>
      </c>
      <c r="P129" s="15">
        <v>0.11033953000000001</v>
      </c>
      <c r="Q129" s="15">
        <v>2.1877615449999999</v>
      </c>
      <c r="R129" s="15">
        <v>4.6912782E-2</v>
      </c>
      <c r="S129" s="15">
        <v>2.1086280350000002</v>
      </c>
      <c r="T129" s="15">
        <v>0.15796011700000001</v>
      </c>
      <c r="U129" s="15">
        <f t="shared" si="4"/>
        <v>2.2771727243333335</v>
      </c>
      <c r="V129" s="15">
        <f t="shared" si="5"/>
        <v>0.22687320409407311</v>
      </c>
      <c r="W129" s="16">
        <v>3.9084088800000001</v>
      </c>
      <c r="X129" s="16">
        <v>4.5123199999999998E-4</v>
      </c>
      <c r="Y129" s="16">
        <v>2.964831352</v>
      </c>
      <c r="Z129" s="16">
        <v>1.7849924E-2</v>
      </c>
      <c r="AA129" s="16">
        <v>3.0199518200000002</v>
      </c>
      <c r="AB129" s="16">
        <v>3.9566260000000004E-3</v>
      </c>
      <c r="AC129" s="16">
        <v>2.6791682240000001</v>
      </c>
      <c r="AD129" s="16">
        <v>1.9932350000000001E-2</v>
      </c>
      <c r="AE129" s="15">
        <f>AVERAGE(W129,Y129,AA129,AC129)</f>
        <v>3.1430900689999999</v>
      </c>
      <c r="AF129" s="15">
        <f>STDEV(Y129,AA129,AC129)</f>
        <v>0.18292764871845493</v>
      </c>
      <c r="AG129" s="16">
        <v>2.5118863579999999</v>
      </c>
      <c r="AH129" s="16">
        <v>1.6471665E-2</v>
      </c>
      <c r="AI129" s="15">
        <v>2.0511622429999998</v>
      </c>
      <c r="AJ129" s="5">
        <v>0.28833428</v>
      </c>
      <c r="AK129" s="16">
        <v>2.6061534879999999</v>
      </c>
      <c r="AL129" s="16">
        <v>5.7918249999999996E-3</v>
      </c>
      <c r="AM129" s="16">
        <v>2.558585882</v>
      </c>
      <c r="AN129" s="16">
        <v>2.0822820999999998E-2</v>
      </c>
      <c r="AO129" s="15">
        <f>AVERAGE(AG129,AK129,AM129)</f>
        <v>2.5588752426666668</v>
      </c>
      <c r="AP129" s="15">
        <f>STDEV(AG129,AK129,AM129)</f>
        <v>4.7134231157469668E-2</v>
      </c>
    </row>
    <row r="130" spans="1:42" ht="19.5">
      <c r="A130" s="18" t="s">
        <v>314</v>
      </c>
      <c r="B130" s="18" t="s">
        <v>315</v>
      </c>
      <c r="C130" s="34" t="s">
        <v>602</v>
      </c>
      <c r="D130" s="19" t="s">
        <v>760</v>
      </c>
      <c r="E130" s="20" t="s">
        <v>7</v>
      </c>
      <c r="F130" s="6">
        <v>1565</v>
      </c>
      <c r="G130" s="8">
        <v>8.58</v>
      </c>
      <c r="H130" s="8">
        <v>8.7799999999999994</v>
      </c>
      <c r="I130" s="8">
        <v>56.84000254</v>
      </c>
      <c r="J130" s="8">
        <v>42.250001429999998</v>
      </c>
      <c r="K130" s="8">
        <v>21.279999610000001</v>
      </c>
      <c r="L130" s="9">
        <v>15</v>
      </c>
      <c r="M130" s="15">
        <v>0.67297667299999997</v>
      </c>
      <c r="N130" s="15">
        <v>0.176446661</v>
      </c>
      <c r="O130" s="17">
        <v>0.23334580699999999</v>
      </c>
      <c r="P130" s="17">
        <v>2.4899999999999999E-5</v>
      </c>
      <c r="Q130" s="17">
        <v>0.154170051</v>
      </c>
      <c r="R130" s="17">
        <v>4.5513699999999999E-4</v>
      </c>
      <c r="S130" s="17">
        <v>0.235504925</v>
      </c>
      <c r="T130" s="17">
        <v>2.5000000000000001E-5</v>
      </c>
      <c r="U130" s="15">
        <f t="shared" si="4"/>
        <v>0.20767359433333332</v>
      </c>
      <c r="V130" s="15">
        <f t="shared" si="5"/>
        <v>4.6348002217473268E-2</v>
      </c>
      <c r="W130" s="17">
        <v>0.21478304300000001</v>
      </c>
      <c r="X130" s="17">
        <v>8.1488100000000005E-4</v>
      </c>
      <c r="Y130" s="17">
        <v>0.267916828</v>
      </c>
      <c r="Z130" s="17">
        <v>4.9799999999999998E-5</v>
      </c>
      <c r="AA130" s="17">
        <v>0.194088593</v>
      </c>
      <c r="AB130" s="17">
        <v>6.3860999999999996E-4</v>
      </c>
      <c r="AC130" s="17">
        <v>0.22284351299999999</v>
      </c>
      <c r="AD130" s="17">
        <v>2.7100000000000001E-5</v>
      </c>
      <c r="AE130" s="15">
        <f>AVERAGE(W130,Y130,AA130,AC130)</f>
        <v>0.22490799425000002</v>
      </c>
      <c r="AF130" s="15">
        <f>STDEV(W130,AA130,AC130)</f>
        <v>1.4832828802073905E-2</v>
      </c>
      <c r="AG130" s="17">
        <v>0.25822600699999998</v>
      </c>
      <c r="AH130" s="17">
        <v>2.3023179999999998E-3</v>
      </c>
      <c r="AI130" s="17">
        <v>0.29376497899999998</v>
      </c>
      <c r="AJ130" s="17">
        <v>6.0399999999999998E-5</v>
      </c>
      <c r="AK130" s="17">
        <v>0.28313919900000001</v>
      </c>
      <c r="AL130" s="17">
        <v>1.857425E-3</v>
      </c>
      <c r="AM130" s="17">
        <v>0.35318317999999999</v>
      </c>
      <c r="AN130" s="17">
        <v>1.5726800000000001E-4</v>
      </c>
      <c r="AO130" s="15">
        <f>AVERAGE(AG130,AI130,AK130,AM130)</f>
        <v>0.29707834124999999</v>
      </c>
      <c r="AP130" s="15">
        <f>STDEV(AG130,AI130,AK130)</f>
        <v>1.8241860591571835E-2</v>
      </c>
    </row>
    <row r="131" spans="1:42" ht="19.5">
      <c r="A131" s="18" t="s">
        <v>316</v>
      </c>
      <c r="B131" s="18" t="s">
        <v>317</v>
      </c>
      <c r="C131" s="34" t="s">
        <v>603</v>
      </c>
      <c r="D131" s="19" t="s">
        <v>760</v>
      </c>
      <c r="E131" s="20" t="s">
        <v>7</v>
      </c>
      <c r="F131" s="9">
        <v>1500</v>
      </c>
      <c r="G131" s="8">
        <v>9.4600000000000009</v>
      </c>
      <c r="H131" s="8">
        <v>14.73</v>
      </c>
      <c r="I131" s="8">
        <v>83.23000073</v>
      </c>
      <c r="J131" s="8">
        <v>78.060001130000003</v>
      </c>
      <c r="K131" s="8">
        <v>62.580001350000003</v>
      </c>
      <c r="L131" s="9">
        <v>10</v>
      </c>
      <c r="M131" s="15">
        <v>1.4996848110000001</v>
      </c>
      <c r="N131" s="15">
        <v>0.82570236900000005</v>
      </c>
      <c r="O131" s="15">
        <v>1.5995579959999999</v>
      </c>
      <c r="P131" s="15">
        <v>0.43505060699999998</v>
      </c>
      <c r="Q131" s="15">
        <v>1.8365383150000001</v>
      </c>
      <c r="R131" s="15">
        <v>6.8329989999999993E-2</v>
      </c>
      <c r="S131" s="15">
        <v>1.923091769</v>
      </c>
      <c r="T131" s="15">
        <v>0.17058047700000001</v>
      </c>
      <c r="U131" s="15">
        <f t="shared" si="4"/>
        <v>1.7863960266666667</v>
      </c>
      <c r="V131" s="15">
        <f t="shared" si="5"/>
        <v>0.16749391743398104</v>
      </c>
      <c r="W131" s="16">
        <v>2.8313920499999998</v>
      </c>
      <c r="X131" s="16">
        <v>2.1844603000000001E-2</v>
      </c>
      <c r="Y131" s="15">
        <v>2.1281390189999998</v>
      </c>
      <c r="Z131" s="5">
        <v>7.4589573000000006E-2</v>
      </c>
      <c r="AA131" s="16">
        <v>2.3988330360000001</v>
      </c>
      <c r="AB131" s="16">
        <v>2.9841481E-2</v>
      </c>
      <c r="AC131" s="16">
        <v>2.0511622429999998</v>
      </c>
      <c r="AD131" s="16">
        <v>4.5899447000000003E-2</v>
      </c>
      <c r="AE131" s="15">
        <f>AVERAGE(W131,AA131,AC131)</f>
        <v>2.4271291096666663</v>
      </c>
      <c r="AF131" s="15">
        <f>STDEV(W131,AA131,AC131)</f>
        <v>0.39088379190179673</v>
      </c>
      <c r="AG131" s="15">
        <v>2.1086280350000002</v>
      </c>
      <c r="AH131" s="15">
        <v>0.10610958199999999</v>
      </c>
      <c r="AI131" s="15">
        <v>1.721868634</v>
      </c>
      <c r="AJ131" s="15">
        <v>0.42868426399999998</v>
      </c>
      <c r="AK131" s="15">
        <v>2.0137243269999998</v>
      </c>
      <c r="AL131" s="15">
        <v>8.0895550999999996E-2</v>
      </c>
      <c r="AM131" s="15">
        <v>1.995262265</v>
      </c>
      <c r="AN131" s="15">
        <v>0.13246691199999999</v>
      </c>
      <c r="AO131" s="15">
        <f>AVERAGE(AG131,AI131,AK131,AM131)</f>
        <v>1.9598708152500002</v>
      </c>
      <c r="AP131" s="15">
        <f>STDEV(AG131,AI131,AK131,AM131)</f>
        <v>0.16625933973837564</v>
      </c>
    </row>
    <row r="132" spans="1:42" ht="19.5">
      <c r="A132" s="18" t="s">
        <v>318</v>
      </c>
      <c r="B132" s="18" t="s">
        <v>319</v>
      </c>
      <c r="C132" s="34" t="s">
        <v>684</v>
      </c>
      <c r="D132" s="19" t="s">
        <v>320</v>
      </c>
      <c r="E132" s="20" t="s">
        <v>7</v>
      </c>
      <c r="F132" s="6">
        <v>461</v>
      </c>
      <c r="G132" s="8">
        <v>26.55</v>
      </c>
      <c r="H132" s="8">
        <v>26.65</v>
      </c>
      <c r="I132" s="8">
        <v>64.240002630000006</v>
      </c>
      <c r="J132" s="8">
        <v>54.299998279999997</v>
      </c>
      <c r="K132" s="8">
        <v>52.649998660000001</v>
      </c>
      <c r="L132" s="9">
        <v>494</v>
      </c>
      <c r="M132" s="15">
        <v>0.80167806100000005</v>
      </c>
      <c r="N132" s="15">
        <v>0.77249634300000003</v>
      </c>
      <c r="O132" s="17">
        <v>0.465586096</v>
      </c>
      <c r="P132" s="17">
        <v>2.484109E-3</v>
      </c>
      <c r="Q132" s="17">
        <v>0.48305881000000001</v>
      </c>
      <c r="R132" s="17">
        <v>2.4581939000000001E-2</v>
      </c>
      <c r="S132" s="17">
        <v>0.54450267600000002</v>
      </c>
      <c r="T132" s="17">
        <v>1.1671904E-2</v>
      </c>
      <c r="U132" s="15">
        <f t="shared" si="4"/>
        <v>0.49771586066666668</v>
      </c>
      <c r="V132" s="15">
        <f t="shared" si="5"/>
        <v>4.1449710498482686E-2</v>
      </c>
      <c r="W132" s="15">
        <v>0.68548822399999998</v>
      </c>
      <c r="X132" s="15">
        <v>0.19605813899999999</v>
      </c>
      <c r="Y132" s="15">
        <v>0.87902253900000005</v>
      </c>
      <c r="Z132" s="15">
        <v>2.1994191999999999E-2</v>
      </c>
      <c r="AA132" s="15">
        <v>0.56493699600000002</v>
      </c>
      <c r="AB132" s="15">
        <v>4.2863055999999997E-2</v>
      </c>
      <c r="AC132" s="15">
        <v>0.60255956600000005</v>
      </c>
      <c r="AD132" s="15">
        <v>1.5611481E-2</v>
      </c>
      <c r="AE132" s="15">
        <f>AVERAGE(W132,AA132,AC132)</f>
        <v>0.61766159533333331</v>
      </c>
      <c r="AF132" s="15">
        <f>STDEV(W132,AA132,AC132)</f>
        <v>6.1678222336296613E-2</v>
      </c>
      <c r="AG132" s="17">
        <v>0.37670379900000001</v>
      </c>
      <c r="AH132" s="17">
        <v>2.4281468E-2</v>
      </c>
      <c r="AI132" s="17">
        <v>0.51999598700000005</v>
      </c>
      <c r="AJ132" s="17">
        <v>1.384548E-3</v>
      </c>
      <c r="AK132" s="17">
        <v>0.25118863600000002</v>
      </c>
      <c r="AL132" s="17">
        <v>2.1336954000000002E-2</v>
      </c>
      <c r="AM132" s="17">
        <v>0.38370725500000002</v>
      </c>
      <c r="AN132" s="17">
        <v>3.2014550000000002E-3</v>
      </c>
      <c r="AO132" s="15">
        <f>AVERAGE(AG132,AI132,AK132,AM132)</f>
        <v>0.38289891925000002</v>
      </c>
      <c r="AP132" s="15">
        <f>STDEV(AM132,AK132,AI132)</f>
        <v>0.13440808185241479</v>
      </c>
    </row>
    <row r="133" spans="1:42" ht="19.5">
      <c r="A133" s="6" t="s">
        <v>321</v>
      </c>
      <c r="B133" s="6" t="s">
        <v>322</v>
      </c>
      <c r="C133" s="32" t="s">
        <v>685</v>
      </c>
      <c r="D133" s="13" t="s">
        <v>323</v>
      </c>
      <c r="E133" s="14" t="s">
        <v>7</v>
      </c>
      <c r="F133" s="6">
        <v>578</v>
      </c>
      <c r="G133" s="8">
        <v>23.41</v>
      </c>
      <c r="H133" s="8">
        <v>25.83</v>
      </c>
      <c r="I133" s="8">
        <v>57.560002799999999</v>
      </c>
      <c r="J133" s="8">
        <v>51.28999949</v>
      </c>
      <c r="K133" s="8">
        <v>43.909999730000003</v>
      </c>
      <c r="L133" s="9">
        <v>36</v>
      </c>
      <c r="M133" s="15">
        <v>0.787045777</v>
      </c>
      <c r="N133" s="15">
        <v>0.24517995100000001</v>
      </c>
      <c r="O133" s="17">
        <v>0.56493699600000002</v>
      </c>
      <c r="P133" s="17">
        <v>1.0233048E-2</v>
      </c>
      <c r="Q133" s="17">
        <v>0.57543993000000004</v>
      </c>
      <c r="R133" s="17">
        <v>3.1948618999999998E-2</v>
      </c>
      <c r="S133" s="17">
        <v>0.63095736499999999</v>
      </c>
      <c r="T133" s="17">
        <v>4.3261348999999998E-2</v>
      </c>
      <c r="U133" s="15">
        <f t="shared" si="4"/>
        <v>0.59044476366666665</v>
      </c>
      <c r="V133" s="15">
        <f t="shared" si="5"/>
        <v>3.5475781256334424E-2</v>
      </c>
      <c r="W133" s="15">
        <v>0.83176374399999997</v>
      </c>
      <c r="X133" s="15">
        <v>0.28141385299999999</v>
      </c>
      <c r="Y133" s="15">
        <v>0.839460015</v>
      </c>
      <c r="Z133" s="15">
        <v>0.10644827799999999</v>
      </c>
      <c r="AA133" s="15">
        <v>0.69823241199999997</v>
      </c>
      <c r="AB133" s="15">
        <v>4.6422970000000001E-2</v>
      </c>
      <c r="AC133" s="15">
        <v>0.71121352900000001</v>
      </c>
      <c r="AD133" s="15">
        <v>3.0118710999999999E-2</v>
      </c>
      <c r="AE133" s="15">
        <f>AVERAGE(W133,AA133,AC133)</f>
        <v>0.74706989499999998</v>
      </c>
      <c r="AF133" s="15">
        <f>STDEV(W133,AA133,AC133)</f>
        <v>7.3633643081597033E-2</v>
      </c>
      <c r="AG133" s="17">
        <v>0.51522862899999999</v>
      </c>
      <c r="AH133" s="17">
        <v>8.3780199999999999E-3</v>
      </c>
      <c r="AI133" s="17">
        <v>0.59156161500000004</v>
      </c>
      <c r="AJ133" s="17">
        <v>8.8293450000000006E-3</v>
      </c>
      <c r="AK133" s="17">
        <v>0.52966344399999998</v>
      </c>
      <c r="AL133" s="17">
        <v>2.1762450999999999E-2</v>
      </c>
      <c r="AM133" s="17">
        <v>0.59156161500000004</v>
      </c>
      <c r="AN133" s="17">
        <v>2.4651168000000001E-2</v>
      </c>
      <c r="AO133" s="15">
        <f>AVERAGE(AG133,AI133,AK133,AM133)</f>
        <v>0.55700382575000007</v>
      </c>
      <c r="AP133" s="15">
        <f>STDEV(AG133,AK133,AM133)</f>
        <v>4.0551350591781929E-2</v>
      </c>
    </row>
    <row r="134" spans="1:42" ht="19.5">
      <c r="C134" s="12" t="s">
        <v>736</v>
      </c>
      <c r="D134" s="13"/>
      <c r="E134" s="14"/>
      <c r="F134" s="14"/>
    </row>
    <row r="135" spans="1:42" ht="19.5">
      <c r="A135" s="18" t="s">
        <v>260</v>
      </c>
      <c r="B135" s="18" t="s">
        <v>742</v>
      </c>
      <c r="C135" s="18" t="s">
        <v>686</v>
      </c>
      <c r="D135" s="19" t="s">
        <v>636</v>
      </c>
      <c r="E135" s="20" t="s">
        <v>261</v>
      </c>
      <c r="F135" s="13">
        <v>525</v>
      </c>
      <c r="G135" s="21">
        <v>24.93</v>
      </c>
      <c r="H135" s="21">
        <v>25.09</v>
      </c>
      <c r="I135" s="21">
        <v>62.830001119999999</v>
      </c>
      <c r="J135" s="21">
        <v>58.880001309999997</v>
      </c>
      <c r="K135" s="21">
        <v>55.919998880000001</v>
      </c>
      <c r="L135" s="29">
        <v>52</v>
      </c>
      <c r="M135" s="30">
        <v>0.79432821300000001</v>
      </c>
      <c r="N135" s="30">
        <v>0.49876600500000001</v>
      </c>
      <c r="O135" s="31">
        <v>0.51522862899999999</v>
      </c>
      <c r="P135" s="31">
        <v>7.3342290000000003E-3</v>
      </c>
      <c r="Q135" s="31">
        <v>0.42461955499999998</v>
      </c>
      <c r="R135" s="31">
        <v>2.2882667999999998E-2</v>
      </c>
      <c r="S135" s="31">
        <v>0.487528503</v>
      </c>
      <c r="T135" s="31">
        <v>1.0970769999999999E-2</v>
      </c>
      <c r="U135" s="15">
        <f>AVERAGE(O135,Q135,S135)</f>
        <v>0.47579222900000001</v>
      </c>
      <c r="V135" s="15">
        <f>STDEV(O135,Q135,S135)</f>
        <v>4.6430659787867291E-2</v>
      </c>
      <c r="W135" s="30">
        <v>0.59156161500000004</v>
      </c>
      <c r="X135" s="30">
        <v>9.0624160999999995E-2</v>
      </c>
      <c r="Y135" s="30">
        <v>0.570164263</v>
      </c>
      <c r="Z135" s="30">
        <v>4.0574519999999996E-3</v>
      </c>
      <c r="AA135" s="30">
        <v>0.64268773800000001</v>
      </c>
      <c r="AB135" s="30">
        <v>0.13810233799999999</v>
      </c>
      <c r="AC135" s="30">
        <v>0.60255956600000005</v>
      </c>
      <c r="AD135" s="30">
        <v>4.3220929999999999E-3</v>
      </c>
      <c r="AE135" s="15">
        <f>AVERAGE(W135,Y135,AA135,AC135)</f>
        <v>0.60174329549999994</v>
      </c>
      <c r="AF135" s="15">
        <f>STDEV(W135,AA135,AC135)</f>
        <v>2.6910671883322634E-2</v>
      </c>
      <c r="AG135" s="31">
        <v>0.40926066</v>
      </c>
      <c r="AH135" s="31">
        <v>1.7077967999999999E-2</v>
      </c>
      <c r="AI135" s="31">
        <v>0.42072662700000002</v>
      </c>
      <c r="AJ135" s="31">
        <v>8.3831599999999997E-4</v>
      </c>
      <c r="AK135" s="31">
        <v>0.36307805799999998</v>
      </c>
      <c r="AL135" s="31">
        <v>2.7344098000000001E-2</v>
      </c>
      <c r="AM135" s="31">
        <v>0.38018938899999999</v>
      </c>
      <c r="AN135" s="31">
        <v>3.8703799999999998E-4</v>
      </c>
      <c r="AO135" s="15">
        <f>AVERAGE(AG135,AI135,AK135,AM135)</f>
        <v>0.39331368349999996</v>
      </c>
      <c r="AP135" s="15">
        <f>STDEV(AG135,AI135,AM135)</f>
        <v>2.0896071646241618E-2</v>
      </c>
    </row>
    <row r="136" spans="1:42" ht="19.5">
      <c r="A136" s="6" t="s">
        <v>324</v>
      </c>
      <c r="B136" s="6" t="s">
        <v>325</v>
      </c>
      <c r="C136" s="6" t="s">
        <v>326</v>
      </c>
      <c r="D136" s="13" t="s">
        <v>327</v>
      </c>
      <c r="E136" s="14" t="s">
        <v>328</v>
      </c>
      <c r="F136" s="6">
        <v>24</v>
      </c>
      <c r="G136" s="8">
        <v>78.02</v>
      </c>
      <c r="H136" s="8">
        <v>78.89</v>
      </c>
      <c r="I136" s="8">
        <v>70.630002020000006</v>
      </c>
      <c r="J136" s="8">
        <v>68.529999259999997</v>
      </c>
      <c r="K136" s="8">
        <v>59.740000960000003</v>
      </c>
      <c r="L136" s="9">
        <v>149</v>
      </c>
      <c r="M136" s="15">
        <v>0.83176374399999997</v>
      </c>
      <c r="N136" s="15">
        <v>0.88469320500000004</v>
      </c>
      <c r="O136" s="15">
        <v>0.69183099299999995</v>
      </c>
      <c r="P136" s="15">
        <v>7.1519322999999996E-2</v>
      </c>
      <c r="Q136" s="15">
        <v>0.67297667299999997</v>
      </c>
      <c r="R136" s="15">
        <v>4.6410712999999999E-2</v>
      </c>
      <c r="S136" s="15">
        <v>0.68548822399999998</v>
      </c>
      <c r="T136" s="15">
        <v>1.8183680000000001E-2</v>
      </c>
      <c r="U136" s="15">
        <f>AVERAGE(O136,Q136,S136)</f>
        <v>0.68343196333333334</v>
      </c>
      <c r="V136" s="15">
        <f>STDEV(O136,Q136,S136)</f>
        <v>9.5938783405127761E-3</v>
      </c>
      <c r="W136" s="17">
        <v>0.66680675700000003</v>
      </c>
      <c r="X136" s="17">
        <v>4.50082E-3</v>
      </c>
      <c r="Y136" s="17">
        <v>0.66069346699999998</v>
      </c>
      <c r="Z136" s="17">
        <v>3.5535620000000001E-3</v>
      </c>
      <c r="AA136" s="17">
        <v>0.64268773800000001</v>
      </c>
      <c r="AB136" s="17">
        <v>6.4563240000000003E-3</v>
      </c>
      <c r="AC136" s="17">
        <v>0.66680675700000003</v>
      </c>
      <c r="AD136" s="17">
        <v>1.1717520000000001E-3</v>
      </c>
      <c r="AE136" s="15">
        <f>AVERAGE(W136,Y136,AA136,AC136)</f>
        <v>0.65924867975000001</v>
      </c>
      <c r="AF136" s="22">
        <f>STDEV(W136,Y136,AC136)</f>
        <v>3.5295096271342756E-3</v>
      </c>
      <c r="AG136" s="17">
        <v>0.49203953099999997</v>
      </c>
      <c r="AH136" s="17">
        <v>5.1100000000000002E-5</v>
      </c>
      <c r="AI136" s="17">
        <v>0.54954087699999998</v>
      </c>
      <c r="AJ136" s="17">
        <v>9.3800000000000003E-5</v>
      </c>
      <c r="AK136" s="17">
        <v>0.63095736499999999</v>
      </c>
      <c r="AL136" s="17">
        <v>6.8280629999999997E-3</v>
      </c>
      <c r="AM136" s="17">
        <v>0.58613818900000003</v>
      </c>
      <c r="AN136" s="17">
        <v>8.0665700000000001E-4</v>
      </c>
      <c r="AO136" s="15">
        <f>AVERAGE(AG136,AI136,AK136,AM136)</f>
        <v>0.56466899049999997</v>
      </c>
      <c r="AP136" s="15">
        <f>STDEV(AG136,AI136,AM136)</f>
        <v>4.7434736700084461E-2</v>
      </c>
    </row>
    <row r="137" spans="1:42" ht="19.5">
      <c r="A137" s="6" t="s">
        <v>329</v>
      </c>
      <c r="B137" s="6" t="s">
        <v>330</v>
      </c>
      <c r="C137" s="6" t="s">
        <v>687</v>
      </c>
      <c r="D137" s="13" t="s">
        <v>331</v>
      </c>
      <c r="E137" s="14" t="s">
        <v>7</v>
      </c>
      <c r="F137" s="6">
        <v>40</v>
      </c>
      <c r="G137" s="8">
        <v>68.19</v>
      </c>
      <c r="H137" s="8">
        <v>68.67</v>
      </c>
      <c r="I137" s="8">
        <v>71.410000319999995</v>
      </c>
      <c r="J137" s="8">
        <v>66.540002819999998</v>
      </c>
      <c r="K137" s="8">
        <v>61.280000209999997</v>
      </c>
      <c r="L137" s="9">
        <v>124</v>
      </c>
      <c r="M137" s="15">
        <v>0.83176374399999997</v>
      </c>
      <c r="N137" s="15">
        <v>0.239634916</v>
      </c>
      <c r="O137" s="15">
        <v>0.79432821300000001</v>
      </c>
      <c r="P137" s="15">
        <v>0.33535555</v>
      </c>
      <c r="Q137" s="15">
        <v>0.744731963</v>
      </c>
      <c r="R137" s="15">
        <v>0.23302619199999999</v>
      </c>
      <c r="S137" s="15">
        <v>0.68548822399999998</v>
      </c>
      <c r="T137" s="15">
        <v>8.0727412999999998E-2</v>
      </c>
      <c r="U137" s="15">
        <f>AVERAGE(O137,Q137,S137)</f>
        <v>0.74151613333333322</v>
      </c>
      <c r="V137" s="15">
        <f>STDEV(O137,Q137,S137)</f>
        <v>5.4491210040829442E-2</v>
      </c>
      <c r="W137" s="17">
        <v>0.64268773800000001</v>
      </c>
      <c r="X137" s="17">
        <v>3.0498296000000001E-2</v>
      </c>
      <c r="Y137" s="17">
        <v>0.59156161500000004</v>
      </c>
      <c r="Z137" s="17">
        <v>2.3646100999999999E-2</v>
      </c>
      <c r="AA137" s="17">
        <v>0.64268773800000001</v>
      </c>
      <c r="AB137" s="17">
        <v>1.5412403999999999E-2</v>
      </c>
      <c r="AC137" s="17">
        <v>0.53456437599999995</v>
      </c>
      <c r="AD137" s="17">
        <v>4.3984289999999997E-3</v>
      </c>
      <c r="AE137" s="15">
        <f>AVERAGE(W137,Y137,AA137,AC137)</f>
        <v>0.60287536674999997</v>
      </c>
      <c r="AF137" s="22">
        <f>STDEV(W137,Y137,AC137)</f>
        <v>5.4088241354317348E-2</v>
      </c>
      <c r="AG137" s="17">
        <v>0.60255956600000005</v>
      </c>
      <c r="AH137" s="17">
        <v>1.7345692999999999E-2</v>
      </c>
      <c r="AI137" s="17">
        <v>0.61944109199999997</v>
      </c>
      <c r="AJ137" s="17">
        <v>1.6488031E-2</v>
      </c>
      <c r="AK137" s="17">
        <v>0.60813498499999996</v>
      </c>
      <c r="AL137" s="17">
        <v>1.5138471000000001E-2</v>
      </c>
      <c r="AM137" s="17">
        <v>0.55975759000000003</v>
      </c>
      <c r="AN137" s="17">
        <v>2.1559931000000001E-2</v>
      </c>
      <c r="AO137" s="15">
        <f>AVERAGE(AG137,AI137,AK137,AM137)</f>
        <v>0.59747330825</v>
      </c>
      <c r="AP137" s="15">
        <f>STDEV(AG137,AI137,AM137)</f>
        <v>3.0765552924705817E-2</v>
      </c>
    </row>
    <row r="138" spans="1:42" ht="19.5">
      <c r="A138" s="6" t="s">
        <v>332</v>
      </c>
      <c r="B138" s="6" t="s">
        <v>333</v>
      </c>
      <c r="C138" s="6" t="s">
        <v>334</v>
      </c>
      <c r="D138" s="13" t="s">
        <v>335</v>
      </c>
      <c r="E138" s="14" t="s">
        <v>7</v>
      </c>
      <c r="F138" s="6">
        <v>192</v>
      </c>
      <c r="G138" s="8">
        <v>40.51</v>
      </c>
      <c r="H138" s="8">
        <v>41.51</v>
      </c>
      <c r="I138" s="8">
        <v>40.220001340000003</v>
      </c>
      <c r="J138" s="8">
        <v>35.249999170000002</v>
      </c>
      <c r="K138" s="8">
        <v>32.370001080000002</v>
      </c>
      <c r="L138" s="9">
        <v>40</v>
      </c>
      <c r="M138" s="15">
        <v>0.82413810499999995</v>
      </c>
      <c r="N138" s="15">
        <v>0.70470136400000005</v>
      </c>
      <c r="O138" s="15">
        <v>0.68548822399999998</v>
      </c>
      <c r="P138" s="15">
        <v>6.4898423999999996E-2</v>
      </c>
      <c r="Q138" s="15">
        <v>0.63095736499999999</v>
      </c>
      <c r="R138" s="15">
        <v>8.005613E-3</v>
      </c>
      <c r="S138" s="15">
        <v>0.57543993000000004</v>
      </c>
      <c r="T138" s="15">
        <v>2.9956179999999998E-3</v>
      </c>
      <c r="U138" s="15">
        <f>AVERAGE(O138,Q138,S138)</f>
        <v>0.63062850633333334</v>
      </c>
      <c r="V138" s="15">
        <f>STDEV(O138,Q138,S138)</f>
        <v>5.502488404435385E-2</v>
      </c>
      <c r="W138" s="17">
        <v>0.505824685</v>
      </c>
      <c r="X138" s="17">
        <v>1.1534889999999999E-3</v>
      </c>
      <c r="Y138" s="15">
        <v>0.62517267499999996</v>
      </c>
      <c r="Z138" s="15">
        <v>5.3938646E-2</v>
      </c>
      <c r="AA138" s="17">
        <v>0.58076441300000003</v>
      </c>
      <c r="AB138" s="17">
        <v>1.730157E-3</v>
      </c>
      <c r="AC138" s="17">
        <v>0.465586096</v>
      </c>
      <c r="AD138" s="17">
        <v>4.1240800000000001E-4</v>
      </c>
      <c r="AE138" s="15">
        <f>AVERAGE(W138,AA138,AC138)</f>
        <v>0.51739173133333338</v>
      </c>
      <c r="AF138" s="15">
        <f>STDEV(W138,AA138,AC138)</f>
        <v>5.8453901472837841E-2</v>
      </c>
      <c r="AG138" s="17">
        <v>0.51522862899999999</v>
      </c>
      <c r="AH138" s="17">
        <v>5.8516199999999997E-4</v>
      </c>
      <c r="AI138" s="17">
        <v>0.58076441300000003</v>
      </c>
      <c r="AJ138" s="17">
        <v>1.6430613E-2</v>
      </c>
      <c r="AK138" s="17">
        <v>0.53456437599999995</v>
      </c>
      <c r="AL138" s="17">
        <v>6.5468099999999995E-4</v>
      </c>
      <c r="AM138" s="17">
        <v>0.40550854800000002</v>
      </c>
      <c r="AN138" s="17">
        <v>1.7740099999999999E-4</v>
      </c>
      <c r="AO138" s="15">
        <f>AVERAGE(AG138,AI138,AK138,AM138)</f>
        <v>0.50901649149999995</v>
      </c>
      <c r="AP138" s="15">
        <f>STDEV(AG138,AI138,AK138)</f>
        <v>3.3673069148663512E-2</v>
      </c>
    </row>
    <row r="139" spans="1:42" ht="19.5">
      <c r="C139" s="12" t="s">
        <v>721</v>
      </c>
      <c r="D139" s="13"/>
      <c r="E139" s="14"/>
      <c r="F139" s="14"/>
    </row>
    <row r="140" spans="1:42" ht="19.5">
      <c r="A140" s="6" t="s">
        <v>343</v>
      </c>
      <c r="B140" s="6" t="s">
        <v>344</v>
      </c>
      <c r="C140" s="6" t="s">
        <v>604</v>
      </c>
      <c r="D140" s="13" t="s">
        <v>345</v>
      </c>
      <c r="E140" s="14" t="s">
        <v>7</v>
      </c>
      <c r="F140" s="9">
        <v>43</v>
      </c>
      <c r="G140" s="8">
        <v>67.39</v>
      </c>
      <c r="H140" s="8">
        <v>67.510000000000005</v>
      </c>
      <c r="I140" s="8">
        <v>82.840001580000006</v>
      </c>
      <c r="J140" s="8">
        <v>78.500002620000004</v>
      </c>
      <c r="K140" s="8">
        <v>78.500002620000004</v>
      </c>
      <c r="L140" s="9">
        <v>144</v>
      </c>
      <c r="M140" s="15">
        <v>27.03958321</v>
      </c>
      <c r="N140" s="15">
        <v>2.4399999999999999E-6</v>
      </c>
      <c r="O140" s="15">
        <v>2.269864798</v>
      </c>
      <c r="P140" s="15">
        <v>0.69521135099999998</v>
      </c>
      <c r="Q140" s="15">
        <v>1.721868634</v>
      </c>
      <c r="R140" s="15">
        <v>0.19326219</v>
      </c>
      <c r="S140" s="15">
        <v>1.9408859009999999</v>
      </c>
      <c r="T140" s="15">
        <v>1.3361931000000001E-2</v>
      </c>
      <c r="U140" s="15">
        <f t="shared" ref="U140:U146" si="6">AVERAGE(O140,Q140,S140)</f>
        <v>1.9775397776666666</v>
      </c>
      <c r="V140" s="15">
        <f t="shared" ref="V140:V146" si="7">STDEV(O140,Q140,S140)</f>
        <v>0.27583070703911972</v>
      </c>
      <c r="W140" s="16">
        <v>4.5289759639999998</v>
      </c>
      <c r="X140" s="16">
        <v>3.0299999999999998E-6</v>
      </c>
      <c r="Y140" s="16">
        <v>6.4268770220000002</v>
      </c>
      <c r="Z140" s="16">
        <v>7.3399999999999998E-7</v>
      </c>
      <c r="AA140" s="16">
        <v>4.055085182</v>
      </c>
      <c r="AB140" s="16">
        <v>2.3099999999999999E-5</v>
      </c>
      <c r="AC140" s="16">
        <v>5.1522865299999996</v>
      </c>
      <c r="AD140" s="16">
        <v>8.8599999999999999E-8</v>
      </c>
      <c r="AE140" s="15">
        <f>AVERAGE(W140,Y140,AA140,AC140)</f>
        <v>5.0408061745000001</v>
      </c>
      <c r="AF140" s="15">
        <f>STDEV(W140,AA140,AC140)</f>
        <v>0.55029375988418339</v>
      </c>
      <c r="AG140" s="16">
        <v>4.3251380920000004</v>
      </c>
      <c r="AH140" s="16">
        <v>1.2300000000000001E-5</v>
      </c>
      <c r="AI140" s="16">
        <v>5.9703526499999997</v>
      </c>
      <c r="AJ140" s="16">
        <v>1.8700000000000001E-6</v>
      </c>
      <c r="AK140" s="16">
        <v>3.9810717109999998</v>
      </c>
      <c r="AL140" s="16">
        <v>7.61E-6</v>
      </c>
      <c r="AM140" s="16">
        <v>4.74241972</v>
      </c>
      <c r="AN140" s="16">
        <v>2.6300000000000001E-7</v>
      </c>
      <c r="AO140" s="15">
        <f t="shared" ref="AO140:AO146" si="8">AVERAGE(AG140,AI140,AK140,AM140)</f>
        <v>4.7547455432500003</v>
      </c>
      <c r="AP140" s="15">
        <f>STDEV(AG140,AI140,AM140)</f>
        <v>0.85524598600830304</v>
      </c>
    </row>
    <row r="141" spans="1:42" ht="19.5">
      <c r="A141" s="6" t="s">
        <v>346</v>
      </c>
      <c r="B141" s="6" t="s">
        <v>347</v>
      </c>
      <c r="C141" s="6" t="s">
        <v>348</v>
      </c>
      <c r="D141" s="13" t="s">
        <v>345</v>
      </c>
      <c r="E141" s="14" t="s">
        <v>7</v>
      </c>
      <c r="F141" s="9">
        <v>280</v>
      </c>
      <c r="G141" s="8">
        <v>34.21</v>
      </c>
      <c r="H141" s="8">
        <v>34.57</v>
      </c>
      <c r="I141" s="8">
        <v>61.239999529999999</v>
      </c>
      <c r="J141" s="8">
        <v>47.089999910000003</v>
      </c>
      <c r="K141" s="8">
        <v>41.670000549999997</v>
      </c>
      <c r="L141" s="9">
        <v>31</v>
      </c>
      <c r="M141" s="16">
        <v>4.3251380920000004</v>
      </c>
      <c r="N141" s="16">
        <v>1.9380794999999999E-2</v>
      </c>
      <c r="O141" s="16">
        <v>1.5703628059999899</v>
      </c>
      <c r="P141" s="16">
        <v>6.6520803000000003E-2</v>
      </c>
      <c r="Q141" s="16">
        <v>1.753880501</v>
      </c>
      <c r="R141" s="16">
        <v>3.4055627999999998E-2</v>
      </c>
      <c r="S141" s="16">
        <v>1.4996848110000001</v>
      </c>
      <c r="T141" s="16">
        <v>6.8170599999999998E-2</v>
      </c>
      <c r="U141" s="15">
        <f t="shared" si="6"/>
        <v>1.60797603933333</v>
      </c>
      <c r="V141" s="15">
        <f t="shared" si="7"/>
        <v>0.13120567325761961</v>
      </c>
      <c r="W141" s="16">
        <v>2.2284350399999999</v>
      </c>
      <c r="X141" s="16">
        <v>1.118904E-3</v>
      </c>
      <c r="Y141" s="16">
        <v>2.1677041049999999</v>
      </c>
      <c r="Z141" s="16">
        <v>3.8597219999999999E-3</v>
      </c>
      <c r="AA141" s="16">
        <v>2.376840353</v>
      </c>
      <c r="AB141" s="16">
        <v>6.0523300000000005E-4</v>
      </c>
      <c r="AC141" s="16">
        <v>2.1086280350000002</v>
      </c>
      <c r="AD141" s="16">
        <v>4.8976039999999998E-3</v>
      </c>
      <c r="AE141" s="15">
        <f>AVERAGE(W141,Y141,AA141,AC141)</f>
        <v>2.2204018832500001</v>
      </c>
      <c r="AF141" s="15">
        <f>STDEV(W141,AA141,AC141)</f>
        <v>0.13436002809654796</v>
      </c>
      <c r="AG141" s="16">
        <v>2.0323569770000001</v>
      </c>
      <c r="AH141" s="16">
        <v>2.9666570000000001E-3</v>
      </c>
      <c r="AI141" s="16">
        <v>2.0511622429999998</v>
      </c>
      <c r="AJ141" s="16">
        <v>4.2946690000000001E-3</v>
      </c>
      <c r="AK141" s="16">
        <v>2.2080047129999998</v>
      </c>
      <c r="AL141" s="16">
        <v>9.6539100000000001E-4</v>
      </c>
      <c r="AM141" s="16">
        <v>1.958844662</v>
      </c>
      <c r="AN141" s="16">
        <v>7.5298919999999998E-3</v>
      </c>
      <c r="AO141" s="15">
        <f t="shared" si="8"/>
        <v>2.0625921487499999</v>
      </c>
      <c r="AP141" s="15">
        <f>STDEV(AG141,AI141,AM141)</f>
        <v>4.8785643803072376E-2</v>
      </c>
    </row>
    <row r="142" spans="1:42" ht="19.5">
      <c r="A142" s="6" t="s">
        <v>349</v>
      </c>
      <c r="B142" s="6" t="s">
        <v>350</v>
      </c>
      <c r="C142" s="6" t="s">
        <v>605</v>
      </c>
      <c r="D142" s="13" t="s">
        <v>345</v>
      </c>
      <c r="E142" s="14" t="s">
        <v>7</v>
      </c>
      <c r="F142" s="9">
        <v>595</v>
      </c>
      <c r="G142" s="8">
        <v>23.02</v>
      </c>
      <c r="H142" s="8">
        <v>23.18</v>
      </c>
      <c r="I142" s="8">
        <v>69.010001419999995</v>
      </c>
      <c r="J142" s="8">
        <v>56.660002470000002</v>
      </c>
      <c r="K142" s="8">
        <v>50.849997999999999</v>
      </c>
      <c r="L142" s="9">
        <v>28</v>
      </c>
      <c r="M142" s="15">
        <v>2.269864798</v>
      </c>
      <c r="N142" s="15">
        <v>0.39380732200000002</v>
      </c>
      <c r="O142" s="15">
        <v>1.9769696000000001</v>
      </c>
      <c r="P142" s="15">
        <v>2.4098629E-2</v>
      </c>
      <c r="Q142" s="15">
        <v>1.393156767</v>
      </c>
      <c r="R142" s="15">
        <v>0.14105442200000001</v>
      </c>
      <c r="S142" s="15">
        <v>1.4859356880000001</v>
      </c>
      <c r="T142" s="15">
        <v>0.18939836299999999</v>
      </c>
      <c r="U142" s="15">
        <f t="shared" si="6"/>
        <v>1.6186873516666669</v>
      </c>
      <c r="V142" s="15">
        <f t="shared" si="7"/>
        <v>0.31373015339391824</v>
      </c>
      <c r="W142" s="16">
        <v>2.6302680970000001</v>
      </c>
      <c r="X142" s="16">
        <v>1.9890794999999999E-2</v>
      </c>
      <c r="Y142" s="16">
        <v>2.884031534</v>
      </c>
      <c r="Z142" s="16">
        <v>7.512159E-3</v>
      </c>
      <c r="AA142" s="16">
        <v>2.0323569770000001</v>
      </c>
      <c r="AB142" s="16">
        <v>3.1417105000000001E-2</v>
      </c>
      <c r="AC142" s="16">
        <v>2.4210290909999999</v>
      </c>
      <c r="AD142" s="16">
        <v>1.185134E-2</v>
      </c>
      <c r="AE142" s="15">
        <f>AVERAGE(W142,Y142,AA142,AC142)</f>
        <v>2.4919214247500001</v>
      </c>
      <c r="AF142" s="15">
        <f>STDEV(W142,Y142,AC142)</f>
        <v>0.23185775302035566</v>
      </c>
      <c r="AG142" s="16">
        <v>2.6791682240000001</v>
      </c>
      <c r="AH142" s="16">
        <v>1.0190154E-2</v>
      </c>
      <c r="AI142" s="16">
        <v>3.1915378570000001</v>
      </c>
      <c r="AJ142" s="16">
        <v>1.657695E-3</v>
      </c>
      <c r="AK142" s="16">
        <v>2.1877615449999999</v>
      </c>
      <c r="AL142" s="16">
        <v>7.6450759999999998E-3</v>
      </c>
      <c r="AM142" s="16">
        <v>2.4660394189999999</v>
      </c>
      <c r="AN142" s="16">
        <v>4.5695809999999996E-3</v>
      </c>
      <c r="AO142" s="15">
        <f t="shared" si="8"/>
        <v>2.6311267612499996</v>
      </c>
      <c r="AP142" s="15">
        <f>STDEV(AG142,AI142,AM142)</f>
        <v>0.37289286036826258</v>
      </c>
    </row>
    <row r="143" spans="1:42" ht="19.5">
      <c r="A143" s="6" t="s">
        <v>336</v>
      </c>
      <c r="B143" s="6" t="s">
        <v>337</v>
      </c>
      <c r="C143" s="6" t="s">
        <v>338</v>
      </c>
      <c r="D143" s="13" t="s">
        <v>339</v>
      </c>
      <c r="E143" s="14" t="s">
        <v>7</v>
      </c>
      <c r="F143" s="6">
        <v>1672</v>
      </c>
      <c r="G143" s="8">
        <v>8</v>
      </c>
      <c r="H143" s="8">
        <v>10.38</v>
      </c>
      <c r="I143" s="8">
        <v>64.969998599999997</v>
      </c>
      <c r="J143" s="8">
        <v>49.149999020000003</v>
      </c>
      <c r="K143" s="8">
        <v>42.370000480000002</v>
      </c>
      <c r="L143" s="9">
        <v>10</v>
      </c>
      <c r="M143" s="15">
        <v>0.66680675700000003</v>
      </c>
      <c r="N143" s="15">
        <v>0.37882670800000001</v>
      </c>
      <c r="O143" s="15">
        <v>0.194088593</v>
      </c>
      <c r="P143" s="15">
        <v>2.6851689000000002E-2</v>
      </c>
      <c r="Q143" s="15">
        <v>0.248885736</v>
      </c>
      <c r="R143" s="15">
        <v>5.3548473999999999E-2</v>
      </c>
      <c r="S143" s="15">
        <v>0.220800474</v>
      </c>
      <c r="T143" s="15">
        <v>1.8195856E-2</v>
      </c>
      <c r="U143" s="15">
        <f t="shared" si="6"/>
        <v>0.22125826766666667</v>
      </c>
      <c r="V143" s="15">
        <f t="shared" si="7"/>
        <v>2.7401439770959622E-2</v>
      </c>
      <c r="W143" s="17">
        <v>0.25822600699999998</v>
      </c>
      <c r="X143" s="17">
        <v>2.180209E-2</v>
      </c>
      <c r="Y143" s="17">
        <v>0.20511621199999999</v>
      </c>
      <c r="Z143" s="17">
        <v>1.2687723E-2</v>
      </c>
      <c r="AA143" s="17">
        <v>0.25585859999999999</v>
      </c>
      <c r="AB143" s="17">
        <v>2.0342944000000002E-2</v>
      </c>
      <c r="AC143" s="17">
        <v>0.22284351299999999</v>
      </c>
      <c r="AD143" s="17">
        <v>1.186339E-2</v>
      </c>
      <c r="AE143" s="15">
        <f>AVERAGE(W143,Y143,AA143,AC143)</f>
        <v>0.23551108299999995</v>
      </c>
      <c r="AF143" s="15">
        <f>STDEV(W143,AA143,AC143)</f>
        <v>1.9780130885905231E-2</v>
      </c>
      <c r="AG143" s="17">
        <v>0.21478304300000001</v>
      </c>
      <c r="AH143" s="17">
        <v>1.5553806999999999E-2</v>
      </c>
      <c r="AI143" s="17">
        <v>0.180301771</v>
      </c>
      <c r="AJ143" s="17">
        <v>8.800881E-3</v>
      </c>
      <c r="AK143" s="17">
        <v>0.180301771</v>
      </c>
      <c r="AL143" s="17">
        <v>1.2009796999999999E-2</v>
      </c>
      <c r="AM143" s="17">
        <v>0.15995580000000001</v>
      </c>
      <c r="AN143" s="17">
        <v>7.9880460000000004E-3</v>
      </c>
      <c r="AO143" s="15">
        <f t="shared" si="8"/>
        <v>0.18383559624999998</v>
      </c>
      <c r="AP143" s="15">
        <f>STDEV(AI143,AK143,AM143)</f>
        <v>1.1746751833774313E-2</v>
      </c>
    </row>
    <row r="144" spans="1:42" ht="19.5">
      <c r="A144" s="6" t="s">
        <v>353</v>
      </c>
      <c r="B144" s="6" t="s">
        <v>354</v>
      </c>
      <c r="C144" s="6" t="s">
        <v>351</v>
      </c>
      <c r="D144" s="13" t="s">
        <v>352</v>
      </c>
      <c r="E144" s="14" t="s">
        <v>7</v>
      </c>
      <c r="F144" s="9">
        <v>47</v>
      </c>
      <c r="G144" s="8">
        <v>66.2</v>
      </c>
      <c r="H144" s="8">
        <v>78.61</v>
      </c>
      <c r="I144" s="8">
        <v>74.400001759999995</v>
      </c>
      <c r="J144" s="8">
        <v>62.430000309999997</v>
      </c>
      <c r="K144" s="8">
        <v>58.679997919999998</v>
      </c>
      <c r="L144" s="9">
        <v>106</v>
      </c>
      <c r="M144" s="15">
        <v>23.988328930000002</v>
      </c>
      <c r="N144" s="15">
        <v>3.2142999999999999E-4</v>
      </c>
      <c r="O144" s="15">
        <v>2.8575904369999998</v>
      </c>
      <c r="P144" s="15">
        <v>5.2147206000000002E-2</v>
      </c>
      <c r="Q144" s="15">
        <v>2.558585882</v>
      </c>
      <c r="R144" s="15">
        <v>8.3464689999999994E-2</v>
      </c>
      <c r="S144" s="15">
        <v>2.4888572689999999</v>
      </c>
      <c r="T144" s="15">
        <v>3.8895234000000001E-2</v>
      </c>
      <c r="U144" s="15">
        <f t="shared" si="6"/>
        <v>2.6350111960000002</v>
      </c>
      <c r="V144" s="15">
        <f t="shared" si="7"/>
        <v>0.19588685193454911</v>
      </c>
      <c r="W144" s="16">
        <v>5.0118722919999996</v>
      </c>
      <c r="X144" s="16">
        <v>9.5860900000000002E-4</v>
      </c>
      <c r="Y144" s="16">
        <v>6.6069345469999998</v>
      </c>
      <c r="Z144" s="16">
        <v>4.8589400000000001E-4</v>
      </c>
      <c r="AA144" s="16">
        <v>5.4450263980000004</v>
      </c>
      <c r="AB144" s="16">
        <v>1.68646E-4</v>
      </c>
      <c r="AC144" s="16">
        <v>4.3651585580000001</v>
      </c>
      <c r="AD144" s="16">
        <v>9.42543E-4</v>
      </c>
      <c r="AE144" s="15">
        <f t="shared" ref="AE144:AE150" si="9">AVERAGE(W144,Y144,AA144,AC144)</f>
        <v>5.3572479487500004</v>
      </c>
      <c r="AF144" s="15">
        <f>STDEV(W144,Y144,AC144)</f>
        <v>1.1538357650265814</v>
      </c>
      <c r="AG144" s="16">
        <v>4.9203953739999999</v>
      </c>
      <c r="AH144" s="16">
        <v>7.0673100000000005E-4</v>
      </c>
      <c r="AI144" s="16">
        <v>5.7016425130000004</v>
      </c>
      <c r="AJ144" s="16">
        <v>6.4284300000000004E-4</v>
      </c>
      <c r="AK144" s="16">
        <v>5.1522865299999996</v>
      </c>
      <c r="AL144" s="16">
        <v>1.19E-5</v>
      </c>
      <c r="AM144" s="16">
        <v>4.0179080960000002</v>
      </c>
      <c r="AN144" s="16">
        <v>4.4917999999999998E-4</v>
      </c>
      <c r="AO144" s="15">
        <f t="shared" si="8"/>
        <v>4.9480581282500005</v>
      </c>
      <c r="AP144" s="15">
        <f>STDEV(AG144,AK144,AM144)</f>
        <v>0.59931505719824008</v>
      </c>
    </row>
    <row r="145" spans="1:42" ht="19.5">
      <c r="A145" s="6" t="s">
        <v>396</v>
      </c>
      <c r="B145" s="6" t="s">
        <v>397</v>
      </c>
      <c r="C145" s="6" t="s">
        <v>398</v>
      </c>
      <c r="D145" s="13" t="s">
        <v>352</v>
      </c>
      <c r="E145" s="14" t="s">
        <v>7</v>
      </c>
      <c r="F145" s="9">
        <v>1165</v>
      </c>
      <c r="G145" s="8">
        <v>12.85</v>
      </c>
      <c r="H145" s="8">
        <v>45.33</v>
      </c>
      <c r="I145" s="8">
        <v>53.630000350000003</v>
      </c>
      <c r="J145" s="8">
        <v>43.200001120000003</v>
      </c>
      <c r="K145" s="8">
        <v>38.22000027</v>
      </c>
      <c r="L145" s="9">
        <v>43</v>
      </c>
      <c r="M145" s="15">
        <v>1.629296064</v>
      </c>
      <c r="N145" s="15">
        <v>1.921604E-2</v>
      </c>
      <c r="O145" s="15">
        <v>1.6595869059999999</v>
      </c>
      <c r="P145" s="15">
        <v>0.12872487299999999</v>
      </c>
      <c r="Q145" s="15">
        <v>1.995262265</v>
      </c>
      <c r="R145" s="15">
        <v>6.9482378999999997E-2</v>
      </c>
      <c r="S145" s="15">
        <v>1.7060823439999999</v>
      </c>
      <c r="T145" s="15">
        <v>8.8432334000000001E-2</v>
      </c>
      <c r="U145" s="15">
        <f t="shared" si="6"/>
        <v>1.7869771716666667</v>
      </c>
      <c r="V145" s="15">
        <f t="shared" si="7"/>
        <v>0.18187211583241539</v>
      </c>
      <c r="W145" s="15">
        <v>2.754228592</v>
      </c>
      <c r="X145" s="15">
        <v>5.5455256000000001E-2</v>
      </c>
      <c r="Y145" s="15">
        <v>1.958844662</v>
      </c>
      <c r="Z145" s="15">
        <v>4.7423071999999997E-2</v>
      </c>
      <c r="AA145" s="15">
        <v>2.3120648859999999</v>
      </c>
      <c r="AB145" s="15">
        <v>6.8014637000000003E-2</v>
      </c>
      <c r="AC145" s="15">
        <v>1.8197008370000001</v>
      </c>
      <c r="AD145" s="15">
        <v>9.8233290000000001E-2</v>
      </c>
      <c r="AE145" s="15">
        <f>AVERAGE(W145,Y145,AA145,AC145)</f>
        <v>2.2112097442500001</v>
      </c>
      <c r="AF145" s="15">
        <f>STDEV(W145,Y145,AA145,AC145)</f>
        <v>0.41713650356699178</v>
      </c>
      <c r="AG145" s="16">
        <v>3.0478949549999999</v>
      </c>
      <c r="AH145" s="16">
        <v>3.1392165E-2</v>
      </c>
      <c r="AI145" s="16">
        <v>1.887991309</v>
      </c>
      <c r="AJ145" s="16">
        <v>3.9100382000000003E-2</v>
      </c>
      <c r="AK145" s="16">
        <v>2.964831352</v>
      </c>
      <c r="AL145" s="16">
        <v>2.5280857E-2</v>
      </c>
      <c r="AM145" s="16">
        <v>2.1086280350000002</v>
      </c>
      <c r="AN145" s="16">
        <v>2.1512265999999999E-2</v>
      </c>
      <c r="AO145" s="15">
        <f t="shared" si="8"/>
        <v>2.5023364127500001</v>
      </c>
      <c r="AP145" s="15">
        <f>STDEV(AG145,AK145,AM145)</f>
        <v>0.51996891400535106</v>
      </c>
    </row>
    <row r="146" spans="1:42" ht="19.5">
      <c r="A146" s="18" t="s">
        <v>355</v>
      </c>
      <c r="B146" s="18" t="s">
        <v>356</v>
      </c>
      <c r="C146" s="18" t="s">
        <v>357</v>
      </c>
      <c r="D146" s="19" t="s">
        <v>358</v>
      </c>
      <c r="E146" s="20" t="s">
        <v>7</v>
      </c>
      <c r="F146" s="9">
        <v>2411</v>
      </c>
      <c r="G146" s="8">
        <v>4</v>
      </c>
      <c r="H146" s="8">
        <v>4.13</v>
      </c>
      <c r="I146" s="8">
        <v>20.149999860000001</v>
      </c>
      <c r="J146" s="8">
        <v>10.700000080000001</v>
      </c>
      <c r="K146" s="8">
        <v>7.9599998889999997</v>
      </c>
      <c r="L146" s="9">
        <v>2</v>
      </c>
      <c r="M146" s="15">
        <v>3.2508730890000002</v>
      </c>
      <c r="N146" s="15">
        <v>7.5547120999999995E-2</v>
      </c>
      <c r="O146" s="15">
        <v>1.958844662</v>
      </c>
      <c r="P146" s="15">
        <v>0.242543861</v>
      </c>
      <c r="Q146" s="15">
        <v>2.4888572689999999</v>
      </c>
      <c r="R146" s="15">
        <v>0.25715559700000001</v>
      </c>
      <c r="S146" s="15">
        <v>2.0892961030000001</v>
      </c>
      <c r="T146" s="15">
        <v>0.33198976499999999</v>
      </c>
      <c r="U146" s="15">
        <f t="shared" si="6"/>
        <v>2.1789993446666664</v>
      </c>
      <c r="V146" s="15">
        <f t="shared" si="7"/>
        <v>0.27615818758252481</v>
      </c>
      <c r="W146" s="16">
        <v>3.9084088800000001</v>
      </c>
      <c r="X146" s="16">
        <v>4.3065239999999999E-3</v>
      </c>
      <c r="Y146" s="16">
        <v>4.1686940190000001</v>
      </c>
      <c r="Z146" s="16">
        <v>2.317656E-3</v>
      </c>
      <c r="AA146" s="16">
        <v>4.0179080960000002</v>
      </c>
      <c r="AB146" s="16">
        <v>2.7972420000000001E-3</v>
      </c>
      <c r="AC146" s="16">
        <v>3.7325015069999998</v>
      </c>
      <c r="AD146" s="16">
        <v>4.7535349999999997E-3</v>
      </c>
      <c r="AE146" s="15">
        <f t="shared" si="9"/>
        <v>3.9568781254999998</v>
      </c>
      <c r="AF146" s="15">
        <f>STDEV(W146,Y146,AC146)</f>
        <v>0.21945222144576293</v>
      </c>
      <c r="AG146" s="15">
        <v>3.3113112450000002</v>
      </c>
      <c r="AH146" s="15">
        <v>1.8107330000000001E-2</v>
      </c>
      <c r="AI146" s="15">
        <v>3.664375782</v>
      </c>
      <c r="AJ146" s="15">
        <v>7.796028E-3</v>
      </c>
      <c r="AK146" s="15">
        <v>1.1376272439999999</v>
      </c>
      <c r="AL146" s="15">
        <v>7.1558159999999997E-3</v>
      </c>
      <c r="AM146" s="15">
        <v>0.79432821300000001</v>
      </c>
      <c r="AN146" s="15">
        <v>1.3150857E-2</v>
      </c>
      <c r="AO146" s="15">
        <f t="shared" si="8"/>
        <v>2.226910621</v>
      </c>
      <c r="AP146" s="15">
        <f>STDEV(AG146,AI146,AK146,AM146)</f>
        <v>1.4698142097489675</v>
      </c>
    </row>
    <row r="147" spans="1:42" ht="19.5">
      <c r="A147" s="6" t="s">
        <v>359</v>
      </c>
      <c r="B147" s="6" t="s">
        <v>360</v>
      </c>
      <c r="C147" s="6" t="s">
        <v>361</v>
      </c>
      <c r="D147" s="13" t="s">
        <v>362</v>
      </c>
      <c r="E147" s="14" t="s">
        <v>7</v>
      </c>
      <c r="F147" s="9">
        <v>356</v>
      </c>
      <c r="G147" s="8">
        <v>30.15</v>
      </c>
      <c r="H147" s="8">
        <v>31.05</v>
      </c>
      <c r="I147" s="8">
        <v>72.240000960000003</v>
      </c>
      <c r="J147" s="8">
        <v>67.559999230000003</v>
      </c>
      <c r="K147" s="8">
        <v>61.540001629999999</v>
      </c>
      <c r="L147" s="9">
        <v>65</v>
      </c>
      <c r="M147" s="15">
        <v>3.1915378570000001</v>
      </c>
      <c r="N147" s="15">
        <v>5.2799209999999999E-2</v>
      </c>
      <c r="O147" s="15">
        <v>1.4859356880000001</v>
      </c>
      <c r="P147" s="15">
        <v>0.114873067</v>
      </c>
      <c r="Q147" s="15">
        <v>1.127197504</v>
      </c>
      <c r="R147" s="15">
        <v>0.82074272599999998</v>
      </c>
      <c r="S147" s="15">
        <v>1.1803206209999999</v>
      </c>
      <c r="T147" s="15">
        <v>0.511450827</v>
      </c>
      <c r="U147" s="15">
        <f>AVERAGE(M147,O147,Q147,S147)</f>
        <v>1.7462479174999999</v>
      </c>
      <c r="V147" s="15">
        <f>STDEV(M147,O147,Q147,S147)</f>
        <v>0.97640882582135247</v>
      </c>
      <c r="W147" s="16">
        <v>2.6061534879999999</v>
      </c>
      <c r="X147" s="16">
        <v>6.8694109999999997E-3</v>
      </c>
      <c r="Y147" s="16">
        <v>2.558585882</v>
      </c>
      <c r="Z147" s="16">
        <v>1.0995108E-2</v>
      </c>
      <c r="AA147" s="16">
        <v>1.9769696000000001</v>
      </c>
      <c r="AB147" s="16">
        <v>2.8895507000000001E-2</v>
      </c>
      <c r="AC147" s="16">
        <v>1.995262265</v>
      </c>
      <c r="AD147" s="16">
        <v>4.6971485E-2</v>
      </c>
      <c r="AE147" s="15">
        <f t="shared" si="9"/>
        <v>2.2842428087500002</v>
      </c>
      <c r="AF147" s="15">
        <f>STDEV(W147,Y147,AC147)</f>
        <v>0.33980000513757497</v>
      </c>
      <c r="AG147" s="15">
        <v>2.1281390189999998</v>
      </c>
      <c r="AH147" s="15">
        <v>5.0825883000000002E-2</v>
      </c>
      <c r="AI147" s="16">
        <v>2.5118863579999999</v>
      </c>
      <c r="AJ147" s="16">
        <v>3.0249208E-2</v>
      </c>
      <c r="AK147" s="16">
        <v>2.24905467</v>
      </c>
      <c r="AL147" s="16">
        <v>6.6884010000000001E-3</v>
      </c>
      <c r="AM147" s="16">
        <v>2.0137243269999998</v>
      </c>
      <c r="AN147" s="16">
        <v>1.8490917999999999E-2</v>
      </c>
      <c r="AO147" s="15">
        <f>AVERAGE(AI147,AK147,AM147)</f>
        <v>2.2582217849999999</v>
      </c>
      <c r="AP147" s="15">
        <f>STDEV(AI147,AK147,AM147)</f>
        <v>0.2492075024564443</v>
      </c>
    </row>
    <row r="148" spans="1:42" ht="19.5">
      <c r="A148" s="6" t="s">
        <v>363</v>
      </c>
      <c r="B148" s="6" t="s">
        <v>364</v>
      </c>
      <c r="C148" s="6" t="s">
        <v>608</v>
      </c>
      <c r="D148" s="13" t="s">
        <v>365</v>
      </c>
      <c r="E148" s="14" t="s">
        <v>7</v>
      </c>
      <c r="F148" s="9">
        <v>26</v>
      </c>
      <c r="G148" s="8">
        <v>76.78</v>
      </c>
      <c r="H148" s="8">
        <v>77.36</v>
      </c>
      <c r="I148" s="8">
        <v>87.300002570000004</v>
      </c>
      <c r="J148" s="8">
        <v>80.000001190000006</v>
      </c>
      <c r="K148" s="8">
        <v>75.99999905</v>
      </c>
      <c r="L148" s="9">
        <v>107</v>
      </c>
      <c r="M148" s="15">
        <v>0.87096357300000005</v>
      </c>
      <c r="N148" s="15">
        <v>0.69961851799999997</v>
      </c>
      <c r="O148" s="15">
        <v>0.71779429900000002</v>
      </c>
      <c r="P148" s="15">
        <v>9.4817355000000006E-2</v>
      </c>
      <c r="Q148" s="15">
        <v>0.73790425100000001</v>
      </c>
      <c r="R148" s="15">
        <v>2.2264319000000001E-2</v>
      </c>
      <c r="S148" s="15">
        <v>0.63095736499999999</v>
      </c>
      <c r="T148" s="15">
        <v>3.265834E-3</v>
      </c>
      <c r="U148" s="15">
        <f>AVERAGE(M148,O148,Q148,S148)</f>
        <v>0.73940487200000005</v>
      </c>
      <c r="V148" s="15">
        <f>STDEV(M148,O148,Q148,S148)</f>
        <v>9.9226713997284291E-2</v>
      </c>
      <c r="W148" s="16">
        <v>1.887991309</v>
      </c>
      <c r="X148" s="16">
        <v>1.1000000000000001E-6</v>
      </c>
      <c r="Y148" s="16">
        <v>1.8030177350000001</v>
      </c>
      <c r="Z148" s="16">
        <v>1.32E-9</v>
      </c>
      <c r="AA148" s="16">
        <v>1.541700482</v>
      </c>
      <c r="AB148" s="16">
        <v>3.58E-7</v>
      </c>
      <c r="AC148" s="16">
        <v>1.629296064</v>
      </c>
      <c r="AD148" s="16">
        <v>4.5499999999999998E-7</v>
      </c>
      <c r="AE148" s="15">
        <f t="shared" si="9"/>
        <v>1.7155013975000002</v>
      </c>
      <c r="AF148" s="15">
        <f>STDEV(W148,Y148,AC148)</f>
        <v>0.13186037883494781</v>
      </c>
      <c r="AG148" s="16">
        <v>1.7060823439999999</v>
      </c>
      <c r="AH148" s="16">
        <v>3.8399999999999998E-5</v>
      </c>
      <c r="AI148" s="16">
        <v>1.5995579959999999</v>
      </c>
      <c r="AJ148" s="16">
        <v>4.8606700000000002E-4</v>
      </c>
      <c r="AK148" s="16">
        <v>1.737800837</v>
      </c>
      <c r="AL148" s="16">
        <v>1.22E-8</v>
      </c>
      <c r="AM148" s="16">
        <v>1.8197008370000001</v>
      </c>
      <c r="AN148" s="16">
        <v>2.6300000000000001E-7</v>
      </c>
      <c r="AO148" s="15">
        <f>AVERAGE(AG148,AI148,AK148,AM148)</f>
        <v>1.7157855035</v>
      </c>
      <c r="AP148" s="15">
        <f>STDEV(AG148,AK148,AM148)</f>
        <v>5.8627119364366626E-2</v>
      </c>
    </row>
    <row r="149" spans="1:42" ht="19.5">
      <c r="A149" s="6" t="s">
        <v>366</v>
      </c>
      <c r="B149" s="6" t="s">
        <v>367</v>
      </c>
      <c r="C149" s="6" t="s">
        <v>607</v>
      </c>
      <c r="D149" s="13" t="s">
        <v>368</v>
      </c>
      <c r="E149" s="14" t="s">
        <v>7</v>
      </c>
      <c r="F149" s="9">
        <v>240</v>
      </c>
      <c r="G149" s="8">
        <v>37.43</v>
      </c>
      <c r="H149" s="8">
        <v>42.45</v>
      </c>
      <c r="I149" s="8">
        <v>59.009999039999997</v>
      </c>
      <c r="J149" s="8">
        <v>49.12</v>
      </c>
      <c r="K149" s="8">
        <v>44.839999079999998</v>
      </c>
      <c r="L149" s="9">
        <v>41</v>
      </c>
      <c r="M149" s="16">
        <v>5.0118722919999996</v>
      </c>
      <c r="N149" s="16">
        <v>1.0857075000000001E-2</v>
      </c>
      <c r="O149" s="16">
        <v>11.48153591</v>
      </c>
      <c r="P149" s="16">
        <v>3.5499999999999999E-7</v>
      </c>
      <c r="Q149" s="16">
        <v>9.9083194730000006</v>
      </c>
      <c r="R149" s="16">
        <v>2.08E-6</v>
      </c>
      <c r="S149" s="16">
        <v>15.995580670000001</v>
      </c>
      <c r="T149" s="16">
        <v>2.2099999999999999E-8</v>
      </c>
      <c r="U149" s="15">
        <f>AVERAGE(M149,O149,Q149,S149)</f>
        <v>10.59932708625</v>
      </c>
      <c r="V149" s="15">
        <f>STDEV(M149,O149,Q149,S149)</f>
        <v>4.5311877673223071</v>
      </c>
      <c r="W149" s="16">
        <v>8.2413806919999999</v>
      </c>
      <c r="X149" s="16">
        <v>1.1600000000000001E-5</v>
      </c>
      <c r="Y149" s="16">
        <v>9.1201086040000003</v>
      </c>
      <c r="Z149" s="16">
        <v>4.0899999999999998E-5</v>
      </c>
      <c r="AA149" s="16">
        <v>8.8715600969999997</v>
      </c>
      <c r="AB149" s="16">
        <v>1.6399999999999999E-5</v>
      </c>
      <c r="AC149" s="16">
        <v>17.218685149999999</v>
      </c>
      <c r="AD149" s="16">
        <v>1.2499999999999999E-8</v>
      </c>
      <c r="AE149" s="15">
        <f t="shared" si="9"/>
        <v>10.86293363575</v>
      </c>
      <c r="AF149" s="15">
        <f>STDEV(W149,Y149,AC149)</f>
        <v>4.9489241279692271</v>
      </c>
      <c r="AG149" s="16">
        <v>7.4473195079999996</v>
      </c>
      <c r="AH149" s="16">
        <v>7.1600000000000001E-6</v>
      </c>
      <c r="AI149" s="16">
        <v>9.462371826</v>
      </c>
      <c r="AJ149" s="16">
        <v>1.34E-5</v>
      </c>
      <c r="AK149" s="16">
        <v>7.311390877</v>
      </c>
      <c r="AL149" s="16">
        <v>4.85E-5</v>
      </c>
      <c r="AM149" s="16">
        <v>12.359474179999999</v>
      </c>
      <c r="AN149" s="16">
        <v>7.0799999999999999E-8</v>
      </c>
      <c r="AO149" s="15">
        <f>AVERAGE(AG149,AI149,AK149,AM149)</f>
        <v>9.1451390977500004</v>
      </c>
      <c r="AP149" s="15">
        <f>STDEV(AG149,AK149,AM149)</f>
        <v>2.8760761796935608</v>
      </c>
    </row>
    <row r="150" spans="1:42" ht="19.5">
      <c r="A150" s="6" t="s">
        <v>369</v>
      </c>
      <c r="B150" s="6" t="s">
        <v>370</v>
      </c>
      <c r="C150" s="6" t="s">
        <v>606</v>
      </c>
      <c r="D150" s="13" t="s">
        <v>371</v>
      </c>
      <c r="E150" s="14" t="s">
        <v>7</v>
      </c>
      <c r="F150" s="9">
        <v>48</v>
      </c>
      <c r="G150" s="8">
        <v>65.98</v>
      </c>
      <c r="H150" s="8">
        <v>73.77</v>
      </c>
      <c r="I150" s="8">
        <v>72.680002450000003</v>
      </c>
      <c r="J150" s="8">
        <v>61.059999470000001</v>
      </c>
      <c r="K150" s="8">
        <v>52.3999989</v>
      </c>
      <c r="L150" s="9">
        <v>55</v>
      </c>
      <c r="M150" s="16">
        <v>22.284351350000001</v>
      </c>
      <c r="N150" s="16">
        <v>2.4952467999999998E-2</v>
      </c>
      <c r="O150" s="16">
        <v>1.958844662</v>
      </c>
      <c r="P150" s="16">
        <v>1.3499999999999999E-5</v>
      </c>
      <c r="Q150" s="16">
        <v>1.721868634</v>
      </c>
      <c r="R150" s="16">
        <v>1.5601499999999999E-4</v>
      </c>
      <c r="S150" s="16">
        <v>1.7701089379999999</v>
      </c>
      <c r="T150" s="16">
        <v>6.0699999999999998E-5</v>
      </c>
      <c r="U150" s="15">
        <f>AVERAGE(O150,Q150,S150)</f>
        <v>1.8169407446666668</v>
      </c>
      <c r="V150" s="15">
        <f>STDEV(O150,Q150,S150)</f>
        <v>0.12523706738985957</v>
      </c>
      <c r="W150" s="16">
        <v>2.1281390189999998</v>
      </c>
      <c r="X150" s="16">
        <v>3.5899999999999998E-5</v>
      </c>
      <c r="Y150" s="16">
        <v>2.0137243269999998</v>
      </c>
      <c r="Z150" s="16">
        <v>5.3299999999999998E-6</v>
      </c>
      <c r="AA150" s="16">
        <v>1.923091769</v>
      </c>
      <c r="AB150" s="16">
        <v>6.8200000000000004E-5</v>
      </c>
      <c r="AC150" s="16">
        <v>1.958844662</v>
      </c>
      <c r="AD150" s="16">
        <v>6.63E-6</v>
      </c>
      <c r="AE150" s="15">
        <f t="shared" si="9"/>
        <v>2.0059499442499997</v>
      </c>
      <c r="AF150" s="15">
        <f>STDEV(W150,Y150,AC150)</f>
        <v>8.6374261876258088E-2</v>
      </c>
      <c r="AG150" s="16">
        <v>2.269864798</v>
      </c>
      <c r="AH150" s="16">
        <v>1.6700000000000001E-6</v>
      </c>
      <c r="AI150" s="16">
        <v>2.1677041049999999</v>
      </c>
      <c r="AJ150" s="16">
        <v>1.86E-7</v>
      </c>
      <c r="AK150" s="16">
        <v>1.923091769</v>
      </c>
      <c r="AL150" s="16">
        <v>2.0999999999999999E-5</v>
      </c>
      <c r="AM150" s="16">
        <v>2.0701413149999999</v>
      </c>
      <c r="AN150" s="16">
        <v>1.48E-7</v>
      </c>
      <c r="AO150" s="15">
        <f>AVERAGE(AG150,AI150,AK150,AM150)</f>
        <v>2.1077004967499997</v>
      </c>
      <c r="AP150" s="15">
        <f>STDEV(AG150,AK150,AM150)</f>
        <v>0.17405199045222675</v>
      </c>
    </row>
    <row r="151" spans="1:42" ht="19.5">
      <c r="A151" s="6" t="s">
        <v>372</v>
      </c>
      <c r="B151" s="6" t="s">
        <v>373</v>
      </c>
      <c r="C151" s="6" t="s">
        <v>374</v>
      </c>
      <c r="D151" s="13" t="s">
        <v>375</v>
      </c>
      <c r="E151" s="14" t="s">
        <v>44</v>
      </c>
      <c r="F151" s="9">
        <v>1354</v>
      </c>
      <c r="G151" s="8">
        <v>10.83</v>
      </c>
      <c r="H151" s="8">
        <v>11.18</v>
      </c>
      <c r="I151" s="8">
        <v>48.21999967</v>
      </c>
      <c r="J151" s="8">
        <v>35.210001470000002</v>
      </c>
      <c r="K151" s="8">
        <v>28.110000490000001</v>
      </c>
      <c r="L151" s="9">
        <v>9</v>
      </c>
      <c r="M151" s="15">
        <v>1.527566075</v>
      </c>
      <c r="N151" s="15">
        <v>0.46700680300000003</v>
      </c>
      <c r="O151" s="15">
        <v>1.4321879150000001</v>
      </c>
      <c r="P151" s="15">
        <v>0.45947548700000002</v>
      </c>
      <c r="Q151" s="15">
        <v>1.2823306320000001</v>
      </c>
      <c r="R151" s="15">
        <v>0.66272270700000002</v>
      </c>
      <c r="S151" s="15">
        <v>1.419057488</v>
      </c>
      <c r="T151" s="15">
        <v>0.316690058</v>
      </c>
      <c r="U151" s="15">
        <f>AVERAGE(O151,Q151,S151)</f>
        <v>1.3778586783333333</v>
      </c>
      <c r="V151" s="15">
        <f>STDEV(O151,Q151,S151)</f>
        <v>8.2989805129896455E-2</v>
      </c>
      <c r="W151" s="15">
        <v>2.6302680970000001</v>
      </c>
      <c r="X151" s="15">
        <v>1.8229322999999999E-2</v>
      </c>
      <c r="Y151" s="15">
        <v>2.0892961030000001</v>
      </c>
      <c r="Z151" s="15">
        <v>6.6240779999999999E-2</v>
      </c>
      <c r="AA151" s="15">
        <v>2.1478304860000001</v>
      </c>
      <c r="AB151" s="15">
        <v>4.1787392999999999E-2</v>
      </c>
      <c r="AC151" s="15">
        <v>2.1086280350000002</v>
      </c>
      <c r="AD151" s="15">
        <v>5.2481159999999999E-2</v>
      </c>
      <c r="AE151" s="15">
        <f>AVERAGE(Y151,AA151,AC151)</f>
        <v>2.1152515413333339</v>
      </c>
      <c r="AF151" s="15">
        <f>STDEV(AA151,Y151,AC151)</f>
        <v>2.9824010887344661E-2</v>
      </c>
      <c r="AG151" s="16">
        <v>2.5118863579999999</v>
      </c>
      <c r="AH151" s="16">
        <v>3.2316605999999998E-2</v>
      </c>
      <c r="AI151" s="15">
        <v>2.2284350399999999</v>
      </c>
      <c r="AJ151" s="5">
        <v>5.5774193E-2</v>
      </c>
      <c r="AK151" s="16">
        <v>2.3334579469999999</v>
      </c>
      <c r="AL151" s="16">
        <v>2.5547686999999999E-2</v>
      </c>
      <c r="AM151" s="16">
        <v>2.24905467</v>
      </c>
      <c r="AN151" s="16">
        <v>3.3944767000000001E-2</v>
      </c>
      <c r="AO151" s="15">
        <f>AVERAGE(AG151,AK151,AM151)</f>
        <v>2.3647996583333328</v>
      </c>
      <c r="AP151" s="15">
        <f>STDEV(AG151,AK151,AM151)</f>
        <v>0.13418960915886455</v>
      </c>
    </row>
    <row r="152" spans="1:42" ht="19.5">
      <c r="A152" s="6" t="s">
        <v>411</v>
      </c>
      <c r="B152" s="6" t="s">
        <v>412</v>
      </c>
      <c r="C152" s="6" t="s">
        <v>688</v>
      </c>
      <c r="D152" s="13" t="s">
        <v>413</v>
      </c>
      <c r="E152" s="14" t="s">
        <v>7</v>
      </c>
      <c r="F152" s="9">
        <v>657</v>
      </c>
      <c r="G152" s="8">
        <v>21.7</v>
      </c>
      <c r="H152" s="8">
        <v>21.89</v>
      </c>
      <c r="I152" s="8">
        <v>80.769997840000002</v>
      </c>
      <c r="J152" s="8">
        <v>62.980002159999998</v>
      </c>
      <c r="K152" s="8">
        <v>58.6499989</v>
      </c>
      <c r="L152" s="9">
        <v>79</v>
      </c>
      <c r="M152" s="16">
        <v>2.1086280350000002</v>
      </c>
      <c r="N152" s="16">
        <v>4.1900000000000002E-5</v>
      </c>
      <c r="O152" s="16">
        <v>19.23091698</v>
      </c>
      <c r="P152" s="16">
        <v>7.2300000000000002E-6</v>
      </c>
      <c r="Q152" s="16">
        <v>12.359474179999999</v>
      </c>
      <c r="R152" s="16">
        <v>4.3553214999999999E-2</v>
      </c>
      <c r="S152" s="15">
        <v>19.054607390000001</v>
      </c>
      <c r="T152" s="15">
        <v>0.105714314</v>
      </c>
      <c r="U152" s="15">
        <f>AVERAGE(M152,O152,Q152,S152)</f>
        <v>13.18840664625</v>
      </c>
      <c r="V152" s="15">
        <f>STDEV(M152,O152,Q152,S152)</f>
        <v>8.0492828957484335</v>
      </c>
      <c r="W152" s="16">
        <v>29.92264557</v>
      </c>
      <c r="X152" s="16">
        <v>5.63453E-4</v>
      </c>
      <c r="Y152" s="16">
        <v>23.550493240000002</v>
      </c>
      <c r="Z152" s="16">
        <v>2.1799999999999999E-6</v>
      </c>
      <c r="AA152" s="16">
        <v>18.706821439999999</v>
      </c>
      <c r="AB152" s="16">
        <v>9.2553100000000005E-4</v>
      </c>
      <c r="AC152" s="15">
        <v>26.54605484</v>
      </c>
      <c r="AD152" s="15">
        <v>5.9324663E-2</v>
      </c>
      <c r="AE152" s="15">
        <f>AVERAGE(W152,Y152,AA152)</f>
        <v>24.059986749999997</v>
      </c>
      <c r="AF152" s="15">
        <f>STDEV(W152,Y152,AA152)</f>
        <v>5.6252435908431497</v>
      </c>
      <c r="AG152" s="16">
        <v>26.302679059999999</v>
      </c>
      <c r="AH152" s="16">
        <v>6.1226939999999997E-3</v>
      </c>
      <c r="AI152" s="16">
        <v>24.210290910000001</v>
      </c>
      <c r="AJ152" s="16">
        <v>1.3599999999999999E-6</v>
      </c>
      <c r="AK152" s="16">
        <v>10.66596127</v>
      </c>
      <c r="AL152" s="16">
        <v>1.2015705999999999E-2</v>
      </c>
      <c r="AM152" s="15">
        <v>20.701414110000002</v>
      </c>
      <c r="AN152" s="15">
        <v>6.7071355999999999E-2</v>
      </c>
      <c r="AO152" s="15">
        <f>AVERAGE(AG152,AI152,AK152)</f>
        <v>20.392977079999998</v>
      </c>
      <c r="AP152" s="15">
        <f>STDEV(AG152,AI152,AK152)</f>
        <v>8.4885599172390602</v>
      </c>
    </row>
    <row r="153" spans="1:42" ht="19.5">
      <c r="A153" s="6" t="s">
        <v>376</v>
      </c>
      <c r="B153" s="6" t="s">
        <v>377</v>
      </c>
      <c r="C153" s="6" t="s">
        <v>378</v>
      </c>
      <c r="D153" s="13" t="s">
        <v>379</v>
      </c>
      <c r="E153" s="14" t="s">
        <v>7</v>
      </c>
      <c r="F153" s="9">
        <v>788</v>
      </c>
      <c r="G153" s="8">
        <v>18.41</v>
      </c>
      <c r="H153" s="8">
        <v>20.55</v>
      </c>
      <c r="I153" s="8">
        <v>75</v>
      </c>
      <c r="J153" s="8">
        <v>68.120002749999998</v>
      </c>
      <c r="K153" s="8">
        <v>61.250001189999999</v>
      </c>
      <c r="L153" s="9">
        <v>17</v>
      </c>
      <c r="M153" s="15">
        <v>1.9408859009999999</v>
      </c>
      <c r="N153" s="15">
        <v>0.19503842299999999</v>
      </c>
      <c r="O153" s="16">
        <v>10.56817532</v>
      </c>
      <c r="P153" s="16">
        <v>8.6100000000000006E-6</v>
      </c>
      <c r="Q153" s="16">
        <v>35.974933620000002</v>
      </c>
      <c r="R153" s="16">
        <v>1.9988100000000001E-4</v>
      </c>
      <c r="S153" s="16">
        <v>13.93156815</v>
      </c>
      <c r="T153" s="16">
        <v>3.2899999999999998E-6</v>
      </c>
      <c r="U153" s="15">
        <f>AVERAGE(M153,O153,Q153,S153)</f>
        <v>15.60389074775</v>
      </c>
      <c r="V153" s="15">
        <f>STDEV(M153,O153,Q153,S153)</f>
        <v>14.489216471633727</v>
      </c>
      <c r="W153" s="16">
        <v>24.88857269</v>
      </c>
      <c r="X153" s="16">
        <v>4.3100000000000002E-6</v>
      </c>
      <c r="Y153" s="16">
        <v>9.8174791339999992</v>
      </c>
      <c r="Z153" s="16">
        <v>2.09E-5</v>
      </c>
      <c r="AA153" s="16">
        <v>39.084091190000002</v>
      </c>
      <c r="AB153" s="16">
        <v>2.63496E-4</v>
      </c>
      <c r="AC153" s="16">
        <v>12.133888239999999</v>
      </c>
      <c r="AD153" s="16">
        <v>1.3699999999999999E-5</v>
      </c>
      <c r="AE153" s="15">
        <f t="shared" ref="AE153:AE159" si="10">AVERAGE(W153,Y153,AA153,AC153)</f>
        <v>21.4810078135</v>
      </c>
      <c r="AF153" s="15">
        <f>STDEV(W153,Y153,AC153)</f>
        <v>8.1156801680361994</v>
      </c>
      <c r="AG153" s="16">
        <v>26.302679059999999</v>
      </c>
      <c r="AH153" s="16">
        <v>2.3499999999999999E-6</v>
      </c>
      <c r="AI153" s="16">
        <v>10.764652249999999</v>
      </c>
      <c r="AJ153" s="16">
        <v>8.3100000000000001E-6</v>
      </c>
      <c r="AK153" s="16">
        <v>39.084091190000002</v>
      </c>
      <c r="AL153" s="16">
        <v>4.32E-5</v>
      </c>
      <c r="AM153" s="16">
        <v>12.705740929999999</v>
      </c>
      <c r="AN153" s="16">
        <v>4.6600000000000003E-6</v>
      </c>
      <c r="AO153" s="15">
        <f t="shared" ref="AO153:AO160" si="11">AVERAGE(AG153,AI153,AK153,AM153)</f>
        <v>22.2142908575</v>
      </c>
      <c r="AP153" s="15">
        <f>STDEV(AG153,AI153,AM153)</f>
        <v>8.4663532972481779</v>
      </c>
    </row>
    <row r="154" spans="1:42" ht="19.5">
      <c r="A154" s="6" t="s">
        <v>380</v>
      </c>
      <c r="B154" s="6" t="s">
        <v>381</v>
      </c>
      <c r="C154" s="6" t="s">
        <v>382</v>
      </c>
      <c r="D154" s="13" t="s">
        <v>383</v>
      </c>
      <c r="E154" s="14" t="s">
        <v>7</v>
      </c>
      <c r="F154" s="9">
        <v>1088</v>
      </c>
      <c r="G154" s="8">
        <v>14</v>
      </c>
      <c r="H154" s="8">
        <v>14.14</v>
      </c>
      <c r="I154" s="8">
        <v>70.73000073</v>
      </c>
      <c r="J154" s="8">
        <v>65.240001680000006</v>
      </c>
      <c r="K154" s="8">
        <v>62.1999979</v>
      </c>
      <c r="L154" s="9">
        <v>31</v>
      </c>
      <c r="M154" s="15">
        <v>1.6904408929999899</v>
      </c>
      <c r="N154" s="15">
        <v>0.49487221199999998</v>
      </c>
      <c r="O154" s="16">
        <v>5.1050500870000004</v>
      </c>
      <c r="P154" s="16">
        <v>6.0866100000000003E-4</v>
      </c>
      <c r="Q154" s="16">
        <v>24.43430519</v>
      </c>
      <c r="R154" s="16">
        <v>1.2914900000000001E-4</v>
      </c>
      <c r="S154" s="16">
        <v>8.1658239360000007</v>
      </c>
      <c r="T154" s="16">
        <v>2.5321700000000003E-4</v>
      </c>
      <c r="U154" s="15">
        <f>AVERAGE(M154,O154,Q154,S154)</f>
        <v>9.8489050264999971</v>
      </c>
      <c r="V154" s="15">
        <f>STDEV(M154,O154,Q154,S154)</f>
        <v>10.076893644889598</v>
      </c>
      <c r="W154" s="16">
        <v>15.27566051</v>
      </c>
      <c r="X154" s="16">
        <v>4.3818299999999998E-4</v>
      </c>
      <c r="Y154" s="16">
        <v>4.055085182</v>
      </c>
      <c r="Z154" s="16">
        <v>1.9046689999999999E-3</v>
      </c>
      <c r="AA154" s="16">
        <v>20.701414110000002</v>
      </c>
      <c r="AB154" s="16">
        <v>3.0584900000000002E-4</v>
      </c>
      <c r="AC154" s="16">
        <v>6.025595665</v>
      </c>
      <c r="AD154" s="16">
        <v>8.5578800000000001E-4</v>
      </c>
      <c r="AE154" s="15">
        <f t="shared" si="10"/>
        <v>11.51443886675</v>
      </c>
      <c r="AF154" s="15">
        <f>STDEV(W154,Y154,AC154)</f>
        <v>5.9909365140412998</v>
      </c>
      <c r="AG154" s="16">
        <v>13.30454445</v>
      </c>
      <c r="AH154" s="16">
        <v>6.2609799999999995E-4</v>
      </c>
      <c r="AI154" s="16">
        <v>3.4673686030000002</v>
      </c>
      <c r="AJ154" s="16">
        <v>4.1820929999999996E-3</v>
      </c>
      <c r="AK154" s="16">
        <v>16.292961120000001</v>
      </c>
      <c r="AL154" s="16">
        <v>6.3486100000000002E-4</v>
      </c>
      <c r="AM154" s="16">
        <v>4.6558609009999996</v>
      </c>
      <c r="AN154" s="16">
        <v>2.463172E-3</v>
      </c>
      <c r="AO154" s="15">
        <f t="shared" si="11"/>
        <v>9.4301837684999992</v>
      </c>
      <c r="AP154" s="15">
        <f>STDEV(AG154,AI154,AM154)</f>
        <v>5.3693927297530371</v>
      </c>
    </row>
    <row r="155" spans="1:42" ht="19.5">
      <c r="A155" s="6" t="s">
        <v>384</v>
      </c>
      <c r="B155" s="6" t="s">
        <v>385</v>
      </c>
      <c r="C155" s="6" t="s">
        <v>386</v>
      </c>
      <c r="D155" s="13" t="s">
        <v>633</v>
      </c>
      <c r="E155" s="14" t="s">
        <v>7</v>
      </c>
      <c r="F155" s="9">
        <v>39</v>
      </c>
      <c r="G155" s="8">
        <v>68.38</v>
      </c>
      <c r="H155" s="8">
        <v>71.13</v>
      </c>
      <c r="I155" s="8">
        <v>73.369997740000002</v>
      </c>
      <c r="J155" s="8">
        <v>65.210002660000001</v>
      </c>
      <c r="K155" s="8">
        <v>57.870000599999997</v>
      </c>
      <c r="L155" s="9">
        <v>126</v>
      </c>
      <c r="M155" s="15">
        <v>47.424198150000002</v>
      </c>
      <c r="N155" s="15">
        <v>1.312427E-2</v>
      </c>
      <c r="O155" s="15">
        <v>1.148153663</v>
      </c>
      <c r="P155" s="15">
        <v>0.13726438599999999</v>
      </c>
      <c r="Q155" s="15">
        <v>1.1168632510000001</v>
      </c>
      <c r="R155" s="15">
        <v>0.147599548</v>
      </c>
      <c r="S155" s="15">
        <v>1.0864256619999999</v>
      </c>
      <c r="T155" s="15">
        <v>0.107431285</v>
      </c>
      <c r="U155" s="15">
        <f t="shared" ref="U155:U160" si="12">AVERAGE(O155,Q155,S155)</f>
        <v>1.1171475253333334</v>
      </c>
      <c r="V155" s="15">
        <f t="shared" ref="V155:V160" si="13">STDEV(O155,Q155,S155)</f>
        <v>3.0864982355194161E-2</v>
      </c>
      <c r="W155" s="16">
        <v>1.674942851</v>
      </c>
      <c r="X155" s="16">
        <v>6.03143E-4</v>
      </c>
      <c r="Y155" s="16">
        <v>1.47231245</v>
      </c>
      <c r="Z155" s="16">
        <v>1.4231659000000001E-2</v>
      </c>
      <c r="AA155" s="16">
        <v>1.555965662</v>
      </c>
      <c r="AB155" s="16">
        <v>3.7704200000000001E-4</v>
      </c>
      <c r="AC155" s="16">
        <v>1.419057488</v>
      </c>
      <c r="AD155" s="16">
        <v>3.217962E-3</v>
      </c>
      <c r="AE155" s="15">
        <f t="shared" si="10"/>
        <v>1.5305696127499999</v>
      </c>
      <c r="AF155" s="15">
        <f>STDEV(W155,Y155,AC155)</f>
        <v>0.13501388162252304</v>
      </c>
      <c r="AG155" s="16">
        <v>1.4588142630000001</v>
      </c>
      <c r="AH155" s="16">
        <v>4.7934960000000004E-3</v>
      </c>
      <c r="AI155" s="16">
        <v>1.367728829</v>
      </c>
      <c r="AJ155" s="16">
        <v>1.3618201999999999E-2</v>
      </c>
      <c r="AK155" s="16">
        <v>1.393156767</v>
      </c>
      <c r="AL155" s="16">
        <v>1.4590600000000001E-4</v>
      </c>
      <c r="AM155" s="16">
        <v>1.4321879150000001</v>
      </c>
      <c r="AN155" s="16">
        <v>1.064183E-3</v>
      </c>
      <c r="AO155" s="15">
        <f t="shared" si="11"/>
        <v>1.4129719435000001</v>
      </c>
      <c r="AP155" s="15">
        <f t="shared" ref="AP155:AP162" si="14">STDEV(AG155,AK155,AM155)</f>
        <v>3.302347574833453E-2</v>
      </c>
    </row>
    <row r="156" spans="1:42" ht="19.5">
      <c r="A156" s="6" t="s">
        <v>387</v>
      </c>
      <c r="B156" s="6" t="s">
        <v>388</v>
      </c>
      <c r="C156" s="6" t="s">
        <v>689</v>
      </c>
      <c r="D156" s="13" t="s">
        <v>633</v>
      </c>
      <c r="E156" s="14" t="s">
        <v>7</v>
      </c>
      <c r="F156" s="9">
        <v>190</v>
      </c>
      <c r="G156" s="8">
        <v>40.700000000000003</v>
      </c>
      <c r="H156" s="8">
        <v>56.33</v>
      </c>
      <c r="I156" s="8">
        <v>61.019998790000002</v>
      </c>
      <c r="J156" s="8">
        <v>47.080001240000001</v>
      </c>
      <c r="K156" s="8">
        <v>46.090000869999997</v>
      </c>
      <c r="L156" s="9">
        <v>62</v>
      </c>
      <c r="M156" s="15">
        <v>6.025595665</v>
      </c>
      <c r="N156" s="15">
        <v>0.87734323700000005</v>
      </c>
      <c r="O156" s="16">
        <v>22.908676150000002</v>
      </c>
      <c r="P156" s="16">
        <v>9.5199999999999997E-5</v>
      </c>
      <c r="Q156" s="16">
        <v>13.30454445</v>
      </c>
      <c r="R156" s="16">
        <v>4.18E-9</v>
      </c>
      <c r="S156" s="16">
        <v>26.302679059999999</v>
      </c>
      <c r="T156" s="16">
        <v>1.29E-7</v>
      </c>
      <c r="U156" s="15">
        <f t="shared" si="12"/>
        <v>20.838633220000002</v>
      </c>
      <c r="V156" s="15">
        <f t="shared" si="13"/>
        <v>6.7417864200782933</v>
      </c>
      <c r="W156" s="16">
        <v>9.7274723049999992</v>
      </c>
      <c r="X156" s="16">
        <v>3.6200000000000001E-6</v>
      </c>
      <c r="Y156" s="16">
        <v>25.82260132</v>
      </c>
      <c r="Z156" s="16">
        <v>8.0299999999999998E-8</v>
      </c>
      <c r="AA156" s="16">
        <v>11.80320644</v>
      </c>
      <c r="AB156" s="16">
        <v>6.7100000000000001E-7</v>
      </c>
      <c r="AC156" s="16">
        <v>27.28977776</v>
      </c>
      <c r="AD156" s="16">
        <v>1.8E-7</v>
      </c>
      <c r="AE156" s="15">
        <f t="shared" si="10"/>
        <v>18.66076445625</v>
      </c>
      <c r="AF156" s="15">
        <f>STDEV(Y156,AA156,AC156)</f>
        <v>8.5491708248705525</v>
      </c>
      <c r="AG156" s="16">
        <v>12.47383499</v>
      </c>
      <c r="AH156" s="16">
        <v>4.1300000000000001E-5</v>
      </c>
      <c r="AI156" s="16">
        <v>27.542287829999999</v>
      </c>
      <c r="AJ156" s="16">
        <v>9.5799999999999998E-7</v>
      </c>
      <c r="AK156" s="16">
        <v>14.190575600000001</v>
      </c>
      <c r="AL156" s="16">
        <v>2.8900000000000002E-9</v>
      </c>
      <c r="AM156" s="16">
        <v>26.791683200000001</v>
      </c>
      <c r="AN156" s="16">
        <v>5.6899999999999997E-6</v>
      </c>
      <c r="AO156" s="15">
        <f t="shared" si="11"/>
        <v>20.249595405000001</v>
      </c>
      <c r="AP156" s="15">
        <f t="shared" si="14"/>
        <v>7.8180974713950402</v>
      </c>
    </row>
    <row r="157" spans="1:42" ht="19.5">
      <c r="A157" s="6" t="s">
        <v>389</v>
      </c>
      <c r="B157" s="6" t="s">
        <v>390</v>
      </c>
      <c r="C157" s="6" t="s">
        <v>609</v>
      </c>
      <c r="D157" s="13" t="s">
        <v>633</v>
      </c>
      <c r="E157" s="14" t="s">
        <v>7</v>
      </c>
      <c r="F157" s="9">
        <v>270</v>
      </c>
      <c r="G157" s="8">
        <v>34.83</v>
      </c>
      <c r="H157" s="8">
        <v>88.02</v>
      </c>
      <c r="I157" s="8">
        <v>85.540002580000007</v>
      </c>
      <c r="J157" s="8">
        <v>78.460001950000006</v>
      </c>
      <c r="K157" s="8">
        <v>74.620002510000006</v>
      </c>
      <c r="L157" s="9">
        <v>385</v>
      </c>
      <c r="M157" s="15">
        <v>4.6989412310000001</v>
      </c>
      <c r="N157" s="15">
        <v>0.216088057</v>
      </c>
      <c r="O157" s="16">
        <v>7.379042149</v>
      </c>
      <c r="P157" s="16">
        <v>9.2800000000000006E-5</v>
      </c>
      <c r="Q157" s="16">
        <v>5.4954085350000001</v>
      </c>
      <c r="R157" s="16">
        <v>1.3883100000000001E-4</v>
      </c>
      <c r="S157" s="16">
        <v>9.9083194730000006</v>
      </c>
      <c r="T157" s="16">
        <v>4.0400000000000003E-6</v>
      </c>
      <c r="U157" s="15">
        <f t="shared" si="12"/>
        <v>7.5942567190000005</v>
      </c>
      <c r="V157" s="15">
        <f t="shared" si="13"/>
        <v>2.2143133743974004</v>
      </c>
      <c r="W157" s="16">
        <v>8.0167808530000002</v>
      </c>
      <c r="X157" s="16">
        <v>3.4999999999999999E-6</v>
      </c>
      <c r="Y157" s="16">
        <v>8.3176374440000007</v>
      </c>
      <c r="Z157" s="16">
        <v>3.90565E-4</v>
      </c>
      <c r="AA157" s="16">
        <v>5.2966346739999999</v>
      </c>
      <c r="AB157" s="16">
        <v>1.2621900000000001E-4</v>
      </c>
      <c r="AC157" s="16">
        <v>11.066237449999999</v>
      </c>
      <c r="AD157" s="16">
        <v>5.7899999999999998E-5</v>
      </c>
      <c r="AE157" s="15">
        <f t="shared" si="10"/>
        <v>8.1743226052499995</v>
      </c>
      <c r="AF157" s="15">
        <f>STDEV(W157,Y157,AC157)</f>
        <v>1.6805010273882794</v>
      </c>
      <c r="AG157" s="16">
        <v>5.1050500870000004</v>
      </c>
      <c r="AH157" s="16">
        <v>7.4800000000000002E-5</v>
      </c>
      <c r="AI157" s="16">
        <v>6.7920365330000001</v>
      </c>
      <c r="AJ157" s="16">
        <v>1.0982559999999999E-3</v>
      </c>
      <c r="AK157" s="16">
        <v>5.4450263980000004</v>
      </c>
      <c r="AL157" s="16">
        <v>2.4199999999999999E-5</v>
      </c>
      <c r="AM157" s="16">
        <v>9.8174791339999992</v>
      </c>
      <c r="AN157" s="16">
        <v>1.4869800000000001E-4</v>
      </c>
      <c r="AO157" s="15">
        <f t="shared" si="11"/>
        <v>6.7898980379999996</v>
      </c>
      <c r="AP157" s="15">
        <f t="shared" si="14"/>
        <v>2.6280827721491926</v>
      </c>
    </row>
    <row r="158" spans="1:42" ht="19.5">
      <c r="A158" s="6" t="s">
        <v>391</v>
      </c>
      <c r="B158" s="6" t="s">
        <v>392</v>
      </c>
      <c r="C158" s="6" t="s">
        <v>690</v>
      </c>
      <c r="D158" s="13" t="s">
        <v>633</v>
      </c>
      <c r="E158" s="14" t="s">
        <v>7</v>
      </c>
      <c r="F158" s="9">
        <v>292</v>
      </c>
      <c r="G158" s="8">
        <v>33.64</v>
      </c>
      <c r="H158" s="8">
        <v>38.74</v>
      </c>
      <c r="I158" s="8">
        <v>64.380002020000006</v>
      </c>
      <c r="J158" s="8">
        <v>49.340000750000002</v>
      </c>
      <c r="K158" s="8">
        <v>46.860000489999997</v>
      </c>
      <c r="L158" s="9">
        <v>40</v>
      </c>
      <c r="M158" s="15">
        <v>3.9810717109999998</v>
      </c>
      <c r="N158" s="15">
        <v>0.19722098099999999</v>
      </c>
      <c r="O158" s="15">
        <v>3.6307804579999998</v>
      </c>
      <c r="P158" s="15">
        <v>3.4857944000000002E-2</v>
      </c>
      <c r="Q158" s="15">
        <v>1.8535315990000001</v>
      </c>
      <c r="R158" s="15">
        <v>8.5859171999999997E-2</v>
      </c>
      <c r="S158" s="15">
        <v>3.4355795379999998</v>
      </c>
      <c r="T158" s="15">
        <v>4.3763019E-2</v>
      </c>
      <c r="U158" s="15">
        <f t="shared" si="12"/>
        <v>2.9732971983333329</v>
      </c>
      <c r="V158" s="15">
        <f t="shared" si="13"/>
        <v>0.97464460080583615</v>
      </c>
      <c r="W158" s="16">
        <v>3.2508730890000002</v>
      </c>
      <c r="X158" s="16">
        <v>3.3978540000000001E-3</v>
      </c>
      <c r="Y158" s="16">
        <v>5.0582466129999997</v>
      </c>
      <c r="Z158" s="16">
        <v>8.8093149999999999E-3</v>
      </c>
      <c r="AA158" s="16">
        <v>3.1915378570000001</v>
      </c>
      <c r="AB158" s="16">
        <v>3.3999220000000001E-3</v>
      </c>
      <c r="AC158" s="16">
        <v>4.5708818439999996</v>
      </c>
      <c r="AD158" s="16">
        <v>6.0513210000000001E-3</v>
      </c>
      <c r="AE158" s="15">
        <f t="shared" si="10"/>
        <v>4.0178848507499998</v>
      </c>
      <c r="AF158" s="15">
        <f>STDEV(W158,Y158,AC158)</f>
        <v>0.93510664156512513</v>
      </c>
      <c r="AG158" s="16">
        <v>2.9922647480000002</v>
      </c>
      <c r="AH158" s="16">
        <v>1.163543E-3</v>
      </c>
      <c r="AI158" s="16">
        <v>6.0813498499999996</v>
      </c>
      <c r="AJ158" s="16">
        <v>5.8218300000000001E-4</v>
      </c>
      <c r="AK158" s="16">
        <v>3.8725764749999998</v>
      </c>
      <c r="AL158" s="16">
        <v>2.4665199999999998E-4</v>
      </c>
      <c r="AM158" s="16">
        <v>5.4954085350000001</v>
      </c>
      <c r="AN158" s="16">
        <v>1.0952030000000001E-3</v>
      </c>
      <c r="AO158" s="15">
        <f t="shared" si="11"/>
        <v>4.6103999019999993</v>
      </c>
      <c r="AP158" s="15">
        <f t="shared" si="14"/>
        <v>1.2697940417021889</v>
      </c>
    </row>
    <row r="159" spans="1:42" ht="19.5">
      <c r="A159" s="6" t="s">
        <v>393</v>
      </c>
      <c r="B159" s="6" t="s">
        <v>394</v>
      </c>
      <c r="C159" s="6" t="s">
        <v>395</v>
      </c>
      <c r="D159" s="13" t="s">
        <v>633</v>
      </c>
      <c r="E159" s="14" t="s">
        <v>7</v>
      </c>
      <c r="F159" s="9">
        <v>438</v>
      </c>
      <c r="G159" s="8">
        <v>27.25</v>
      </c>
      <c r="H159" s="8">
        <v>84.78</v>
      </c>
      <c r="I159" s="8">
        <v>89.109998939999997</v>
      </c>
      <c r="J159" s="8">
        <v>81.599998470000003</v>
      </c>
      <c r="K159" s="8">
        <v>75</v>
      </c>
      <c r="L159" s="9">
        <v>348</v>
      </c>
      <c r="M159" s="15">
        <v>2.8575904369999998</v>
      </c>
      <c r="N159" s="15">
        <v>0.343961507</v>
      </c>
      <c r="O159" s="16">
        <v>21.086280819999999</v>
      </c>
      <c r="P159" s="16">
        <v>7.7299999999999997E-8</v>
      </c>
      <c r="Q159" s="16">
        <v>23.988328930000002</v>
      </c>
      <c r="R159" s="16">
        <v>7.0400000000000004E-5</v>
      </c>
      <c r="S159" s="16">
        <v>21.086280819999999</v>
      </c>
      <c r="T159" s="16">
        <v>7.0399999999999995E-7</v>
      </c>
      <c r="U159" s="15">
        <f t="shared" si="12"/>
        <v>22.053630189999996</v>
      </c>
      <c r="V159" s="15">
        <f t="shared" si="13"/>
        <v>1.6754982575097463</v>
      </c>
      <c r="W159" s="16">
        <v>25.82260132</v>
      </c>
      <c r="X159" s="16">
        <v>1.6299999999999999E-7</v>
      </c>
      <c r="Y159" s="16">
        <v>28.575904850000001</v>
      </c>
      <c r="Z159" s="16">
        <v>1.1700000000000001E-8</v>
      </c>
      <c r="AA159" s="16">
        <v>30.199516299999999</v>
      </c>
      <c r="AB159" s="16">
        <v>4.5200000000000001E-5</v>
      </c>
      <c r="AC159" s="16">
        <v>25.82260132</v>
      </c>
      <c r="AD159" s="16">
        <v>8.6300000000000002E-11</v>
      </c>
      <c r="AE159" s="15">
        <f t="shared" si="10"/>
        <v>27.605155947500002</v>
      </c>
      <c r="AF159" s="15">
        <f>STDEV(W159,Y159,AC159)</f>
        <v>1.5896205342062468</v>
      </c>
      <c r="AG159" s="16">
        <v>26.06153488</v>
      </c>
      <c r="AH159" s="16">
        <v>1.7600000000000001E-6</v>
      </c>
      <c r="AI159" s="16">
        <v>31.045595169999999</v>
      </c>
      <c r="AJ159" s="16">
        <v>2.44E-8</v>
      </c>
      <c r="AK159" s="16">
        <v>30.4789505</v>
      </c>
      <c r="AL159" s="16">
        <v>4.5599999999999997E-5</v>
      </c>
      <c r="AM159" s="16">
        <v>27.797132489999999</v>
      </c>
      <c r="AN159" s="16">
        <v>9.8100000000000002E-11</v>
      </c>
      <c r="AO159" s="15">
        <f t="shared" si="11"/>
        <v>28.845803259999997</v>
      </c>
      <c r="AP159" s="15">
        <f t="shared" si="14"/>
        <v>2.2255339307837292</v>
      </c>
    </row>
    <row r="160" spans="1:42" ht="19.5">
      <c r="A160" s="6" t="s">
        <v>399</v>
      </c>
      <c r="B160" s="6" t="s">
        <v>400</v>
      </c>
      <c r="C160" s="6" t="s">
        <v>613</v>
      </c>
      <c r="D160" s="13" t="s">
        <v>401</v>
      </c>
      <c r="E160" s="14" t="s">
        <v>7</v>
      </c>
      <c r="F160" s="9">
        <v>415</v>
      </c>
      <c r="G160" s="8">
        <v>28.46</v>
      </c>
      <c r="H160" s="8">
        <v>75.47</v>
      </c>
      <c r="I160" s="8">
        <v>77.160000800000006</v>
      </c>
      <c r="J160" s="8">
        <v>63.690000769999997</v>
      </c>
      <c r="K160" s="8">
        <v>56.879997250000002</v>
      </c>
      <c r="L160" s="9">
        <v>190</v>
      </c>
      <c r="M160" s="15">
        <v>2.884031534</v>
      </c>
      <c r="N160" s="15">
        <v>0.44536817099999998</v>
      </c>
      <c r="O160" s="16">
        <v>7.1121349330000001</v>
      </c>
      <c r="P160" s="16">
        <v>4.7213122000000003E-2</v>
      </c>
      <c r="Q160" s="16">
        <v>4.4874539379999998</v>
      </c>
      <c r="R160" s="16">
        <v>6.05E-5</v>
      </c>
      <c r="S160" s="16">
        <v>11.16863251</v>
      </c>
      <c r="T160" s="16">
        <v>4.1365642000000001E-2</v>
      </c>
      <c r="U160" s="15">
        <f t="shared" si="12"/>
        <v>7.5894071270000003</v>
      </c>
      <c r="V160" s="15">
        <f t="shared" si="13"/>
        <v>3.3660627353203281</v>
      </c>
      <c r="W160" s="16">
        <v>7.177942753</v>
      </c>
      <c r="X160" s="16">
        <v>2.2600000000000001E-7</v>
      </c>
      <c r="Y160" s="16">
        <v>10.964781759999999</v>
      </c>
      <c r="Z160" s="16">
        <v>1.5743351999999999E-2</v>
      </c>
      <c r="AA160" s="16">
        <v>7.311390877</v>
      </c>
      <c r="AB160" s="16">
        <v>1.3799999999999999E-7</v>
      </c>
      <c r="AC160" s="16">
        <v>16.292961120000001</v>
      </c>
      <c r="AD160" s="16">
        <v>1.6054286000000001E-2</v>
      </c>
      <c r="AE160" s="15">
        <f>AVERAGE(W160,Y160,AA160,AC160)</f>
        <v>10.4367691275</v>
      </c>
      <c r="AF160" s="15">
        <f>STDEV(W160,Y160,AA160)</f>
        <v>2.1488455431821776</v>
      </c>
      <c r="AG160" s="16">
        <v>6.0813498499999996</v>
      </c>
      <c r="AH160" s="16">
        <v>7.3499999999999999E-6</v>
      </c>
      <c r="AI160" s="16">
        <v>10.092529300000001</v>
      </c>
      <c r="AJ160" s="16">
        <v>2.0068730999999999E-2</v>
      </c>
      <c r="AK160" s="16">
        <v>7.1121349330000001</v>
      </c>
      <c r="AL160" s="16">
        <v>9.1100000000000002E-8</v>
      </c>
      <c r="AM160" s="16">
        <v>16.292961120000001</v>
      </c>
      <c r="AN160" s="16">
        <v>1.8261864999999999E-2</v>
      </c>
      <c r="AO160" s="15">
        <f t="shared" si="11"/>
        <v>9.8947438007499997</v>
      </c>
      <c r="AP160" s="15">
        <f t="shared" si="14"/>
        <v>5.6217893369286989</v>
      </c>
    </row>
    <row r="161" spans="1:42" ht="19.5">
      <c r="A161" s="6" t="s">
        <v>405</v>
      </c>
      <c r="B161" s="6" t="s">
        <v>406</v>
      </c>
      <c r="C161" s="6" t="s">
        <v>614</v>
      </c>
      <c r="D161" s="13" t="s">
        <v>407</v>
      </c>
      <c r="E161" s="14" t="s">
        <v>7</v>
      </c>
      <c r="F161" s="9">
        <v>660</v>
      </c>
      <c r="G161" s="8">
        <v>21.63</v>
      </c>
      <c r="H161" s="8">
        <v>22.6</v>
      </c>
      <c r="I161" s="8">
        <v>61.540001629999999</v>
      </c>
      <c r="J161" s="8">
        <v>57.829999919999999</v>
      </c>
      <c r="K161" s="8">
        <v>51.849997039999998</v>
      </c>
      <c r="L161" s="9">
        <v>17</v>
      </c>
      <c r="M161" s="15">
        <v>2.1086280350000002</v>
      </c>
      <c r="N161" s="15">
        <v>0.225371823</v>
      </c>
      <c r="O161" s="15">
        <v>1.47231245</v>
      </c>
      <c r="P161" s="15">
        <v>6.2449049E-2</v>
      </c>
      <c r="Q161" s="15">
        <v>1.555965662</v>
      </c>
      <c r="R161" s="15">
        <v>3.8420499999999998E-4</v>
      </c>
      <c r="S161" s="15">
        <v>2.2908675669999998</v>
      </c>
      <c r="T161" s="15">
        <v>5.8754300000000005E-4</v>
      </c>
      <c r="U161" s="15">
        <f>AVERAGE(M161,Q161,S161)</f>
        <v>1.9851537546666667</v>
      </c>
      <c r="V161" s="15">
        <f>STDEV(M161,Q161,S161)</f>
        <v>0.38269390630245559</v>
      </c>
      <c r="W161" s="16">
        <v>1.923091769</v>
      </c>
      <c r="X161" s="16">
        <v>6.0143549999999999E-3</v>
      </c>
      <c r="Y161" s="16">
        <v>1.7864875790000001</v>
      </c>
      <c r="Z161" s="16">
        <v>3.4519260000000001E-3</v>
      </c>
      <c r="AA161" s="16">
        <v>1.8365383150000001</v>
      </c>
      <c r="AB161" s="16">
        <v>5.3868399999999999E-4</v>
      </c>
      <c r="AC161" s="16">
        <v>2.4434306619999999</v>
      </c>
      <c r="AD161" s="16">
        <v>3.23345E-4</v>
      </c>
      <c r="AE161" s="15">
        <f>AVERAGE(W161,Y161,AA161,AC161)</f>
        <v>1.9973870812500001</v>
      </c>
      <c r="AF161" s="15">
        <f>STDEV(W161,Y161,AC161,AA161)</f>
        <v>0.30266901339254582</v>
      </c>
      <c r="AG161" s="16">
        <v>1.8535315990000001</v>
      </c>
      <c r="AH161" s="16">
        <v>4.4091989999999999E-3</v>
      </c>
      <c r="AI161" s="15">
        <v>1.8535315990000001</v>
      </c>
      <c r="AJ161" s="15">
        <v>7.285469E-2</v>
      </c>
      <c r="AK161" s="16">
        <v>1.674942851</v>
      </c>
      <c r="AL161" s="16">
        <v>3.6758599999999999E-4</v>
      </c>
      <c r="AM161" s="16">
        <v>2.2284350399999999</v>
      </c>
      <c r="AN161" s="16">
        <v>3.81042E-4</v>
      </c>
      <c r="AO161" s="15">
        <f>AVERAGE(AG161,AK161,AM161)</f>
        <v>1.91896983</v>
      </c>
      <c r="AP161" s="15">
        <f t="shared" si="14"/>
        <v>0.28248897744568796</v>
      </c>
    </row>
    <row r="162" spans="1:42" ht="19.5">
      <c r="A162" s="6" t="s">
        <v>409</v>
      </c>
      <c r="B162" s="6" t="s">
        <v>410</v>
      </c>
      <c r="C162" s="6" t="s">
        <v>691</v>
      </c>
      <c r="D162" s="13" t="s">
        <v>408</v>
      </c>
      <c r="E162" s="14" t="s">
        <v>7</v>
      </c>
      <c r="F162" s="9">
        <v>25</v>
      </c>
      <c r="G162" s="8">
        <v>77.84</v>
      </c>
      <c r="H162" s="8">
        <v>79.67</v>
      </c>
      <c r="I162" s="8">
        <v>78.060001130000003</v>
      </c>
      <c r="J162" s="8">
        <v>68.349999190000005</v>
      </c>
      <c r="K162" s="8">
        <v>65.450000759999995</v>
      </c>
      <c r="L162" s="9">
        <v>168</v>
      </c>
      <c r="M162" s="15">
        <v>70.469306950000004</v>
      </c>
      <c r="N162" s="15">
        <v>1.3077788999999999E-2</v>
      </c>
      <c r="O162" s="15">
        <v>1.1803206209999999</v>
      </c>
      <c r="P162" s="15">
        <v>0.80892336399999998</v>
      </c>
      <c r="Q162" s="15">
        <v>1.2823306320000001</v>
      </c>
      <c r="R162" s="15">
        <v>0.23209890699999999</v>
      </c>
      <c r="S162" s="15">
        <v>1.1376272439999999</v>
      </c>
      <c r="T162" s="15">
        <v>0.612873793</v>
      </c>
      <c r="U162" s="15">
        <f>AVERAGE(M162,Q162,S162)</f>
        <v>24.296421608666666</v>
      </c>
      <c r="V162" s="15">
        <f>STDEV(M162,Q162,S162)</f>
        <v>39.98695712761301</v>
      </c>
      <c r="W162" s="15">
        <v>1.8030177350000001</v>
      </c>
      <c r="X162" s="15">
        <v>6.8311282000000001E-2</v>
      </c>
      <c r="Y162" s="15">
        <v>1.629296064</v>
      </c>
      <c r="Z162" s="15">
        <v>0.107440487</v>
      </c>
      <c r="AA162" s="15">
        <v>1.721868634</v>
      </c>
      <c r="AB162" s="15">
        <v>6.7061416999999998E-2</v>
      </c>
      <c r="AC162" s="15">
        <v>1.4859356880000001</v>
      </c>
      <c r="AD162" s="15">
        <v>0.14712312799999999</v>
      </c>
      <c r="AE162" s="15">
        <f>AVERAGE(W162,Y162,AA162,AC162)</f>
        <v>1.6600295302500001</v>
      </c>
      <c r="AF162" s="15">
        <f>STDEV(W162,Y162,AA162)</f>
        <v>8.6923411005077098E-2</v>
      </c>
      <c r="AG162" s="16">
        <v>2.0892961030000001</v>
      </c>
      <c r="AH162" s="16">
        <v>2.5011452E-2</v>
      </c>
      <c r="AI162" s="15">
        <v>1.644371748</v>
      </c>
      <c r="AJ162" s="15">
        <v>0.11936152</v>
      </c>
      <c r="AK162" s="16">
        <v>2.1281390189999998</v>
      </c>
      <c r="AL162" s="16">
        <v>1.5460135999999999E-2</v>
      </c>
      <c r="AM162" s="16">
        <v>1.7701089379999999</v>
      </c>
      <c r="AN162" s="16">
        <v>2.6380237000000001E-2</v>
      </c>
      <c r="AO162" s="15">
        <f>AVERAGE(AG162,AK162,AM162)</f>
        <v>1.9958480199999997</v>
      </c>
      <c r="AP162" s="15">
        <f t="shared" si="14"/>
        <v>0.196458119932717</v>
      </c>
    </row>
    <row r="163" spans="1:42" ht="19.5">
      <c r="A163" s="6" t="s">
        <v>402</v>
      </c>
      <c r="B163" s="6" t="s">
        <v>403</v>
      </c>
      <c r="C163" s="6" t="s">
        <v>692</v>
      </c>
      <c r="D163" s="13" t="s">
        <v>404</v>
      </c>
      <c r="E163" s="14" t="s">
        <v>7</v>
      </c>
      <c r="F163" s="9">
        <v>180</v>
      </c>
      <c r="G163" s="8">
        <v>41.29</v>
      </c>
      <c r="H163" s="8">
        <v>51.5</v>
      </c>
      <c r="I163" s="8">
        <v>38.589999079999998</v>
      </c>
      <c r="J163" s="8">
        <v>27.730000019999999</v>
      </c>
      <c r="K163" s="8">
        <v>25.609999899999998</v>
      </c>
      <c r="L163" s="9">
        <v>88</v>
      </c>
      <c r="M163" s="16">
        <v>6.4863443370000002</v>
      </c>
      <c r="N163" s="16">
        <v>9.2880899999999995E-4</v>
      </c>
      <c r="O163" s="15">
        <v>1.8535315990000001</v>
      </c>
      <c r="P163" s="15">
        <v>0.20941095100000001</v>
      </c>
      <c r="Q163" s="16">
        <v>1.995262265</v>
      </c>
      <c r="R163" s="16">
        <v>2.7137221999999999E-2</v>
      </c>
      <c r="S163" s="16">
        <v>1.393156767</v>
      </c>
      <c r="T163" s="16">
        <v>4.4905755999999998E-2</v>
      </c>
      <c r="U163" s="15">
        <f>AVERAGE(M163,Q163,S163)</f>
        <v>3.2915877896666665</v>
      </c>
      <c r="V163" s="15">
        <f>STDEV(M163,Q163,S163)</f>
        <v>2.7830711103432764</v>
      </c>
      <c r="W163" s="16">
        <v>3.8018939500000002</v>
      </c>
      <c r="X163" s="16">
        <v>8.4212100000000004E-4</v>
      </c>
      <c r="Y163" s="15">
        <v>2.6791682240000001</v>
      </c>
      <c r="Z163" s="15">
        <v>0.157092229</v>
      </c>
      <c r="AA163" s="16">
        <v>4.2072663309999996</v>
      </c>
      <c r="AB163" s="16">
        <v>6.9499999999999995E-5</v>
      </c>
      <c r="AC163" s="16">
        <v>3.1045596600000001</v>
      </c>
      <c r="AD163" s="16">
        <v>1.9299999999999999E-7</v>
      </c>
      <c r="AE163" s="15">
        <f>AVERAGE(W163,AA163,AC163)</f>
        <v>3.7045733136666663</v>
      </c>
      <c r="AF163" s="15">
        <f>STDEV(W163,AA163,AC163)</f>
        <v>0.55775799434810358</v>
      </c>
      <c r="AG163" s="16">
        <v>5.1999597550000001</v>
      </c>
      <c r="AH163" s="16">
        <v>1.0900000000000001E-5</v>
      </c>
      <c r="AI163" s="15">
        <v>3.3728730680000001</v>
      </c>
      <c r="AJ163" s="15">
        <v>9.3454494999999999E-2</v>
      </c>
      <c r="AK163" s="16">
        <v>4.4055485729999999</v>
      </c>
      <c r="AL163" s="16">
        <v>3.8800000000000001E-5</v>
      </c>
      <c r="AM163" s="16">
        <v>3.531831741</v>
      </c>
      <c r="AN163" s="16">
        <v>5.02E-8</v>
      </c>
      <c r="AO163" s="15">
        <f>AVERAGE(AG163,AK163,AM163)</f>
        <v>4.3791133563333329</v>
      </c>
      <c r="AP163" s="15">
        <f>STDEV(AG163,AK163,AM163)</f>
        <v>0.83437814166183988</v>
      </c>
    </row>
    <row r="164" spans="1:42" ht="19.5">
      <c r="A164" s="6" t="s">
        <v>414</v>
      </c>
      <c r="B164" s="6" t="s">
        <v>415</v>
      </c>
      <c r="C164" s="6" t="s">
        <v>612</v>
      </c>
      <c r="D164" s="13" t="s">
        <v>416</v>
      </c>
      <c r="E164" s="14" t="s">
        <v>7</v>
      </c>
      <c r="F164" s="9">
        <v>6</v>
      </c>
      <c r="G164" s="8">
        <v>114.29</v>
      </c>
      <c r="H164" s="8">
        <v>114.09</v>
      </c>
      <c r="I164" s="8">
        <v>81.319999690000003</v>
      </c>
      <c r="J164" s="8">
        <v>76.579999920000006</v>
      </c>
      <c r="K164" s="8">
        <v>73.8499999</v>
      </c>
      <c r="L164" s="9">
        <v>450</v>
      </c>
      <c r="M164" s="15">
        <v>99.083190920000007</v>
      </c>
      <c r="N164" s="15">
        <v>1.3201694999999999E-2</v>
      </c>
      <c r="O164" s="15">
        <v>1.527566075</v>
      </c>
      <c r="P164" s="15">
        <v>8.0041289000000002E-2</v>
      </c>
      <c r="Q164" s="15">
        <v>1.3803842070000001</v>
      </c>
      <c r="R164" s="15">
        <v>2.8987136E-2</v>
      </c>
      <c r="S164" s="15">
        <v>1.674942851</v>
      </c>
      <c r="T164" s="15">
        <v>6.1435476000000003E-2</v>
      </c>
      <c r="U164" s="15">
        <f>AVERAGE(M164,Q164,S164)</f>
        <v>34.046172659333337</v>
      </c>
      <c r="V164" s="15">
        <f>STDEV(M164,Q164,S164)</f>
        <v>56.32390255812718</v>
      </c>
      <c r="W164" s="16">
        <v>3.0478949549999999</v>
      </c>
      <c r="X164" s="16">
        <v>1.4100000000000001E-6</v>
      </c>
      <c r="Y164" s="16">
        <v>4.2072663309999996</v>
      </c>
      <c r="Z164" s="16">
        <v>5.0999999999999999E-7</v>
      </c>
      <c r="AA164" s="16">
        <v>2.4210290909999999</v>
      </c>
      <c r="AB164" s="16">
        <v>1.5299999999999999E-5</v>
      </c>
      <c r="AC164" s="16">
        <v>4.0926065439999997</v>
      </c>
      <c r="AD164" s="16">
        <v>2.7599999999999998E-6</v>
      </c>
      <c r="AE164" s="15">
        <f>AVERAGE(W164,Y164,AA164,AC164)</f>
        <v>3.44219923025</v>
      </c>
      <c r="AF164" s="15">
        <f>STDEV(W164,Y164,AC164)</f>
        <v>0.63884155031248169</v>
      </c>
      <c r="AG164" s="16">
        <v>2.964831352</v>
      </c>
      <c r="AH164" s="16">
        <v>6.9400000000000005E-7</v>
      </c>
      <c r="AI164" s="16">
        <v>3.9810717109999998</v>
      </c>
      <c r="AJ164" s="16">
        <v>1.39E-6</v>
      </c>
      <c r="AK164" s="16">
        <v>2.535128593</v>
      </c>
      <c r="AL164" s="16">
        <v>1.06E-6</v>
      </c>
      <c r="AM164" s="16">
        <v>3.6307804579999998</v>
      </c>
      <c r="AN164" s="16">
        <v>1.19E-6</v>
      </c>
      <c r="AO164" s="15">
        <f>AVERAGE(AG164,AI164,AK164,AM164)</f>
        <v>3.2779530284999998</v>
      </c>
      <c r="AP164" s="15">
        <f>STDEV(AG164,AK164,AM164)</f>
        <v>0.55205459907397625</v>
      </c>
    </row>
    <row r="165" spans="1:42" ht="19.5">
      <c r="A165" s="6" t="s">
        <v>417</v>
      </c>
      <c r="B165" s="6" t="s">
        <v>418</v>
      </c>
      <c r="C165" s="6" t="s">
        <v>611</v>
      </c>
      <c r="D165" s="13" t="s">
        <v>419</v>
      </c>
      <c r="E165" s="14" t="s">
        <v>7</v>
      </c>
      <c r="F165" s="9">
        <v>103</v>
      </c>
      <c r="G165" s="8">
        <v>52.19</v>
      </c>
      <c r="H165" s="8">
        <v>52.73</v>
      </c>
      <c r="I165" s="8">
        <v>69.139999149999994</v>
      </c>
      <c r="J165" s="8">
        <v>62.92999983</v>
      </c>
      <c r="K165" s="8">
        <v>54.830002780000001</v>
      </c>
      <c r="L165" s="9">
        <v>51</v>
      </c>
      <c r="M165" s="15">
        <v>11.27197456</v>
      </c>
      <c r="N165" s="15">
        <v>0.85287964299999997</v>
      </c>
      <c r="O165" s="16">
        <v>1.541700482</v>
      </c>
      <c r="P165" s="16">
        <v>4.5451399999999999E-4</v>
      </c>
      <c r="Q165" s="16">
        <v>3.4994516369999999</v>
      </c>
      <c r="R165" s="16">
        <v>1.2133669999999999E-3</v>
      </c>
      <c r="S165" s="16">
        <v>1.8706821199999999</v>
      </c>
      <c r="T165" s="16">
        <v>6.8199999999999999E-6</v>
      </c>
      <c r="U165" s="15">
        <f>AVERAGE(O165,Q165,S165)</f>
        <v>2.3039447463333329</v>
      </c>
      <c r="V165" s="15">
        <f>STDEV(O165,Q165,S165)</f>
        <v>1.0483247463257288</v>
      </c>
      <c r="W165" s="16">
        <v>3.0760967730000002</v>
      </c>
      <c r="X165" s="16">
        <v>2.4798799999999998E-4</v>
      </c>
      <c r="Y165" s="16">
        <v>2.1877615449999999</v>
      </c>
      <c r="Z165" s="16">
        <v>6.3800000000000002E-8</v>
      </c>
      <c r="AA165" s="16">
        <v>4.4874539379999998</v>
      </c>
      <c r="AB165" s="16">
        <v>1.87698E-4</v>
      </c>
      <c r="AC165" s="16">
        <v>2.4888572689999999</v>
      </c>
      <c r="AD165" s="16">
        <v>1.29E-8</v>
      </c>
      <c r="AE165" s="15">
        <f>AVERAGE(Y165,W165,AC165)</f>
        <v>2.5842385290000003</v>
      </c>
      <c r="AF165" s="15">
        <f>STDEV(Y165,AA165,AC165)</f>
        <v>1.2499088221927133</v>
      </c>
      <c r="AG165" s="16">
        <v>2.654605627</v>
      </c>
      <c r="AH165" s="16">
        <v>6.4874970000000001E-3</v>
      </c>
      <c r="AI165" s="16">
        <v>1.8197008370000001</v>
      </c>
      <c r="AJ165" s="16">
        <v>5.2399999999999998E-6</v>
      </c>
      <c r="AK165" s="16">
        <v>4.2072663309999996</v>
      </c>
      <c r="AL165" s="16">
        <v>3.8168399999999997E-4</v>
      </c>
      <c r="AM165" s="16">
        <v>2.4660394189999999</v>
      </c>
      <c r="AN165" s="16">
        <v>3.5000000000000002E-8</v>
      </c>
      <c r="AO165" s="15">
        <f>AVERAGE(AG165,AI165,AK165,AM165)</f>
        <v>2.7869030534999997</v>
      </c>
      <c r="AP165" s="15">
        <f>STDEV(AG165,AI165,AM165)</f>
        <v>0.43786923195291777</v>
      </c>
    </row>
    <row r="166" spans="1:42" ht="19.5">
      <c r="A166" s="6" t="s">
        <v>420</v>
      </c>
      <c r="B166" s="6" t="s">
        <v>421</v>
      </c>
      <c r="C166" s="6" t="s">
        <v>610</v>
      </c>
      <c r="D166" s="13" t="s">
        <v>422</v>
      </c>
      <c r="E166" s="14" t="s">
        <v>7</v>
      </c>
      <c r="F166" s="9">
        <v>757</v>
      </c>
      <c r="G166" s="8">
        <v>19.079999999999998</v>
      </c>
      <c r="H166" s="8">
        <v>20.14</v>
      </c>
      <c r="I166" s="8">
        <v>82.990002630000006</v>
      </c>
      <c r="J166" s="8">
        <v>69.0500021</v>
      </c>
      <c r="K166" s="8">
        <v>64.969998599999997</v>
      </c>
      <c r="L166" s="9">
        <v>24</v>
      </c>
      <c r="M166" s="15">
        <v>2.0137243269999998</v>
      </c>
      <c r="N166" s="15">
        <v>0.31791177399999998</v>
      </c>
      <c r="O166" s="15">
        <v>1.4859356880000001</v>
      </c>
      <c r="P166" s="15">
        <v>9.0727759999999994E-3</v>
      </c>
      <c r="Q166" s="15">
        <v>1.2473834749999999</v>
      </c>
      <c r="R166" s="15">
        <v>0.31233650400000001</v>
      </c>
      <c r="S166" s="15">
        <v>1.270574093</v>
      </c>
      <c r="T166" s="15">
        <v>9.6548885000000001E-2</v>
      </c>
      <c r="U166" s="15">
        <f>AVERAGE(M166,O166,Q166,S166)</f>
        <v>1.50440439575</v>
      </c>
      <c r="V166" s="15">
        <f>STDEV(M166,O166,Q166,S166)</f>
        <v>0.35612930691056321</v>
      </c>
      <c r="W166" s="16">
        <v>2.0701413149999999</v>
      </c>
      <c r="X166" s="16">
        <v>2.5726439999999998E-3</v>
      </c>
      <c r="Y166" s="16">
        <v>2.1281390189999998</v>
      </c>
      <c r="Z166" s="16">
        <v>4.5227599999999999E-4</v>
      </c>
      <c r="AA166" s="16">
        <v>1.8365383150000001</v>
      </c>
      <c r="AB166" s="16">
        <v>1.8699795000000002E-2</v>
      </c>
      <c r="AC166" s="16">
        <v>1.923091769</v>
      </c>
      <c r="AD166" s="16">
        <v>1.887548E-3</v>
      </c>
      <c r="AE166" s="15">
        <f>AVERAGE(W166,Y166,AA166,AC166)</f>
        <v>1.9894776045</v>
      </c>
      <c r="AF166" s="15">
        <f>STDEV(AC166,W166,Y166)</f>
        <v>0.10569742773647182</v>
      </c>
      <c r="AG166" s="16">
        <v>1.6595869059999999</v>
      </c>
      <c r="AH166" s="16">
        <v>4.0762339000000002E-2</v>
      </c>
      <c r="AI166" s="16">
        <v>1.555965662</v>
      </c>
      <c r="AJ166" s="16">
        <v>8.359099E-3</v>
      </c>
      <c r="AK166" s="16">
        <v>1.7060823439999999</v>
      </c>
      <c r="AL166" s="16">
        <v>1.0709112999999999E-2</v>
      </c>
      <c r="AM166" s="16">
        <v>1.887991309</v>
      </c>
      <c r="AN166" s="16">
        <v>2.0009020000000001E-3</v>
      </c>
      <c r="AO166" s="15">
        <f>AVERAGE(AG166,AI166,AK166,AM166)</f>
        <v>1.7024065552500001</v>
      </c>
      <c r="AP166" s="15">
        <f>STDEV(AG166,AI166,AM166)</f>
        <v>0.16987591735521873</v>
      </c>
    </row>
    <row r="167" spans="1:42" ht="19.5">
      <c r="C167" s="12" t="s">
        <v>722</v>
      </c>
      <c r="D167" s="13"/>
      <c r="E167" s="14" t="s">
        <v>27</v>
      </c>
      <c r="F167" s="14"/>
    </row>
    <row r="168" spans="1:42" ht="19.5">
      <c r="A168" s="6" t="s">
        <v>423</v>
      </c>
      <c r="B168" s="6" t="s">
        <v>424</v>
      </c>
      <c r="C168" s="6" t="s">
        <v>615</v>
      </c>
      <c r="D168" s="13" t="s">
        <v>723</v>
      </c>
      <c r="E168" s="14" t="s">
        <v>7</v>
      </c>
      <c r="F168" s="9">
        <v>3245</v>
      </c>
      <c r="G168" s="8">
        <v>2</v>
      </c>
      <c r="H168" s="8">
        <v>2.1</v>
      </c>
      <c r="I168" s="8">
        <v>24.320000409999999</v>
      </c>
      <c r="J168" s="8">
        <v>7.3200002309999999</v>
      </c>
      <c r="K168" s="8">
        <v>2.4769999089999999</v>
      </c>
      <c r="L168" s="9">
        <v>2</v>
      </c>
      <c r="M168" s="15">
        <v>0.99083197099999998</v>
      </c>
      <c r="N168" s="15">
        <v>1</v>
      </c>
      <c r="O168" s="15">
        <v>1.127197504</v>
      </c>
      <c r="P168" s="15">
        <v>9.4328209999999992E-3</v>
      </c>
      <c r="Q168" s="15">
        <v>23.988328930000002</v>
      </c>
      <c r="R168" s="15">
        <v>1.5085533E-2</v>
      </c>
      <c r="S168" s="15">
        <v>2.3334579469999999</v>
      </c>
      <c r="T168" s="15">
        <v>1.0092408000000001E-2</v>
      </c>
      <c r="U168" s="15">
        <f>AVERAGE(M168,Q168,S168)</f>
        <v>9.1042062826666665</v>
      </c>
      <c r="V168" s="15">
        <f>STDEV(M168,Q168,S168)</f>
        <v>12.907497486480613</v>
      </c>
      <c r="W168" s="16">
        <v>39.810718540000003</v>
      </c>
      <c r="X168" s="16">
        <v>1.4536146999999999E-2</v>
      </c>
      <c r="Y168" s="5">
        <v>0.963829041</v>
      </c>
      <c r="Z168" s="5">
        <v>0.89155942200000005</v>
      </c>
      <c r="AA168" s="16">
        <v>27.03958321</v>
      </c>
      <c r="AB168" s="16">
        <v>1.4955318E-2</v>
      </c>
      <c r="AC168" s="16">
        <v>3.4994516369999999</v>
      </c>
      <c r="AD168" s="16">
        <v>4.4280810000000004E-3</v>
      </c>
      <c r="AE168" s="15">
        <f>AVERAGE(W168,AA168,AC168)</f>
        <v>23.449917795666664</v>
      </c>
      <c r="AF168" s="15">
        <f>STDEV(W168,AA168,AC168)</f>
        <v>18.419861545770956</v>
      </c>
      <c r="AG168" s="16">
        <v>21.086280819999999</v>
      </c>
      <c r="AH168" s="16">
        <v>1.5220773E-2</v>
      </c>
      <c r="AI168" s="16">
        <v>5.3951063159999997</v>
      </c>
      <c r="AJ168" s="16">
        <v>2.3348179999999998E-3</v>
      </c>
      <c r="AK168" s="16">
        <v>41.686939240000001</v>
      </c>
      <c r="AL168" s="16">
        <v>1.44928E-2</v>
      </c>
      <c r="AM168" s="16">
        <v>2.3334579469999999</v>
      </c>
      <c r="AN168" s="16">
        <v>3.9004729999999998E-3</v>
      </c>
      <c r="AO168" s="15">
        <f>AVERAGE(AG168,AI168,AK168,AM168)</f>
        <v>17.625446080749999</v>
      </c>
      <c r="AP168" s="15">
        <f>STDEV(AI168,AG168,AM168)</f>
        <v>10.060276783439674</v>
      </c>
    </row>
    <row r="169" spans="1:42" ht="19.5">
      <c r="A169" s="6" t="s">
        <v>425</v>
      </c>
      <c r="B169" s="6" t="s">
        <v>426</v>
      </c>
      <c r="C169" s="6" t="s">
        <v>427</v>
      </c>
      <c r="D169" s="13" t="s">
        <v>428</v>
      </c>
      <c r="E169" s="14" t="s">
        <v>7</v>
      </c>
      <c r="F169" s="9">
        <v>185</v>
      </c>
      <c r="G169" s="8">
        <v>40.93</v>
      </c>
      <c r="H169" s="8">
        <v>43.46</v>
      </c>
      <c r="I169" s="8">
        <v>82.630002500000003</v>
      </c>
      <c r="J169" s="8">
        <v>69.249999520000003</v>
      </c>
      <c r="K169" s="8">
        <v>63.150000570000003</v>
      </c>
      <c r="L169" s="9">
        <v>36</v>
      </c>
      <c r="M169" s="15">
        <v>6.4863443370000002</v>
      </c>
      <c r="N169" s="15">
        <v>0.245817751</v>
      </c>
      <c r="O169" s="15">
        <v>1.1376272439999999</v>
      </c>
      <c r="P169" s="15">
        <v>0.26427370300000003</v>
      </c>
      <c r="Q169" s="15">
        <v>0.97274720699999995</v>
      </c>
      <c r="R169" s="15">
        <v>0.84319829899999998</v>
      </c>
      <c r="S169" s="15">
        <v>0.94623714699999995</v>
      </c>
      <c r="T169" s="15">
        <v>0.88489288099999996</v>
      </c>
      <c r="U169" s="15">
        <f>AVERAGE(O169,Q169,S169)</f>
        <v>1.0188705326666667</v>
      </c>
      <c r="V169" s="15">
        <f>STDEV(O169,Q169,S169)</f>
        <v>0.10369697770587334</v>
      </c>
      <c r="W169" s="16">
        <v>1.7701089379999999</v>
      </c>
      <c r="X169" s="16">
        <v>4.3881699999999998E-4</v>
      </c>
      <c r="Y169" s="16">
        <v>1.5995579959999999</v>
      </c>
      <c r="Z169" s="16">
        <v>3.3875192999999998E-2</v>
      </c>
      <c r="AA169" s="16">
        <v>1.4454398159999999</v>
      </c>
      <c r="AB169" s="16">
        <v>2.5257161E-2</v>
      </c>
      <c r="AC169" s="15">
        <v>1.393156767</v>
      </c>
      <c r="AD169" s="5">
        <v>5.8997169000000002E-2</v>
      </c>
      <c r="AE169" s="15">
        <f>AVERAGE(W169,Y169,AA169)</f>
        <v>1.6050355833333334</v>
      </c>
      <c r="AF169" s="15">
        <f>STDEV(W169,Y169,AA169)</f>
        <v>0.16240385668852952</v>
      </c>
      <c r="AG169" s="16">
        <v>1.47231245</v>
      </c>
      <c r="AH169" s="16">
        <v>2.714096E-3</v>
      </c>
      <c r="AI169" s="15">
        <v>1.3427649740000001</v>
      </c>
      <c r="AJ169" s="5">
        <v>0.11482935399999999</v>
      </c>
      <c r="AK169" s="16">
        <v>1.419057488</v>
      </c>
      <c r="AL169" s="16">
        <v>2.5840697999999999E-2</v>
      </c>
      <c r="AM169" s="16">
        <v>1.419057488</v>
      </c>
      <c r="AN169" s="16">
        <v>2.0511126000000001E-2</v>
      </c>
      <c r="AO169" s="15">
        <f>AVERAGE(AG169,AK169,AM169)</f>
        <v>1.4368091420000002</v>
      </c>
      <c r="AP169" s="15">
        <f>STDEV(AG169,AK169,AM169)</f>
        <v>3.0746766646383299E-2</v>
      </c>
    </row>
    <row r="170" spans="1:42" ht="19.5">
      <c r="A170" s="6" t="s">
        <v>429</v>
      </c>
      <c r="B170" s="6" t="s">
        <v>430</v>
      </c>
      <c r="C170" s="6" t="s">
        <v>431</v>
      </c>
      <c r="D170" s="13" t="s">
        <v>432</v>
      </c>
      <c r="E170" s="14" t="s">
        <v>7</v>
      </c>
      <c r="F170" s="9">
        <v>146</v>
      </c>
      <c r="G170" s="8">
        <v>45.64</v>
      </c>
      <c r="H170" s="8">
        <v>47.85</v>
      </c>
      <c r="I170" s="8">
        <v>48.780000209999997</v>
      </c>
      <c r="J170" s="8">
        <v>43.790000679999999</v>
      </c>
      <c r="K170" s="8">
        <v>41.460001470000002</v>
      </c>
      <c r="L170" s="9">
        <v>46</v>
      </c>
      <c r="M170" s="15">
        <v>0.839460015</v>
      </c>
      <c r="N170" s="15">
        <v>0.89528369900000004</v>
      </c>
      <c r="O170" s="15">
        <v>0.97274720699999995</v>
      </c>
      <c r="P170" s="15">
        <v>0.27769079800000002</v>
      </c>
      <c r="Q170" s="15">
        <v>0.80167806100000005</v>
      </c>
      <c r="R170" s="15">
        <v>0.58112829899999996</v>
      </c>
      <c r="S170" s="15">
        <v>0.69183099299999995</v>
      </c>
      <c r="T170" s="15">
        <v>0.86387217000000005</v>
      </c>
      <c r="U170" s="15">
        <f>AVERAGE(O170,Q170,S170)</f>
        <v>0.82208542033333332</v>
      </c>
      <c r="V170" s="15">
        <f>STDEV(O170,Q170,S170)</f>
        <v>0.14156562103223919</v>
      </c>
      <c r="W170" s="15">
        <v>0.963829041</v>
      </c>
      <c r="X170" s="15">
        <v>0.60471826799999995</v>
      </c>
      <c r="Y170" s="15">
        <v>1.2589254379999999</v>
      </c>
      <c r="Z170" s="15">
        <v>0.18092128599999999</v>
      </c>
      <c r="AA170" s="15">
        <v>1.0185914039999999</v>
      </c>
      <c r="AB170" s="15">
        <v>0.69514721599999996</v>
      </c>
      <c r="AC170" s="15">
        <v>1.148153663</v>
      </c>
      <c r="AD170" s="15">
        <v>0.41735887500000002</v>
      </c>
      <c r="AE170" s="15">
        <f>AVERAGE(W170,Y170,AA170,AC170)</f>
        <v>1.0973748864999999</v>
      </c>
      <c r="AF170" s="15">
        <f>STDEV(W170,Y170,AC170,AA170)</f>
        <v>0.13256243157839387</v>
      </c>
      <c r="AG170" s="16">
        <v>1.419057488</v>
      </c>
      <c r="AH170" s="16">
        <v>4.8121549E-2</v>
      </c>
      <c r="AI170" s="16">
        <v>1.8365383150000001</v>
      </c>
      <c r="AJ170" s="16">
        <v>4.4388580000000004E-3</v>
      </c>
      <c r="AK170" s="15">
        <v>1.270574093</v>
      </c>
      <c r="AL170" s="5">
        <v>0.21516843099999999</v>
      </c>
      <c r="AM170" s="16">
        <v>1.3803842070000001</v>
      </c>
      <c r="AN170" s="16">
        <v>4.5693111000000002E-2</v>
      </c>
      <c r="AO170" s="15">
        <f>AVERAGE(AG170,AI170,AM170)</f>
        <v>1.5453266700000003</v>
      </c>
      <c r="AP170" s="15">
        <f>STDEV(AG170,AI170,AM170)</f>
        <v>0.25293689391531987</v>
      </c>
    </row>
    <row r="171" spans="1:42" ht="19.5">
      <c r="A171" s="6" t="s">
        <v>433</v>
      </c>
      <c r="B171" s="6" t="s">
        <v>434</v>
      </c>
      <c r="C171" s="6" t="s">
        <v>435</v>
      </c>
      <c r="D171" s="13" t="s">
        <v>436</v>
      </c>
      <c r="E171" s="14" t="s">
        <v>7</v>
      </c>
      <c r="F171" s="9">
        <v>713</v>
      </c>
      <c r="G171" s="8">
        <v>20.09</v>
      </c>
      <c r="H171" s="8">
        <v>20.2</v>
      </c>
      <c r="I171" s="8">
        <v>81.650000809999995</v>
      </c>
      <c r="J171" s="8">
        <v>61.049997810000001</v>
      </c>
      <c r="K171" s="8">
        <v>58.050000670000003</v>
      </c>
      <c r="L171" s="9">
        <v>15</v>
      </c>
      <c r="M171" s="15">
        <v>1.047128558</v>
      </c>
      <c r="N171" s="15">
        <v>0.78081095199999995</v>
      </c>
      <c r="O171" s="15">
        <v>1.1168632510000001</v>
      </c>
      <c r="P171" s="15">
        <v>0.53383153699999997</v>
      </c>
      <c r="Q171" s="15">
        <v>1.106623769</v>
      </c>
      <c r="R171" s="15">
        <v>0.33012333500000002</v>
      </c>
      <c r="S171" s="15">
        <v>1.213388801</v>
      </c>
      <c r="T171" s="15">
        <v>8.2245923999999998E-2</v>
      </c>
      <c r="U171" s="15">
        <f>AVERAGE(M171,Q171,S171)</f>
        <v>1.122380376</v>
      </c>
      <c r="V171" s="15">
        <f>STDEV(M171,Q171,S171)</f>
        <v>8.4242626375957072E-2</v>
      </c>
      <c r="W171" s="16">
        <v>1.393156767</v>
      </c>
      <c r="X171" s="16">
        <v>2.282938E-2</v>
      </c>
      <c r="Y171" s="15">
        <v>1.1376272439999999</v>
      </c>
      <c r="Z171" s="15">
        <v>5.7105656999999997E-2</v>
      </c>
      <c r="AA171" s="16">
        <v>1.3061709399999999</v>
      </c>
      <c r="AB171" s="16">
        <v>3.6247682000000003E-2</v>
      </c>
      <c r="AC171" s="16">
        <v>1.2941958899999999</v>
      </c>
      <c r="AD171" s="16">
        <v>5.8716089999999999E-3</v>
      </c>
      <c r="AE171" s="15">
        <f>AVERAGE(W171,AA171,AC171)</f>
        <v>1.3311745323333335</v>
      </c>
      <c r="AF171" s="15">
        <f>STDEV(W171,AA171,AC171)</f>
        <v>5.4011096233375355E-2</v>
      </c>
      <c r="AG171" s="15">
        <v>1.270574093</v>
      </c>
      <c r="AH171" s="15">
        <v>3.2929577000000002E-2</v>
      </c>
      <c r="AI171" s="15">
        <v>1.19124198</v>
      </c>
      <c r="AJ171" s="15">
        <v>7.8470118000000005E-2</v>
      </c>
      <c r="AK171" s="15">
        <v>1.1168632510000001</v>
      </c>
      <c r="AL171" s="15">
        <v>0.27347898500000001</v>
      </c>
      <c r="AM171" s="15">
        <v>1.2473834749999999</v>
      </c>
      <c r="AN171" s="15">
        <v>7.5737599999999997E-3</v>
      </c>
      <c r="AO171" s="15">
        <f>AVERAGE(AG171,AK171,AI171,AM171)</f>
        <v>1.2065156997500002</v>
      </c>
      <c r="AP171" s="15">
        <f>STDEV(AG171,AI171,AK171,AM171)</f>
        <v>6.8421490000167492E-2</v>
      </c>
    </row>
    <row r="172" spans="1:42" ht="19.5">
      <c r="A172" s="6" t="s">
        <v>437</v>
      </c>
      <c r="B172" s="6" t="s">
        <v>438</v>
      </c>
      <c r="C172" s="6" t="s">
        <v>616</v>
      </c>
      <c r="D172" s="13" t="s">
        <v>634</v>
      </c>
      <c r="E172" s="14" t="s">
        <v>7</v>
      </c>
      <c r="F172" s="9">
        <v>532</v>
      </c>
      <c r="G172" s="8">
        <v>24.82</v>
      </c>
      <c r="H172" s="8">
        <v>24.87</v>
      </c>
      <c r="I172" s="8">
        <v>78.479999300000003</v>
      </c>
      <c r="J172" s="8">
        <v>75.529998539999994</v>
      </c>
      <c r="K172" s="8">
        <v>75.110000369999995</v>
      </c>
      <c r="L172" s="9">
        <v>38</v>
      </c>
      <c r="M172" s="15">
        <v>0.963829041</v>
      </c>
      <c r="N172" s="15">
        <v>0.77039915299999995</v>
      </c>
      <c r="O172" s="15">
        <v>0.98174792499999997</v>
      </c>
      <c r="P172" s="15">
        <v>0.61916059300000004</v>
      </c>
      <c r="Q172" s="15">
        <v>0.98174792499999997</v>
      </c>
      <c r="R172" s="15">
        <v>0.51460343600000003</v>
      </c>
      <c r="S172" s="15">
        <v>1</v>
      </c>
      <c r="T172" s="15">
        <v>0.81639665400000005</v>
      </c>
      <c r="U172" s="15">
        <f>AVERAGE(M172,Q172,S172)</f>
        <v>0.98185898866666665</v>
      </c>
      <c r="V172" s="15">
        <f>STDEV(M172,Q172,S172)</f>
        <v>1.8085735265630214E-2</v>
      </c>
      <c r="W172" s="16">
        <v>1.5135612490000001</v>
      </c>
      <c r="X172" s="16">
        <v>3.0180406E-2</v>
      </c>
      <c r="Y172" s="15">
        <v>1.555965662</v>
      </c>
      <c r="Z172" s="5">
        <v>9.4797485000000001E-2</v>
      </c>
      <c r="AA172" s="16">
        <v>1.4859356880000001</v>
      </c>
      <c r="AB172" s="16">
        <v>8.3582469999999992E-3</v>
      </c>
      <c r="AC172" s="16">
        <v>1.6595869059999999</v>
      </c>
      <c r="AD172" s="16">
        <v>2.9911170000000001E-2</v>
      </c>
      <c r="AE172" s="15">
        <f>AVERAGE(W172,AA172,AC172)</f>
        <v>1.5530279476666664</v>
      </c>
      <c r="AF172" s="15">
        <f>STDEV(W172,AA172,AC172)</f>
        <v>9.3310779687852591E-2</v>
      </c>
      <c r="AG172" s="15">
        <v>1.355189443</v>
      </c>
      <c r="AH172" s="15">
        <v>0.12348298000000001</v>
      </c>
      <c r="AI172" s="15">
        <v>1.393156767</v>
      </c>
      <c r="AJ172" s="15">
        <v>0.21934974199999999</v>
      </c>
      <c r="AK172" s="15">
        <v>1.393156767</v>
      </c>
      <c r="AL172" s="15">
        <v>2.4224691E-2</v>
      </c>
      <c r="AM172" s="15">
        <v>1.555965662</v>
      </c>
      <c r="AN172" s="15">
        <v>2.1954477E-2</v>
      </c>
      <c r="AO172" s="15">
        <f t="shared" ref="AO172:AO178" si="15">AVERAGE(AG172,AI172,AK172,AM172)</f>
        <v>1.4243671597500001</v>
      </c>
      <c r="AP172" s="15">
        <f>STDEV(AG172,AK172,AI172,AM172)</f>
        <v>8.9539375919954881E-2</v>
      </c>
    </row>
    <row r="173" spans="1:42" ht="19.5">
      <c r="A173" s="6" t="s">
        <v>439</v>
      </c>
      <c r="B173" s="6" t="s">
        <v>440</v>
      </c>
      <c r="C173" s="6" t="s">
        <v>693</v>
      </c>
      <c r="D173" s="13" t="s">
        <v>441</v>
      </c>
      <c r="E173" s="14" t="s">
        <v>7</v>
      </c>
      <c r="F173" s="6">
        <v>19</v>
      </c>
      <c r="G173" s="8">
        <v>82.57</v>
      </c>
      <c r="H173" s="8">
        <v>84.84</v>
      </c>
      <c r="I173" s="8">
        <v>79.309999939999997</v>
      </c>
      <c r="J173" s="8">
        <v>74.959999319999994</v>
      </c>
      <c r="K173" s="8">
        <v>72.939997910000002</v>
      </c>
      <c r="L173" s="9">
        <v>362</v>
      </c>
      <c r="M173" s="15">
        <v>0.83176374399999997</v>
      </c>
      <c r="N173" s="15">
        <v>0.52678346600000003</v>
      </c>
      <c r="O173" s="15">
        <v>0.42461955499999998</v>
      </c>
      <c r="P173" s="15">
        <v>9.8523781000000005E-2</v>
      </c>
      <c r="Q173" s="15">
        <v>0.59703528900000002</v>
      </c>
      <c r="R173" s="15">
        <v>2.0021470000000001E-3</v>
      </c>
      <c r="S173" s="15">
        <v>0.478630096</v>
      </c>
      <c r="T173" s="15">
        <v>4.4499999999999997E-5</v>
      </c>
      <c r="U173" s="15">
        <f>AVERAGE(O173,Q173,S173)</f>
        <v>0.50009497999999997</v>
      </c>
      <c r="V173" s="15">
        <f>STDEV(O173,Q173,S173)</f>
        <v>8.8189297913861125E-2</v>
      </c>
      <c r="W173" s="17">
        <v>0.55975759000000003</v>
      </c>
      <c r="X173" s="17">
        <v>9.6900000000000001E-8</v>
      </c>
      <c r="Y173" s="17">
        <v>0.55462568999999995</v>
      </c>
      <c r="Z173" s="17">
        <v>9.6398339999999999E-3</v>
      </c>
      <c r="AA173" s="17">
        <v>0.56493699600000002</v>
      </c>
      <c r="AB173" s="17">
        <v>2.2000000000000001E-7</v>
      </c>
      <c r="AC173" s="17">
        <v>0.63679552100000003</v>
      </c>
      <c r="AD173" s="17">
        <v>2.1299999999999999E-5</v>
      </c>
      <c r="AE173" s="15">
        <f>AVERAGE(W173,Y173,AA173,AC173)</f>
        <v>0.57902894925000004</v>
      </c>
      <c r="AF173" s="15">
        <f>STDEV(W173,Y173,AA173)</f>
        <v>5.1556712390091091E-3</v>
      </c>
      <c r="AG173" s="17">
        <v>0.37325015700000003</v>
      </c>
      <c r="AH173" s="17">
        <v>9.4400000000000004E-5</v>
      </c>
      <c r="AI173" s="17">
        <v>0.43251383300000001</v>
      </c>
      <c r="AJ173" s="17">
        <v>3.9312949999999996E-3</v>
      </c>
      <c r="AK173" s="17">
        <v>0.32809528700000001</v>
      </c>
      <c r="AL173" s="17">
        <v>1.18014E-4</v>
      </c>
      <c r="AM173" s="17">
        <v>0.30478951300000001</v>
      </c>
      <c r="AN173" s="17">
        <v>7.8599999999999993E-6</v>
      </c>
      <c r="AO173" s="15">
        <f t="shared" si="15"/>
        <v>0.3596621975</v>
      </c>
      <c r="AP173" s="15">
        <f>STDEV(AG173,AK173,AI173)</f>
        <v>5.2367894627822306E-2</v>
      </c>
    </row>
    <row r="174" spans="1:42" ht="19.5">
      <c r="A174" s="18" t="s">
        <v>442</v>
      </c>
      <c r="B174" s="18" t="s">
        <v>443</v>
      </c>
      <c r="C174" s="18" t="s">
        <v>617</v>
      </c>
      <c r="D174" s="19" t="s">
        <v>444</v>
      </c>
      <c r="E174" s="20" t="s">
        <v>7</v>
      </c>
      <c r="F174" s="6">
        <v>50</v>
      </c>
      <c r="G174" s="8">
        <v>65.64</v>
      </c>
      <c r="H174" s="8">
        <v>65.69</v>
      </c>
      <c r="I174" s="8">
        <v>59.060001370000002</v>
      </c>
      <c r="J174" s="8">
        <v>50.700002910000002</v>
      </c>
      <c r="K174" s="8">
        <v>47.710001470000002</v>
      </c>
      <c r="L174" s="9">
        <v>57</v>
      </c>
      <c r="M174" s="15">
        <v>0.83176374399999997</v>
      </c>
      <c r="N174" s="15">
        <v>0.46425345499999998</v>
      </c>
      <c r="O174" s="15">
        <v>0.87096357300000005</v>
      </c>
      <c r="P174" s="15">
        <v>0.61281561900000003</v>
      </c>
      <c r="Q174" s="15">
        <v>0.72443598499999995</v>
      </c>
      <c r="R174" s="15">
        <v>0.139430419</v>
      </c>
      <c r="S174" s="15">
        <v>0.787045777</v>
      </c>
      <c r="T174" s="15">
        <v>0.36618933100000001</v>
      </c>
      <c r="U174" s="15">
        <f>AVERAGE(M174,Q174,S174)</f>
        <v>0.7810818353333332</v>
      </c>
      <c r="V174" s="15">
        <f>STDEV(M174,Q174,S174)</f>
        <v>5.3911857815726161E-2</v>
      </c>
      <c r="W174" s="17">
        <v>0.66069346699999998</v>
      </c>
      <c r="X174" s="17">
        <v>1.1005862999999999E-2</v>
      </c>
      <c r="Y174" s="17">
        <v>0.69183099299999995</v>
      </c>
      <c r="Z174" s="17">
        <v>4.1215789000000003E-2</v>
      </c>
      <c r="AA174" s="17">
        <v>0.60813498499999996</v>
      </c>
      <c r="AB174" s="17">
        <v>5.9254090000000004E-3</v>
      </c>
      <c r="AC174" s="15">
        <v>0.72443598499999995</v>
      </c>
      <c r="AD174" s="15">
        <v>7.8119761999999995E-2</v>
      </c>
      <c r="AE174" s="15">
        <f>AVERAGE(W174,Y174,AA174)</f>
        <v>0.65355314833333333</v>
      </c>
      <c r="AF174" s="15">
        <f>STDEV(W174,Y174,AA174)</f>
        <v>4.2302405980986196E-2</v>
      </c>
      <c r="AG174" s="15">
        <v>0.63095736499999999</v>
      </c>
      <c r="AH174" s="15">
        <v>5.21924E-3</v>
      </c>
      <c r="AI174" s="15">
        <v>0.71121352900000001</v>
      </c>
      <c r="AJ174" s="15">
        <v>5.3950295000000002E-2</v>
      </c>
      <c r="AK174" s="15">
        <v>0.54954087699999998</v>
      </c>
      <c r="AL174" s="15">
        <v>2.8414410000000001E-3</v>
      </c>
      <c r="AM174" s="15">
        <v>0.704693079</v>
      </c>
      <c r="AN174" s="15">
        <v>0.113446116</v>
      </c>
      <c r="AO174" s="15">
        <f t="shared" si="15"/>
        <v>0.64910121250000008</v>
      </c>
      <c r="AP174" s="15">
        <f>STDEV(AG174,AK174,AI174,AM174)</f>
        <v>7.569644440994866E-2</v>
      </c>
    </row>
    <row r="175" spans="1:42" ht="19.5">
      <c r="A175" s="6" t="s">
        <v>445</v>
      </c>
      <c r="B175" s="6" t="s">
        <v>446</v>
      </c>
      <c r="C175" s="6" t="s">
        <v>694</v>
      </c>
      <c r="D175" s="13" t="s">
        <v>724</v>
      </c>
      <c r="E175" s="14" t="s">
        <v>7</v>
      </c>
      <c r="F175" s="6">
        <v>10</v>
      </c>
      <c r="G175" s="8">
        <v>99.71</v>
      </c>
      <c r="H175" s="8">
        <v>101.88</v>
      </c>
      <c r="I175" s="8">
        <v>77.97999978</v>
      </c>
      <c r="J175" s="8">
        <v>71.259999280000002</v>
      </c>
      <c r="K175" s="8">
        <v>62.8000021</v>
      </c>
      <c r="L175" s="9">
        <v>152</v>
      </c>
      <c r="M175" s="15">
        <v>0.83176374399999997</v>
      </c>
      <c r="N175" s="15">
        <v>0.97943925899999995</v>
      </c>
      <c r="O175" s="17">
        <v>0.49203953099999997</v>
      </c>
      <c r="P175" s="17">
        <v>4.8157400000000002E-4</v>
      </c>
      <c r="Q175" s="17">
        <v>0.52966344399999998</v>
      </c>
      <c r="R175" s="17">
        <v>8.7797750000000001E-3</v>
      </c>
      <c r="S175" s="17">
        <v>0.52480745299999998</v>
      </c>
      <c r="T175" s="17">
        <v>2.284024E-3</v>
      </c>
      <c r="U175" s="15">
        <f>AVERAGE(O175,Q175,S175)</f>
        <v>0.51550347600000002</v>
      </c>
      <c r="V175" s="15">
        <f>STDEV(O175,Q175,S175)</f>
        <v>2.0464913837353167E-2</v>
      </c>
      <c r="W175" s="17">
        <v>0.505824685</v>
      </c>
      <c r="X175" s="17">
        <v>2.3338730000000002E-3</v>
      </c>
      <c r="Y175" s="17">
        <v>0.45289757800000002</v>
      </c>
      <c r="Z175" s="17">
        <v>2.1422100000000001E-4</v>
      </c>
      <c r="AA175" s="17">
        <v>0.44055485700000002</v>
      </c>
      <c r="AB175" s="17">
        <v>9.9952200000000008E-4</v>
      </c>
      <c r="AC175" s="17">
        <v>0.457088202</v>
      </c>
      <c r="AD175" s="17">
        <v>1.6825E-4</v>
      </c>
      <c r="AE175" s="15">
        <f>AVERAGE(AC175,Y175,W175)</f>
        <v>0.47193682166666662</v>
      </c>
      <c r="AF175" s="15">
        <f>STDEV(Y175,AA175,AC175)</f>
        <v>8.5951108978907405E-3</v>
      </c>
      <c r="AG175" s="17">
        <v>0.52966344399999998</v>
      </c>
      <c r="AH175" s="17">
        <v>5.582048E-3</v>
      </c>
      <c r="AI175" s="17">
        <v>0.54450267600000002</v>
      </c>
      <c r="AJ175" s="17">
        <v>4.6715899999999998E-4</v>
      </c>
      <c r="AK175" s="17">
        <v>0.63679552100000003</v>
      </c>
      <c r="AL175" s="17">
        <v>4.4406895000000002E-2</v>
      </c>
      <c r="AM175" s="17">
        <v>0.57543993000000004</v>
      </c>
      <c r="AN175" s="17">
        <v>4.5957280000000003E-3</v>
      </c>
      <c r="AO175" s="15">
        <f t="shared" si="15"/>
        <v>0.57160039275000007</v>
      </c>
      <c r="AP175" s="15">
        <f>STDEV(AM175,AI175,AG175)</f>
        <v>2.3355239105029318E-2</v>
      </c>
    </row>
    <row r="176" spans="1:42" ht="19.5">
      <c r="A176" s="6" t="s">
        <v>447</v>
      </c>
      <c r="B176" s="6" t="s">
        <v>448</v>
      </c>
      <c r="C176" s="6" t="s">
        <v>618</v>
      </c>
      <c r="D176" s="13" t="s">
        <v>449</v>
      </c>
      <c r="E176" s="14" t="s">
        <v>7</v>
      </c>
      <c r="F176" s="9">
        <v>1157</v>
      </c>
      <c r="G176" s="8">
        <v>12.92</v>
      </c>
      <c r="H176" s="8">
        <v>13.22</v>
      </c>
      <c r="I176" s="8">
        <v>16.86999947</v>
      </c>
      <c r="J176" s="8">
        <v>12.26999983</v>
      </c>
      <c r="K176" s="8">
        <v>8.6910001930000007</v>
      </c>
      <c r="L176" s="9">
        <v>12</v>
      </c>
      <c r="M176" s="15">
        <v>1.644371748</v>
      </c>
      <c r="N176" s="15">
        <v>0.64620465000000005</v>
      </c>
      <c r="O176" s="16">
        <v>5.2480745320000004</v>
      </c>
      <c r="P176" s="16">
        <v>4.4192709999999998E-3</v>
      </c>
      <c r="Q176" s="16">
        <v>7.5857758520000003</v>
      </c>
      <c r="R176" s="16">
        <v>1.080644E-3</v>
      </c>
      <c r="S176" s="16">
        <v>8.3176374440000007</v>
      </c>
      <c r="T176" s="16">
        <v>2.227302E-3</v>
      </c>
      <c r="U176" s="15">
        <f>AVERAGE(O176,Q176,S176)</f>
        <v>7.0504959426666671</v>
      </c>
      <c r="V176" s="15">
        <f>STDEV(O176,Q176,S176)</f>
        <v>1.603261536270177</v>
      </c>
      <c r="W176" s="16">
        <v>6.5463619230000001</v>
      </c>
      <c r="X176" s="16">
        <v>1.9325029999999999E-3</v>
      </c>
      <c r="Y176" s="16">
        <v>5.4450263980000004</v>
      </c>
      <c r="Z176" s="16">
        <v>4.9321410000000001E-3</v>
      </c>
      <c r="AA176" s="16">
        <v>6.5463619230000001</v>
      </c>
      <c r="AB176" s="16">
        <v>1.9662669999999998E-3</v>
      </c>
      <c r="AC176" s="16">
        <v>8.1658239360000007</v>
      </c>
      <c r="AD176" s="16">
        <v>2.6985109999999998E-3</v>
      </c>
      <c r="AE176" s="15">
        <f>AVERAGE(W176,AA176,AC176)</f>
        <v>7.0861825940000003</v>
      </c>
      <c r="AF176" s="15">
        <f>STDEV(W176,Y176,AA176)</f>
        <v>0.63585636182684757</v>
      </c>
      <c r="AG176" s="16">
        <v>4.8752846720000003</v>
      </c>
      <c r="AH176" s="16">
        <v>2.226291E-3</v>
      </c>
      <c r="AI176" s="16">
        <v>5.3456435200000003</v>
      </c>
      <c r="AJ176" s="16">
        <v>3.5958740000000002E-3</v>
      </c>
      <c r="AK176" s="16">
        <v>6.2517271040000004</v>
      </c>
      <c r="AL176" s="16">
        <v>1.718345E-3</v>
      </c>
      <c r="AM176" s="16">
        <v>8.0167808530000002</v>
      </c>
      <c r="AN176" s="16">
        <v>2.6982500000000001E-3</v>
      </c>
      <c r="AO176" s="15">
        <f t="shared" si="15"/>
        <v>6.1223590372499999</v>
      </c>
      <c r="AP176" s="15">
        <f>STDEV(AG176,AI176,AK176)</f>
        <v>0.69962116840667532</v>
      </c>
    </row>
    <row r="177" spans="1:42" ht="19.5">
      <c r="A177" s="6" t="s">
        <v>450</v>
      </c>
      <c r="B177" s="6" t="s">
        <v>451</v>
      </c>
      <c r="C177" s="6" t="s">
        <v>619</v>
      </c>
      <c r="D177" s="13" t="s">
        <v>452</v>
      </c>
      <c r="E177" s="14" t="s">
        <v>7</v>
      </c>
      <c r="F177" s="9">
        <v>145</v>
      </c>
      <c r="G177" s="8">
        <v>45.91</v>
      </c>
      <c r="H177" s="8">
        <v>46.8</v>
      </c>
      <c r="I177" s="8">
        <v>47.200000289999998</v>
      </c>
      <c r="J177" s="8">
        <v>36.73000038</v>
      </c>
      <c r="K177" s="8">
        <v>31.67999983</v>
      </c>
      <c r="L177" s="9">
        <v>40</v>
      </c>
      <c r="M177" s="15">
        <v>7.7268056869999997</v>
      </c>
      <c r="N177" s="15">
        <v>2.9285695E-2</v>
      </c>
      <c r="O177" s="15">
        <v>1.887991309</v>
      </c>
      <c r="P177" s="15">
        <v>3.5097823E-2</v>
      </c>
      <c r="Q177" s="15">
        <v>1.3803842070000001</v>
      </c>
      <c r="R177" s="15">
        <v>0.43871885500000002</v>
      </c>
      <c r="S177" s="15">
        <v>1.7864875790000001</v>
      </c>
      <c r="T177" s="15">
        <v>0.30666992100000001</v>
      </c>
      <c r="U177" s="15">
        <f>AVERAGE(O177,Q177,S177)</f>
        <v>1.6849543650000001</v>
      </c>
      <c r="V177" s="15">
        <f>STDEV(O177,Q177,S177)</f>
        <v>0.26860377446917449</v>
      </c>
      <c r="W177" s="15">
        <v>2.6302680970000001</v>
      </c>
      <c r="X177" s="15">
        <v>6.4546234999999993E-2</v>
      </c>
      <c r="Y177" s="15">
        <v>2.582260132</v>
      </c>
      <c r="Z177" s="15">
        <v>2.3022542E-2</v>
      </c>
      <c r="AA177" s="15">
        <v>2.24905467</v>
      </c>
      <c r="AB177" s="15">
        <v>7.2069161000000007E-2</v>
      </c>
      <c r="AC177" s="15">
        <v>3.0478949549999999</v>
      </c>
      <c r="AD177" s="15">
        <v>3.0830940000000002E-3</v>
      </c>
      <c r="AE177" s="15">
        <f>AVERAGE(W177,Y177,AA177)</f>
        <v>2.4871942996666667</v>
      </c>
      <c r="AF177" s="15">
        <f>STDEV(W177,Y177,AA177)</f>
        <v>0.20762719857762657</v>
      </c>
      <c r="AG177" s="16">
        <v>2.582260132</v>
      </c>
      <c r="AH177" s="16">
        <v>4.4852036999999997E-2</v>
      </c>
      <c r="AI177" s="16">
        <v>2.6302680970000001</v>
      </c>
      <c r="AJ177" s="16">
        <v>2.0300064E-2</v>
      </c>
      <c r="AK177" s="16">
        <v>2.1478304860000001</v>
      </c>
      <c r="AL177" s="16">
        <v>1.4862770000000001E-2</v>
      </c>
      <c r="AM177" s="16">
        <v>3.1915378570000001</v>
      </c>
      <c r="AN177" s="16">
        <v>1.655213E-3</v>
      </c>
      <c r="AO177" s="15">
        <f t="shared" si="15"/>
        <v>2.6379741430000001</v>
      </c>
      <c r="AP177" s="15">
        <f>STDEV(AG177,AI177,AK177)</f>
        <v>0.26576303057878264</v>
      </c>
    </row>
    <row r="178" spans="1:42" ht="19.5">
      <c r="A178" s="6" t="s">
        <v>453</v>
      </c>
      <c r="B178" s="6" t="s">
        <v>454</v>
      </c>
      <c r="C178" s="6" t="s">
        <v>620</v>
      </c>
      <c r="D178" s="13" t="s">
        <v>455</v>
      </c>
      <c r="E178" s="14" t="s">
        <v>7</v>
      </c>
      <c r="F178" s="6">
        <v>1098</v>
      </c>
      <c r="G178" s="8">
        <v>13.78</v>
      </c>
      <c r="H178" s="8">
        <v>13.85</v>
      </c>
      <c r="I178" s="8">
        <v>37.20999956</v>
      </c>
      <c r="J178" s="8">
        <v>24.519999330000001</v>
      </c>
      <c r="K178" s="8">
        <v>21.989999709999999</v>
      </c>
      <c r="L178" s="9">
        <v>15</v>
      </c>
      <c r="M178" s="15">
        <v>0.73113906399999995</v>
      </c>
      <c r="N178" s="15">
        <v>0.56371337200000005</v>
      </c>
      <c r="O178" s="15">
        <v>0.23334580699999999</v>
      </c>
      <c r="P178" s="15">
        <v>2.1121265E-2</v>
      </c>
      <c r="Q178" s="15">
        <v>0.42072662700000002</v>
      </c>
      <c r="R178" s="15">
        <v>9.0408154000000004E-2</v>
      </c>
      <c r="S178" s="15">
        <v>0.30478951300000001</v>
      </c>
      <c r="T178" s="15">
        <v>7.1607128000000006E-2</v>
      </c>
      <c r="U178" s="15">
        <f>AVERAGE(O178,Q178,S178)</f>
        <v>0.31962064900000003</v>
      </c>
      <c r="V178" s="15">
        <f>STDEV(O178,Q178,S178)</f>
        <v>9.4566721801360887E-2</v>
      </c>
      <c r="W178" s="17">
        <v>0.244343057</v>
      </c>
      <c r="X178" s="17">
        <v>1.6777650000000002E-2</v>
      </c>
      <c r="Y178" s="17">
        <v>0.29107171300000001</v>
      </c>
      <c r="Z178" s="17">
        <v>1.5965953000000001E-2</v>
      </c>
      <c r="AA178" s="17">
        <v>0.38018938899999999</v>
      </c>
      <c r="AB178" s="17">
        <v>2.8383944000000001E-2</v>
      </c>
      <c r="AC178" s="17">
        <v>0.180301771</v>
      </c>
      <c r="AD178" s="17">
        <v>8.9377060000000001E-3</v>
      </c>
      <c r="AE178" s="15">
        <f>AVERAGE(AA178,Y178,AC178)</f>
        <v>0.28385429099999998</v>
      </c>
      <c r="AF178" s="15">
        <f>STDEV(W178,Y178,AA178)</f>
        <v>6.9016608369605992E-2</v>
      </c>
      <c r="AG178" s="15">
        <v>0.47424197200000001</v>
      </c>
      <c r="AH178" s="15">
        <v>7.4603802999999996E-2</v>
      </c>
      <c r="AI178" s="15">
        <v>0.26546055099999999</v>
      </c>
      <c r="AJ178" s="15">
        <v>6.2433302000000003E-2</v>
      </c>
      <c r="AK178" s="15">
        <v>0.31915378599999999</v>
      </c>
      <c r="AL178" s="15">
        <v>6.1734273999999999E-2</v>
      </c>
      <c r="AM178" s="15">
        <v>0.30199515799999999</v>
      </c>
      <c r="AN178" s="15">
        <v>2.3302936999999999E-2</v>
      </c>
      <c r="AO178" s="15">
        <f t="shared" si="15"/>
        <v>0.34021286675000001</v>
      </c>
      <c r="AP178" s="15">
        <f>STDEV(AG178,AI178,AK178)</f>
        <v>0.10841662747346069</v>
      </c>
    </row>
    <row r="179" spans="1:42" ht="19.5">
      <c r="C179" s="12" t="s">
        <v>725</v>
      </c>
      <c r="D179" s="13"/>
      <c r="E179" s="14"/>
      <c r="F179" s="14"/>
    </row>
    <row r="180" spans="1:42">
      <c r="A180" s="6" t="s">
        <v>124</v>
      </c>
      <c r="B180" s="6" t="s">
        <v>125</v>
      </c>
      <c r="C180" s="6" t="s">
        <v>649</v>
      </c>
      <c r="D180" s="13" t="s">
        <v>126</v>
      </c>
      <c r="F180" s="6">
        <v>255</v>
      </c>
      <c r="G180" s="8">
        <v>36.020000000000003</v>
      </c>
      <c r="H180" s="8">
        <v>37.369999999999997</v>
      </c>
      <c r="I180" s="8">
        <v>56.209999320000001</v>
      </c>
      <c r="J180" s="8">
        <v>52.340000869999997</v>
      </c>
      <c r="K180" s="8">
        <v>51.529997590000001</v>
      </c>
      <c r="L180" s="9">
        <v>36</v>
      </c>
      <c r="M180" s="15">
        <v>0.816582382</v>
      </c>
      <c r="N180" s="15">
        <v>0.39926460400000002</v>
      </c>
      <c r="O180" s="17">
        <v>0.478630096</v>
      </c>
      <c r="P180" s="17">
        <v>6.4470270000000001E-3</v>
      </c>
      <c r="Q180" s="17">
        <v>0.53456437599999995</v>
      </c>
      <c r="R180" s="17">
        <v>2.3336010000000001E-2</v>
      </c>
      <c r="S180" s="17">
        <v>0.47424197200000001</v>
      </c>
      <c r="T180" s="17">
        <v>5.2026390000000002E-3</v>
      </c>
      <c r="U180" s="15">
        <f>AVERAGE(O180,Q180,S180)</f>
        <v>0.49581214799999995</v>
      </c>
      <c r="V180" s="15">
        <f t="shared" ref="V180:V188" si="16">STDEV(O180,Q180,S180)</f>
        <v>3.3632057464312679E-2</v>
      </c>
      <c r="W180" s="15">
        <v>0.67920362899999998</v>
      </c>
      <c r="X180" s="15">
        <v>0.10969649300000001</v>
      </c>
      <c r="Y180" s="15">
        <v>0.69183099299999995</v>
      </c>
      <c r="Z180" s="15">
        <v>6.0146153000000001E-2</v>
      </c>
      <c r="AA180" s="15">
        <v>0.71121352900000001</v>
      </c>
      <c r="AB180" s="15">
        <v>7.2015934000000004E-2</v>
      </c>
      <c r="AC180" s="15">
        <v>0.704693079</v>
      </c>
      <c r="AD180" s="15">
        <v>5.6691233000000001E-2</v>
      </c>
      <c r="AE180" s="15">
        <f>AVERAGE(Y180,AA180,AC180)</f>
        <v>0.70257920033333343</v>
      </c>
      <c r="AF180" s="15">
        <f>STDEV(Y180,AA180,AC180)</f>
        <v>9.8626587546597165E-3</v>
      </c>
      <c r="AG180" s="17">
        <v>0.44463127899999999</v>
      </c>
      <c r="AH180" s="17">
        <v>1.5681863000000001E-2</v>
      </c>
      <c r="AI180" s="17">
        <v>0.60255956600000005</v>
      </c>
      <c r="AJ180" s="17">
        <v>2.5011122E-2</v>
      </c>
      <c r="AK180" s="15">
        <v>0.62517267499999996</v>
      </c>
      <c r="AL180" s="5">
        <v>7.1730382999999995E-2</v>
      </c>
      <c r="AM180" s="17">
        <v>0.64268773800000001</v>
      </c>
      <c r="AN180" s="17">
        <v>4.4657561999999998E-2</v>
      </c>
      <c r="AO180" s="15">
        <f>AVERAGE(AG180,AI180,AM180)</f>
        <v>0.56329286099999998</v>
      </c>
      <c r="AP180" s="15">
        <f>STDEV(AG180,AI180,AM180)</f>
        <v>0.10470432574193102</v>
      </c>
    </row>
    <row r="181" spans="1:42" ht="19.5">
      <c r="A181" s="6" t="s">
        <v>127</v>
      </c>
      <c r="B181" s="6" t="s">
        <v>128</v>
      </c>
      <c r="C181" s="6" t="s">
        <v>129</v>
      </c>
      <c r="D181" s="13" t="s">
        <v>130</v>
      </c>
      <c r="E181" s="14" t="s">
        <v>7</v>
      </c>
      <c r="F181" s="6">
        <v>28</v>
      </c>
      <c r="G181" s="8">
        <v>73.22</v>
      </c>
      <c r="H181" s="8">
        <v>73.400000000000006</v>
      </c>
      <c r="I181" s="8">
        <v>71.780002120000006</v>
      </c>
      <c r="J181" s="8">
        <v>69.17999983</v>
      </c>
      <c r="K181" s="8">
        <v>56.309998040000004</v>
      </c>
      <c r="L181" s="9">
        <v>143</v>
      </c>
      <c r="M181" s="15">
        <v>1.0092529059999999</v>
      </c>
      <c r="N181" s="15">
        <v>0.60720068199999999</v>
      </c>
      <c r="O181" s="15">
        <v>0.98174792499999997</v>
      </c>
      <c r="P181" s="15">
        <v>0.72152143700000004</v>
      </c>
      <c r="Q181" s="15">
        <v>1.076465249</v>
      </c>
      <c r="R181" s="15">
        <v>0.83918190000000004</v>
      </c>
      <c r="S181" s="15">
        <v>1.0964782239999999</v>
      </c>
      <c r="T181" s="15">
        <v>0.43242749600000002</v>
      </c>
      <c r="U181" s="15">
        <f>AVERAGE(M181,O181,Q181,S181)</f>
        <v>1.040986076</v>
      </c>
      <c r="V181" s="15">
        <f t="shared" si="16"/>
        <v>6.1284761758397165E-2</v>
      </c>
      <c r="W181" s="15">
        <v>0.51050502099999995</v>
      </c>
      <c r="X181" s="15">
        <v>5.0183047000000001E-2</v>
      </c>
      <c r="Y181" s="15">
        <v>0.61944109199999997</v>
      </c>
      <c r="Z181" s="15">
        <v>1.857945E-3</v>
      </c>
      <c r="AA181" s="15">
        <v>0.465586096</v>
      </c>
      <c r="AB181" s="15">
        <v>2.5881390000000002E-3</v>
      </c>
      <c r="AC181" s="15">
        <v>0.61376202099999999</v>
      </c>
      <c r="AD181" s="15">
        <v>9.7596E-4</v>
      </c>
      <c r="AE181" s="15">
        <f>AVERAGE(W181,Y181,AC181)</f>
        <v>0.58123604466666656</v>
      </c>
      <c r="AF181" s="15">
        <f>STDEV(W181,Y181,AC181)</f>
        <v>6.1320642882773849E-2</v>
      </c>
      <c r="AG181" s="17">
        <v>0.41686937200000002</v>
      </c>
      <c r="AH181" s="17">
        <v>2.4103342E-2</v>
      </c>
      <c r="AI181" s="17">
        <v>0.51999598700000005</v>
      </c>
      <c r="AJ181" s="17">
        <v>4.1108900000000001E-4</v>
      </c>
      <c r="AK181" s="17">
        <v>0.49659231300000001</v>
      </c>
      <c r="AL181" s="17">
        <v>3.2310918000000001E-2</v>
      </c>
      <c r="AM181" s="17">
        <v>0.60255956600000005</v>
      </c>
      <c r="AN181" s="17">
        <v>6.2820999999999997E-3</v>
      </c>
      <c r="AO181" s="15">
        <f>AVERAGE(AG181,AI181,AK181,AM181)</f>
        <v>0.50900430950000009</v>
      </c>
      <c r="AP181" s="15">
        <f>STDEV(AI181,AK181,AM181)</f>
        <v>5.5667966914485528E-2</v>
      </c>
    </row>
    <row r="182" spans="1:42" ht="19.5">
      <c r="A182" s="6" t="s">
        <v>131</v>
      </c>
      <c r="B182" s="6" t="s">
        <v>132</v>
      </c>
      <c r="C182" s="6" t="s">
        <v>133</v>
      </c>
      <c r="D182" s="13" t="s">
        <v>632</v>
      </c>
      <c r="E182" s="14" t="s">
        <v>27</v>
      </c>
      <c r="F182" s="6">
        <v>524</v>
      </c>
      <c r="G182" s="8">
        <v>24.93</v>
      </c>
      <c r="H182" s="8">
        <v>25.11</v>
      </c>
      <c r="I182" s="8">
        <v>72.72999883</v>
      </c>
      <c r="J182" s="8">
        <v>70.959997180000002</v>
      </c>
      <c r="K182" s="8">
        <v>58.079999690000001</v>
      </c>
      <c r="L182" s="9">
        <v>35</v>
      </c>
      <c r="M182" s="15">
        <v>0.79432821300000001</v>
      </c>
      <c r="N182" s="15">
        <v>0.30623683299999999</v>
      </c>
      <c r="O182" s="15">
        <v>0.53456437599999995</v>
      </c>
      <c r="P182" s="15">
        <v>0.16878575100000001</v>
      </c>
      <c r="Q182" s="15">
        <v>0.48305881000000001</v>
      </c>
      <c r="R182" s="15">
        <v>2.0004040000000001E-2</v>
      </c>
      <c r="S182" s="15">
        <v>0.41686937200000002</v>
      </c>
      <c r="T182" s="15">
        <v>4.5163206999999997E-2</v>
      </c>
      <c r="U182" s="15">
        <f>AVERAGE(O182,Q182,S182)</f>
        <v>0.47816418600000005</v>
      </c>
      <c r="V182" s="15">
        <f t="shared" si="16"/>
        <v>5.8999970336568383E-2</v>
      </c>
      <c r="W182" s="17">
        <v>0.49203953099999997</v>
      </c>
      <c r="X182" s="17">
        <v>1.5320385000000001E-2</v>
      </c>
      <c r="Y182" s="15">
        <v>0.53456437599999995</v>
      </c>
      <c r="Z182" s="15">
        <v>5.7136364000000002E-2</v>
      </c>
      <c r="AA182" s="17">
        <v>0.51999598700000005</v>
      </c>
      <c r="AB182" s="17">
        <v>1.2236377E-2</v>
      </c>
      <c r="AC182" s="17">
        <v>0.42854851500000002</v>
      </c>
      <c r="AD182" s="17">
        <v>2.6552543000000001E-2</v>
      </c>
      <c r="AE182" s="15">
        <f>AVERAGE(W182,AA182,AC182)</f>
        <v>0.48019467766666663</v>
      </c>
      <c r="AF182" s="15">
        <f>STDEV(W182,AA182,AC182)</f>
        <v>4.6860275785187498E-2</v>
      </c>
      <c r="AG182" s="17">
        <v>0.56493699600000002</v>
      </c>
      <c r="AH182" s="17">
        <v>3.6727997999999998E-2</v>
      </c>
      <c r="AI182" s="15">
        <v>0.59156161500000004</v>
      </c>
      <c r="AJ182" s="15">
        <v>0.17742218100000001</v>
      </c>
      <c r="AK182" s="17">
        <v>0.49659231300000001</v>
      </c>
      <c r="AL182" s="17">
        <v>1.203534E-2</v>
      </c>
      <c r="AM182" s="17">
        <v>0.505824685</v>
      </c>
      <c r="AN182" s="17">
        <v>3.4962422999999999E-2</v>
      </c>
      <c r="AO182" s="15">
        <f>AVERAGE(AG182,AK182,AM182)</f>
        <v>0.52245133133333332</v>
      </c>
      <c r="AP182" s="15">
        <f>STDEV(AG182,AK182,AM182)</f>
        <v>3.7082110913659344E-2</v>
      </c>
    </row>
    <row r="183" spans="1:42" ht="19.5">
      <c r="A183" s="6" t="s">
        <v>134</v>
      </c>
      <c r="B183" s="6" t="s">
        <v>135</v>
      </c>
      <c r="C183" s="6" t="s">
        <v>136</v>
      </c>
      <c r="D183" s="13" t="s">
        <v>137</v>
      </c>
      <c r="E183" s="14" t="s">
        <v>27</v>
      </c>
      <c r="F183" s="9">
        <v>932</v>
      </c>
      <c r="G183" s="8">
        <v>16.07</v>
      </c>
      <c r="H183" s="8">
        <v>16.190000000000001</v>
      </c>
      <c r="I183" s="8">
        <v>49.059998989999997</v>
      </c>
      <c r="J183" s="8">
        <v>43.819999690000003</v>
      </c>
      <c r="K183" s="8">
        <v>40.819999580000001</v>
      </c>
      <c r="L183" s="9">
        <v>12</v>
      </c>
      <c r="M183" s="22">
        <v>1.8030177350000001</v>
      </c>
      <c r="N183" s="22">
        <v>0.16609244000000001</v>
      </c>
      <c r="O183" s="22">
        <v>2.3988330360000001</v>
      </c>
      <c r="P183" s="22">
        <v>9.3043521000000004E-2</v>
      </c>
      <c r="Q183" s="22">
        <v>1.8535315990000001</v>
      </c>
      <c r="R183" s="22">
        <v>0.119960807</v>
      </c>
      <c r="S183" s="22">
        <v>1.995262265</v>
      </c>
      <c r="T183" s="22">
        <v>8.0696880999999998E-2</v>
      </c>
      <c r="U183" s="15">
        <f>AVERAGE(O183,Q183,S183)</f>
        <v>2.0825423000000001</v>
      </c>
      <c r="V183" s="15">
        <f t="shared" si="16"/>
        <v>0.28293421087024284</v>
      </c>
      <c r="W183" s="23">
        <v>2.7289776799999999</v>
      </c>
      <c r="X183" s="23">
        <v>5.9506020000000001E-3</v>
      </c>
      <c r="Y183" s="23">
        <v>4.5289759639999998</v>
      </c>
      <c r="Z183" s="23">
        <v>4.5405549999999999E-3</v>
      </c>
      <c r="AA183" s="23">
        <v>2.9107170099999999</v>
      </c>
      <c r="AB183" s="23">
        <v>1.3279012999999999E-2</v>
      </c>
      <c r="AC183" s="23">
        <v>3.2809529300000002</v>
      </c>
      <c r="AD183" s="23">
        <v>1.9261818E-2</v>
      </c>
      <c r="AE183" s="15">
        <f>AVERAGE(W183,Y183,AA183,AC183)</f>
        <v>3.3624058959999998</v>
      </c>
      <c r="AF183" s="15">
        <f>STDEV(W183,AA183,AC183)</f>
        <v>0.28130069828674392</v>
      </c>
      <c r="AG183" s="23">
        <v>2.535128593</v>
      </c>
      <c r="AH183" s="23">
        <v>1.2078848E-2</v>
      </c>
      <c r="AI183" s="23">
        <v>3.2210688589999998</v>
      </c>
      <c r="AJ183" s="23">
        <v>1.5661505999999999E-2</v>
      </c>
      <c r="AK183" s="23">
        <v>2.269864798</v>
      </c>
      <c r="AL183" s="23">
        <v>2.0405598E-2</v>
      </c>
      <c r="AM183" s="23">
        <v>2.9376497270000002</v>
      </c>
      <c r="AN183" s="23">
        <v>1.0822099E-2</v>
      </c>
      <c r="AO183" s="15">
        <f>AVERAGE(AG183,AI183,AK183,AM183)</f>
        <v>2.7409279942500002</v>
      </c>
      <c r="AP183" s="22">
        <f>STDEV(AG183,AK183,AM183)</f>
        <v>0.33623524890914785</v>
      </c>
    </row>
    <row r="184" spans="1:42" ht="19.5">
      <c r="A184" s="6" t="s">
        <v>138</v>
      </c>
      <c r="B184" s="6" t="s">
        <v>139</v>
      </c>
      <c r="C184" s="6" t="s">
        <v>648</v>
      </c>
      <c r="D184" s="13" t="s">
        <v>140</v>
      </c>
      <c r="E184" s="14" t="s">
        <v>7</v>
      </c>
      <c r="F184" s="9">
        <v>244</v>
      </c>
      <c r="G184" s="8">
        <v>36.86</v>
      </c>
      <c r="H184" s="8">
        <v>37.159999999999997</v>
      </c>
      <c r="I184" s="8">
        <v>38.899999860000001</v>
      </c>
      <c r="J184" s="8">
        <v>34.72000062</v>
      </c>
      <c r="K184" s="8">
        <v>29.030001160000001</v>
      </c>
      <c r="L184" s="9">
        <v>32</v>
      </c>
      <c r="M184" s="15">
        <v>4.8752846720000003</v>
      </c>
      <c r="N184" s="15">
        <v>0.13720612200000001</v>
      </c>
      <c r="O184" s="15">
        <v>1.644371748</v>
      </c>
      <c r="P184" s="15">
        <v>7.2774566999999998E-2</v>
      </c>
      <c r="Q184" s="15">
        <v>1.555965662</v>
      </c>
      <c r="R184" s="15">
        <v>9.6201784999999998E-2</v>
      </c>
      <c r="S184" s="15">
        <v>1.367728829</v>
      </c>
      <c r="T184" s="15">
        <v>0.144012213</v>
      </c>
      <c r="U184" s="15">
        <f>AVERAGE(M184,O184,Q184,S184)</f>
        <v>2.3608377277500003</v>
      </c>
      <c r="V184" s="15">
        <f t="shared" si="16"/>
        <v>0.14129168763740124</v>
      </c>
      <c r="W184" s="15">
        <v>1.541700482</v>
      </c>
      <c r="X184" s="15">
        <v>0.15606527000000001</v>
      </c>
      <c r="Y184" s="15">
        <v>1.3427649740000001</v>
      </c>
      <c r="Z184" s="15">
        <v>0.23887816100000001</v>
      </c>
      <c r="AA184" s="15">
        <v>1.644371748</v>
      </c>
      <c r="AB184" s="15">
        <v>9.6900797999999996E-2</v>
      </c>
      <c r="AC184" s="15">
        <v>1.3427649740000001</v>
      </c>
      <c r="AD184" s="15">
        <v>0.250546873</v>
      </c>
      <c r="AE184" s="15">
        <f>AVERAGE(W184,Y184,AA184,AC184)</f>
        <v>1.4679005445</v>
      </c>
      <c r="AF184" s="15">
        <f>STDEV(W184,Y184,AA184,AC184)</f>
        <v>0.15045080973357286</v>
      </c>
      <c r="AG184" s="16">
        <v>1.7701089379999999</v>
      </c>
      <c r="AH184" s="16">
        <v>4.6705379999999998E-2</v>
      </c>
      <c r="AI184" s="16">
        <v>1.8535315990000001</v>
      </c>
      <c r="AJ184" s="16">
        <v>1.570094E-2</v>
      </c>
      <c r="AK184" s="16">
        <v>1.7060823439999999</v>
      </c>
      <c r="AL184" s="16">
        <v>1.4802032999999999E-2</v>
      </c>
      <c r="AM184" s="15">
        <v>1.393156767</v>
      </c>
      <c r="AN184" s="5">
        <v>6.3052543000000003E-2</v>
      </c>
      <c r="AO184" s="15">
        <f>AVERAGE(AG184,AI184,AK184)</f>
        <v>1.7765742936666669</v>
      </c>
      <c r="AP184" s="15">
        <f>STDEV(AG184,AI184,AK184)</f>
        <v>7.3936941497036127E-2</v>
      </c>
    </row>
    <row r="185" spans="1:42" ht="19.5">
      <c r="A185" s="6" t="s">
        <v>141</v>
      </c>
      <c r="B185" s="6" t="s">
        <v>142</v>
      </c>
      <c r="C185" s="6" t="s">
        <v>647</v>
      </c>
      <c r="D185" s="13" t="s">
        <v>143</v>
      </c>
      <c r="E185" s="14" t="s">
        <v>7</v>
      </c>
      <c r="F185" s="6">
        <v>136</v>
      </c>
      <c r="G185" s="8">
        <v>46.62</v>
      </c>
      <c r="H185" s="8">
        <v>47.1</v>
      </c>
      <c r="I185" s="8">
        <v>66.219997410000005</v>
      </c>
      <c r="J185" s="8">
        <v>61.009997130000002</v>
      </c>
      <c r="K185" s="8">
        <v>58.490002160000003</v>
      </c>
      <c r="L185" s="9">
        <v>160</v>
      </c>
      <c r="M185" s="15">
        <v>0.82413810499999995</v>
      </c>
      <c r="N185" s="15">
        <v>0.59411734299999996</v>
      </c>
      <c r="O185" s="15">
        <v>0.69823241199999997</v>
      </c>
      <c r="P185" s="15">
        <v>0.12975932700000001</v>
      </c>
      <c r="Q185" s="15">
        <v>0.68548822399999998</v>
      </c>
      <c r="R185" s="15">
        <v>8.6728214999999997E-2</v>
      </c>
      <c r="S185" s="15">
        <v>0.61944109199999997</v>
      </c>
      <c r="T185" s="15">
        <v>0.101352938</v>
      </c>
      <c r="U185" s="15">
        <f>AVERAGE(M185,O185,Q185,S185)</f>
        <v>0.70682495824999991</v>
      </c>
      <c r="V185" s="15">
        <f t="shared" si="16"/>
        <v>4.2294030470322028E-2</v>
      </c>
      <c r="W185" s="15">
        <v>0.69183099299999995</v>
      </c>
      <c r="X185" s="15">
        <v>0.126467943</v>
      </c>
      <c r="Y185" s="15">
        <v>0.63679552100000003</v>
      </c>
      <c r="Z185" s="15">
        <v>7.0592605000000003E-2</v>
      </c>
      <c r="AA185" s="15">
        <v>0.64268773800000001</v>
      </c>
      <c r="AB185" s="15">
        <v>6.8133852999999994E-2</v>
      </c>
      <c r="AC185" s="15">
        <v>0.57543993000000004</v>
      </c>
      <c r="AD185" s="15">
        <v>3.8262523999999999E-2</v>
      </c>
      <c r="AE185" s="15">
        <f>AVERAGE(W185,Y185,AA185,AC185)</f>
        <v>0.63668854549999998</v>
      </c>
      <c r="AF185" s="15">
        <f>STDEV(W185,Y185,AA185,AC185)</f>
        <v>4.7707735820538028E-2</v>
      </c>
      <c r="AG185" s="17">
        <v>0.63679552100000003</v>
      </c>
      <c r="AH185" s="17">
        <v>4.5663331000000001E-2</v>
      </c>
      <c r="AI185" s="17">
        <v>0.52966344399999998</v>
      </c>
      <c r="AJ185" s="17">
        <v>9.5456359999999997E-3</v>
      </c>
      <c r="AK185" s="17">
        <v>0.53456437599999995</v>
      </c>
      <c r="AL185" s="17">
        <v>1.7462856999999998E-2</v>
      </c>
      <c r="AM185" s="17">
        <v>0.457088202</v>
      </c>
      <c r="AN185" s="17">
        <v>1.0538307E-2</v>
      </c>
      <c r="AO185" s="15">
        <f>AVERAGE(AG185,AI185,AK185,AM185)</f>
        <v>0.53952788574999999</v>
      </c>
      <c r="AP185" s="15">
        <f>STDEV(AG185,AI185,AK185)</f>
        <v>6.0487613146293022E-2</v>
      </c>
    </row>
    <row r="186" spans="1:42" ht="19.5">
      <c r="A186" s="6" t="s">
        <v>144</v>
      </c>
      <c r="B186" s="6" t="s">
        <v>145</v>
      </c>
      <c r="C186" s="6" t="s">
        <v>650</v>
      </c>
      <c r="D186" s="13" t="s">
        <v>146</v>
      </c>
      <c r="E186" s="14" t="s">
        <v>7</v>
      </c>
      <c r="F186" s="9">
        <v>311</v>
      </c>
      <c r="G186" s="8">
        <v>32.340000000000003</v>
      </c>
      <c r="H186" s="8">
        <v>37.200000000000003</v>
      </c>
      <c r="I186" s="8">
        <v>77.530002589999995</v>
      </c>
      <c r="J186" s="8">
        <v>73.580002780000001</v>
      </c>
      <c r="K186" s="8">
        <v>71.359997989999997</v>
      </c>
      <c r="L186" s="9">
        <v>77</v>
      </c>
      <c r="M186" s="15">
        <v>1.1587773560000001</v>
      </c>
      <c r="N186" s="15">
        <v>0.345744938</v>
      </c>
      <c r="O186" s="15">
        <v>1.5995579959999999</v>
      </c>
      <c r="P186" s="15">
        <v>0.65736961400000005</v>
      </c>
      <c r="Q186" s="15">
        <v>1.629296064</v>
      </c>
      <c r="R186" s="15">
        <v>0.327278554</v>
      </c>
      <c r="S186" s="15">
        <v>1.5703628059999899</v>
      </c>
      <c r="T186" s="15">
        <v>4.8929013E-2</v>
      </c>
      <c r="U186" s="15">
        <f>AVERAGE(M186,O186,Q186,S186)</f>
        <v>1.4894985554999973</v>
      </c>
      <c r="V186" s="15">
        <f t="shared" si="16"/>
        <v>2.9467045734755622E-2</v>
      </c>
      <c r="W186" s="15">
        <v>2.0511622429999998</v>
      </c>
      <c r="X186" s="15">
        <v>5.3210091000000001E-2</v>
      </c>
      <c r="Y186" s="15">
        <v>3.7325015069999998</v>
      </c>
      <c r="Z186" s="15">
        <v>1.8362956E-2</v>
      </c>
      <c r="AA186" s="15">
        <v>2.4434306619999999</v>
      </c>
      <c r="AB186" s="15">
        <v>4.2804644000000003E-2</v>
      </c>
      <c r="AC186" s="15">
        <v>4.6989412310000001</v>
      </c>
      <c r="AD186" s="15">
        <v>6.3447299999999998E-4</v>
      </c>
      <c r="AE186" s="15">
        <f>AVERAGE(W186,Y186,AA186,AC186)</f>
        <v>3.2315089107499997</v>
      </c>
      <c r="AF186" s="15">
        <f>STDEV(W186,Y186,AA186,AC186)</f>
        <v>1.2136222336780387</v>
      </c>
      <c r="AG186" s="15">
        <v>2.1281390189999998</v>
      </c>
      <c r="AH186" s="5">
        <v>5.3310062999999998E-2</v>
      </c>
      <c r="AI186" s="16">
        <v>3.531831741</v>
      </c>
      <c r="AJ186" s="16">
        <v>2.3844343E-2</v>
      </c>
      <c r="AK186" s="16">
        <v>2.24905467</v>
      </c>
      <c r="AL186" s="16">
        <v>4.9677948999999999E-2</v>
      </c>
      <c r="AM186" s="16">
        <v>4.0179080960000002</v>
      </c>
      <c r="AN186" s="16">
        <v>3.64261E-4</v>
      </c>
      <c r="AO186" s="15">
        <f>AVERAGE(AI186,AK186,AM186)</f>
        <v>3.2662648356666666</v>
      </c>
      <c r="AP186" s="15">
        <f>STDEV(AI186,AK186,AM186)</f>
        <v>0.91384076653114266</v>
      </c>
    </row>
    <row r="187" spans="1:42" ht="19.5">
      <c r="A187" s="6" t="s">
        <v>566</v>
      </c>
      <c r="B187" s="6" t="s">
        <v>646</v>
      </c>
      <c r="C187" s="6" t="s">
        <v>565</v>
      </c>
      <c r="D187" s="13" t="s">
        <v>147</v>
      </c>
      <c r="E187" s="14" t="s">
        <v>27</v>
      </c>
      <c r="F187" s="14">
        <v>405</v>
      </c>
      <c r="G187" s="6">
        <v>28.65</v>
      </c>
      <c r="H187" s="6">
        <v>28.72</v>
      </c>
      <c r="I187" s="8">
        <v>56.870001549999998</v>
      </c>
      <c r="J187" s="8">
        <v>54.500001670000003</v>
      </c>
      <c r="K187" s="8">
        <v>52.84000039</v>
      </c>
      <c r="L187" s="9">
        <v>22</v>
      </c>
      <c r="M187" s="35">
        <v>2.964831352</v>
      </c>
      <c r="N187" s="35">
        <v>5.1272139999999997E-3</v>
      </c>
      <c r="O187" s="35">
        <v>5.5975761410000002</v>
      </c>
      <c r="P187" s="35">
        <v>4.9452591999999997E-2</v>
      </c>
      <c r="Q187" s="35">
        <v>1.753880501</v>
      </c>
      <c r="R187" s="35">
        <v>0.300538957</v>
      </c>
      <c r="S187" s="35">
        <v>3.3113112450000002</v>
      </c>
      <c r="T187" s="35">
        <v>0.216592863</v>
      </c>
      <c r="U187" s="35">
        <f>AVERAGE(M187,O187,Q187,S187)</f>
        <v>3.4068998097500001</v>
      </c>
      <c r="V187" s="35">
        <f t="shared" si="16"/>
        <v>1.9333301955431403</v>
      </c>
      <c r="W187" s="5">
        <v>2.535128593</v>
      </c>
      <c r="X187" s="5">
        <v>7.8075580000000006E-2</v>
      </c>
      <c r="Y187" s="5">
        <v>6.4863443370000002</v>
      </c>
      <c r="Z187" s="5">
        <v>3.929146E-2</v>
      </c>
      <c r="AA187" s="5">
        <v>2.5118863579999999</v>
      </c>
      <c r="AB187" s="5">
        <v>3.3644396999999999E-2</v>
      </c>
      <c r="AC187" s="5">
        <v>5.8613815310000001</v>
      </c>
      <c r="AD187" s="5">
        <v>2.8545939999999999E-2</v>
      </c>
      <c r="AE187" s="15">
        <f>AVERAGE(W187,Y187,AA187,AC187)</f>
        <v>4.3486852047499998</v>
      </c>
      <c r="AF187" s="15">
        <f>STDEV(W187,Y187,AA187,AC187)</f>
        <v>2.1229424806610879</v>
      </c>
      <c r="AG187" s="5">
        <v>3.2210688589999998</v>
      </c>
      <c r="AH187" s="5">
        <v>6.0240391999999997E-2</v>
      </c>
      <c r="AI187" s="5">
        <v>8.8715600969999997</v>
      </c>
      <c r="AJ187" s="5">
        <v>5.6638690000000002E-3</v>
      </c>
      <c r="AK187" s="5">
        <v>2.8313920499999998</v>
      </c>
      <c r="AL187" s="5">
        <v>1.6654702E-2</v>
      </c>
      <c r="AM187" s="5">
        <v>6.4268770220000002</v>
      </c>
      <c r="AN187" s="5">
        <v>1.5294251E-2</v>
      </c>
      <c r="AO187" s="5">
        <f>AVERAGE(AI187,AK187,AM187)</f>
        <v>6.0432763896666666</v>
      </c>
      <c r="AP187" s="5">
        <f>STDEV(AI187,AK187,AM187)</f>
        <v>3.0383004447955515</v>
      </c>
    </row>
    <row r="188" spans="1:42" ht="19.5">
      <c r="A188" s="6" t="s">
        <v>148</v>
      </c>
      <c r="B188" s="6" t="s">
        <v>149</v>
      </c>
      <c r="C188" s="6" t="s">
        <v>651</v>
      </c>
      <c r="D188" s="13" t="s">
        <v>150</v>
      </c>
      <c r="E188" s="14" t="s">
        <v>7</v>
      </c>
      <c r="F188" s="9">
        <v>97</v>
      </c>
      <c r="G188" s="8">
        <v>53.25</v>
      </c>
      <c r="H188" s="8">
        <v>53.47</v>
      </c>
      <c r="I188" s="8">
        <v>93.839997049999994</v>
      </c>
      <c r="J188" s="8">
        <v>87.680000070000006</v>
      </c>
      <c r="K188" s="8">
        <v>86.220002170000001</v>
      </c>
      <c r="L188" s="9">
        <v>346</v>
      </c>
      <c r="M188" s="15">
        <v>1.1803206209999999</v>
      </c>
      <c r="N188" s="15">
        <v>0.37164413899999998</v>
      </c>
      <c r="O188" s="15">
        <v>0.99083197099999998</v>
      </c>
      <c r="P188" s="15">
        <v>0.26649853600000001</v>
      </c>
      <c r="Q188" s="15">
        <v>1.047128558</v>
      </c>
      <c r="R188" s="15">
        <v>0.57090312200000004</v>
      </c>
      <c r="S188" s="15">
        <v>1.270574093</v>
      </c>
      <c r="T188" s="15">
        <v>0.36855027099999998</v>
      </c>
      <c r="U188" s="15">
        <f>AVERAGE(M188,O188,Q188,S188)</f>
        <v>1.1222138107499999</v>
      </c>
      <c r="V188" s="15">
        <f t="shared" si="16"/>
        <v>0.1479599425747529</v>
      </c>
      <c r="W188" s="16">
        <v>2.269864798</v>
      </c>
      <c r="X188" s="16">
        <v>1.1376545E-2</v>
      </c>
      <c r="Y188" s="16">
        <v>1.905460715</v>
      </c>
      <c r="Z188" s="16">
        <v>1.3328820000000001E-3</v>
      </c>
      <c r="AA188" s="16">
        <v>1.674942851</v>
      </c>
      <c r="AB188" s="16">
        <v>4.69626E-2</v>
      </c>
      <c r="AC188" s="16">
        <v>1.7864875790000001</v>
      </c>
      <c r="AD188" s="16">
        <v>2.9072621999999999E-2</v>
      </c>
      <c r="AE188" s="15">
        <f>AVERAGE(AA188,Y188,AC188)</f>
        <v>1.7889637150000002</v>
      </c>
      <c r="AF188" s="15">
        <f>STDEV(Y188,AA188,AC188)</f>
        <v>0.1152788785636749</v>
      </c>
      <c r="AG188" s="15">
        <v>1.629296064</v>
      </c>
      <c r="AH188" s="15">
        <v>8.5369997000000003E-2</v>
      </c>
      <c r="AI188" s="15">
        <v>1.330454469</v>
      </c>
      <c r="AJ188" s="15">
        <v>2.4846308000000001E-2</v>
      </c>
      <c r="AK188" s="15">
        <v>1.393156767</v>
      </c>
      <c r="AL188" s="15">
        <v>0.207373157</v>
      </c>
      <c r="AM188" s="15">
        <v>1.5135612490000001</v>
      </c>
      <c r="AN188" s="15">
        <v>8.0032594999999998E-2</v>
      </c>
      <c r="AO188" s="5">
        <f>AVERAGE(AI188,AK188,AM188)</f>
        <v>1.4123908283333335</v>
      </c>
      <c r="AP188" s="5">
        <f>STDEV(AI188,AK188,AM188)</f>
        <v>9.3056354200145491E-2</v>
      </c>
    </row>
    <row r="189" spans="1:42" ht="19.5">
      <c r="C189" s="12" t="s">
        <v>644</v>
      </c>
      <c r="D189" s="13"/>
      <c r="E189" s="14"/>
      <c r="F189" s="9"/>
      <c r="G189" s="8"/>
      <c r="H189" s="8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6"/>
      <c r="X189" s="16"/>
      <c r="Y189" s="16"/>
      <c r="Z189" s="16"/>
      <c r="AA189" s="16"/>
      <c r="AB189" s="16"/>
      <c r="AC189" s="16"/>
      <c r="AD189" s="16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</row>
    <row r="190" spans="1:42" ht="19.5">
      <c r="C190" s="12" t="s">
        <v>567</v>
      </c>
      <c r="D190" s="13"/>
      <c r="E190" s="14"/>
      <c r="F190" s="14"/>
    </row>
    <row r="191" spans="1:42" ht="19.5">
      <c r="A191" s="6" t="s">
        <v>101</v>
      </c>
      <c r="B191" s="6" t="s">
        <v>102</v>
      </c>
      <c r="C191" s="6" t="s">
        <v>652</v>
      </c>
      <c r="D191" s="13" t="s">
        <v>103</v>
      </c>
      <c r="E191" s="14" t="s">
        <v>7</v>
      </c>
      <c r="F191" s="6">
        <v>554</v>
      </c>
      <c r="G191" s="8">
        <v>24.21</v>
      </c>
      <c r="H191" s="8">
        <v>27.62</v>
      </c>
      <c r="I191" s="8">
        <v>45.120000840000003</v>
      </c>
      <c r="J191" s="8">
        <v>29.949998860000001</v>
      </c>
      <c r="K191" s="8">
        <v>26.690000300000001</v>
      </c>
      <c r="L191" s="9">
        <v>22</v>
      </c>
      <c r="M191" s="15">
        <v>0.787045777</v>
      </c>
      <c r="N191" s="15">
        <v>0.42341804500000002</v>
      </c>
      <c r="O191" s="15">
        <v>0.64268773800000001</v>
      </c>
      <c r="P191" s="15">
        <v>0.44585952200000001</v>
      </c>
      <c r="Q191" s="15">
        <v>0.77983009800000003</v>
      </c>
      <c r="R191" s="15">
        <v>0.388311982</v>
      </c>
      <c r="S191" s="15">
        <v>0.82413810499999995</v>
      </c>
      <c r="T191" s="15">
        <v>0.80963003600000005</v>
      </c>
      <c r="U191" s="15">
        <f>AVERAGE(O191,Q191,S191)</f>
        <v>0.74888531366666655</v>
      </c>
      <c r="V191" s="15">
        <f>STDEV(O191,Q191,S191)</f>
        <v>9.4600442277963839E-2</v>
      </c>
      <c r="W191" s="15">
        <v>0.51522862899999999</v>
      </c>
      <c r="X191" s="15">
        <v>5.4451185999999999E-2</v>
      </c>
      <c r="Y191" s="15">
        <v>0.61376202099999999</v>
      </c>
      <c r="Z191" s="15">
        <v>0.28154325499999999</v>
      </c>
      <c r="AA191" s="15">
        <v>0.52480745299999998</v>
      </c>
      <c r="AB191" s="15">
        <v>4.8052955000000001E-2</v>
      </c>
      <c r="AC191" s="15">
        <v>0.63679552100000003</v>
      </c>
      <c r="AD191" s="15">
        <v>0.28066617300000002</v>
      </c>
      <c r="AE191" s="15">
        <f>AVERAGE(W191,Y191,AA191,AC191)</f>
        <v>0.572648406</v>
      </c>
      <c r="AF191" s="15">
        <f>STDEV(W191,Y191,AA191,AC191)</f>
        <v>6.1619718910614414E-2</v>
      </c>
      <c r="AG191" s="17">
        <v>0.41304749299999999</v>
      </c>
      <c r="AH191" s="17">
        <v>3.4264929999999999E-2</v>
      </c>
      <c r="AI191" s="17">
        <v>0.27542287100000001</v>
      </c>
      <c r="AJ191" s="17">
        <v>6.8932969999999996E-3</v>
      </c>
      <c r="AK191" s="17">
        <v>0.34994515799999998</v>
      </c>
      <c r="AL191" s="17">
        <v>1.5306716999999999E-2</v>
      </c>
      <c r="AM191" s="15">
        <v>0.37670379900000001</v>
      </c>
      <c r="AN191" s="15">
        <v>0.16844421600000001</v>
      </c>
      <c r="AO191" s="15">
        <f>AVERAGE(AG191,AI191,AK191)</f>
        <v>0.34613850733333335</v>
      </c>
      <c r="AP191" s="15">
        <f>STDEV(AG191,AI191,AK191)</f>
        <v>6.8891233746640593E-2</v>
      </c>
    </row>
    <row r="192" spans="1:42" ht="19.5">
      <c r="C192" s="12" t="s">
        <v>568</v>
      </c>
      <c r="D192" s="13"/>
      <c r="E192" s="14"/>
      <c r="F192" s="14"/>
      <c r="AE192" s="15"/>
      <c r="AF192" s="15"/>
    </row>
    <row r="193" spans="1:42" ht="19.5">
      <c r="A193" s="6" t="s">
        <v>104</v>
      </c>
      <c r="B193" s="6" t="s">
        <v>737</v>
      </c>
      <c r="C193" s="6" t="s">
        <v>654</v>
      </c>
      <c r="D193" s="13" t="s">
        <v>631</v>
      </c>
      <c r="E193" s="14" t="s">
        <v>105</v>
      </c>
      <c r="F193" s="9">
        <v>606</v>
      </c>
      <c r="G193" s="8">
        <v>22.85</v>
      </c>
      <c r="H193" s="8">
        <v>22.96</v>
      </c>
      <c r="I193" s="8">
        <v>64.370000360000006</v>
      </c>
      <c r="J193" s="8">
        <v>61.680001019999999</v>
      </c>
      <c r="K193" s="8">
        <v>54.490000010000003</v>
      </c>
      <c r="L193" s="9">
        <v>25</v>
      </c>
      <c r="M193" s="22">
        <v>2.24905467</v>
      </c>
      <c r="N193" s="22">
        <v>0.28394499400000001</v>
      </c>
      <c r="O193" s="22">
        <v>7.0469307900000002</v>
      </c>
      <c r="P193" s="22">
        <v>0.36471205899999998</v>
      </c>
      <c r="Q193" s="22">
        <v>2.4660394189999999</v>
      </c>
      <c r="R193" s="22">
        <v>2.2439631000000002E-2</v>
      </c>
      <c r="S193" s="22">
        <v>2.9376497270000002</v>
      </c>
      <c r="T193" s="22">
        <v>0.34928601999999997</v>
      </c>
      <c r="U193" s="15">
        <f>AVERAGE(O193,Q193,S193)</f>
        <v>4.1502066453333333</v>
      </c>
      <c r="V193" s="15">
        <f>STDEV(O193,Q193,S193)</f>
        <v>2.5196948522339153</v>
      </c>
      <c r="W193" s="22">
        <v>2.754228592</v>
      </c>
      <c r="X193" s="22">
        <v>1.3666381E-2</v>
      </c>
      <c r="Y193" s="22">
        <v>10.18591404</v>
      </c>
      <c r="Z193" s="22">
        <v>8.8446073E-2</v>
      </c>
      <c r="AA193" s="22">
        <v>2.9107170099999999</v>
      </c>
      <c r="AB193" s="22">
        <v>1.3605256E-2</v>
      </c>
      <c r="AC193" s="22">
        <v>4.74241972</v>
      </c>
      <c r="AD193" s="22">
        <v>0.13644352600000001</v>
      </c>
      <c r="AE193" s="15">
        <f>AVERAGE(W193,Y193,AA193,AC193)</f>
        <v>5.1483198405000001</v>
      </c>
      <c r="AF193" s="15">
        <f>STDEV(W193,Y193,AA193,AC193)</f>
        <v>3.4775781591918187</v>
      </c>
      <c r="AG193" s="23">
        <v>3.1045596600000001</v>
      </c>
      <c r="AH193" s="23">
        <v>1.7420944000000001E-2</v>
      </c>
      <c r="AI193" s="23">
        <v>11.58777332</v>
      </c>
      <c r="AJ193" s="23">
        <v>4.9284659000000001E-2</v>
      </c>
      <c r="AK193" s="23">
        <v>3.3419504170000001</v>
      </c>
      <c r="AL193" s="23">
        <v>1.6314280000000001E-3</v>
      </c>
      <c r="AM193" s="23">
        <v>5.7543993000000002</v>
      </c>
      <c r="AN193" s="23">
        <v>3.0066731999999999E-2</v>
      </c>
      <c r="AO193" s="15">
        <f>AVERAGE(AG193,AI193,AK193,AM193)</f>
        <v>5.9471706742499997</v>
      </c>
      <c r="AP193" s="22">
        <f>STDEV(AG193,AK193,AM193)</f>
        <v>1.4661692775342772</v>
      </c>
    </row>
    <row r="194" spans="1:42" ht="19.5">
      <c r="A194" s="6" t="s">
        <v>106</v>
      </c>
      <c r="B194" s="6" t="s">
        <v>107</v>
      </c>
      <c r="C194" s="6" t="s">
        <v>653</v>
      </c>
      <c r="D194" s="13" t="s">
        <v>108</v>
      </c>
      <c r="E194" s="14" t="s">
        <v>7</v>
      </c>
      <c r="F194" s="6">
        <v>67</v>
      </c>
      <c r="G194" s="8">
        <v>59.69</v>
      </c>
      <c r="H194" s="8">
        <v>59.81</v>
      </c>
      <c r="I194" s="8">
        <v>70.880001780000001</v>
      </c>
      <c r="J194" s="8">
        <v>62.120002509999999</v>
      </c>
      <c r="K194" s="8">
        <v>61.110001799999999</v>
      </c>
      <c r="L194" s="9">
        <v>115</v>
      </c>
      <c r="M194" s="22">
        <v>0.83176374399999997</v>
      </c>
      <c r="N194" s="22">
        <v>0.55017590500000002</v>
      </c>
      <c r="O194" s="28">
        <v>0.401790798</v>
      </c>
      <c r="P194" s="28">
        <v>1.7099999999999999E-5</v>
      </c>
      <c r="Q194" s="28">
        <v>0.53456437599999995</v>
      </c>
      <c r="R194" s="28">
        <v>2.2678600000000001E-4</v>
      </c>
      <c r="S194" s="28">
        <v>0.35318317999999999</v>
      </c>
      <c r="T194" s="28">
        <v>3.1999999999999999E-5</v>
      </c>
      <c r="U194" s="15">
        <f>AVERAGE(O194,Q194,S194)</f>
        <v>0.429846118</v>
      </c>
      <c r="V194" s="15">
        <f>STDEV(O194,Q194,S194)</f>
        <v>9.3888818827506715E-2</v>
      </c>
      <c r="W194" s="28">
        <v>0.343557954</v>
      </c>
      <c r="X194" s="28">
        <v>1.17E-6</v>
      </c>
      <c r="Y194" s="28">
        <v>0.38018938899999999</v>
      </c>
      <c r="Z194" s="28">
        <v>4.3900000000000003E-6</v>
      </c>
      <c r="AA194" s="28">
        <v>0.43651583799999999</v>
      </c>
      <c r="AB194" s="28">
        <v>8.7199999999999995E-6</v>
      </c>
      <c r="AC194" s="28">
        <v>0.35318317999999999</v>
      </c>
      <c r="AD194" s="28">
        <v>2.3499999999999999E-6</v>
      </c>
      <c r="AE194" s="15">
        <f>AVERAGE(W194,Y194,AA194,AC194)</f>
        <v>0.37836159024999999</v>
      </c>
      <c r="AF194" s="15">
        <f>STDEV(W194,Y194,AC194)</f>
        <v>1.8990534178295167E-2</v>
      </c>
      <c r="AG194" s="28">
        <v>0.28575906200000001</v>
      </c>
      <c r="AH194" s="28">
        <v>1.6199999999999999E-7</v>
      </c>
      <c r="AI194" s="28">
        <v>0.267916828</v>
      </c>
      <c r="AJ194" s="28">
        <v>3.4900000000000001E-7</v>
      </c>
      <c r="AK194" s="28">
        <v>0.37670379900000001</v>
      </c>
      <c r="AL194" s="28">
        <v>1.9999999999999999E-6</v>
      </c>
      <c r="AM194" s="28">
        <v>0.263026804</v>
      </c>
      <c r="AN194" s="28">
        <v>9.2299999999999999E-7</v>
      </c>
      <c r="AO194" s="15">
        <f>AVERAGE(AG194,AI194,AK194,AM194)</f>
        <v>0.29835162324999998</v>
      </c>
      <c r="AP194" s="22">
        <f>STDEV(AG194,AI194,AM194)</f>
        <v>1.1965319348084672E-2</v>
      </c>
    </row>
    <row r="195" spans="1:42" ht="19.5">
      <c r="C195" s="12" t="s">
        <v>726</v>
      </c>
      <c r="D195" s="13"/>
      <c r="E195" s="14"/>
      <c r="F195" s="14"/>
    </row>
    <row r="196" spans="1:42" ht="19.5">
      <c r="A196" s="6" t="s">
        <v>114</v>
      </c>
      <c r="B196" s="6" t="s">
        <v>115</v>
      </c>
      <c r="C196" s="6" t="s">
        <v>655</v>
      </c>
      <c r="D196" s="13" t="s">
        <v>116</v>
      </c>
      <c r="E196" s="14" t="s">
        <v>7</v>
      </c>
      <c r="F196" s="9">
        <v>290</v>
      </c>
      <c r="G196" s="8">
        <v>33.729999999999997</v>
      </c>
      <c r="H196" s="8">
        <v>33.82</v>
      </c>
      <c r="I196" s="8">
        <v>60.420000549999997</v>
      </c>
      <c r="J196" s="8">
        <v>55.580002069999999</v>
      </c>
      <c r="K196" s="8">
        <v>52.84000039</v>
      </c>
      <c r="L196" s="9">
        <v>40</v>
      </c>
      <c r="M196" s="22">
        <v>4.2072663309999996</v>
      </c>
      <c r="N196" s="22">
        <v>1.5912159999999999E-3</v>
      </c>
      <c r="O196" s="22">
        <v>2.4210290909999999</v>
      </c>
      <c r="P196" s="22">
        <v>0.44406279900000001</v>
      </c>
      <c r="Q196" s="22">
        <v>1.0185914039999999</v>
      </c>
      <c r="R196" s="22">
        <v>0.74459874599999998</v>
      </c>
      <c r="S196" s="22">
        <v>1.555965662</v>
      </c>
      <c r="T196" s="22">
        <v>0.63358402300000005</v>
      </c>
      <c r="U196" s="15">
        <f>AVERAGE(O196,Q196,S196)</f>
        <v>1.6651953856666666</v>
      </c>
      <c r="V196" s="15">
        <f>STDEV(O196,Q196,S196)</f>
        <v>0.70757064373721723</v>
      </c>
      <c r="W196" s="23">
        <v>3.2809529300000002</v>
      </c>
      <c r="X196" s="23">
        <v>2.3394800000000001E-3</v>
      </c>
      <c r="Y196" s="23">
        <v>9.1201086040000003</v>
      </c>
      <c r="Z196" s="23">
        <v>5.231014E-3</v>
      </c>
      <c r="AA196" s="23">
        <v>2.754228592</v>
      </c>
      <c r="AB196" s="23">
        <v>2.7562429999999998E-3</v>
      </c>
      <c r="AC196" s="23">
        <v>7.8704581259999999</v>
      </c>
      <c r="AD196" s="23">
        <v>1.8411429999999999E-3</v>
      </c>
      <c r="AE196" s="15">
        <f>AVERAGE(W196,Y196,AA196,AC196)</f>
        <v>5.7564370629999999</v>
      </c>
      <c r="AF196" s="15">
        <f>STDEV(W196,AA196,AC196)</f>
        <v>2.8141547314995066</v>
      </c>
      <c r="AG196" s="23">
        <v>2.9922647480000002</v>
      </c>
      <c r="AH196" s="23">
        <v>3.0635979999999998E-3</v>
      </c>
      <c r="AI196" s="23">
        <v>8.9536476139999994</v>
      </c>
      <c r="AJ196" s="23">
        <v>3.1675800000000001E-3</v>
      </c>
      <c r="AK196" s="23">
        <v>2.558585882</v>
      </c>
      <c r="AL196" s="23">
        <v>4.1703929999999997E-3</v>
      </c>
      <c r="AM196" s="23">
        <v>7.6559662819999996</v>
      </c>
      <c r="AN196" s="23">
        <v>2.0436439999999998E-3</v>
      </c>
      <c r="AO196" s="15">
        <f>AVERAGE(AG196,AI196,AK196,AM196)</f>
        <v>5.5401161314999996</v>
      </c>
      <c r="AP196" s="22">
        <f>STDEV(AM196,AI196,AG196)</f>
        <v>3.1350750791832094</v>
      </c>
    </row>
    <row r="197" spans="1:42" ht="19.5">
      <c r="C197" s="12" t="s">
        <v>574</v>
      </c>
      <c r="D197" s="13"/>
      <c r="E197" s="14"/>
      <c r="F197" s="14"/>
      <c r="AO197" s="15"/>
      <c r="AP197" s="22"/>
    </row>
    <row r="198" spans="1:42" ht="19.5">
      <c r="A198" s="6" t="s">
        <v>98</v>
      </c>
      <c r="B198" s="6" t="s">
        <v>99</v>
      </c>
      <c r="C198" s="6" t="s">
        <v>656</v>
      </c>
      <c r="D198" s="13" t="s">
        <v>100</v>
      </c>
      <c r="E198" s="14" t="s">
        <v>7</v>
      </c>
      <c r="F198" s="9">
        <v>721</v>
      </c>
      <c r="G198" s="8">
        <v>20.010000000000002</v>
      </c>
      <c r="H198" s="8">
        <v>22.25</v>
      </c>
      <c r="I198" s="8">
        <v>77.130001780000001</v>
      </c>
      <c r="J198" s="8">
        <v>70.539999010000002</v>
      </c>
      <c r="K198" s="8">
        <v>68.220001460000006</v>
      </c>
      <c r="L198" s="9">
        <v>56</v>
      </c>
      <c r="M198" s="15">
        <v>1.1803206209999999</v>
      </c>
      <c r="N198" s="15">
        <v>0.73708617700000001</v>
      </c>
      <c r="O198" s="15">
        <v>1.127197504</v>
      </c>
      <c r="P198" s="15">
        <v>0.79892951300000004</v>
      </c>
      <c r="Q198" s="15">
        <v>1.4859356880000001</v>
      </c>
      <c r="R198" s="15">
        <v>0.36429154899999999</v>
      </c>
      <c r="S198" s="15">
        <v>1.4859356880000001</v>
      </c>
      <c r="T198" s="15">
        <v>0.93277352999999996</v>
      </c>
      <c r="U198" s="15">
        <f>AVERAGE(O198,Q198,S198)</f>
        <v>1.3663562933333335</v>
      </c>
      <c r="V198" s="15">
        <f>STDEV(O198,Q198,S198)</f>
        <v>0.20711758710099451</v>
      </c>
      <c r="W198" s="16">
        <v>2.4434306619999999</v>
      </c>
      <c r="X198" s="16">
        <v>2.825503E-3</v>
      </c>
      <c r="Y198" s="16">
        <v>2.4660394189999999</v>
      </c>
      <c r="Z198" s="16">
        <v>3.0310268000000001E-2</v>
      </c>
      <c r="AA198" s="16">
        <v>3.3419504170000001</v>
      </c>
      <c r="AB198" s="16">
        <v>9.24433E-4</v>
      </c>
      <c r="AC198" s="16">
        <v>2.964831352</v>
      </c>
      <c r="AD198" s="16">
        <v>2.4060547000000002E-2</v>
      </c>
      <c r="AE198" s="15">
        <f>AVERAGE(W198,Y198,AA198,AC198)</f>
        <v>2.8040629624999998</v>
      </c>
      <c r="AF198" s="15">
        <f>STDEV(W198,Y198,AC198)</f>
        <v>0.29472111898409936</v>
      </c>
      <c r="AG198" s="15">
        <v>1.8030177350000001</v>
      </c>
      <c r="AH198" s="15">
        <v>5.1068141999999997E-2</v>
      </c>
      <c r="AI198" s="15">
        <v>1.7701089379999999</v>
      </c>
      <c r="AJ198" s="15">
        <v>0.238461003</v>
      </c>
      <c r="AK198" s="15">
        <v>2.884031534</v>
      </c>
      <c r="AL198" s="15">
        <v>1.828173E-3</v>
      </c>
      <c r="AM198" s="15">
        <v>2.535128593</v>
      </c>
      <c r="AN198" s="15">
        <v>6.0966833999999998E-2</v>
      </c>
      <c r="AO198" s="15">
        <f>AVERAGE(AG198,AI198,AK198,AM198)</f>
        <v>2.2480717000000001</v>
      </c>
      <c r="AP198" s="22">
        <f>STDEV(AM198,AI198,AK198,AG198)</f>
        <v>0.55177531777014099</v>
      </c>
    </row>
    <row r="199" spans="1:42" ht="19.5">
      <c r="C199" s="12" t="s">
        <v>727</v>
      </c>
      <c r="D199" s="13"/>
      <c r="E199" s="14"/>
      <c r="F199" s="14"/>
      <c r="AE199" s="15"/>
      <c r="AF199" s="15"/>
    </row>
    <row r="200" spans="1:42" ht="19.5">
      <c r="A200" s="18" t="s">
        <v>109</v>
      </c>
      <c r="B200" s="18" t="s">
        <v>110</v>
      </c>
      <c r="C200" s="18" t="s">
        <v>657</v>
      </c>
      <c r="D200" s="19" t="s">
        <v>111</v>
      </c>
      <c r="E200" s="20" t="s">
        <v>7</v>
      </c>
      <c r="F200" s="6">
        <v>354</v>
      </c>
      <c r="G200" s="8">
        <v>30.19</v>
      </c>
      <c r="H200" s="8">
        <v>30.28</v>
      </c>
      <c r="I200" s="8">
        <v>73.769998549999997</v>
      </c>
      <c r="J200" s="8">
        <v>61.589998010000002</v>
      </c>
      <c r="K200" s="8">
        <v>61.589998010000002</v>
      </c>
      <c r="L200" s="9">
        <v>40</v>
      </c>
      <c r="M200" s="15">
        <v>0.87096357300000005</v>
      </c>
      <c r="N200" s="15">
        <v>0.490319014</v>
      </c>
      <c r="O200" s="15">
        <v>0.63095736499999999</v>
      </c>
      <c r="P200" s="15">
        <v>1.6160395000000001E-2</v>
      </c>
      <c r="Q200" s="15">
        <v>0.76559662799999995</v>
      </c>
      <c r="R200" s="15">
        <v>0.480392337</v>
      </c>
      <c r="S200" s="15">
        <v>0.63095736499999999</v>
      </c>
      <c r="T200" s="15">
        <v>0.125941426</v>
      </c>
      <c r="U200" s="15">
        <f>AVERAGE(O200,Q200,S200)</f>
        <v>0.67583711933333335</v>
      </c>
      <c r="V200" s="15">
        <f>STDEV(O200,Q200,S200)</f>
        <v>7.7734014736542789E-2</v>
      </c>
      <c r="W200" s="15">
        <v>0.704693079</v>
      </c>
      <c r="X200" s="15">
        <v>7.6681755000000004E-2</v>
      </c>
      <c r="Y200" s="15">
        <v>0.57543993000000004</v>
      </c>
      <c r="Z200" s="15">
        <v>1.6243884E-2</v>
      </c>
      <c r="AA200" s="15">
        <v>0.79432821300000001</v>
      </c>
      <c r="AB200" s="15">
        <v>0.30682283599999999</v>
      </c>
      <c r="AC200" s="15">
        <v>0.71779429900000002</v>
      </c>
      <c r="AD200" s="15">
        <v>6.2805011999999993E-2</v>
      </c>
      <c r="AE200" s="15">
        <f>AVERAGE(W200,AA200,AC200)</f>
        <v>0.73893853033333334</v>
      </c>
      <c r="AF200" s="15">
        <f>STDEV(W200,AA200,AC200)</f>
        <v>4.8414080604795386E-2</v>
      </c>
      <c r="AG200" s="17">
        <v>0.54450267600000002</v>
      </c>
      <c r="AH200" s="17">
        <v>3.5314061000000001E-2</v>
      </c>
      <c r="AI200" s="17">
        <v>0.39810717099999998</v>
      </c>
      <c r="AJ200" s="17">
        <v>2.5485970000000001E-3</v>
      </c>
      <c r="AK200" s="15">
        <v>0.53456437599999995</v>
      </c>
      <c r="AL200" s="15">
        <v>0.100390486</v>
      </c>
      <c r="AM200" s="17">
        <v>0.44463127899999999</v>
      </c>
      <c r="AN200" s="17">
        <v>3.4839630000000003E-2</v>
      </c>
      <c r="AO200" s="15">
        <f>AVERAGE(AG200,AI200,AM200)</f>
        <v>0.46241370866666665</v>
      </c>
      <c r="AP200" s="15">
        <f>STDEV(AG200,AI200,AM200)</f>
        <v>7.4800214402692286E-2</v>
      </c>
    </row>
    <row r="201" spans="1:42" ht="19.5">
      <c r="A201" s="6" t="s">
        <v>112</v>
      </c>
      <c r="B201" s="6" t="s">
        <v>113</v>
      </c>
      <c r="C201" s="6" t="s">
        <v>658</v>
      </c>
      <c r="D201" s="13" t="s">
        <v>728</v>
      </c>
      <c r="E201" s="14" t="s">
        <v>7</v>
      </c>
      <c r="F201" s="9">
        <v>1243</v>
      </c>
      <c r="G201" s="8">
        <v>12.09</v>
      </c>
      <c r="H201" s="8">
        <v>14.52</v>
      </c>
      <c r="I201" s="8">
        <v>50.840002300000002</v>
      </c>
      <c r="J201" s="8">
        <v>42.98000038</v>
      </c>
      <c r="K201" s="8">
        <v>37.079998850000003</v>
      </c>
      <c r="L201" s="9">
        <v>23</v>
      </c>
      <c r="M201" s="15">
        <v>0.95499259199999997</v>
      </c>
      <c r="N201" s="15">
        <v>0.51899170900000002</v>
      </c>
      <c r="O201" s="15">
        <v>1.2589254379999999</v>
      </c>
      <c r="P201" s="15">
        <v>0.33698302499999999</v>
      </c>
      <c r="Q201" s="15">
        <v>1.367728829</v>
      </c>
      <c r="R201" s="15">
        <v>0.20510931299999999</v>
      </c>
      <c r="S201" s="15">
        <v>1.1694993970000001</v>
      </c>
      <c r="T201" s="15">
        <v>0.26464733499999998</v>
      </c>
      <c r="U201" s="15">
        <f>AVERAGE(O201,Q201,S201)</f>
        <v>1.2653845546666667</v>
      </c>
      <c r="V201" s="15">
        <f>STDEV(O201,Q201,S201)</f>
        <v>9.9272438616394745E-2</v>
      </c>
      <c r="W201" s="15">
        <v>1.330454469</v>
      </c>
      <c r="X201" s="15">
        <v>9.1536246000000002E-2</v>
      </c>
      <c r="Y201" s="15">
        <v>1.3061709399999999</v>
      </c>
      <c r="Z201" s="15">
        <v>0.28774872400000001</v>
      </c>
      <c r="AA201" s="15">
        <v>1.3061709399999999</v>
      </c>
      <c r="AB201" s="15">
        <v>0.29495528300000001</v>
      </c>
      <c r="AC201" s="15">
        <v>1.47231245</v>
      </c>
      <c r="AD201" s="15">
        <v>0.15605841600000001</v>
      </c>
      <c r="AE201" s="15">
        <f>AVERAGE(W201,Y201,AA201,AC201)</f>
        <v>1.3537771997499999</v>
      </c>
      <c r="AF201" s="15">
        <f>STDEV(W201,Y201,AA201,AC201)</f>
        <v>7.9848329676197316E-2</v>
      </c>
      <c r="AG201" s="16">
        <v>1.3803842070000001</v>
      </c>
      <c r="AH201" s="16">
        <v>2.8317810999999998E-2</v>
      </c>
      <c r="AI201" s="16">
        <v>1.7701089379999999</v>
      </c>
      <c r="AJ201" s="16">
        <v>1.0143937E-2</v>
      </c>
      <c r="AK201" s="15">
        <v>1.4321879150000001</v>
      </c>
      <c r="AL201" s="5">
        <v>6.1988089000000003E-2</v>
      </c>
      <c r="AM201" s="16">
        <v>1.6143585439999999</v>
      </c>
      <c r="AN201" s="16">
        <v>1.9801895999999999E-2</v>
      </c>
      <c r="AO201" s="15">
        <f>AVERAGE(AG201,AI201,AM201)</f>
        <v>1.5882838963333334</v>
      </c>
      <c r="AP201" s="22">
        <f>STDEV(AG201,AI201,AM201)</f>
        <v>0.19616640111512496</v>
      </c>
    </row>
    <row r="202" spans="1:42">
      <c r="A202" s="12"/>
      <c r="B202" s="12"/>
      <c r="C202" s="12" t="s">
        <v>573</v>
      </c>
      <c r="D202" s="13"/>
      <c r="E202" s="33"/>
      <c r="F202" s="33"/>
    </row>
    <row r="203" spans="1:42" ht="19.5">
      <c r="A203" s="6" t="s">
        <v>543</v>
      </c>
      <c r="B203" s="6" t="s">
        <v>544</v>
      </c>
      <c r="C203" s="6" t="s">
        <v>545</v>
      </c>
      <c r="D203" s="13" t="s">
        <v>546</v>
      </c>
      <c r="E203" s="14" t="s">
        <v>27</v>
      </c>
      <c r="F203" s="14">
        <v>934</v>
      </c>
      <c r="G203" s="6">
        <v>16.059999999999999</v>
      </c>
      <c r="H203" s="6">
        <v>16.16</v>
      </c>
      <c r="I203" s="8">
        <v>58.749997620000002</v>
      </c>
      <c r="J203" s="8">
        <v>46.669998759999999</v>
      </c>
      <c r="K203" s="8">
        <v>43.329998850000003</v>
      </c>
      <c r="L203" s="9">
        <v>16</v>
      </c>
      <c r="M203" s="5">
        <v>1.8030177350000001</v>
      </c>
      <c r="N203" s="5">
        <v>0.15045774000000001</v>
      </c>
      <c r="O203" s="5">
        <v>9.5499258040000008</v>
      </c>
      <c r="P203" s="5">
        <v>2.9181214E-2</v>
      </c>
      <c r="Q203" s="5">
        <v>7.6559662819999996</v>
      </c>
      <c r="R203" s="5">
        <v>5.5970889000000003E-2</v>
      </c>
      <c r="S203" s="5">
        <v>9.7274723049999992</v>
      </c>
      <c r="T203" s="5">
        <v>8.9252367999999999E-2</v>
      </c>
      <c r="U203" s="5">
        <v>8.977788130333332</v>
      </c>
      <c r="V203" s="5">
        <v>1.1481682973557812</v>
      </c>
      <c r="W203" s="5">
        <v>12.359474179999999</v>
      </c>
      <c r="X203" s="5">
        <v>2.72346E-3</v>
      </c>
      <c r="Y203" s="5">
        <v>15.13561249</v>
      </c>
      <c r="Z203" s="5">
        <v>4.8028710000000002E-3</v>
      </c>
      <c r="AA203" s="5">
        <v>11.80320644</v>
      </c>
      <c r="AB203" s="5">
        <v>6.2484849999999998E-3</v>
      </c>
      <c r="AC203" s="5">
        <v>16.292961120000001</v>
      </c>
      <c r="AD203" s="5">
        <v>8.4514580000000002E-3</v>
      </c>
      <c r="AE203" s="5">
        <v>13.897813557500001</v>
      </c>
      <c r="AF203" s="5">
        <v>2.0214977646439598</v>
      </c>
      <c r="AG203" s="5">
        <v>10.864255910000001</v>
      </c>
      <c r="AH203" s="5">
        <v>6.6517260000000002E-3</v>
      </c>
      <c r="AI203" s="5">
        <v>14.72312546</v>
      </c>
      <c r="AJ203" s="5">
        <v>4.5363900000000004E-3</v>
      </c>
      <c r="AK203" s="5">
        <v>11.066237449999999</v>
      </c>
      <c r="AL203" s="5">
        <v>6.5903419999999999E-3</v>
      </c>
      <c r="AM203" s="5">
        <v>14.72312546</v>
      </c>
      <c r="AN203" s="5">
        <v>6.7694740000000002E-3</v>
      </c>
      <c r="AO203" s="5">
        <v>12.844186070000001</v>
      </c>
      <c r="AP203" s="5">
        <v>2.2279193734601566</v>
      </c>
    </row>
    <row r="204" spans="1:42" ht="19.5">
      <c r="A204" s="18" t="s">
        <v>551</v>
      </c>
      <c r="B204" s="18" t="s">
        <v>552</v>
      </c>
      <c r="C204" s="18" t="s">
        <v>553</v>
      </c>
      <c r="D204" s="19" t="s">
        <v>729</v>
      </c>
      <c r="E204" s="20" t="s">
        <v>27</v>
      </c>
      <c r="F204" s="20">
        <v>81</v>
      </c>
      <c r="G204" s="6">
        <v>56.24</v>
      </c>
      <c r="H204" s="6">
        <v>59.74</v>
      </c>
      <c r="I204" s="8">
        <v>83.93999934</v>
      </c>
      <c r="J204" s="8">
        <v>77.97999978</v>
      </c>
      <c r="K204" s="8">
        <v>75.389999149999994</v>
      </c>
      <c r="L204" s="9">
        <v>100</v>
      </c>
      <c r="M204" s="5">
        <v>1.047128558</v>
      </c>
      <c r="N204" s="5">
        <v>0.30166315999999999</v>
      </c>
      <c r="O204" s="5">
        <v>1</v>
      </c>
      <c r="P204" s="5">
        <v>0.63706606600000004</v>
      </c>
      <c r="Q204" s="5">
        <v>1.0864256619999999</v>
      </c>
      <c r="R204" s="5">
        <v>0.53347182299999996</v>
      </c>
      <c r="S204" s="5">
        <v>1.0375283959999999</v>
      </c>
      <c r="T204" s="5">
        <v>0.51577037599999997</v>
      </c>
      <c r="U204" s="5">
        <v>1.0427706539999999</v>
      </c>
      <c r="V204" s="5">
        <v>4.3337278373139276E-2</v>
      </c>
      <c r="W204" s="5">
        <v>1.3427649740000001</v>
      </c>
      <c r="X204" s="5">
        <v>0.120229736</v>
      </c>
      <c r="Y204" s="5">
        <v>1.6595869059999999</v>
      </c>
      <c r="Z204" s="5">
        <v>3.9108048999999999E-2</v>
      </c>
      <c r="AA204" s="5">
        <v>1.330454469</v>
      </c>
      <c r="AB204" s="5">
        <v>0.144482464</v>
      </c>
      <c r="AC204" s="5">
        <v>1.393156767</v>
      </c>
      <c r="AD204" s="5">
        <v>0.13968873000000001</v>
      </c>
      <c r="AE204" s="5">
        <f>AVERAGE(W204,AA204,AC204)</f>
        <v>1.3554587366666666</v>
      </c>
      <c r="AF204" s="5">
        <f>STDEV(W204,AA204,AC204)</f>
        <v>3.3222631617595359E-2</v>
      </c>
      <c r="AG204" s="5">
        <v>1.367728829</v>
      </c>
      <c r="AH204" s="5">
        <v>4.2667743000000001E-2</v>
      </c>
      <c r="AI204" s="5">
        <v>1.674942851</v>
      </c>
      <c r="AJ204" s="5">
        <v>2.0184534000000001E-2</v>
      </c>
      <c r="AK204" s="5">
        <v>1.2941958899999999</v>
      </c>
      <c r="AL204" s="5">
        <v>2.2102065000000001E-2</v>
      </c>
      <c r="AM204" s="5">
        <v>1.527566075</v>
      </c>
      <c r="AN204" s="5">
        <v>3.803767E-3</v>
      </c>
      <c r="AO204" s="5">
        <v>1.46610841125</v>
      </c>
      <c r="AP204" s="5">
        <v>0.11931518593887962</v>
      </c>
    </row>
    <row r="205" spans="1:42" ht="19.5">
      <c r="A205" s="6" t="s">
        <v>547</v>
      </c>
      <c r="B205" s="6" t="s">
        <v>548</v>
      </c>
      <c r="C205" s="6" t="s">
        <v>569</v>
      </c>
      <c r="D205" s="13" t="s">
        <v>151</v>
      </c>
      <c r="E205" s="14" t="s">
        <v>27</v>
      </c>
      <c r="F205" s="14">
        <v>557</v>
      </c>
      <c r="G205" s="6">
        <v>24.15</v>
      </c>
      <c r="H205" s="6">
        <v>26.27</v>
      </c>
      <c r="I205" s="8">
        <v>38.879999519999998</v>
      </c>
      <c r="J205" s="8">
        <v>28.099998830000001</v>
      </c>
      <c r="K205" s="8">
        <v>23.829999569999998</v>
      </c>
      <c r="L205" s="9">
        <v>17</v>
      </c>
      <c r="M205" s="5">
        <v>0.787045777</v>
      </c>
      <c r="N205" s="5">
        <v>0.15130253099999999</v>
      </c>
      <c r="O205" s="5">
        <v>0.55975759000000003</v>
      </c>
      <c r="P205" s="5">
        <v>3.0129672999999999E-2</v>
      </c>
      <c r="Q205" s="5">
        <v>0.43651583799999999</v>
      </c>
      <c r="R205" s="5">
        <v>4.2799999999999997E-5</v>
      </c>
      <c r="S205" s="5">
        <v>0.465586096</v>
      </c>
      <c r="T205" s="5">
        <v>3.2776315E-2</v>
      </c>
      <c r="U205" s="5">
        <v>0.48728650800000001</v>
      </c>
      <c r="V205" s="5">
        <v>6.4422925032434228E-2</v>
      </c>
      <c r="W205" s="5">
        <v>0.58076441300000003</v>
      </c>
      <c r="X205" s="5">
        <v>1.6454152999999999E-2</v>
      </c>
      <c r="Y205" s="5">
        <v>0.50118720500000002</v>
      </c>
      <c r="Z205" s="5">
        <v>2.2152653000000001E-2</v>
      </c>
      <c r="AA205" s="5">
        <v>0.50118720500000002</v>
      </c>
      <c r="AB205" s="5">
        <v>1.8899999999999999E-5</v>
      </c>
      <c r="AC205" s="5">
        <v>0.55975759000000003</v>
      </c>
      <c r="AD205" s="5">
        <v>7.1894771999999996E-2</v>
      </c>
      <c r="AE205" s="5">
        <v>0.52771294099999999</v>
      </c>
      <c r="AF205" s="5">
        <v>4.5943922460158847E-2</v>
      </c>
      <c r="AG205" s="5">
        <v>0.469894111</v>
      </c>
      <c r="AH205" s="5">
        <v>4.0638799999999999E-4</v>
      </c>
      <c r="AI205" s="5">
        <v>0.469894111</v>
      </c>
      <c r="AJ205" s="5">
        <v>5.6509840000000004E-3</v>
      </c>
      <c r="AK205" s="5">
        <v>0.478630096</v>
      </c>
      <c r="AL205" s="5">
        <v>2.31878E-4</v>
      </c>
      <c r="AM205" s="5">
        <v>0.55975759000000003</v>
      </c>
      <c r="AN205" s="5">
        <v>8.3920822000000006E-2</v>
      </c>
      <c r="AO205" s="5">
        <v>0.472806106</v>
      </c>
      <c r="AP205" s="5">
        <v>5.0437232913865338E-3</v>
      </c>
    </row>
    <row r="206" spans="1:42" ht="19.5">
      <c r="A206" s="6" t="s">
        <v>549</v>
      </c>
      <c r="B206" s="6" t="s">
        <v>550</v>
      </c>
      <c r="C206" s="6" t="s">
        <v>570</v>
      </c>
      <c r="D206" s="13" t="s">
        <v>572</v>
      </c>
      <c r="E206" s="14" t="s">
        <v>27</v>
      </c>
      <c r="F206" s="14">
        <v>208</v>
      </c>
      <c r="G206" s="6">
        <v>39.630000000000003</v>
      </c>
      <c r="H206" s="6">
        <v>40.380000000000003</v>
      </c>
      <c r="I206" s="8">
        <v>47.780001159999998</v>
      </c>
      <c r="J206" s="8">
        <v>28.61000001</v>
      </c>
      <c r="K206" s="8">
        <v>18.479999899999999</v>
      </c>
      <c r="L206" s="9">
        <v>52</v>
      </c>
      <c r="M206" s="5">
        <v>0.816582382</v>
      </c>
      <c r="N206" s="5">
        <v>0.54531353699999996</v>
      </c>
      <c r="O206" s="5">
        <v>0.751622915</v>
      </c>
      <c r="P206" s="5">
        <v>0.766975462</v>
      </c>
      <c r="Q206" s="5">
        <v>1.127197504</v>
      </c>
      <c r="R206" s="5">
        <v>0.97359305600000001</v>
      </c>
      <c r="S206" s="5">
        <v>0.928966403</v>
      </c>
      <c r="T206" s="5">
        <v>5.6344442000000002E-2</v>
      </c>
      <c r="U206" s="5">
        <v>0.93592894066666654</v>
      </c>
      <c r="V206" s="5">
        <v>0.18788407509339297</v>
      </c>
      <c r="W206" s="5">
        <v>0.58613818900000003</v>
      </c>
      <c r="X206" s="5">
        <v>1.812103E-3</v>
      </c>
      <c r="Y206" s="5">
        <v>0.51050502099999995</v>
      </c>
      <c r="Z206" s="5">
        <v>3.0986715000000001E-2</v>
      </c>
      <c r="AA206" s="5">
        <v>0.66069346699999998</v>
      </c>
      <c r="AB206" s="5">
        <v>2.2054913999999998E-2</v>
      </c>
      <c r="AC206" s="5">
        <v>0.61376202099999999</v>
      </c>
      <c r="AD206" s="5">
        <v>2.8799999999999999E-5</v>
      </c>
      <c r="AE206" s="5">
        <v>0.62019789233333344</v>
      </c>
      <c r="AF206" s="5">
        <v>3.7692011080316945E-2</v>
      </c>
      <c r="AG206" s="5">
        <v>0.53951060799999995</v>
      </c>
      <c r="AH206" s="5">
        <v>2.736165E-3</v>
      </c>
      <c r="AI206" s="5">
        <v>0.369828194</v>
      </c>
      <c r="AJ206" s="5">
        <v>3.6053309999999998E-3</v>
      </c>
      <c r="AK206" s="5">
        <v>0.66069346699999998</v>
      </c>
      <c r="AL206" s="5">
        <v>5.9911909999999999E-3</v>
      </c>
      <c r="AM206" s="5">
        <v>0.31915378599999999</v>
      </c>
      <c r="AN206" s="5">
        <v>1.8899999999999999E-5</v>
      </c>
      <c r="AO206" s="5">
        <v>0.47229651374999998</v>
      </c>
      <c r="AP206" s="5">
        <v>0.11541024380368604</v>
      </c>
    </row>
    <row r="207" spans="1:42" ht="14.25" customHeight="1">
      <c r="A207" s="6" t="s">
        <v>340</v>
      </c>
      <c r="B207" s="6" t="s">
        <v>341</v>
      </c>
      <c r="C207" s="6" t="s">
        <v>571</v>
      </c>
      <c r="D207" s="13" t="s">
        <v>342</v>
      </c>
      <c r="E207" s="14" t="s">
        <v>7</v>
      </c>
      <c r="F207" s="9">
        <v>194</v>
      </c>
      <c r="G207" s="8">
        <v>40.299999999999997</v>
      </c>
      <c r="H207" s="8">
        <v>40.380000000000003</v>
      </c>
      <c r="I207" s="8">
        <v>71.490001680000006</v>
      </c>
      <c r="J207" s="8">
        <v>66.600000859999994</v>
      </c>
      <c r="K207" s="8">
        <v>60.689997669999997</v>
      </c>
      <c r="L207" s="9">
        <v>46</v>
      </c>
      <c r="M207" s="15">
        <v>0.92044955500000003</v>
      </c>
      <c r="N207" s="15">
        <v>0.72813260599999996</v>
      </c>
      <c r="O207" s="15">
        <v>0.93756198899999998</v>
      </c>
      <c r="P207" s="15">
        <v>0.75695467000000005</v>
      </c>
      <c r="Q207" s="15">
        <v>1.148153663</v>
      </c>
      <c r="R207" s="15">
        <v>0.14392532399999999</v>
      </c>
      <c r="S207" s="15">
        <v>1.22461617</v>
      </c>
      <c r="T207" s="15">
        <v>0.25818327099999999</v>
      </c>
      <c r="U207" s="15">
        <f>AVERAGE(O207,Q207,S207)</f>
        <v>1.1034439406666667</v>
      </c>
      <c r="V207" s="15">
        <f>STDEV(O207,Q207,S207)</f>
        <v>0.14865814865232851</v>
      </c>
      <c r="W207" s="15">
        <v>1.19124198</v>
      </c>
      <c r="X207" s="15">
        <v>7.1063891000000004E-2</v>
      </c>
      <c r="Y207" s="15">
        <v>1.3803842070000001</v>
      </c>
      <c r="Z207" s="15">
        <v>6.9567531000000002E-2</v>
      </c>
      <c r="AA207" s="15">
        <v>1.330454469</v>
      </c>
      <c r="AB207" s="15">
        <v>2.5929630000000002E-3</v>
      </c>
      <c r="AC207" s="15">
        <v>1.541700482</v>
      </c>
      <c r="AD207" s="15">
        <v>9.3876346999999999E-2</v>
      </c>
      <c r="AE207" s="15">
        <f>AVERAGE(Y207,AA207,AC207)</f>
        <v>1.4175130526666664</v>
      </c>
      <c r="AF207" s="15">
        <f>STDEV(Y207,AA207,AC207)</f>
        <v>0.11040893481735707</v>
      </c>
      <c r="AG207" s="16">
        <v>1.2941958899999999</v>
      </c>
      <c r="AH207" s="16">
        <v>8.4612230000000004E-3</v>
      </c>
      <c r="AI207" s="16">
        <v>1.674942851</v>
      </c>
      <c r="AJ207" s="16">
        <v>1.6074921999999998E-2</v>
      </c>
      <c r="AK207" s="16">
        <v>1.5995579959999999</v>
      </c>
      <c r="AL207" s="16">
        <v>1.39121E-4</v>
      </c>
      <c r="AM207" s="16">
        <v>1.8197008370000001</v>
      </c>
      <c r="AN207" s="16">
        <v>1.5036832999999999E-2</v>
      </c>
      <c r="AO207" s="15">
        <f>AVERAGE(AG207,AI207,AK207,AM207)</f>
        <v>1.5970993935</v>
      </c>
      <c r="AP207" s="15">
        <f>STDEV(AI207,AK207,AM207)</f>
        <v>0.11187837243907525</v>
      </c>
    </row>
    <row r="208" spans="1:42" ht="19.5">
      <c r="B208" s="32"/>
      <c r="C208" s="36" t="s">
        <v>645</v>
      </c>
      <c r="D208" s="13"/>
      <c r="E208" s="14"/>
      <c r="F208" s="14"/>
      <c r="AO208" s="15"/>
      <c r="AP208" s="15"/>
    </row>
    <row r="209" spans="1:42" ht="19.5">
      <c r="B209" s="32"/>
      <c r="C209" s="36" t="s">
        <v>730</v>
      </c>
      <c r="D209" s="13"/>
      <c r="E209" s="14"/>
      <c r="F209" s="14"/>
      <c r="AO209" s="15"/>
      <c r="AP209" s="15"/>
    </row>
    <row r="210" spans="1:42" ht="19.5">
      <c r="A210" s="6" t="s">
        <v>456</v>
      </c>
      <c r="B210" s="32" t="s">
        <v>457</v>
      </c>
      <c r="C210" s="32" t="s">
        <v>589</v>
      </c>
      <c r="D210" s="13" t="s">
        <v>458</v>
      </c>
      <c r="E210" s="14" t="s">
        <v>7</v>
      </c>
      <c r="F210" s="13">
        <v>644</v>
      </c>
      <c r="G210" s="21">
        <v>22</v>
      </c>
      <c r="H210" s="21">
        <v>40.03</v>
      </c>
      <c r="I210" s="21">
        <v>71.329998970000005</v>
      </c>
      <c r="J210" s="21">
        <v>68.000000720000003</v>
      </c>
      <c r="K210" s="21">
        <v>68.000000720000003</v>
      </c>
      <c r="L210" s="29">
        <v>70</v>
      </c>
      <c r="M210" s="30">
        <v>0.77268058100000003</v>
      </c>
      <c r="N210" s="30">
        <v>9.7453602E-2</v>
      </c>
      <c r="O210" s="31">
        <v>0.32210686799999999</v>
      </c>
      <c r="P210" s="31">
        <v>3.7301130000000002E-3</v>
      </c>
      <c r="Q210" s="31">
        <v>0.30478951300000001</v>
      </c>
      <c r="R210" s="31">
        <v>3.9816080000000002E-3</v>
      </c>
      <c r="S210" s="31">
        <v>0.25351285899999998</v>
      </c>
      <c r="T210" s="31">
        <v>1.9388949999999999E-3</v>
      </c>
      <c r="U210" s="15">
        <f>AVERAGE(O210,Q210,S210)</f>
        <v>0.29346974666666664</v>
      </c>
      <c r="V210" s="15">
        <f>STDEV(O210,Q210,S210)</f>
        <v>3.5670538965005431E-2</v>
      </c>
      <c r="W210" s="31">
        <v>0.63095736499999999</v>
      </c>
      <c r="X210" s="31">
        <v>4.6323441E-2</v>
      </c>
      <c r="Y210" s="31">
        <v>0.53456437599999995</v>
      </c>
      <c r="Z210" s="31">
        <v>1.6278247999999999E-2</v>
      </c>
      <c r="AA210" s="31">
        <v>0.55975759000000003</v>
      </c>
      <c r="AB210" s="31">
        <v>1.7917124999999999E-2</v>
      </c>
      <c r="AC210" s="31">
        <v>0.52480745299999998</v>
      </c>
      <c r="AD210" s="31">
        <v>1.9577403E-2</v>
      </c>
      <c r="AE210" s="15">
        <f>AVERAGE(W210,Y210,AA210,AC210)</f>
        <v>0.56252169600000002</v>
      </c>
      <c r="AF210" s="15">
        <f>STDEV(Y210,AA210,AC210)</f>
        <v>1.8034262088205421E-2</v>
      </c>
      <c r="AG210" s="30">
        <v>0.46131756899999998</v>
      </c>
      <c r="AH210" s="30">
        <v>5.0263497999999997E-2</v>
      </c>
      <c r="AI210" s="30">
        <v>0.52480745299999998</v>
      </c>
      <c r="AJ210" s="30">
        <v>8.4593572000000006E-2</v>
      </c>
      <c r="AK210" s="30">
        <v>0.299226463</v>
      </c>
      <c r="AL210" s="30">
        <v>2.3959139999999999E-3</v>
      </c>
      <c r="AM210" s="30">
        <v>0.173780084</v>
      </c>
      <c r="AN210" s="30">
        <v>1.6773249999999999E-3</v>
      </c>
      <c r="AO210" s="15">
        <f>AVERAGE(AG210,AI210,AK210,AR211)</f>
        <v>0.42845049500000004</v>
      </c>
      <c r="AP210" s="15">
        <f>STDEV(AG210,AI210,AK210)</f>
        <v>0.11632660562973594</v>
      </c>
    </row>
    <row r="211" spans="1:42" ht="19.5">
      <c r="A211" s="6" t="s">
        <v>459</v>
      </c>
      <c r="B211" s="32" t="s">
        <v>460</v>
      </c>
      <c r="C211" s="32" t="s">
        <v>590</v>
      </c>
      <c r="D211" s="13" t="s">
        <v>458</v>
      </c>
      <c r="E211" s="14" t="s">
        <v>7</v>
      </c>
      <c r="F211" s="13">
        <v>181</v>
      </c>
      <c r="G211" s="21">
        <v>41.11</v>
      </c>
      <c r="H211" s="21">
        <v>41.14</v>
      </c>
      <c r="I211" s="21">
        <v>66.960000989999998</v>
      </c>
      <c r="J211" s="21">
        <v>64.520001410000006</v>
      </c>
      <c r="K211" s="21">
        <v>64.520001410000006</v>
      </c>
      <c r="L211" s="29">
        <v>81</v>
      </c>
      <c r="M211" s="30">
        <v>0.82413810499999995</v>
      </c>
      <c r="N211" s="30">
        <v>0.71554863499999999</v>
      </c>
      <c r="O211" s="31">
        <v>0.25118863600000002</v>
      </c>
      <c r="P211" s="31">
        <v>3.404827E-3</v>
      </c>
      <c r="Q211" s="31">
        <v>0.21877616599999999</v>
      </c>
      <c r="R211" s="31">
        <v>2.5418794000000001E-2</v>
      </c>
      <c r="S211" s="31">
        <v>0.14190575499999999</v>
      </c>
      <c r="T211" s="31">
        <v>9.0870199999999995E-3</v>
      </c>
      <c r="U211" s="15">
        <f>AVERAGE(O211,Q211,S211)</f>
        <v>0.20395685233333335</v>
      </c>
      <c r="V211" s="15">
        <f>STDEV(O211,Q211,S211)</f>
        <v>5.612838910104518E-2</v>
      </c>
      <c r="W211" s="31">
        <v>0.46131756899999998</v>
      </c>
      <c r="X211" s="31">
        <v>1.1655232999999999E-2</v>
      </c>
      <c r="Y211" s="31">
        <v>0.23120647699999999</v>
      </c>
      <c r="Z211" s="31">
        <v>3.0720309999999998E-3</v>
      </c>
      <c r="AA211" s="31">
        <v>0.39445731000000001</v>
      </c>
      <c r="AB211" s="31">
        <v>1.0420156E-2</v>
      </c>
      <c r="AC211" s="31">
        <v>0.55462568999999995</v>
      </c>
      <c r="AD211" s="31">
        <v>1.2384798000000001E-2</v>
      </c>
      <c r="AE211" s="15">
        <f>AVERAGE(W211,Y211,AA211,AC211)</f>
        <v>0.41040176149999996</v>
      </c>
      <c r="AF211" s="15">
        <f>STDEV(W211,AA211,AC211)</f>
        <v>8.0447301208018712E-2</v>
      </c>
      <c r="AG211" s="30">
        <v>0.38725763600000002</v>
      </c>
      <c r="AH211" s="30">
        <v>0.22768369299999999</v>
      </c>
      <c r="AI211" s="31">
        <v>0.16749428199999999</v>
      </c>
      <c r="AJ211" s="31">
        <v>3.8534799999999998E-4</v>
      </c>
      <c r="AK211" s="31">
        <v>0.19588446600000001</v>
      </c>
      <c r="AL211" s="31">
        <v>2.0944506000000002E-2</v>
      </c>
      <c r="AM211" s="31">
        <v>7.112135E-2</v>
      </c>
      <c r="AN211" s="31">
        <v>1.674799E-3</v>
      </c>
      <c r="AO211" s="15">
        <f>AVERAGE(AI211,AK211,AM211)</f>
        <v>0.14483336599999999</v>
      </c>
      <c r="AP211" s="30">
        <f>STDEV(AI211,AK211,AM211)</f>
        <v>6.5395692625559484E-2</v>
      </c>
    </row>
    <row r="212" spans="1:42" ht="19.5">
      <c r="B212" s="32"/>
      <c r="C212" s="36" t="s">
        <v>731</v>
      </c>
      <c r="D212" s="13"/>
      <c r="E212" s="14"/>
      <c r="F212" s="14"/>
    </row>
    <row r="213" spans="1:42" ht="19.5">
      <c r="A213" s="6" t="s">
        <v>461</v>
      </c>
      <c r="B213" s="32" t="s">
        <v>462</v>
      </c>
      <c r="C213" s="32" t="s">
        <v>591</v>
      </c>
      <c r="D213" s="13" t="s">
        <v>593</v>
      </c>
      <c r="E213" s="14" t="s">
        <v>7</v>
      </c>
      <c r="F213" s="9">
        <v>1047</v>
      </c>
      <c r="G213" s="8">
        <v>14.41</v>
      </c>
      <c r="H213" s="8">
        <v>14.45</v>
      </c>
      <c r="I213" s="8">
        <v>67.259997130000002</v>
      </c>
      <c r="J213" s="8">
        <v>63.719999790000003</v>
      </c>
      <c r="K213" s="8">
        <v>57.520002130000002</v>
      </c>
      <c r="L213" s="9">
        <v>32</v>
      </c>
      <c r="M213" s="15">
        <v>1.721868634</v>
      </c>
      <c r="N213" s="15">
        <v>0.54040557099999997</v>
      </c>
      <c r="O213" s="15">
        <v>2.0511622429999998</v>
      </c>
      <c r="P213" s="15">
        <v>5.1152110000000001E-2</v>
      </c>
      <c r="Q213" s="15">
        <v>1.4588142630000001</v>
      </c>
      <c r="R213" s="15">
        <v>5.9049610000000002E-2</v>
      </c>
      <c r="S213" s="15">
        <v>2.1677041049999999</v>
      </c>
      <c r="T213" s="15">
        <v>0.10029637800000001</v>
      </c>
      <c r="U213" s="15">
        <f>AVERAGE(M213,O213,Q213,S213)</f>
        <v>1.8498873112499998</v>
      </c>
      <c r="V213" s="15">
        <f>STDEV(O213,Q213,S213)</f>
        <v>0.38012781690270225</v>
      </c>
      <c r="W213" s="16">
        <v>1.8535315990000001</v>
      </c>
      <c r="X213" s="16">
        <v>1.3673885E-2</v>
      </c>
      <c r="Y213" s="15">
        <v>1.923091769</v>
      </c>
      <c r="Z213" s="5">
        <v>6.0537226E-2</v>
      </c>
      <c r="AA213" s="16">
        <v>2.2284350399999999</v>
      </c>
      <c r="AB213" s="16">
        <v>3.1685047000000001E-2</v>
      </c>
      <c r="AC213" s="16">
        <v>2.8575904369999998</v>
      </c>
      <c r="AD213" s="16">
        <v>4.1151396999999999E-2</v>
      </c>
      <c r="AE213" s="15">
        <f>AVERAGE(W213,AA213,AC213)</f>
        <v>2.3131856919999998</v>
      </c>
      <c r="AF213" s="15">
        <f>STDEV(W213,AA213,AC213)</f>
        <v>0.50736628021804453</v>
      </c>
      <c r="AG213" s="16">
        <v>3.8018939500000002</v>
      </c>
      <c r="AH213" s="16">
        <v>4.29904E-4</v>
      </c>
      <c r="AI213" s="16">
        <v>4.3651585580000001</v>
      </c>
      <c r="AJ213" s="16">
        <v>1.0948360000000001E-3</v>
      </c>
      <c r="AK213" s="16">
        <v>4.2854852680000004</v>
      </c>
      <c r="AL213" s="16">
        <v>9.6474600000000005E-4</v>
      </c>
      <c r="AM213" s="16">
        <v>5.4954085350000001</v>
      </c>
      <c r="AN213" s="16">
        <v>4.4220529999999996E-3</v>
      </c>
      <c r="AO213" s="15">
        <f>AVERAGE(AG213,AI213,AK213,AM213)</f>
        <v>4.4869865777500006</v>
      </c>
      <c r="AP213" s="15">
        <f>STDEV(AI213,AK213,AM213)</f>
        <v>0.67672337475957889</v>
      </c>
    </row>
    <row r="214" spans="1:42" ht="19.5">
      <c r="A214" s="6" t="s">
        <v>463</v>
      </c>
      <c r="B214" s="32" t="s">
        <v>464</v>
      </c>
      <c r="C214" s="32" t="s">
        <v>592</v>
      </c>
      <c r="D214" s="13" t="s">
        <v>465</v>
      </c>
      <c r="E214" s="14" t="s">
        <v>7</v>
      </c>
      <c r="F214" s="9">
        <v>1282</v>
      </c>
      <c r="G214" s="8">
        <v>11.86</v>
      </c>
      <c r="H214" s="8">
        <v>86.99</v>
      </c>
      <c r="I214" s="8">
        <v>84.329998489999994</v>
      </c>
      <c r="J214" s="8">
        <v>72.140002249999995</v>
      </c>
      <c r="K214" s="8">
        <v>66.289997099999994</v>
      </c>
      <c r="L214" s="9">
        <v>156</v>
      </c>
      <c r="M214" s="15">
        <v>1.0665961500000001</v>
      </c>
      <c r="N214" s="15">
        <v>0.89194726899999999</v>
      </c>
      <c r="O214" s="15">
        <v>1.555965662</v>
      </c>
      <c r="P214" s="15">
        <v>0.386043847</v>
      </c>
      <c r="Q214" s="15">
        <v>1.4859356880000001</v>
      </c>
      <c r="R214" s="15">
        <v>0.14863410599999999</v>
      </c>
      <c r="S214" s="15">
        <v>2.1086280350000002</v>
      </c>
      <c r="T214" s="15">
        <v>0.244751155</v>
      </c>
      <c r="U214" s="15">
        <f>AVERAGE(O214,Q214,S214)</f>
        <v>1.7168431283333334</v>
      </c>
      <c r="V214" s="15">
        <f>STDEV(O214,Q214,S214)</f>
        <v>0.3410976533684561</v>
      </c>
      <c r="W214" s="16">
        <v>2.1877615449999999</v>
      </c>
      <c r="X214" s="16">
        <v>2.2512635E-2</v>
      </c>
      <c r="Y214" s="16">
        <v>3.1045596600000001</v>
      </c>
      <c r="Z214" s="16">
        <v>1.0474229999999999E-2</v>
      </c>
      <c r="AA214" s="16">
        <v>2.535128593</v>
      </c>
      <c r="AB214" s="16">
        <v>1.1525748000000001E-2</v>
      </c>
      <c r="AC214" s="16">
        <v>3.5645112989999999</v>
      </c>
      <c r="AD214" s="16">
        <v>1.0009911999999999E-2</v>
      </c>
      <c r="AE214" s="15">
        <f>AVERAGE(Y214,AA214,AC214)</f>
        <v>3.0680665173333335</v>
      </c>
      <c r="AF214" s="15">
        <f>STDEV(Y214,AA214,AC214)</f>
        <v>0.51566074210592805</v>
      </c>
      <c r="AG214" s="15">
        <v>1.8365383150000001</v>
      </c>
      <c r="AH214" s="15">
        <v>0.19508025100000001</v>
      </c>
      <c r="AI214" s="15">
        <v>2.8575904369999998</v>
      </c>
      <c r="AJ214" s="15">
        <v>1.6509490000000002E-2</v>
      </c>
      <c r="AK214" s="15">
        <v>2.0701413149999999</v>
      </c>
      <c r="AL214" s="15">
        <v>0.14939337999999999</v>
      </c>
      <c r="AM214" s="15">
        <v>3.3728730680000001</v>
      </c>
      <c r="AN214" s="15">
        <v>1.5330316E-2</v>
      </c>
      <c r="AO214" s="15">
        <f>AVERAGE(AG214,AI214,AK214,AM214)</f>
        <v>2.5342857837500001</v>
      </c>
      <c r="AP214" s="15">
        <f>STDEV(AG214,AI214,AK214,AM214)</f>
        <v>0.70946838081696617</v>
      </c>
    </row>
    <row r="215" spans="1:42" ht="19.5">
      <c r="C215" s="12" t="s">
        <v>732</v>
      </c>
      <c r="D215" s="13"/>
      <c r="E215" s="14"/>
      <c r="F215" s="14"/>
      <c r="AO215" s="15"/>
      <c r="AP215" s="15"/>
    </row>
    <row r="216" spans="1:42" ht="19.5">
      <c r="A216" s="6" t="s">
        <v>476</v>
      </c>
      <c r="B216" s="6" t="s">
        <v>477</v>
      </c>
      <c r="C216" s="32" t="s">
        <v>623</v>
      </c>
      <c r="D216" s="13" t="s">
        <v>475</v>
      </c>
      <c r="E216" s="14" t="s">
        <v>7</v>
      </c>
      <c r="F216" s="18">
        <v>1312</v>
      </c>
      <c r="G216" s="22">
        <v>11.32</v>
      </c>
      <c r="H216" s="22">
        <v>11.46</v>
      </c>
      <c r="I216" s="22">
        <v>46.1499989</v>
      </c>
      <c r="J216" s="22">
        <v>39.41999972</v>
      </c>
      <c r="K216" s="22">
        <v>38.780000809999997</v>
      </c>
      <c r="L216" s="9">
        <v>18</v>
      </c>
      <c r="M216" s="15">
        <v>0.704693079</v>
      </c>
      <c r="N216" s="15">
        <v>5.9107497000000002E-2</v>
      </c>
      <c r="O216" s="17">
        <v>0.38018938899999999</v>
      </c>
      <c r="P216" s="17">
        <v>1.346433E-3</v>
      </c>
      <c r="Q216" s="17">
        <v>0.42461955499999998</v>
      </c>
      <c r="R216" s="17">
        <v>2.5286724999999999E-2</v>
      </c>
      <c r="S216" s="17">
        <v>0.469894111</v>
      </c>
      <c r="T216" s="17">
        <v>4.0833220000000003E-3</v>
      </c>
      <c r="U216" s="15">
        <f>AVERAGE(O216,Q216,S216)</f>
        <v>0.42490101833333327</v>
      </c>
      <c r="V216" s="15">
        <f t="shared" ref="V216:V221" si="17">STDEV(O216,Q216,S216)</f>
        <v>4.4853023348268621E-2</v>
      </c>
      <c r="W216" s="15">
        <v>0.69823241199999997</v>
      </c>
      <c r="X216" s="15">
        <v>0.202200502</v>
      </c>
      <c r="Y216" s="15">
        <v>0.77983009800000003</v>
      </c>
      <c r="Z216" s="15">
        <v>0.16716556299999999</v>
      </c>
      <c r="AA216" s="15">
        <v>0.744731963</v>
      </c>
      <c r="AB216" s="15">
        <v>0.199511096</v>
      </c>
      <c r="AC216" s="15">
        <v>0.839460015</v>
      </c>
      <c r="AD216" s="15">
        <v>0.160653457</v>
      </c>
      <c r="AE216" s="15">
        <f>AVERAGE(W216,Y216,AA216,AC216)</f>
        <v>0.76556362199999994</v>
      </c>
      <c r="AF216" s="15">
        <f>STDEV(W216,Y216,AA216)</f>
        <v>4.0931385032829504E-2</v>
      </c>
      <c r="AG216" s="15">
        <v>0.53951060799999995</v>
      </c>
      <c r="AH216" s="15">
        <v>7.514593E-2</v>
      </c>
      <c r="AI216" s="15">
        <v>0.53951060799999995</v>
      </c>
      <c r="AJ216" s="15">
        <v>4.4228729999999999E-3</v>
      </c>
      <c r="AK216" s="15">
        <v>0.469894111</v>
      </c>
      <c r="AL216" s="15">
        <v>5.8653019000000001E-2</v>
      </c>
      <c r="AM216" s="15">
        <v>0.54954087699999998</v>
      </c>
      <c r="AN216" s="15">
        <v>2.2005746E-2</v>
      </c>
      <c r="AO216" s="15">
        <f>AVERAGE(AG216,AI216,AK216,AM216)</f>
        <v>0.52461405100000003</v>
      </c>
      <c r="AP216" s="15">
        <f>STDEV(AG216,AI216,AM216,AK216)</f>
        <v>3.6785111612110906E-2</v>
      </c>
    </row>
    <row r="217" spans="1:42" ht="19.5">
      <c r="A217" s="6" t="s">
        <v>480</v>
      </c>
      <c r="B217" s="6" t="s">
        <v>481</v>
      </c>
      <c r="C217" s="32" t="s">
        <v>482</v>
      </c>
      <c r="D217" s="13" t="s">
        <v>475</v>
      </c>
      <c r="E217" s="14" t="s">
        <v>7</v>
      </c>
      <c r="F217" s="6">
        <v>102</v>
      </c>
      <c r="G217" s="8">
        <v>52.74</v>
      </c>
      <c r="H217" s="8">
        <v>52.87</v>
      </c>
      <c r="I217" s="8">
        <v>75.230002400000004</v>
      </c>
      <c r="J217" s="8">
        <v>65.689998869999997</v>
      </c>
      <c r="K217" s="8">
        <v>65.079998970000005</v>
      </c>
      <c r="L217" s="9">
        <v>103</v>
      </c>
      <c r="M217" s="15">
        <v>0.83176374399999997</v>
      </c>
      <c r="N217" s="15">
        <v>0.53931546200000002</v>
      </c>
      <c r="O217" s="15">
        <v>0.76559662799999995</v>
      </c>
      <c r="P217" s="15">
        <v>0.12873666</v>
      </c>
      <c r="Q217" s="15">
        <v>0.77268058100000003</v>
      </c>
      <c r="R217" s="15">
        <v>0.22929285499999999</v>
      </c>
      <c r="S217" s="15">
        <v>0.61376202099999999</v>
      </c>
      <c r="T217" s="15">
        <v>3.5493679E-2</v>
      </c>
      <c r="U217" s="15">
        <f>AVERAGE(O217,Q217,S217)</f>
        <v>0.71734640999999988</v>
      </c>
      <c r="V217" s="15">
        <f t="shared" si="17"/>
        <v>8.9776610711834029E-2</v>
      </c>
      <c r="W217" s="15">
        <v>0.76559662799999995</v>
      </c>
      <c r="X217" s="15">
        <v>0.184127137</v>
      </c>
      <c r="Y217" s="15">
        <v>0.84722739499999999</v>
      </c>
      <c r="Z217" s="15">
        <v>0.25514876800000003</v>
      </c>
      <c r="AA217" s="15">
        <v>0.64268773800000001</v>
      </c>
      <c r="AB217" s="15">
        <v>2.4342015000000002E-2</v>
      </c>
      <c r="AC217" s="15">
        <v>0.58613818900000003</v>
      </c>
      <c r="AD217" s="15">
        <v>9.8468100000000005E-4</v>
      </c>
      <c r="AE217" s="15">
        <f>AVERAGE(W217,Y217,AA217)</f>
        <v>0.75183725366666676</v>
      </c>
      <c r="AF217" s="15">
        <f>STDEV(W217,Y217,AA217,AC66)</f>
        <v>1.953821272568135</v>
      </c>
      <c r="AG217" s="15">
        <v>0.66069346699999998</v>
      </c>
      <c r="AH217" s="15">
        <v>7.1553125999999995E-2</v>
      </c>
      <c r="AI217" s="17">
        <v>0.654636145</v>
      </c>
      <c r="AJ217" s="17">
        <v>1.7541707E-2</v>
      </c>
      <c r="AK217" s="17">
        <v>0.49203953099999997</v>
      </c>
      <c r="AL217" s="17">
        <v>1.0246789999999999E-3</v>
      </c>
      <c r="AM217" s="17">
        <v>0.40926066</v>
      </c>
      <c r="AN217" s="17">
        <v>3.0000000000000001E-5</v>
      </c>
      <c r="AO217" s="15">
        <f>AVERAGE(AI217,AK217,AM217)</f>
        <v>0.51864544533333334</v>
      </c>
      <c r="AP217" s="15">
        <f>STDEV(AI217,AK217,AM217)</f>
        <v>0.12483264063489481</v>
      </c>
    </row>
    <row r="218" spans="1:42" ht="19.5">
      <c r="A218" s="6" t="s">
        <v>478</v>
      </c>
      <c r="B218" s="6" t="s">
        <v>479</v>
      </c>
      <c r="C218" s="32" t="s">
        <v>628</v>
      </c>
      <c r="D218" s="13" t="s">
        <v>475</v>
      </c>
      <c r="E218" s="14" t="s">
        <v>7</v>
      </c>
      <c r="F218" s="6">
        <v>705</v>
      </c>
      <c r="G218" s="8">
        <v>20.27</v>
      </c>
      <c r="H218" s="8">
        <v>20.3</v>
      </c>
      <c r="I218" s="8">
        <v>60.680001969999999</v>
      </c>
      <c r="J218" s="8">
        <v>43.160000439999997</v>
      </c>
      <c r="K218" s="8">
        <v>43.160000439999997</v>
      </c>
      <c r="L218" s="9">
        <v>19</v>
      </c>
      <c r="M218" s="15">
        <v>0.76559662799999995</v>
      </c>
      <c r="N218" s="15">
        <v>0.33633071199999998</v>
      </c>
      <c r="O218" s="15">
        <v>0.59156161500000004</v>
      </c>
      <c r="P218" s="15">
        <v>1.6122507000000001E-2</v>
      </c>
      <c r="Q218" s="15">
        <v>0.457088202</v>
      </c>
      <c r="R218" s="15">
        <v>0.31694740100000002</v>
      </c>
      <c r="S218" s="15">
        <v>0.72443598499999995</v>
      </c>
      <c r="T218" s="15">
        <v>4.7795944E-2</v>
      </c>
      <c r="U218" s="15">
        <f>AVERAGE(O218,Q218,S218)</f>
        <v>0.59102860066666663</v>
      </c>
      <c r="V218" s="15">
        <f t="shared" si="17"/>
        <v>0.13367468850520456</v>
      </c>
      <c r="W218" s="15">
        <v>0.44874540000000002</v>
      </c>
      <c r="X218" s="15">
        <v>9.2411000000000004E-3</v>
      </c>
      <c r="Y218" s="15">
        <v>0.77983009800000003</v>
      </c>
      <c r="Z218" s="15">
        <v>4.088787E-2</v>
      </c>
      <c r="AA218" s="15">
        <v>0.63679552100000003</v>
      </c>
      <c r="AB218" s="15">
        <v>7.5321697000000007E-2</v>
      </c>
      <c r="AC218" s="15">
        <v>0.809095919</v>
      </c>
      <c r="AD218" s="15">
        <v>0.10416181400000001</v>
      </c>
      <c r="AE218" s="15">
        <f>AVERAGE(Y218,AA218,AC218)</f>
        <v>0.74190717933333339</v>
      </c>
      <c r="AF218" s="15">
        <f>STDEV(Y218,AA218,AC218)</f>
        <v>9.2197980497886689E-2</v>
      </c>
      <c r="AG218" s="15">
        <v>0.23120647699999999</v>
      </c>
      <c r="AH218" s="5">
        <v>0.108927079</v>
      </c>
      <c r="AI218" s="17">
        <v>0.54450267600000002</v>
      </c>
      <c r="AJ218" s="17">
        <v>1.6571439999999999E-3</v>
      </c>
      <c r="AK218" s="17">
        <v>0.35318317999999999</v>
      </c>
      <c r="AL218" s="17">
        <v>2.8843889000000001E-2</v>
      </c>
      <c r="AM218" s="17">
        <v>0.505824685</v>
      </c>
      <c r="AN218" s="17">
        <v>6.0590600000000002E-4</v>
      </c>
      <c r="AO218" s="15">
        <f>AVERAGE(AI218,AK218,AM218)</f>
        <v>0.46783684700000006</v>
      </c>
      <c r="AP218" s="15">
        <f>STDEV(AI218,AK218,AM218)</f>
        <v>0.10115875772447529</v>
      </c>
    </row>
    <row r="219" spans="1:42" ht="19.5">
      <c r="A219" s="6" t="s">
        <v>485</v>
      </c>
      <c r="B219" s="6" t="s">
        <v>486</v>
      </c>
      <c r="C219" s="32" t="s">
        <v>624</v>
      </c>
      <c r="D219" s="13" t="s">
        <v>475</v>
      </c>
      <c r="E219" s="14" t="s">
        <v>7</v>
      </c>
      <c r="F219" s="6">
        <v>1168</v>
      </c>
      <c r="G219" s="8">
        <v>12.8</v>
      </c>
      <c r="H219" s="8">
        <v>12.94</v>
      </c>
      <c r="I219" s="8">
        <v>69.9000001</v>
      </c>
      <c r="J219" s="8">
        <v>58.740001919999997</v>
      </c>
      <c r="K219" s="8">
        <v>42.719998959999998</v>
      </c>
      <c r="L219" s="9">
        <v>12</v>
      </c>
      <c r="M219" s="15">
        <v>0.71779429900000002</v>
      </c>
      <c r="N219" s="15">
        <v>0.79292637099999996</v>
      </c>
      <c r="O219" s="15">
        <v>0.51050502099999995</v>
      </c>
      <c r="P219" s="15">
        <v>8.5862256999999997E-2</v>
      </c>
      <c r="Q219" s="15">
        <v>0.32210686799999999</v>
      </c>
      <c r="R219" s="15">
        <v>3.4761789999999998E-3</v>
      </c>
      <c r="S219" s="15">
        <v>0.55462568999999995</v>
      </c>
      <c r="T219" s="15">
        <v>1.0460712E-2</v>
      </c>
      <c r="U219" s="15">
        <f>AVERAGE(M219,O219,Q219,S219)</f>
        <v>0.52625796950000003</v>
      </c>
      <c r="V219" s="15">
        <f t="shared" si="17"/>
        <v>0.12349460181932841</v>
      </c>
      <c r="W219" s="17">
        <v>0.18706820900000001</v>
      </c>
      <c r="X219" s="17">
        <v>1.81399E-4</v>
      </c>
      <c r="Y219" s="17">
        <v>0.38018938899999999</v>
      </c>
      <c r="Z219" s="17">
        <v>7.6117800000000005E-4</v>
      </c>
      <c r="AA219" s="17">
        <v>0.115877733</v>
      </c>
      <c r="AB219" s="17">
        <v>1.46169E-4</v>
      </c>
      <c r="AC219" s="17">
        <v>0.34040817600000001</v>
      </c>
      <c r="AD219" s="17">
        <v>3.5949300000000001E-4</v>
      </c>
      <c r="AE219" s="15">
        <f>AVERAGE(AA219,Y219,AC219)</f>
        <v>0.27882509933333333</v>
      </c>
      <c r="AF219" s="15">
        <f>STDEV(W219,Y219,AC219)</f>
        <v>0.10197342836241266</v>
      </c>
      <c r="AG219" s="17">
        <v>5.2966344999999998E-2</v>
      </c>
      <c r="AH219" s="17">
        <v>3.0386600000000002E-4</v>
      </c>
      <c r="AI219" s="17">
        <v>0.216770411</v>
      </c>
      <c r="AJ219" s="17">
        <v>1.2574099999999999E-4</v>
      </c>
      <c r="AK219" s="17">
        <v>6.7920363999999997E-2</v>
      </c>
      <c r="AL219" s="17">
        <v>6.2115800000000002E-4</v>
      </c>
      <c r="AM219" s="17">
        <v>0.194088593</v>
      </c>
      <c r="AN219" s="17">
        <v>4.7200000000000002E-5</v>
      </c>
      <c r="AO219" s="15">
        <f>AVERAGE(AG219,AI219,AK219,AM219)</f>
        <v>0.13293642825000002</v>
      </c>
      <c r="AP219" s="15">
        <f>STDEV(AI219,AK219,AM219)</f>
        <v>8.0196865450676849E-2</v>
      </c>
    </row>
    <row r="220" spans="1:42" ht="19.5">
      <c r="A220" s="6" t="s">
        <v>470</v>
      </c>
      <c r="B220" s="6" t="s">
        <v>471</v>
      </c>
      <c r="C220" s="32" t="s">
        <v>472</v>
      </c>
      <c r="D220" s="13" t="s">
        <v>621</v>
      </c>
      <c r="E220" s="14" t="s">
        <v>7</v>
      </c>
      <c r="F220" s="6">
        <v>247</v>
      </c>
      <c r="G220" s="8">
        <v>36.65</v>
      </c>
      <c r="H220" s="8">
        <v>36.69</v>
      </c>
      <c r="I220" s="8">
        <v>70.810002089999998</v>
      </c>
      <c r="J220" s="8">
        <v>67.699998620000002</v>
      </c>
      <c r="K220" s="8">
        <v>67.699998620000002</v>
      </c>
      <c r="L220" s="9">
        <v>28</v>
      </c>
      <c r="M220" s="15">
        <v>0.816582382</v>
      </c>
      <c r="N220" s="15">
        <v>0.91071027500000001</v>
      </c>
      <c r="O220" s="17">
        <v>0.44874540000000002</v>
      </c>
      <c r="P220" s="17">
        <v>8.3641859999999991E-3</v>
      </c>
      <c r="Q220" s="17">
        <v>0.42461955499999998</v>
      </c>
      <c r="R220" s="17">
        <v>2.7874710000000001E-3</v>
      </c>
      <c r="S220" s="17">
        <v>0.40926066</v>
      </c>
      <c r="T220" s="17">
        <v>7.2318720000000003E-3</v>
      </c>
      <c r="U220" s="15">
        <f>AVERAGE(O220,Q220,S220)</f>
        <v>0.42754187166666663</v>
      </c>
      <c r="V220" s="15">
        <f t="shared" si="17"/>
        <v>1.9903922333100798E-2</v>
      </c>
      <c r="W220" s="17">
        <v>0.457088202</v>
      </c>
      <c r="X220" s="17">
        <v>7.8870350000000006E-3</v>
      </c>
      <c r="Y220" s="17">
        <v>0.29648312900000001</v>
      </c>
      <c r="Z220" s="17">
        <v>1.2088610000000001E-3</v>
      </c>
      <c r="AA220" s="17">
        <v>0.41686937200000002</v>
      </c>
      <c r="AB220" s="17">
        <v>9.8176699999999993E-4</v>
      </c>
      <c r="AC220" s="17">
        <v>0.343557954</v>
      </c>
      <c r="AD220" s="17">
        <v>9.42887E-4</v>
      </c>
      <c r="AE220" s="15">
        <f>AVERAGE(W220,Y220,AA220,AC220)</f>
        <v>0.37849966425000003</v>
      </c>
      <c r="AF220" s="15">
        <f>STDEV(W220,AA220,AC220)</f>
        <v>5.756334989482019E-2</v>
      </c>
      <c r="AG220" s="17">
        <v>0.401790798</v>
      </c>
      <c r="AH220" s="17">
        <v>2.935478E-3</v>
      </c>
      <c r="AI220" s="17">
        <v>0.32508730899999999</v>
      </c>
      <c r="AJ220" s="17">
        <v>5.5039800000000001E-4</v>
      </c>
      <c r="AK220" s="17">
        <v>0.39445731000000001</v>
      </c>
      <c r="AL220" s="17">
        <v>4.2779369999999999E-3</v>
      </c>
      <c r="AM220" s="17">
        <v>0.28575906200000001</v>
      </c>
      <c r="AN220" s="17">
        <v>1.6237720000000001E-3</v>
      </c>
      <c r="AO220" s="15">
        <f>AVERAGE(AG220,AI220,AK220,AM220)</f>
        <v>0.35177361974999999</v>
      </c>
      <c r="AP220" s="15">
        <f>STDEV(AG220,AK220,AI220)</f>
        <v>4.232690694613233E-2</v>
      </c>
    </row>
    <row r="221" spans="1:42" ht="19.5">
      <c r="A221" s="6" t="s">
        <v>483</v>
      </c>
      <c r="B221" s="6" t="s">
        <v>484</v>
      </c>
      <c r="C221" s="32" t="s">
        <v>629</v>
      </c>
      <c r="D221" s="13" t="s">
        <v>475</v>
      </c>
      <c r="E221" s="14" t="s">
        <v>7</v>
      </c>
      <c r="F221" s="6">
        <v>717</v>
      </c>
      <c r="G221" s="8">
        <v>20.05</v>
      </c>
      <c r="H221" s="8">
        <v>20.92</v>
      </c>
      <c r="I221" s="8">
        <v>49.86000061</v>
      </c>
      <c r="J221" s="8">
        <v>37.599998710000001</v>
      </c>
      <c r="K221" s="8">
        <v>31.340000029999999</v>
      </c>
      <c r="L221" s="9">
        <v>18</v>
      </c>
      <c r="M221" s="15">
        <v>0.76559662799999995</v>
      </c>
      <c r="N221" s="15">
        <v>0.68639999600000001</v>
      </c>
      <c r="O221" s="17">
        <v>0.32809528700000001</v>
      </c>
      <c r="P221" s="17">
        <v>4.6908219999999999E-3</v>
      </c>
      <c r="Q221" s="17">
        <v>0.35645112400000001</v>
      </c>
      <c r="R221" s="17">
        <v>7.7108099999999996E-4</v>
      </c>
      <c r="S221" s="17">
        <v>0.27039584500000002</v>
      </c>
      <c r="T221" s="17">
        <v>5.3170799999999999E-4</v>
      </c>
      <c r="U221" s="15">
        <f>AVERAGE(O221,Q221,S221)</f>
        <v>0.31831408533333333</v>
      </c>
      <c r="V221" s="15">
        <f t="shared" si="17"/>
        <v>4.3853525405319206E-2</v>
      </c>
      <c r="W221" s="17">
        <v>0.29107171300000001</v>
      </c>
      <c r="X221" s="17">
        <v>6.7145200000000001E-4</v>
      </c>
      <c r="Y221" s="17">
        <v>0.173780084</v>
      </c>
      <c r="Z221" s="17">
        <v>4.5207500000000002E-4</v>
      </c>
      <c r="AA221" s="17">
        <v>0.29107171300000001</v>
      </c>
      <c r="AB221" s="17">
        <v>2.2510499999999999E-4</v>
      </c>
      <c r="AC221" s="17">
        <v>0.18197009</v>
      </c>
      <c r="AD221" s="17">
        <v>1.00491E-4</v>
      </c>
      <c r="AE221" s="15">
        <f>AVERAGE(W221,Y221,AA221)</f>
        <v>0.25197450333333332</v>
      </c>
      <c r="AF221" s="15">
        <f>STDEV(W227,AA221,AC221)</f>
        <v>0.64816321988823733</v>
      </c>
      <c r="AG221" s="17">
        <v>0.18879912800000001</v>
      </c>
      <c r="AH221" s="17">
        <v>1.14697E-4</v>
      </c>
      <c r="AI221" s="17">
        <v>0.140604749</v>
      </c>
      <c r="AJ221" s="17">
        <v>6.2899999999999997E-5</v>
      </c>
      <c r="AK221" s="17">
        <v>0.25118863600000002</v>
      </c>
      <c r="AL221" s="17">
        <v>2.72661E-4</v>
      </c>
      <c r="AM221" s="17">
        <v>0.17538805299999999</v>
      </c>
      <c r="AN221" s="17">
        <v>1.50137E-4</v>
      </c>
      <c r="AO221" s="15">
        <f>AVERAGE(AG221,AI221,AK221,AM221)</f>
        <v>0.18899514150000002</v>
      </c>
      <c r="AP221" s="15">
        <f>STDEV(AI221,AK221,AM221)</f>
        <v>5.6545560810619955E-2</v>
      </c>
    </row>
    <row r="222" spans="1:42" ht="19.5">
      <c r="A222" s="6" t="s">
        <v>489</v>
      </c>
      <c r="B222" s="6" t="s">
        <v>490</v>
      </c>
      <c r="C222" s="32" t="s">
        <v>491</v>
      </c>
      <c r="D222" s="13" t="s">
        <v>475</v>
      </c>
      <c r="E222" s="14" t="s">
        <v>7</v>
      </c>
      <c r="F222" s="9">
        <v>37</v>
      </c>
      <c r="G222" s="8">
        <v>69.540000000000006</v>
      </c>
      <c r="H222" s="8">
        <v>70.319999999999993</v>
      </c>
      <c r="I222" s="8">
        <v>72.430002689999995</v>
      </c>
      <c r="J222" s="8">
        <v>68.239998819999997</v>
      </c>
      <c r="K222" s="8">
        <v>62.159997220000001</v>
      </c>
      <c r="L222" s="9">
        <v>98</v>
      </c>
      <c r="M222" s="23">
        <v>64.268768309999999</v>
      </c>
      <c r="N222" s="23">
        <v>1.4257096E-2</v>
      </c>
      <c r="O222" s="23">
        <v>1.8535315990000001</v>
      </c>
      <c r="P222" s="23">
        <v>4.7887348000000003E-2</v>
      </c>
      <c r="Q222" s="23">
        <v>1.7864875790000001</v>
      </c>
      <c r="R222" s="23">
        <v>8.6879039999999998E-3</v>
      </c>
      <c r="S222" s="22">
        <v>1.47231245</v>
      </c>
      <c r="T222" s="8">
        <v>8.5925311000000004E-2</v>
      </c>
      <c r="U222" s="15">
        <f>AVERAGE(M222,O222,Q222)</f>
        <v>22.636262495999997</v>
      </c>
      <c r="V222" s="15">
        <f>STDEV(M222,O222,Q222)</f>
        <v>36.054823241692823</v>
      </c>
      <c r="W222" s="23">
        <v>2.2284350399999999</v>
      </c>
      <c r="X222" s="23">
        <v>4.1155649999999998E-3</v>
      </c>
      <c r="Y222" s="23">
        <v>2.2284350399999999</v>
      </c>
      <c r="Z222" s="23">
        <v>3.9189070000000001E-3</v>
      </c>
      <c r="AA222" s="23">
        <v>2.4660394189999999</v>
      </c>
      <c r="AB222" s="23">
        <v>1.507776E-3</v>
      </c>
      <c r="AC222" s="23">
        <v>1.8706821199999999</v>
      </c>
      <c r="AD222" s="23">
        <v>1.3167497E-2</v>
      </c>
      <c r="AE222" s="15">
        <f>AVERAGE(W222,Y222,AA222,AC222)</f>
        <v>2.1983979047499997</v>
      </c>
      <c r="AF222" s="15">
        <f>STDEV(W222,Y222,AC222)</f>
        <v>0.20654874466537468</v>
      </c>
      <c r="AG222" s="23">
        <v>2.884031534</v>
      </c>
      <c r="AH222" s="23">
        <v>5.9500000000000003E-5</v>
      </c>
      <c r="AI222" s="23">
        <v>2.8054337500000002</v>
      </c>
      <c r="AJ222" s="23">
        <v>4.8399999999999997E-5</v>
      </c>
      <c r="AK222" s="23">
        <v>2.9107170099999999</v>
      </c>
      <c r="AL222" s="23">
        <v>3.2299999999999999E-5</v>
      </c>
      <c r="AM222" s="23">
        <v>2.269864798</v>
      </c>
      <c r="AN222" s="23">
        <v>2.0275999999999999E-4</v>
      </c>
      <c r="AO222" s="15">
        <f>AVERAGE(AG222,AI222,AK222,AM222)</f>
        <v>2.717511773</v>
      </c>
      <c r="AP222" s="15">
        <f>STDEV(AI222,AK222,AM222)</f>
        <v>0.34365928495335374</v>
      </c>
    </row>
    <row r="223" spans="1:42" ht="19.5">
      <c r="A223" s="6" t="s">
        <v>473</v>
      </c>
      <c r="B223" s="6" t="s">
        <v>474</v>
      </c>
      <c r="C223" s="32" t="s">
        <v>622</v>
      </c>
      <c r="D223" s="13" t="s">
        <v>475</v>
      </c>
      <c r="E223" s="14" t="s">
        <v>7</v>
      </c>
      <c r="F223" s="9">
        <v>2055</v>
      </c>
      <c r="G223" s="8">
        <v>5.34</v>
      </c>
      <c r="H223" s="8">
        <v>5.44</v>
      </c>
      <c r="I223" s="8">
        <v>27.570000289999999</v>
      </c>
      <c r="J223" s="8">
        <v>19.63</v>
      </c>
      <c r="K223" s="8">
        <v>19.63</v>
      </c>
      <c r="L223" s="9">
        <v>3</v>
      </c>
      <c r="M223" s="15">
        <v>0.839460015</v>
      </c>
      <c r="N223" s="15">
        <v>0.12914705300000001</v>
      </c>
      <c r="O223" s="15">
        <v>2.269864798</v>
      </c>
      <c r="P223" s="15">
        <v>6.0265638000000003E-2</v>
      </c>
      <c r="Q223" s="15">
        <v>0.39445731000000001</v>
      </c>
      <c r="R223" s="15">
        <v>2.2777980000000001E-3</v>
      </c>
      <c r="S223" s="15">
        <v>0.77983009800000003</v>
      </c>
      <c r="T223" s="15">
        <v>4.5952495000000003E-2</v>
      </c>
      <c r="U223" s="15">
        <f>AVERAGE(O223,Q223,S223)</f>
        <v>1.1480507353333333</v>
      </c>
      <c r="V223" s="15">
        <f>STDEV(O223,Q223,S223)</f>
        <v>0.99044340566750311</v>
      </c>
      <c r="W223" s="16">
        <v>2.9922647480000002</v>
      </c>
      <c r="X223" s="16">
        <v>3.9826597999999998E-2</v>
      </c>
      <c r="Y223" s="16">
        <v>4.2854852680000004</v>
      </c>
      <c r="Z223" s="16">
        <v>2.7877659999999999E-2</v>
      </c>
      <c r="AA223" s="15">
        <v>2.3550493719999999</v>
      </c>
      <c r="AB223" s="5">
        <v>5.9042219E-2</v>
      </c>
      <c r="AC223" s="16">
        <v>2.8313920499999998</v>
      </c>
      <c r="AD223" s="16">
        <v>2.7473958E-2</v>
      </c>
      <c r="AE223" s="15">
        <f>AVERAGE(W223,Y223,AC223)</f>
        <v>3.3697140220000001</v>
      </c>
      <c r="AF223" s="15">
        <f>STDEV(W223,Y223,AC223)</f>
        <v>0.79714975850886594</v>
      </c>
      <c r="AG223" s="15">
        <v>1.6904408929999899</v>
      </c>
      <c r="AH223" s="15">
        <v>0.15364256500000001</v>
      </c>
      <c r="AI223" s="15">
        <v>1.0864256619999999</v>
      </c>
      <c r="AJ223" s="15">
        <v>2.9890436999999999E-2</v>
      </c>
      <c r="AK223" s="15">
        <v>1.753880501</v>
      </c>
      <c r="AL223" s="15">
        <v>0.109882772</v>
      </c>
      <c r="AM223" s="15">
        <v>1.674942851</v>
      </c>
      <c r="AN223" s="15">
        <v>2.9199007999999999E-2</v>
      </c>
      <c r="AO223" s="15">
        <f>AVERAGE(AG223,AK223,AM223)</f>
        <v>1.7064214149999966</v>
      </c>
      <c r="AP223" s="15">
        <f>STDEV(AG223,AM223,AK223)</f>
        <v>4.1824884452023925E-2</v>
      </c>
    </row>
    <row r="224" spans="1:42" s="7" customFormat="1" ht="19.5">
      <c r="A224" s="18" t="s">
        <v>275</v>
      </c>
      <c r="B224" s="18" t="s">
        <v>276</v>
      </c>
      <c r="C224" s="34" t="s">
        <v>625</v>
      </c>
      <c r="D224" s="19" t="s">
        <v>621</v>
      </c>
      <c r="E224" s="20" t="s">
        <v>7</v>
      </c>
      <c r="F224" s="24">
        <v>2415</v>
      </c>
      <c r="G224" s="22">
        <v>4</v>
      </c>
      <c r="H224" s="22">
        <v>4.07</v>
      </c>
      <c r="I224" s="22">
        <v>12.79000044</v>
      </c>
      <c r="J224" s="22">
        <v>8.3549998700000003</v>
      </c>
      <c r="K224" s="22">
        <v>5.6139998139999996</v>
      </c>
      <c r="L224" s="24">
        <v>3</v>
      </c>
      <c r="M224" s="22">
        <v>0.99083197099999998</v>
      </c>
      <c r="N224" s="22">
        <v>1</v>
      </c>
      <c r="O224" s="22">
        <v>74.473197940000006</v>
      </c>
      <c r="P224" s="22">
        <v>1.3517919E-2</v>
      </c>
      <c r="Q224" s="22">
        <v>1.0568175319999999</v>
      </c>
      <c r="R224" s="22">
        <v>0.82928305899999999</v>
      </c>
      <c r="S224" s="22">
        <v>77.983009339999995</v>
      </c>
      <c r="T224" s="22">
        <v>1.3434590999999999E-2</v>
      </c>
      <c r="U224" s="15">
        <f>AVERAGE(O224,Q224,S224)</f>
        <v>51.171008270666668</v>
      </c>
      <c r="V224" s="15">
        <f>STDEV(O224,Q224,S224)</f>
        <v>43.435627992000896</v>
      </c>
      <c r="W224" s="22">
        <v>9.462371826</v>
      </c>
      <c r="X224" s="22">
        <v>1.3542617999999999E-2</v>
      </c>
      <c r="Y224" s="22">
        <v>73.11390686</v>
      </c>
      <c r="Z224" s="22">
        <v>1.3548289999999999E-2</v>
      </c>
      <c r="AA224" s="22">
        <v>0.82413810499999995</v>
      </c>
      <c r="AB224" s="22">
        <v>0.61797338700000004</v>
      </c>
      <c r="AC224" s="22">
        <v>74.473197940000006</v>
      </c>
      <c r="AD224" s="22">
        <v>1.3514751E-2</v>
      </c>
      <c r="AE224" s="22">
        <f>AVERAGE(W224,Y224,AC224)</f>
        <v>52.349825541999998</v>
      </c>
      <c r="AF224" s="22">
        <f>STDEV(W224,Y224,AC224)</f>
        <v>37.147842235338175</v>
      </c>
      <c r="AG224" s="22">
        <v>21.478303910000001</v>
      </c>
      <c r="AH224" s="22">
        <v>1.272293E-2</v>
      </c>
      <c r="AI224" s="22">
        <v>76.559661869999999</v>
      </c>
      <c r="AJ224" s="22">
        <v>1.3467808E-2</v>
      </c>
      <c r="AK224" s="22">
        <v>1.8030177350000001</v>
      </c>
      <c r="AL224" s="22">
        <v>0.26892262700000003</v>
      </c>
      <c r="AM224" s="22">
        <v>69.823242190000002</v>
      </c>
      <c r="AN224" s="22">
        <v>1.3617303000000001E-2</v>
      </c>
      <c r="AO224" s="15">
        <f>AVERAGE(AG224,AI224,AM224)</f>
        <v>55.953735990000006</v>
      </c>
      <c r="AP224" s="15">
        <f>STDEV(AG224,AI224,AM224)</f>
        <v>30.04598809081325</v>
      </c>
    </row>
    <row r="225" spans="1:42" ht="19.5">
      <c r="A225" s="6" t="s">
        <v>466</v>
      </c>
      <c r="B225" s="6" t="s">
        <v>467</v>
      </c>
      <c r="C225" s="32" t="s">
        <v>626</v>
      </c>
      <c r="D225" s="13" t="s">
        <v>621</v>
      </c>
      <c r="E225" s="14" t="s">
        <v>7</v>
      </c>
      <c r="F225" s="13">
        <v>84</v>
      </c>
      <c r="G225" s="21">
        <v>55.43</v>
      </c>
      <c r="H225" s="21">
        <v>55.6</v>
      </c>
      <c r="I225" s="21">
        <v>79.509997369999994</v>
      </c>
      <c r="J225" s="21">
        <v>76.02000237</v>
      </c>
      <c r="K225" s="21">
        <v>72.949999570000003</v>
      </c>
      <c r="L225" s="9">
        <v>217</v>
      </c>
      <c r="M225" s="15">
        <v>13.93156815</v>
      </c>
      <c r="N225" s="15">
        <v>0.26470169399999999</v>
      </c>
      <c r="O225" s="15">
        <v>3.9810717109999998</v>
      </c>
      <c r="P225" s="15">
        <v>3.5269982999999998E-2</v>
      </c>
      <c r="Q225" s="15">
        <v>3.2210688589999998</v>
      </c>
      <c r="R225" s="15">
        <v>0.13043759799999999</v>
      </c>
      <c r="S225" s="15">
        <v>4.0179080960000002</v>
      </c>
      <c r="T225" s="15">
        <v>6.9372796E-2</v>
      </c>
      <c r="U225" s="15">
        <f>AVERAGE(O225,Q225,S225)</f>
        <v>3.7400162219999999</v>
      </c>
      <c r="V225" s="15">
        <f>STDEV(O225,Q225,S225)</f>
        <v>0.44979884836275147</v>
      </c>
      <c r="W225" s="16">
        <v>4.9203953739999999</v>
      </c>
      <c r="X225" s="16">
        <v>1.3509269000000001E-2</v>
      </c>
      <c r="Y225" s="16">
        <v>4.7863011359999996</v>
      </c>
      <c r="Z225" s="16">
        <v>3.2852742999999997E-2</v>
      </c>
      <c r="AA225" s="16">
        <v>4.2072663309999996</v>
      </c>
      <c r="AB225" s="16">
        <v>1.3456479E-2</v>
      </c>
      <c r="AC225" s="16">
        <v>5.5462570189999996</v>
      </c>
      <c r="AD225" s="16">
        <v>1.2329279E-2</v>
      </c>
      <c r="AE225" s="15">
        <f>AVERAGE(W225,Y225,AA225)</f>
        <v>4.6379876136666667</v>
      </c>
      <c r="AF225" s="15">
        <f>STDEV(Y225,AA225,AC225)</f>
        <v>0.67152938779803761</v>
      </c>
      <c r="AG225" s="16">
        <v>4.6989412310000001</v>
      </c>
      <c r="AH225" s="16">
        <v>1.0149032000000001E-2</v>
      </c>
      <c r="AI225" s="16">
        <v>4.0926065439999997</v>
      </c>
      <c r="AJ225" s="16">
        <v>2.514624E-2</v>
      </c>
      <c r="AK225" s="16">
        <v>3.0478949549999999</v>
      </c>
      <c r="AL225" s="16">
        <v>1.7573496000000001E-2</v>
      </c>
      <c r="AM225" s="16">
        <v>3.7670381069999999</v>
      </c>
      <c r="AN225" s="16">
        <v>3.9693259000000002E-2</v>
      </c>
      <c r="AO225" s="15">
        <f>AVERAGE(AG225,AI225,AK225,AM225)</f>
        <v>3.9016202092499999</v>
      </c>
      <c r="AP225" s="15">
        <f>STDEV(AI225,AK225,AM225)</f>
        <v>0.53456898283103693</v>
      </c>
    </row>
    <row r="226" spans="1:42" ht="19.5">
      <c r="A226" s="6" t="s">
        <v>468</v>
      </c>
      <c r="B226" s="6" t="s">
        <v>469</v>
      </c>
      <c r="C226" s="32" t="s">
        <v>627</v>
      </c>
      <c r="D226" s="13" t="s">
        <v>621</v>
      </c>
      <c r="E226" s="14" t="s">
        <v>7</v>
      </c>
      <c r="F226" s="29">
        <v>46</v>
      </c>
      <c r="G226" s="21">
        <v>66.22</v>
      </c>
      <c r="H226" s="21">
        <v>67.87</v>
      </c>
      <c r="I226" s="21">
        <v>94.160002469999995</v>
      </c>
      <c r="J226" s="21">
        <v>87.92999983</v>
      </c>
      <c r="K226" s="21">
        <v>82.700002190000006</v>
      </c>
      <c r="L226" s="9">
        <v>266</v>
      </c>
      <c r="M226" s="16">
        <v>25.585859299999999</v>
      </c>
      <c r="N226" s="16">
        <v>1.3313501E-2</v>
      </c>
      <c r="O226" s="16">
        <v>2.4888572689999999</v>
      </c>
      <c r="P226" s="16">
        <v>2.93188E-4</v>
      </c>
      <c r="Q226" s="16">
        <v>2.8313920499999998</v>
      </c>
      <c r="R226" s="16">
        <v>1.268866E-3</v>
      </c>
      <c r="S226" s="16">
        <v>2.779713154</v>
      </c>
      <c r="T226" s="16">
        <v>2.0016500000000001E-4</v>
      </c>
      <c r="U226" s="15">
        <f>AVERAGE(O226,Q226,S226)</f>
        <v>2.6999874909999999</v>
      </c>
      <c r="V226" s="15">
        <f>STDEV(O226,Q226,S226)</f>
        <v>0.18466091913090776</v>
      </c>
      <c r="W226" s="16">
        <v>4.446312904</v>
      </c>
      <c r="X226" s="16">
        <v>3.7700000000000002E-5</v>
      </c>
      <c r="Y226" s="16">
        <v>3.664375782</v>
      </c>
      <c r="Z226" s="16">
        <v>4.34E-7</v>
      </c>
      <c r="AA226" s="16">
        <v>3.7670381069999999</v>
      </c>
      <c r="AB226" s="16">
        <v>5.3300000000000001E-5</v>
      </c>
      <c r="AC226" s="16">
        <v>4.055085182</v>
      </c>
      <c r="AD226" s="16">
        <v>3.0900000000000001E-6</v>
      </c>
      <c r="AE226" s="15">
        <f>AVERAGE(Y226,AA226,AC226)</f>
        <v>3.8288330236666668</v>
      </c>
      <c r="AF226" s="15">
        <f>STDEV(Y226,AA226,AC226)</f>
        <v>0.20255225895178317</v>
      </c>
      <c r="AG226" s="16">
        <v>3.6307804579999998</v>
      </c>
      <c r="AH226" s="16">
        <v>4.127E-4</v>
      </c>
      <c r="AI226" s="16">
        <v>2.654605627</v>
      </c>
      <c r="AJ226" s="16">
        <v>6.5500000000000006E-5</v>
      </c>
      <c r="AK226" s="16">
        <v>2.754228592</v>
      </c>
      <c r="AL226" s="16">
        <v>8.2717000000000001E-4</v>
      </c>
      <c r="AM226" s="16">
        <v>3.0478949549999999</v>
      </c>
      <c r="AN226" s="16">
        <v>1.06E-5</v>
      </c>
      <c r="AO226" s="15">
        <f>AVERAGE(AG226,AI226,AK226,AM226)</f>
        <v>3.0218774079999999</v>
      </c>
      <c r="AP226" s="15">
        <f>STDEV(AI226,AK226,AM226)</f>
        <v>0.20446726039137672</v>
      </c>
    </row>
    <row r="227" spans="1:42" ht="20.25" thickBot="1">
      <c r="A227" s="38" t="s">
        <v>487</v>
      </c>
      <c r="B227" s="38" t="s">
        <v>488</v>
      </c>
      <c r="C227" s="39" t="s">
        <v>630</v>
      </c>
      <c r="D227" s="40" t="s">
        <v>475</v>
      </c>
      <c r="E227" s="41" t="s">
        <v>7</v>
      </c>
      <c r="F227" s="42">
        <v>2645</v>
      </c>
      <c r="G227" s="43">
        <v>2.85</v>
      </c>
      <c r="H227" s="43">
        <v>2.99</v>
      </c>
      <c r="I227" s="43">
        <v>50.760000939999998</v>
      </c>
      <c r="J227" s="43">
        <v>25.760000940000001</v>
      </c>
      <c r="K227" s="43">
        <v>24.240000550000001</v>
      </c>
      <c r="L227" s="42">
        <v>3</v>
      </c>
      <c r="M227" s="44">
        <v>1.2941958899999999</v>
      </c>
      <c r="N227" s="44">
        <v>0.682252109</v>
      </c>
      <c r="O227" s="44">
        <v>1.555965662</v>
      </c>
      <c r="P227" s="44">
        <v>2.3049765999999999E-2</v>
      </c>
      <c r="Q227" s="44">
        <v>1.1376272439999999</v>
      </c>
      <c r="R227" s="44">
        <v>0.239765748</v>
      </c>
      <c r="S227" s="44">
        <v>1.4996848110000001</v>
      </c>
      <c r="T227" s="44">
        <v>1.2850274E-2</v>
      </c>
      <c r="U227" s="44">
        <f>AVERAGE(O227,Q227,S227)</f>
        <v>1.397759239</v>
      </c>
      <c r="V227" s="44">
        <f>STDEV(O227,Q227,S227)</f>
        <v>0.22703166004839676</v>
      </c>
      <c r="W227" s="45">
        <v>1.355189443</v>
      </c>
      <c r="X227" s="45">
        <v>3.3298521999999997E-2</v>
      </c>
      <c r="Y227" s="45">
        <v>1.6904408929999899</v>
      </c>
      <c r="Z227" s="45">
        <v>2.2445142000000001E-2</v>
      </c>
      <c r="AA227" s="44">
        <v>1.23594749</v>
      </c>
      <c r="AB227" s="46">
        <v>0.135081425</v>
      </c>
      <c r="AC227" s="45">
        <v>1.737800837</v>
      </c>
      <c r="AD227" s="45">
        <v>1.2591992999999999E-2</v>
      </c>
      <c r="AE227" s="44">
        <f>AVERAGE(AC227,Y227,W227)</f>
        <v>1.5944770576666631</v>
      </c>
      <c r="AF227" s="44">
        <f>STDEV(W227,Y227,AC227)</f>
        <v>0.20857771447009393</v>
      </c>
      <c r="AG227" s="45">
        <v>1.3182567359999999</v>
      </c>
      <c r="AH227" s="45">
        <v>3.5093732000000002E-2</v>
      </c>
      <c r="AI227" s="45">
        <v>1.527566075</v>
      </c>
      <c r="AJ227" s="45">
        <v>2.2900151000000001E-2</v>
      </c>
      <c r="AK227" s="44">
        <v>1.127197504</v>
      </c>
      <c r="AL227" s="44">
        <v>0.25570726399999999</v>
      </c>
      <c r="AM227" s="45">
        <v>1.541700482</v>
      </c>
      <c r="AN227" s="45">
        <v>1.2751164000000001E-2</v>
      </c>
      <c r="AO227" s="44">
        <f>AVERAGE(AG227,AI227,AM227)</f>
        <v>1.4625077643333331</v>
      </c>
      <c r="AP227" s="44">
        <f>STDEV(AI227,AK227,AM227)</f>
        <v>0.23533929154757505</v>
      </c>
    </row>
    <row r="228" spans="1:42" ht="90.75" customHeight="1">
      <c r="A228" s="47" t="s">
        <v>759</v>
      </c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  <c r="AC228" s="48"/>
      <c r="AD228" s="48"/>
      <c r="AE228" s="48"/>
      <c r="AF228" s="48"/>
      <c r="AG228" s="48"/>
      <c r="AH228" s="48"/>
      <c r="AI228" s="48"/>
      <c r="AJ228" s="48"/>
      <c r="AK228" s="48"/>
      <c r="AL228" s="48"/>
      <c r="AM228" s="48"/>
      <c r="AN228" s="48"/>
      <c r="AO228" s="48"/>
      <c r="AP228" s="48"/>
    </row>
  </sheetData>
  <autoFilter ref="C2:C227"/>
  <mergeCells count="35">
    <mergeCell ref="A1:AP1"/>
    <mergeCell ref="AM3:AN3"/>
    <mergeCell ref="AO3:AO4"/>
    <mergeCell ref="AP3:AP4"/>
    <mergeCell ref="AE3:AE4"/>
    <mergeCell ref="AF3:AF4"/>
    <mergeCell ref="AG3:AH3"/>
    <mergeCell ref="AI3:AJ3"/>
    <mergeCell ref="AK3:AL3"/>
    <mergeCell ref="V3:V4"/>
    <mergeCell ref="W3:X3"/>
    <mergeCell ref="Y3:Z3"/>
    <mergeCell ref="AA3:AB3"/>
    <mergeCell ref="AC3:AD3"/>
    <mergeCell ref="M3:N3"/>
    <mergeCell ref="O3:P3"/>
    <mergeCell ref="Q3:R3"/>
    <mergeCell ref="S3:T3"/>
    <mergeCell ref="U3:U4"/>
    <mergeCell ref="A228:AP228"/>
    <mergeCell ref="M2:V2"/>
    <mergeCell ref="W2:AF2"/>
    <mergeCell ref="AG2:AP2"/>
    <mergeCell ref="A2:A4"/>
    <mergeCell ref="B2:B4"/>
    <mergeCell ref="D2:D4"/>
    <mergeCell ref="E2:E4"/>
    <mergeCell ref="C2:C4"/>
    <mergeCell ref="F2:F4"/>
    <mergeCell ref="G2:G4"/>
    <mergeCell ref="H2:H4"/>
    <mergeCell ref="I2:I4"/>
    <mergeCell ref="J2:J4"/>
    <mergeCell ref="K2:K4"/>
    <mergeCell ref="L2:L4"/>
  </mergeCells>
  <phoneticPr fontId="1" type="noConversion"/>
  <pageMargins left="0.7" right="0.7" top="0.75" bottom="0.75" header="0.3" footer="0.3"/>
  <pageSetup paperSize="9" orientation="portrait" r:id="rId1"/>
  <ignoredErrors>
    <ignoredError sqref="AF83 AE122:AF1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吴烨</dc:creator>
  <cp:lastModifiedBy>Dai SJ</cp:lastModifiedBy>
  <dcterms:created xsi:type="dcterms:W3CDTF">2018-07-31T00:58:31Z</dcterms:created>
  <dcterms:modified xsi:type="dcterms:W3CDTF">2019-07-28T03:54:09Z</dcterms:modified>
</cp:coreProperties>
</file>