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s Van Damme\Dropbox\QTL paper\Submission\"/>
    </mc:Choice>
  </mc:AlternateContent>
  <bookViews>
    <workbookView xWindow="0" yWindow="0" windowWidth="20496" windowHeight="7620" activeTab="2"/>
  </bookViews>
  <sheets>
    <sheet name="% lectins in chromosomes" sheetId="1" r:id="rId1"/>
    <sheet name="tandem duplications" sheetId="2" r:id="rId2"/>
    <sheet name="segmental duplication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C7" i="3"/>
  <c r="C6" i="3"/>
  <c r="C5" i="3"/>
  <c r="C4" i="3"/>
  <c r="C2" i="3"/>
  <c r="D9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<sst xmlns="http://schemas.openxmlformats.org/spreadsheetml/2006/main" count="23" uniqueCount="14">
  <si>
    <t>% lectins</t>
  </si>
  <si>
    <t># blocks</t>
  </si>
  <si>
    <t># genes</t>
  </si>
  <si>
    <t>%</t>
  </si>
  <si>
    <t>EUL</t>
  </si>
  <si>
    <t>Legume lectin</t>
  </si>
  <si>
    <t>LysM</t>
  </si>
  <si>
    <t>Nictaba</t>
  </si>
  <si>
    <t>GNA</t>
  </si>
  <si>
    <t>CRA</t>
  </si>
  <si>
    <t>Hevein</t>
  </si>
  <si>
    <t>Legume lectins</t>
  </si>
  <si>
    <t>Jacalin</t>
  </si>
  <si>
    <t>Rice chromosome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</si>
</sst>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1" fontId="0" fillId="0" borderId="9" xfId="0" applyNumberFormat="1" applyBorder="1"/>
    <xf numFmtId="0" fontId="0" fillId="0" borderId="0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" fontId="0" fillId="0" borderId="12" xfId="0" applyNumberForma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7" sqref="E7"/>
    </sheetView>
  </sheetViews>
  <sheetFormatPr defaultRowHeight="14.4" x14ac:dyDescent="0.3"/>
  <cols>
    <col min="1" max="1" width="20.5546875" customWidth="1"/>
  </cols>
  <sheetData>
    <row r="1" spans="1:2" x14ac:dyDescent="0.3">
      <c r="A1" t="s">
        <v>13</v>
      </c>
      <c r="B1" t="s">
        <v>0</v>
      </c>
    </row>
    <row r="2" spans="1:2" x14ac:dyDescent="0.3">
      <c r="A2">
        <v>1</v>
      </c>
      <c r="B2">
        <v>12.804878048780488</v>
      </c>
    </row>
    <row r="3" spans="1:2" x14ac:dyDescent="0.3">
      <c r="A3">
        <v>2</v>
      </c>
      <c r="B3">
        <v>7.3170731707317067</v>
      </c>
    </row>
    <row r="4" spans="1:2" x14ac:dyDescent="0.3">
      <c r="A4">
        <v>3</v>
      </c>
      <c r="B4">
        <v>6.4024390243902438</v>
      </c>
    </row>
    <row r="5" spans="1:2" x14ac:dyDescent="0.3">
      <c r="A5">
        <v>4</v>
      </c>
      <c r="B5">
        <v>20.73170731707317</v>
      </c>
    </row>
    <row r="6" spans="1:2" x14ac:dyDescent="0.3">
      <c r="A6">
        <v>5</v>
      </c>
      <c r="B6">
        <v>4.2682926829268295</v>
      </c>
    </row>
    <row r="7" spans="1:2" x14ac:dyDescent="0.3">
      <c r="A7">
        <v>6</v>
      </c>
      <c r="B7">
        <v>7.9268292682926829</v>
      </c>
    </row>
    <row r="8" spans="1:2" x14ac:dyDescent="0.3">
      <c r="A8">
        <v>7</v>
      </c>
      <c r="B8">
        <v>11.890243902439025</v>
      </c>
    </row>
    <row r="9" spans="1:2" x14ac:dyDescent="0.3">
      <c r="A9">
        <v>8</v>
      </c>
      <c r="B9">
        <v>6.7073170731707323</v>
      </c>
    </row>
    <row r="10" spans="1:2" x14ac:dyDescent="0.3">
      <c r="A10">
        <v>9</v>
      </c>
      <c r="B10">
        <v>7.01219512195122</v>
      </c>
    </row>
    <row r="11" spans="1:2" x14ac:dyDescent="0.3">
      <c r="A11">
        <v>10</v>
      </c>
      <c r="B11">
        <v>3.6585365853658534</v>
      </c>
    </row>
    <row r="12" spans="1:2" x14ac:dyDescent="0.3">
      <c r="A12">
        <v>11</v>
      </c>
      <c r="B12">
        <v>6.0975609756097562</v>
      </c>
    </row>
    <row r="13" spans="1:2" x14ac:dyDescent="0.3">
      <c r="A13">
        <v>12</v>
      </c>
      <c r="B13">
        <v>5.1829268292682924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1" sqref="B1"/>
    </sheetView>
  </sheetViews>
  <sheetFormatPr defaultRowHeight="14.4" x14ac:dyDescent="0.3"/>
  <cols>
    <col min="1" max="1" width="15.33203125" customWidth="1"/>
  </cols>
  <sheetData>
    <row r="1" spans="1:4" ht="15" thickBot="1" x14ac:dyDescent="0.35">
      <c r="A1" s="1"/>
      <c r="B1" s="1" t="s">
        <v>1</v>
      </c>
      <c r="C1" s="1" t="s">
        <v>2</v>
      </c>
      <c r="D1" s="1" t="s">
        <v>3</v>
      </c>
    </row>
    <row r="2" spans="1:4" x14ac:dyDescent="0.3">
      <c r="A2" t="s">
        <v>4</v>
      </c>
      <c r="B2">
        <v>1</v>
      </c>
      <c r="C2">
        <v>3</v>
      </c>
      <c r="D2">
        <f>3/5*100</f>
        <v>60</v>
      </c>
    </row>
    <row r="3" spans="1:4" x14ac:dyDescent="0.3">
      <c r="A3" t="s">
        <v>12</v>
      </c>
      <c r="B3">
        <v>6</v>
      </c>
      <c r="C3">
        <v>14</v>
      </c>
      <c r="D3" s="2">
        <f>14/30*100</f>
        <v>46.666666666666664</v>
      </c>
    </row>
    <row r="4" spans="1:4" x14ac:dyDescent="0.3">
      <c r="A4" t="s">
        <v>5</v>
      </c>
      <c r="B4">
        <v>17</v>
      </c>
      <c r="C4">
        <v>72</v>
      </c>
      <c r="D4" s="2">
        <f>72/104*100</f>
        <v>69.230769230769226</v>
      </c>
    </row>
    <row r="5" spans="1:4" x14ac:dyDescent="0.3">
      <c r="A5" t="s">
        <v>6</v>
      </c>
      <c r="B5">
        <v>2</v>
      </c>
      <c r="C5">
        <v>4</v>
      </c>
      <c r="D5" s="2">
        <f>4/20*100</f>
        <v>20</v>
      </c>
    </row>
    <row r="6" spans="1:4" x14ac:dyDescent="0.3">
      <c r="A6" t="s">
        <v>7</v>
      </c>
      <c r="B6">
        <v>1</v>
      </c>
      <c r="C6">
        <v>7</v>
      </c>
      <c r="D6" s="2">
        <f>7/20*100</f>
        <v>35</v>
      </c>
    </row>
    <row r="7" spans="1:4" x14ac:dyDescent="0.3">
      <c r="A7" t="s">
        <v>8</v>
      </c>
      <c r="B7">
        <v>24</v>
      </c>
      <c r="C7">
        <v>97</v>
      </c>
      <c r="D7" s="2">
        <f>97/132*100</f>
        <v>73.484848484848484</v>
      </c>
    </row>
    <row r="8" spans="1:4" x14ac:dyDescent="0.3">
      <c r="A8" t="s">
        <v>9</v>
      </c>
      <c r="B8">
        <v>0</v>
      </c>
      <c r="C8">
        <v>0</v>
      </c>
      <c r="D8">
        <v>0</v>
      </c>
    </row>
    <row r="9" spans="1:4" x14ac:dyDescent="0.3">
      <c r="A9" t="s">
        <v>10</v>
      </c>
      <c r="B9">
        <v>3</v>
      </c>
      <c r="C9">
        <v>7</v>
      </c>
      <c r="D9" s="2">
        <f>7/10*100</f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G11" sqref="G11"/>
    </sheetView>
  </sheetViews>
  <sheetFormatPr defaultRowHeight="14.4" x14ac:dyDescent="0.3"/>
  <cols>
    <col min="1" max="1" width="15.44140625" customWidth="1"/>
  </cols>
  <sheetData>
    <row r="1" spans="1:3" x14ac:dyDescent="0.3">
      <c r="A1" s="3"/>
      <c r="B1" s="4" t="s">
        <v>2</v>
      </c>
      <c r="C1" s="5" t="s">
        <v>3</v>
      </c>
    </row>
    <row r="2" spans="1:3" x14ac:dyDescent="0.3">
      <c r="A2" s="6" t="s">
        <v>4</v>
      </c>
      <c r="B2" s="7">
        <v>2</v>
      </c>
      <c r="C2" s="8">
        <f>(B2/5)*100</f>
        <v>40</v>
      </c>
    </row>
    <row r="3" spans="1:3" x14ac:dyDescent="0.3">
      <c r="A3" s="9" t="s">
        <v>12</v>
      </c>
      <c r="B3" s="10">
        <v>0</v>
      </c>
      <c r="C3" s="11">
        <v>0</v>
      </c>
    </row>
    <row r="4" spans="1:3" x14ac:dyDescent="0.3">
      <c r="A4" s="9" t="s">
        <v>11</v>
      </c>
      <c r="B4" s="10">
        <v>3</v>
      </c>
      <c r="C4" s="11">
        <f>(B4/104)*100</f>
        <v>2.8846153846153846</v>
      </c>
    </row>
    <row r="5" spans="1:3" x14ac:dyDescent="0.3">
      <c r="A5" s="9" t="s">
        <v>6</v>
      </c>
      <c r="B5" s="10">
        <v>7</v>
      </c>
      <c r="C5" s="11">
        <f>(B5/20)*100</f>
        <v>35</v>
      </c>
    </row>
    <row r="6" spans="1:3" x14ac:dyDescent="0.3">
      <c r="A6" s="9" t="s">
        <v>7</v>
      </c>
      <c r="B6" s="10">
        <v>2</v>
      </c>
      <c r="C6" s="11">
        <f>(B6/20)*100</f>
        <v>10</v>
      </c>
    </row>
    <row r="7" spans="1:3" x14ac:dyDescent="0.3">
      <c r="A7" s="9" t="s">
        <v>8</v>
      </c>
      <c r="B7" s="12">
        <v>18</v>
      </c>
      <c r="C7" s="11">
        <f>(B7/134)*100</f>
        <v>13.432835820895523</v>
      </c>
    </row>
    <row r="8" spans="1:3" x14ac:dyDescent="0.3">
      <c r="A8" s="9" t="s">
        <v>9</v>
      </c>
      <c r="B8" s="12">
        <v>0</v>
      </c>
      <c r="C8" s="13">
        <v>0</v>
      </c>
    </row>
    <row r="9" spans="1:3" x14ac:dyDescent="0.3">
      <c r="A9" s="14" t="s">
        <v>10</v>
      </c>
      <c r="B9" s="15">
        <v>1</v>
      </c>
      <c r="C9" s="16">
        <f>(B9/10)*100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% lectins in chromosomes</vt:lpstr>
      <vt:lpstr>tandem duplications</vt:lpstr>
      <vt:lpstr>segmental duplications</vt:lpstr>
    </vt:vector>
  </TitlesOfParts>
  <Company>UGent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 Tsaneva</dc:creator>
  <cp:lastModifiedBy>Els Van Damme</cp:lastModifiedBy>
  <dcterms:created xsi:type="dcterms:W3CDTF">2018-12-07T15:34:27Z</dcterms:created>
  <dcterms:modified xsi:type="dcterms:W3CDTF">2018-12-08T11:21:54Z</dcterms:modified>
</cp:coreProperties>
</file>