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2"/>
  <workbookPr/>
  <mc:AlternateContent xmlns:mc="http://schemas.openxmlformats.org/markup-compatibility/2006">
    <mc:Choice Requires="x15">
      <x15ac:absPath xmlns:x15ac="http://schemas.microsoft.com/office/spreadsheetml/2010/11/ac" url="/Users/saurabh/Dropbox/Bernd - Saurabh shared/SF - PQ paper/"/>
    </mc:Choice>
  </mc:AlternateContent>
  <xr:revisionPtr revIDLastSave="0" documentId="13_ncr:1_{CD754718-EBCC-9D44-A9CF-1A439C6F21A7}" xr6:coauthVersionLast="36" xr6:coauthVersionMax="36" xr10:uidLastSave="{00000000-0000-0000-0000-000000000000}"/>
  <bookViews>
    <workbookView xWindow="820" yWindow="460" windowWidth="23960" windowHeight="14640" xr2:uid="{00000000-000D-0000-FFFF-FFFF00000000}"/>
  </bookViews>
  <sheets>
    <sheet name="Ordinary one-way ANOVA" sheetId="1" r:id="rId1"/>
    <sheet name="Raw data" sheetId="2" r:id="rId2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50" i="2" l="1"/>
  <c r="U50" i="2"/>
  <c r="T50" i="2"/>
  <c r="S50" i="2"/>
  <c r="K50" i="2"/>
  <c r="AB50" i="2" s="1"/>
  <c r="J50" i="2"/>
  <c r="AA50" i="2"/>
  <c r="I50" i="2"/>
  <c r="Z50" i="2" s="1"/>
  <c r="H50" i="2"/>
  <c r="Y50" i="2"/>
  <c r="V49" i="2"/>
  <c r="U49" i="2"/>
  <c r="AA49" i="2" s="1"/>
  <c r="T49" i="2"/>
  <c r="Z49" i="2" s="1"/>
  <c r="S49" i="2"/>
  <c r="K49" i="2"/>
  <c r="AB49" i="2"/>
  <c r="J49" i="2"/>
  <c r="I49" i="2"/>
  <c r="H49" i="2"/>
  <c r="Y49" i="2"/>
  <c r="V48" i="2"/>
  <c r="U48" i="2"/>
  <c r="T48" i="2"/>
  <c r="S48" i="2"/>
  <c r="K48" i="2"/>
  <c r="AB48" i="2"/>
  <c r="J48" i="2"/>
  <c r="AA48" i="2"/>
  <c r="I48" i="2"/>
  <c r="Z48" i="2"/>
  <c r="H48" i="2"/>
  <c r="Y48" i="2"/>
  <c r="V47" i="2"/>
  <c r="U47" i="2"/>
  <c r="AA47" i="2" s="1"/>
  <c r="T47" i="2"/>
  <c r="Z47" i="2" s="1"/>
  <c r="S47" i="2"/>
  <c r="K47" i="2"/>
  <c r="AB47" i="2"/>
  <c r="J47" i="2"/>
  <c r="I47" i="2"/>
  <c r="H47" i="2"/>
  <c r="Y47" i="2"/>
  <c r="V46" i="2"/>
  <c r="U46" i="2"/>
  <c r="T46" i="2"/>
  <c r="S46" i="2"/>
  <c r="K46" i="2"/>
  <c r="AB46" i="2"/>
  <c r="J46" i="2"/>
  <c r="AA46" i="2"/>
  <c r="I46" i="2"/>
  <c r="Z46" i="2"/>
  <c r="H46" i="2"/>
  <c r="Y46" i="2"/>
  <c r="V45" i="2"/>
  <c r="U45" i="2"/>
  <c r="AA45" i="2" s="1"/>
  <c r="T45" i="2"/>
  <c r="Z45" i="2" s="1"/>
  <c r="S45" i="2"/>
  <c r="K45" i="2"/>
  <c r="AB45" i="2"/>
  <c r="J45" i="2"/>
  <c r="I45" i="2"/>
  <c r="H45" i="2"/>
  <c r="Y45" i="2"/>
  <c r="V44" i="2"/>
  <c r="U44" i="2"/>
  <c r="T44" i="2"/>
  <c r="S44" i="2"/>
  <c r="K44" i="2"/>
  <c r="AB44" i="2"/>
  <c r="J44" i="2"/>
  <c r="AA44" i="2"/>
  <c r="I44" i="2"/>
  <c r="Z44" i="2"/>
  <c r="H44" i="2"/>
  <c r="Y44" i="2"/>
  <c r="V43" i="2"/>
  <c r="U43" i="2"/>
  <c r="AA43" i="2" s="1"/>
  <c r="T43" i="2"/>
  <c r="Z43" i="2" s="1"/>
  <c r="S43" i="2"/>
  <c r="Y43" i="2" s="1"/>
  <c r="K43" i="2"/>
  <c r="AB43" i="2"/>
  <c r="J43" i="2"/>
  <c r="I43" i="2"/>
  <c r="H43" i="2"/>
  <c r="V42" i="2"/>
  <c r="U42" i="2"/>
  <c r="T42" i="2"/>
  <c r="S42" i="2"/>
  <c r="K42" i="2"/>
  <c r="AB42" i="2"/>
  <c r="J42" i="2"/>
  <c r="AA42" i="2"/>
  <c r="I42" i="2"/>
  <c r="Z42" i="2"/>
  <c r="H42" i="2"/>
  <c r="Y42" i="2"/>
  <c r="V41" i="2"/>
  <c r="U41" i="2"/>
  <c r="T41" i="2"/>
  <c r="S41" i="2"/>
  <c r="Y41" i="2" s="1"/>
  <c r="K41" i="2"/>
  <c r="AB41" i="2"/>
  <c r="AB51" i="2" s="1"/>
  <c r="J41" i="2"/>
  <c r="AA41" i="2" s="1"/>
  <c r="AA51" i="2" s="1"/>
  <c r="I41" i="2"/>
  <c r="Z41" i="2"/>
  <c r="H41" i="2"/>
  <c r="V34" i="2"/>
  <c r="AB34" i="2" s="1"/>
  <c r="U34" i="2"/>
  <c r="T34" i="2"/>
  <c r="S34" i="2"/>
  <c r="K34" i="2"/>
  <c r="J34" i="2"/>
  <c r="AA34" i="2" s="1"/>
  <c r="I34" i="2"/>
  <c r="Z34" i="2" s="1"/>
  <c r="H34" i="2"/>
  <c r="Y34" i="2"/>
  <c r="V33" i="2"/>
  <c r="U33" i="2"/>
  <c r="T33" i="2"/>
  <c r="Z33" i="2" s="1"/>
  <c r="S33" i="2"/>
  <c r="K33" i="2"/>
  <c r="AB33" i="2" s="1"/>
  <c r="J33" i="2"/>
  <c r="AA33" i="2"/>
  <c r="I33" i="2"/>
  <c r="H33" i="2"/>
  <c r="Y33" i="2" s="1"/>
  <c r="V32" i="2"/>
  <c r="AB32" i="2" s="1"/>
  <c r="U32" i="2"/>
  <c r="T32" i="2"/>
  <c r="S32" i="2"/>
  <c r="Y32" i="2" s="1"/>
  <c r="K32" i="2"/>
  <c r="J32" i="2"/>
  <c r="AA32" i="2" s="1"/>
  <c r="I32" i="2"/>
  <c r="Z32" i="2" s="1"/>
  <c r="H32" i="2"/>
  <c r="V31" i="2"/>
  <c r="U31" i="2"/>
  <c r="T31" i="2"/>
  <c r="Z31" i="2" s="1"/>
  <c r="S31" i="2"/>
  <c r="K31" i="2"/>
  <c r="AB31" i="2" s="1"/>
  <c r="J31" i="2"/>
  <c r="AA31" i="2"/>
  <c r="I31" i="2"/>
  <c r="H31" i="2"/>
  <c r="Y31" i="2" s="1"/>
  <c r="V30" i="2"/>
  <c r="AB30" i="2" s="1"/>
  <c r="U30" i="2"/>
  <c r="T30" i="2"/>
  <c r="S30" i="2"/>
  <c r="Y30" i="2" s="1"/>
  <c r="K30" i="2"/>
  <c r="J30" i="2"/>
  <c r="AA30" i="2" s="1"/>
  <c r="I30" i="2"/>
  <c r="Z30" i="2" s="1"/>
  <c r="H30" i="2"/>
  <c r="V29" i="2"/>
  <c r="U29" i="2"/>
  <c r="T29" i="2"/>
  <c r="Z29" i="2" s="1"/>
  <c r="S29" i="2"/>
  <c r="K29" i="2"/>
  <c r="AB29" i="2" s="1"/>
  <c r="J29" i="2"/>
  <c r="AA29" i="2"/>
  <c r="I29" i="2"/>
  <c r="H29" i="2"/>
  <c r="Y29" i="2" s="1"/>
  <c r="V28" i="2"/>
  <c r="AB28" i="2" s="1"/>
  <c r="U28" i="2"/>
  <c r="T28" i="2"/>
  <c r="S28" i="2"/>
  <c r="Y28" i="2" s="1"/>
  <c r="K28" i="2"/>
  <c r="J28" i="2"/>
  <c r="AA28" i="2" s="1"/>
  <c r="I28" i="2"/>
  <c r="Z28" i="2" s="1"/>
  <c r="H28" i="2"/>
  <c r="V27" i="2"/>
  <c r="U27" i="2"/>
  <c r="T27" i="2"/>
  <c r="Z27" i="2" s="1"/>
  <c r="S27" i="2"/>
  <c r="K27" i="2"/>
  <c r="AB27" i="2" s="1"/>
  <c r="J27" i="2"/>
  <c r="AA27" i="2"/>
  <c r="I27" i="2"/>
  <c r="H27" i="2"/>
  <c r="Y27" i="2" s="1"/>
  <c r="Y35" i="2" s="1"/>
  <c r="V26" i="2"/>
  <c r="AB26" i="2" s="1"/>
  <c r="U26" i="2"/>
  <c r="T26" i="2"/>
  <c r="S26" i="2"/>
  <c r="K26" i="2"/>
  <c r="J26" i="2"/>
  <c r="AA26" i="2" s="1"/>
  <c r="I26" i="2"/>
  <c r="Z26" i="2" s="1"/>
  <c r="H26" i="2"/>
  <c r="Y26" i="2"/>
  <c r="V25" i="2"/>
  <c r="U25" i="2"/>
  <c r="T25" i="2"/>
  <c r="S25" i="2"/>
  <c r="K25" i="2"/>
  <c r="J25" i="2"/>
  <c r="AA25" i="2" s="1"/>
  <c r="AA35" i="2" s="1"/>
  <c r="I25" i="2"/>
  <c r="Z25" i="2" s="1"/>
  <c r="Z35" i="2" s="1"/>
  <c r="H25" i="2"/>
  <c r="Y25" i="2"/>
  <c r="V16" i="2"/>
  <c r="U16" i="2"/>
  <c r="T16" i="2"/>
  <c r="Z16" i="2" s="1"/>
  <c r="S16" i="2"/>
  <c r="K16" i="2"/>
  <c r="AB16" i="2" s="1"/>
  <c r="J16" i="2"/>
  <c r="AA16" i="2"/>
  <c r="I16" i="2"/>
  <c r="H16" i="2"/>
  <c r="Y16" i="2" s="1"/>
  <c r="V15" i="2"/>
  <c r="AB15" i="2" s="1"/>
  <c r="U15" i="2"/>
  <c r="T15" i="2"/>
  <c r="S15" i="2"/>
  <c r="K15" i="2"/>
  <c r="J15" i="2"/>
  <c r="AA15" i="2" s="1"/>
  <c r="I15" i="2"/>
  <c r="Z15" i="2" s="1"/>
  <c r="H15" i="2"/>
  <c r="Y15" i="2"/>
  <c r="V14" i="2"/>
  <c r="U14" i="2"/>
  <c r="T14" i="2"/>
  <c r="Z14" i="2" s="1"/>
  <c r="S14" i="2"/>
  <c r="K14" i="2"/>
  <c r="AB14" i="2" s="1"/>
  <c r="J14" i="2"/>
  <c r="AA14" i="2"/>
  <c r="I14" i="2"/>
  <c r="H14" i="2"/>
  <c r="Y14" i="2" s="1"/>
  <c r="V13" i="2"/>
  <c r="AB13" i="2" s="1"/>
  <c r="U13" i="2"/>
  <c r="T13" i="2"/>
  <c r="S13" i="2"/>
  <c r="Y13" i="2" s="1"/>
  <c r="K13" i="2"/>
  <c r="J13" i="2"/>
  <c r="AA13" i="2" s="1"/>
  <c r="I13" i="2"/>
  <c r="Z13" i="2" s="1"/>
  <c r="H13" i="2"/>
  <c r="V12" i="2"/>
  <c r="U12" i="2"/>
  <c r="T12" i="2"/>
  <c r="Z12" i="2" s="1"/>
  <c r="S12" i="2"/>
  <c r="K12" i="2"/>
  <c r="AB12" i="2" s="1"/>
  <c r="J12" i="2"/>
  <c r="AA12" i="2"/>
  <c r="I12" i="2"/>
  <c r="H12" i="2"/>
  <c r="Y12" i="2" s="1"/>
  <c r="V11" i="2"/>
  <c r="AB11" i="2" s="1"/>
  <c r="U11" i="2"/>
  <c r="T11" i="2"/>
  <c r="S11" i="2"/>
  <c r="Y11" i="2" s="1"/>
  <c r="K11" i="2"/>
  <c r="J11" i="2"/>
  <c r="AA11" i="2" s="1"/>
  <c r="I11" i="2"/>
  <c r="Z11" i="2" s="1"/>
  <c r="H11" i="2"/>
  <c r="AG10" i="2"/>
  <c r="AF10" i="2"/>
  <c r="AE10" i="2"/>
  <c r="AD10" i="2"/>
  <c r="V10" i="2"/>
  <c r="U10" i="2"/>
  <c r="T10" i="2"/>
  <c r="S10" i="2"/>
  <c r="K10" i="2"/>
  <c r="AB10" i="2" s="1"/>
  <c r="J10" i="2"/>
  <c r="AA10" i="2" s="1"/>
  <c r="I10" i="2"/>
  <c r="Z10" i="2" s="1"/>
  <c r="H10" i="2"/>
  <c r="Y10" i="2"/>
  <c r="V9" i="2"/>
  <c r="U9" i="2"/>
  <c r="T9" i="2"/>
  <c r="S9" i="2"/>
  <c r="K9" i="2"/>
  <c r="AB9" i="2" s="1"/>
  <c r="J9" i="2"/>
  <c r="AA9" i="2"/>
  <c r="I9" i="2"/>
  <c r="Z9" i="2" s="1"/>
  <c r="H9" i="2"/>
  <c r="Y9" i="2" s="1"/>
  <c r="V8" i="2"/>
  <c r="U8" i="2"/>
  <c r="T8" i="2"/>
  <c r="S8" i="2"/>
  <c r="Y8" i="2" s="1"/>
  <c r="K8" i="2"/>
  <c r="AB8" i="2" s="1"/>
  <c r="J8" i="2"/>
  <c r="AA8" i="2" s="1"/>
  <c r="I8" i="2"/>
  <c r="Z8" i="2" s="1"/>
  <c r="H8" i="2"/>
  <c r="V7" i="2"/>
  <c r="U7" i="2"/>
  <c r="T7" i="2"/>
  <c r="S7" i="2"/>
  <c r="K7" i="2"/>
  <c r="AB7" i="2" s="1"/>
  <c r="J7" i="2"/>
  <c r="AA7" i="2" s="1"/>
  <c r="I7" i="2"/>
  <c r="Z7" i="2" s="1"/>
  <c r="H7" i="2"/>
  <c r="Y7" i="2" s="1"/>
  <c r="AB25" i="2" l="1"/>
  <c r="AB35" i="2"/>
  <c r="Y51" i="2"/>
  <c r="Y17" i="2"/>
  <c r="Z17" i="2"/>
  <c r="AA17" i="2"/>
  <c r="Z51" i="2"/>
  <c r="AB17" i="2"/>
</calcChain>
</file>

<file path=xl/sharedStrings.xml><?xml version="1.0" encoding="utf-8"?>
<sst xmlns="http://schemas.openxmlformats.org/spreadsheetml/2006/main" count="183" uniqueCount="66">
  <si>
    <t>Number of families</t>
  </si>
  <si>
    <t>Number of comparisons per family</t>
  </si>
  <si>
    <t>Alpha</t>
  </si>
  <si>
    <t>Tukey's multiple comparisons test</t>
  </si>
  <si>
    <t>Mean Diff.</t>
  </si>
  <si>
    <t>95% CI of diff.</t>
  </si>
  <si>
    <t>Significant?</t>
  </si>
  <si>
    <t>Summary</t>
  </si>
  <si>
    <t>Adjusted P Value</t>
  </si>
  <si>
    <t>-36.73 to -20.89</t>
  </si>
  <si>
    <t>Yes</t>
  </si>
  <si>
    <t>****</t>
  </si>
  <si>
    <t>&lt; 0.0001</t>
  </si>
  <si>
    <t>-7.467 to 8.370</t>
  </si>
  <si>
    <t>No</t>
  </si>
  <si>
    <t>ns</t>
  </si>
  <si>
    <t>-7.751 to 8.086</t>
  </si>
  <si>
    <t>21.34 to 37.18</t>
  </si>
  <si>
    <t>21.06 to 36.89</t>
  </si>
  <si>
    <t>-8.203 to 7.634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</si>
  <si>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</si>
  <si>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</si>
  <si>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</si>
  <si>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</si>
  <si>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</si>
  <si>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</si>
  <si>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</si>
  <si>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</si>
  <si>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t>Electrolyte leakage-Biological replicate 1</t>
  </si>
  <si>
    <t>Leaf from replicates R1-R10 (before boiling)</t>
  </si>
  <si>
    <t>Leaf from replicates R1-R10 (After boiling)</t>
  </si>
  <si>
    <t>% conductivity</t>
  </si>
  <si>
    <t>Corrected values (reading -blank)</t>
  </si>
  <si>
    <t>Corrected values (Reading- blank)</t>
  </si>
  <si>
    <t>Avearage of % conditivity from 3 biological replicates</t>
  </si>
  <si>
    <t>Replicate</t>
  </si>
  <si>
    <t>Water Blank</t>
  </si>
  <si>
    <t xml:space="preserve">Water blank </t>
  </si>
  <si>
    <t>R1</t>
  </si>
  <si>
    <t>Biological replicate 1</t>
  </si>
  <si>
    <t>R2</t>
  </si>
  <si>
    <t>Biological replicate 2</t>
  </si>
  <si>
    <t>R3</t>
  </si>
  <si>
    <t>Biological replicate 3</t>
  </si>
  <si>
    <t>R4</t>
  </si>
  <si>
    <t>Average</t>
  </si>
  <si>
    <t>R5</t>
  </si>
  <si>
    <t>R6</t>
  </si>
  <si>
    <t>R7</t>
  </si>
  <si>
    <t>R8</t>
  </si>
  <si>
    <t>R9</t>
  </si>
  <si>
    <t>R10</t>
  </si>
  <si>
    <t>Mean</t>
  </si>
  <si>
    <t>Electrolyte leakage-Biological replicate 2</t>
  </si>
  <si>
    <t>Corrected values (reading-blank)</t>
  </si>
  <si>
    <t>Electrolyte leakage-Biological replicate 3</t>
  </si>
  <si>
    <t>H2O+H2O</t>
  </si>
  <si>
    <t>H2O+PQ</t>
  </si>
  <si>
    <t>SF+H2O</t>
  </si>
  <si>
    <t>SF+PQ</t>
  </si>
  <si>
    <t>H2O+H2O vs. H2O+PQ</t>
  </si>
  <si>
    <t>H2O+H2O vs. SF+H2O</t>
  </si>
  <si>
    <t>H2O+H2O vs. SF+PQ</t>
  </si>
  <si>
    <t>H2O+PQ vs. SF+H2O</t>
  </si>
  <si>
    <t>H2O+PQ vs. SF+PQ</t>
  </si>
  <si>
    <t>SF+H2O vs. SF+PQ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</si>
</sst>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18" fillId="33" borderId="0" xfId="0" applyFont="1" applyFill="1"/>
    <xf numFmtId="0" fontId="0" fillId="33" borderId="0" xfId="0" applyFill="1"/>
    <xf numFmtId="0" fontId="0" fillId="34" borderId="0" xfId="0" applyFill="1"/>
    <xf numFmtId="0" fontId="0" fillId="0" borderId="0" xfId="0" applyFill="1"/>
    <xf numFmtId="0" fontId="19" fillId="0" borderId="0" xfId="0" applyFont="1" applyFill="1"/>
    <xf numFmtId="0" fontId="0" fillId="35" borderId="10" xfId="0" applyFill="1" applyBorder="1"/>
    <xf numFmtId="0" fontId="0" fillId="36" borderId="10" xfId="0" applyFill="1" applyBorder="1"/>
    <xf numFmtId="0" fontId="0" fillId="37" borderId="10" xfId="0" applyFill="1" applyBorder="1"/>
    <xf numFmtId="0" fontId="16" fillId="38" borderId="10" xfId="0" applyFont="1" applyFill="1" applyBorder="1"/>
    <xf numFmtId="0" fontId="0" fillId="38" borderId="10" xfId="0" applyFill="1" applyBorder="1"/>
    <xf numFmtId="0" fontId="20" fillId="0" borderId="0" xfId="0" applyFont="1" applyAlignment="1">
      <alignment horizontal="left"/>
    </xf>
    <xf numFmtId="0" fontId="0" fillId="35" borderId="11" xfId="0" applyFill="1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36" borderId="11" xfId="0" applyFill="1" applyBorder="1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"/>
  <sheetViews>
    <sheetView tabSelected="1" workbookViewId="0">
      <selection activeCell="A27" sqref="A27"/>
    </sheetView>
  </sheetViews>
  <sheetFormatPr baseColWidth="10" defaultColWidth="8.83203125" defaultRowHeight="15"/>
  <cols>
    <col min="1" max="1" width="27.6640625" customWidth="1"/>
    <col min="3" max="3" width="18.1640625" customWidth="1"/>
    <col min="4" max="4" width="12.6640625" customWidth="1"/>
    <col min="6" max="6" width="13" customWidth="1"/>
    <col min="12" max="12" width="23.83203125" customWidth="1"/>
  </cols>
  <sheetData>
    <row r="1" spans="1:12">
      <c r="A1" s="3"/>
      <c r="B1" s="3"/>
      <c r="C1" s="3"/>
      <c r="D1" s="3"/>
      <c r="E1" s="3"/>
      <c r="F1" s="3"/>
      <c r="G1" s="3"/>
      <c r="H1" s="3"/>
      <c r="I1" s="3"/>
    </row>
    <row r="2" spans="1:12" ht="16">
      <c r="A2" s="2" t="s">
        <v>0</v>
      </c>
      <c r="B2" s="2">
        <v>1</v>
      </c>
      <c r="C2" s="2"/>
      <c r="D2" s="2"/>
      <c r="E2" s="2"/>
      <c r="F2" s="2"/>
      <c r="G2" s="2"/>
      <c r="H2" s="2"/>
      <c r="I2" s="2"/>
      <c r="J2" s="1"/>
    </row>
    <row r="3" spans="1:12" ht="16">
      <c r="A3" s="2" t="s">
        <v>1</v>
      </c>
      <c r="B3" s="2">
        <v>6</v>
      </c>
      <c r="C3" s="2"/>
      <c r="D3" s="2"/>
      <c r="E3" s="2"/>
      <c r="F3" s="2"/>
      <c r="G3" s="2"/>
      <c r="H3" s="2"/>
      <c r="I3" s="2"/>
      <c r="J3" s="1"/>
    </row>
    <row r="4" spans="1:12" ht="16">
      <c r="A4" s="2" t="s">
        <v>2</v>
      </c>
      <c r="B4" s="2">
        <v>0.05</v>
      </c>
      <c r="C4" s="2"/>
      <c r="D4" s="2"/>
      <c r="E4" s="2"/>
      <c r="F4" s="2"/>
      <c r="G4" s="2"/>
      <c r="H4" s="2"/>
      <c r="I4" s="2"/>
      <c r="J4" s="1"/>
    </row>
    <row r="5" spans="1:12">
      <c r="A5" s="2"/>
      <c r="B5" s="2"/>
      <c r="C5" s="2"/>
      <c r="D5" s="2"/>
      <c r="E5" s="2"/>
      <c r="F5" s="2"/>
      <c r="G5" s="2"/>
      <c r="H5" s="2"/>
      <c r="I5" s="2"/>
      <c r="J5" s="1"/>
    </row>
    <row r="6" spans="1:12" ht="32">
      <c r="A6" s="2" t="s">
        <v>3</v>
      </c>
      <c r="B6" s="2" t="s">
        <v>4</v>
      </c>
      <c r="C6" s="2" t="s">
        <v>5</v>
      </c>
      <c r="D6" s="2" t="s">
        <v>6</v>
      </c>
      <c r="E6" s="2" t="s">
        <v>7</v>
      </c>
      <c r="F6" s="2" t="s">
        <v>8</v>
      </c>
      <c r="G6" s="2"/>
      <c r="H6" s="2"/>
      <c r="I6" s="2"/>
      <c r="J6" s="1"/>
    </row>
    <row r="7" spans="1:12">
      <c r="A7" s="2"/>
      <c r="B7" s="2"/>
      <c r="C7" s="2"/>
      <c r="D7" s="2"/>
      <c r="E7" s="2"/>
      <c r="F7" s="2"/>
      <c r="G7" s="2"/>
      <c r="H7" s="2"/>
      <c r="I7" s="2"/>
      <c r="J7" s="1"/>
    </row>
    <row r="8" spans="1:12" ht="16">
      <c r="A8" t="s">
        <v>60</v>
      </c>
      <c r="B8" s="2">
        <v>-28.81</v>
      </c>
      <c r="C8" s="2" t="s">
        <v>9</v>
      </c>
      <c r="D8" s="2" t="s">
        <v>10</v>
      </c>
      <c r="E8" s="2" t="s">
        <v>11</v>
      </c>
      <c r="F8" s="2" t="s">
        <v>12</v>
      </c>
      <c r="G8" s="2"/>
      <c r="H8" s="2"/>
      <c r="I8" s="2"/>
      <c r="J8" s="1"/>
      <c r="L8" s="2"/>
    </row>
    <row r="9" spans="1:12" ht="16">
      <c r="A9" t="s">
        <v>61</v>
      </c>
      <c r="B9" s="2">
        <v>0.45179999999999998</v>
      </c>
      <c r="C9" s="2" t="s">
        <v>13</v>
      </c>
      <c r="D9" s="2" t="s">
        <v>14</v>
      </c>
      <c r="E9" s="2" t="s">
        <v>15</v>
      </c>
      <c r="F9" s="2">
        <v>0.99770000000000003</v>
      </c>
      <c r="G9" s="2"/>
      <c r="H9" s="2"/>
      <c r="I9" s="2"/>
      <c r="J9" s="1"/>
      <c r="L9" s="2"/>
    </row>
    <row r="10" spans="1:12" ht="16">
      <c r="A10" t="s">
        <v>62</v>
      </c>
      <c r="B10" s="2">
        <v>0.16769999999999999</v>
      </c>
      <c r="C10" s="2" t="s">
        <v>16</v>
      </c>
      <c r="D10" s="2" t="s">
        <v>14</v>
      </c>
      <c r="E10" s="2" t="s">
        <v>15</v>
      </c>
      <c r="F10" s="2">
        <v>0.99990000000000001</v>
      </c>
      <c r="G10" s="2"/>
      <c r="H10" s="2"/>
      <c r="I10" s="2"/>
      <c r="J10" s="1"/>
      <c r="L10" s="2"/>
    </row>
    <row r="11" spans="1:12" ht="16">
      <c r="A11" t="s">
        <v>63</v>
      </c>
      <c r="B11" s="2">
        <v>29.26</v>
      </c>
      <c r="C11" s="2" t="s">
        <v>17</v>
      </c>
      <c r="D11" s="2" t="s">
        <v>10</v>
      </c>
      <c r="E11" s="2" t="s">
        <v>11</v>
      </c>
      <c r="F11" s="2" t="s">
        <v>12</v>
      </c>
      <c r="G11" s="2"/>
      <c r="H11" s="2"/>
      <c r="I11" s="2"/>
      <c r="J11" s="1"/>
      <c r="L11" s="2"/>
    </row>
    <row r="12" spans="1:12" ht="16">
      <c r="A12" t="s">
        <v>64</v>
      </c>
      <c r="B12" s="2">
        <v>28.98</v>
      </c>
      <c r="C12" s="2" t="s">
        <v>18</v>
      </c>
      <c r="D12" s="2" t="s">
        <v>10</v>
      </c>
      <c r="E12" s="2" t="s">
        <v>11</v>
      </c>
      <c r="F12" s="2" t="s">
        <v>12</v>
      </c>
      <c r="G12" s="2"/>
      <c r="H12" s="2"/>
      <c r="I12" s="2"/>
      <c r="J12" s="1"/>
      <c r="L12" s="2"/>
    </row>
    <row r="13" spans="1:12" ht="16">
      <c r="A13" t="s">
        <v>65</v>
      </c>
      <c r="B13" s="2">
        <v>-0.28410000000000002</v>
      </c>
      <c r="C13" s="2" t="s">
        <v>19</v>
      </c>
      <c r="D13" s="2" t="s">
        <v>14</v>
      </c>
      <c r="E13" s="2" t="s">
        <v>15</v>
      </c>
      <c r="F13" s="2">
        <v>0.99939999999999996</v>
      </c>
      <c r="G13" s="2"/>
      <c r="H13" s="2"/>
      <c r="I13" s="2"/>
      <c r="J13" s="1"/>
      <c r="L13" s="2"/>
    </row>
    <row r="14" spans="1:12">
      <c r="A14" s="2"/>
      <c r="B14" s="2"/>
      <c r="C14" s="2"/>
      <c r="D14" s="2"/>
      <c r="E14" s="2"/>
      <c r="F14" s="2"/>
      <c r="G14" s="2"/>
      <c r="H14" s="2"/>
      <c r="I14" s="2"/>
      <c r="J14" s="1"/>
    </row>
    <row r="15" spans="1:12">
      <c r="A15" s="2"/>
      <c r="B15" s="2"/>
      <c r="C15" s="2"/>
      <c r="D15" s="2"/>
      <c r="E15" s="2"/>
      <c r="F15" s="2"/>
      <c r="G15" s="2"/>
      <c r="H15" s="2"/>
      <c r="I15" s="2"/>
      <c r="J15" s="1"/>
    </row>
    <row r="16" spans="1:12" ht="16">
      <c r="A16" s="2" t="s">
        <v>20</v>
      </c>
      <c r="B16" s="2" t="s">
        <v>21</v>
      </c>
      <c r="C16" s="2" t="s">
        <v>22</v>
      </c>
      <c r="D16" s="2" t="s">
        <v>4</v>
      </c>
      <c r="E16" s="2" t="s">
        <v>23</v>
      </c>
      <c r="F16" s="2" t="s">
        <v>24</v>
      </c>
      <c r="G16" s="2" t="s">
        <v>25</v>
      </c>
      <c r="H16" s="2" t="s">
        <v>26</v>
      </c>
      <c r="I16" s="2" t="s">
        <v>27</v>
      </c>
      <c r="J16" s="1"/>
    </row>
    <row r="17" spans="1:12">
      <c r="A17" s="2"/>
      <c r="B17" s="2"/>
      <c r="C17" s="2"/>
      <c r="D17" s="2"/>
      <c r="E17" s="2"/>
      <c r="F17" s="2"/>
      <c r="G17" s="2"/>
      <c r="H17" s="2"/>
      <c r="I17" s="2"/>
      <c r="J17" s="1"/>
    </row>
    <row r="18" spans="1:12">
      <c r="A18" t="s">
        <v>60</v>
      </c>
      <c r="B18" s="2">
        <v>8.2210000000000001</v>
      </c>
      <c r="C18" s="2">
        <v>37.03</v>
      </c>
      <c r="D18" s="2">
        <v>-28.81</v>
      </c>
      <c r="E18" s="2">
        <v>2.4729999999999999</v>
      </c>
      <c r="F18" s="2">
        <v>3</v>
      </c>
      <c r="G18" s="2">
        <v>3</v>
      </c>
      <c r="H18" s="2">
        <v>16.48</v>
      </c>
      <c r="I18" s="2">
        <v>8</v>
      </c>
      <c r="J18" s="1"/>
      <c r="L18" s="2"/>
    </row>
    <row r="19" spans="1:12">
      <c r="A19" t="s">
        <v>61</v>
      </c>
      <c r="B19" s="2">
        <v>8.2210000000000001</v>
      </c>
      <c r="C19" s="2">
        <v>7.7690000000000001</v>
      </c>
      <c r="D19" s="2">
        <v>0.45179999999999998</v>
      </c>
      <c r="E19" s="2">
        <v>2.4729999999999999</v>
      </c>
      <c r="F19" s="2">
        <v>3</v>
      </c>
      <c r="G19" s="2">
        <v>3</v>
      </c>
      <c r="H19" s="2">
        <v>0.25840000000000002</v>
      </c>
      <c r="I19" s="2">
        <v>8</v>
      </c>
      <c r="J19" s="1"/>
      <c r="L19" s="2"/>
    </row>
    <row r="20" spans="1:12">
      <c r="A20" t="s">
        <v>62</v>
      </c>
      <c r="B20" s="2">
        <v>8.2210000000000001</v>
      </c>
      <c r="C20" s="2">
        <v>8.0530000000000008</v>
      </c>
      <c r="D20" s="2">
        <v>0.16769999999999999</v>
      </c>
      <c r="E20" s="2">
        <v>2.4729999999999999</v>
      </c>
      <c r="F20" s="2">
        <v>3</v>
      </c>
      <c r="G20" s="2">
        <v>3</v>
      </c>
      <c r="H20" s="2">
        <v>9.5909999999999995E-2</v>
      </c>
      <c r="I20" s="2">
        <v>8</v>
      </c>
      <c r="J20" s="1"/>
      <c r="L20" s="2"/>
    </row>
    <row r="21" spans="1:12">
      <c r="A21" t="s">
        <v>63</v>
      </c>
      <c r="B21" s="2">
        <v>37.03</v>
      </c>
      <c r="C21" s="2">
        <v>7.7690000000000001</v>
      </c>
      <c r="D21" s="2">
        <v>29.26</v>
      </c>
      <c r="E21" s="2">
        <v>2.4729999999999999</v>
      </c>
      <c r="F21" s="2">
        <v>3</v>
      </c>
      <c r="G21" s="2">
        <v>3</v>
      </c>
      <c r="H21" s="2">
        <v>16.73</v>
      </c>
      <c r="I21" s="2">
        <v>8</v>
      </c>
      <c r="J21" s="1"/>
      <c r="L21" s="2"/>
    </row>
    <row r="22" spans="1:12">
      <c r="A22" t="s">
        <v>64</v>
      </c>
      <c r="B22" s="2">
        <v>37.03</v>
      </c>
      <c r="C22" s="2">
        <v>8.0530000000000008</v>
      </c>
      <c r="D22" s="2">
        <v>28.98</v>
      </c>
      <c r="E22" s="2">
        <v>2.4729999999999999</v>
      </c>
      <c r="F22" s="2">
        <v>3</v>
      </c>
      <c r="G22" s="2">
        <v>3</v>
      </c>
      <c r="H22" s="2">
        <v>16.57</v>
      </c>
      <c r="I22" s="2">
        <v>8</v>
      </c>
      <c r="J22" s="1"/>
      <c r="L22" s="2"/>
    </row>
    <row r="23" spans="1:12">
      <c r="A23" t="s">
        <v>65</v>
      </c>
      <c r="B23" s="2">
        <v>7.7690000000000001</v>
      </c>
      <c r="C23" s="2">
        <v>8.0530000000000008</v>
      </c>
      <c r="D23" s="2">
        <v>-0.28410000000000002</v>
      </c>
      <c r="E23" s="2">
        <v>2.4729999999999999</v>
      </c>
      <c r="F23" s="2">
        <v>3</v>
      </c>
      <c r="G23" s="2">
        <v>3</v>
      </c>
      <c r="H23" s="2">
        <v>0.16250000000000001</v>
      </c>
      <c r="I23" s="2">
        <v>8</v>
      </c>
      <c r="J23" s="1"/>
      <c r="L23" s="2"/>
    </row>
    <row r="24" spans="1:12">
      <c r="A24" s="2"/>
      <c r="B24" s="2"/>
      <c r="C24" s="2"/>
      <c r="D24" s="2"/>
      <c r="E24" s="2"/>
      <c r="F24" s="2"/>
      <c r="G24" s="2"/>
      <c r="H24" s="2"/>
      <c r="I24" s="2"/>
      <c r="J24" s="1"/>
    </row>
    <row r="25" spans="1:12">
      <c r="A25" s="2"/>
      <c r="B25" s="2"/>
      <c r="C25" s="2"/>
      <c r="D25" s="2"/>
      <c r="E25" s="2"/>
      <c r="F25" s="2"/>
      <c r="G25" s="2"/>
      <c r="H25" s="2"/>
      <c r="I25" s="2"/>
      <c r="J25" s="1"/>
    </row>
    <row r="26" spans="1:12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2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2">
      <c r="A28" s="1"/>
      <c r="B28" s="1"/>
      <c r="C28" s="1"/>
      <c r="D28" s="1"/>
      <c r="E28" s="1"/>
      <c r="F28" s="1"/>
      <c r="G28" s="1"/>
      <c r="H28" s="1"/>
      <c r="I28" s="1"/>
      <c r="J2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AI51"/>
  <sheetViews>
    <sheetView workbookViewId="0">
      <selection activeCell="M17" sqref="M17"/>
    </sheetView>
  </sheetViews>
  <sheetFormatPr baseColWidth="10" defaultColWidth="8.83203125" defaultRowHeight="15"/>
  <cols>
    <col min="7" max="7" width="10.6640625" bestFit="1" customWidth="1"/>
    <col min="18" max="18" width="10.6640625" bestFit="1" customWidth="1"/>
  </cols>
  <sheetData>
    <row r="3" spans="2:35" ht="18">
      <c r="B3" s="4" t="s">
        <v>28</v>
      </c>
      <c r="C3" s="4"/>
      <c r="D3" s="4"/>
      <c r="E3" s="4"/>
      <c r="F3" s="5"/>
      <c r="G3" s="5"/>
    </row>
    <row r="4" spans="2:35">
      <c r="B4" s="6"/>
      <c r="C4" s="7" t="s">
        <v>29</v>
      </c>
      <c r="D4" s="7"/>
      <c r="E4" s="7"/>
      <c r="F4" s="7"/>
      <c r="G4" s="7"/>
      <c r="M4" s="7" t="s">
        <v>30</v>
      </c>
      <c r="X4" s="8" t="s">
        <v>31</v>
      </c>
    </row>
    <row r="5" spans="2:35">
      <c r="B5" s="9"/>
      <c r="C5" s="9"/>
      <c r="D5" s="9"/>
      <c r="E5" s="9"/>
      <c r="F5" s="9"/>
      <c r="G5" s="9"/>
      <c r="H5" s="15" t="s">
        <v>32</v>
      </c>
      <c r="I5" s="16"/>
      <c r="J5" s="16"/>
      <c r="K5" s="17"/>
      <c r="M5" s="10"/>
      <c r="N5" s="10"/>
      <c r="O5" s="10"/>
      <c r="P5" s="10"/>
      <c r="Q5" s="10"/>
      <c r="R5" s="10"/>
      <c r="S5" s="18" t="s">
        <v>33</v>
      </c>
      <c r="T5" s="16"/>
      <c r="U5" s="16"/>
      <c r="V5" s="17"/>
      <c r="X5" s="11"/>
      <c r="Y5" s="11"/>
      <c r="Z5" s="11"/>
      <c r="AA5" s="11"/>
      <c r="AB5" s="11"/>
      <c r="AD5" s="12" t="s">
        <v>34</v>
      </c>
      <c r="AE5" s="13"/>
      <c r="AF5" s="13"/>
      <c r="AG5" s="13"/>
      <c r="AH5" s="13"/>
      <c r="AI5" s="13"/>
    </row>
    <row r="6" spans="2:35">
      <c r="B6" s="9" t="s">
        <v>35</v>
      </c>
      <c r="C6" s="9" t="s">
        <v>56</v>
      </c>
      <c r="D6" s="9" t="s">
        <v>57</v>
      </c>
      <c r="E6" s="9" t="s">
        <v>58</v>
      </c>
      <c r="F6" s="9" t="s">
        <v>59</v>
      </c>
      <c r="G6" s="9" t="s">
        <v>36</v>
      </c>
      <c r="H6" s="9" t="s">
        <v>56</v>
      </c>
      <c r="I6" s="9" t="s">
        <v>57</v>
      </c>
      <c r="J6" s="9" t="s">
        <v>58</v>
      </c>
      <c r="K6" s="9" t="s">
        <v>59</v>
      </c>
      <c r="M6" s="10" t="s">
        <v>35</v>
      </c>
      <c r="N6" s="10" t="s">
        <v>56</v>
      </c>
      <c r="O6" s="10" t="s">
        <v>57</v>
      </c>
      <c r="P6" s="10" t="s">
        <v>58</v>
      </c>
      <c r="Q6" s="10" t="s">
        <v>59</v>
      </c>
      <c r="R6" s="10" t="s">
        <v>37</v>
      </c>
      <c r="S6" s="10" t="s">
        <v>56</v>
      </c>
      <c r="T6" s="10" t="s">
        <v>57</v>
      </c>
      <c r="U6" s="10" t="s">
        <v>58</v>
      </c>
      <c r="V6" s="10" t="s">
        <v>59</v>
      </c>
      <c r="X6" s="11"/>
      <c r="Y6" s="11" t="s">
        <v>56</v>
      </c>
      <c r="Z6" s="11" t="s">
        <v>57</v>
      </c>
      <c r="AA6" s="11" t="s">
        <v>58</v>
      </c>
      <c r="AB6" s="11" t="s">
        <v>59</v>
      </c>
      <c r="AD6" s="13" t="s">
        <v>56</v>
      </c>
      <c r="AE6" s="13" t="s">
        <v>57</v>
      </c>
      <c r="AF6" s="13" t="s">
        <v>58</v>
      </c>
      <c r="AG6" s="13" t="s">
        <v>59</v>
      </c>
      <c r="AH6" s="13"/>
      <c r="AI6" s="13"/>
    </row>
    <row r="7" spans="2:35">
      <c r="B7" s="9">
        <v>1</v>
      </c>
      <c r="C7" s="9">
        <v>4.8</v>
      </c>
      <c r="D7" s="9">
        <v>26.7</v>
      </c>
      <c r="E7" s="9">
        <v>6.9</v>
      </c>
      <c r="F7" s="9">
        <v>5.4</v>
      </c>
      <c r="G7" s="9">
        <v>0.7</v>
      </c>
      <c r="H7" s="9">
        <f>C7-G7</f>
        <v>4.0999999999999996</v>
      </c>
      <c r="I7" s="9">
        <f>D7-G7</f>
        <v>26</v>
      </c>
      <c r="J7" s="9">
        <f>E7-G7</f>
        <v>6.2</v>
      </c>
      <c r="K7" s="9">
        <f>F7-G7</f>
        <v>4.7</v>
      </c>
      <c r="M7" s="10">
        <v>1</v>
      </c>
      <c r="N7" s="10">
        <v>48.7</v>
      </c>
      <c r="O7" s="10">
        <v>71.3</v>
      </c>
      <c r="P7" s="10">
        <v>64.5</v>
      </c>
      <c r="Q7" s="10">
        <v>75</v>
      </c>
      <c r="R7" s="10">
        <v>0.7</v>
      </c>
      <c r="S7" s="10">
        <f>N7-R7</f>
        <v>48</v>
      </c>
      <c r="T7" s="10">
        <f>O7-R7</f>
        <v>70.599999999999994</v>
      </c>
      <c r="U7" s="10">
        <f>P7-R7</f>
        <v>63.8</v>
      </c>
      <c r="V7" s="10">
        <f>Q7-R7</f>
        <v>74.3</v>
      </c>
      <c r="X7" s="11" t="s">
        <v>38</v>
      </c>
      <c r="Y7" s="11">
        <f>H7/S7*100</f>
        <v>8.5416666666666661</v>
      </c>
      <c r="Z7" s="11">
        <f>I7/T7*100</f>
        <v>36.827195467422094</v>
      </c>
      <c r="AA7" s="11">
        <f>J7/U7*100</f>
        <v>9.7178683385579951</v>
      </c>
      <c r="AB7" s="11">
        <f>K7/V7*100</f>
        <v>6.3257065948855997</v>
      </c>
      <c r="AD7" s="13">
        <v>7.8005809482380544</v>
      </c>
      <c r="AE7" s="13">
        <v>42.728953084356995</v>
      </c>
      <c r="AF7" s="13">
        <v>8.070469754389471</v>
      </c>
      <c r="AG7" s="13">
        <v>8.1896733352736852</v>
      </c>
      <c r="AH7" s="13" t="s">
        <v>39</v>
      </c>
      <c r="AI7" s="13"/>
    </row>
    <row r="8" spans="2:35">
      <c r="B8" s="9">
        <v>2</v>
      </c>
      <c r="C8" s="9">
        <v>5</v>
      </c>
      <c r="D8" s="9">
        <v>53.1</v>
      </c>
      <c r="E8" s="9">
        <v>7.2</v>
      </c>
      <c r="F8" s="9">
        <v>5.9</v>
      </c>
      <c r="G8" s="9">
        <v>0.7</v>
      </c>
      <c r="H8" s="9">
        <f t="shared" ref="H8:H16" si="0">C8-G8</f>
        <v>4.3</v>
      </c>
      <c r="I8" s="9">
        <f t="shared" ref="I8:I16" si="1">D8-G8</f>
        <v>52.4</v>
      </c>
      <c r="J8" s="9">
        <f t="shared" ref="J8:J16" si="2">E8-G8</f>
        <v>6.5</v>
      </c>
      <c r="K8" s="9">
        <f t="shared" ref="K8:K16" si="3">F8-G8</f>
        <v>5.2</v>
      </c>
      <c r="M8" s="10">
        <v>2</v>
      </c>
      <c r="N8" s="10">
        <v>63</v>
      </c>
      <c r="O8" s="10">
        <v>84.9</v>
      </c>
      <c r="P8" s="10">
        <v>92.2</v>
      </c>
      <c r="Q8" s="10">
        <v>82</v>
      </c>
      <c r="R8" s="10">
        <v>0.7</v>
      </c>
      <c r="S8" s="10">
        <f t="shared" ref="S8:S16" si="4">N8-R8</f>
        <v>62.3</v>
      </c>
      <c r="T8" s="10">
        <f t="shared" ref="T8:T16" si="5">O8-R8</f>
        <v>84.2</v>
      </c>
      <c r="U8" s="10">
        <f t="shared" ref="U8:U16" si="6">P8-R8</f>
        <v>91.5</v>
      </c>
      <c r="V8" s="10">
        <f t="shared" ref="V8:V16" si="7">Q8-R8</f>
        <v>81.3</v>
      </c>
      <c r="X8" s="11" t="s">
        <v>40</v>
      </c>
      <c r="Y8" s="11">
        <f t="shared" ref="Y8:AB16" si="8">H8/S8*100</f>
        <v>6.902086677367576</v>
      </c>
      <c r="Z8" s="11">
        <f t="shared" si="8"/>
        <v>62.232779097387173</v>
      </c>
      <c r="AA8" s="11">
        <f t="shared" si="8"/>
        <v>7.1038251366120218</v>
      </c>
      <c r="AB8" s="11">
        <f t="shared" si="8"/>
        <v>6.3960639606396068</v>
      </c>
      <c r="AD8" s="13">
        <v>8.0265548271593428</v>
      </c>
      <c r="AE8" s="13">
        <v>30.770333653223311</v>
      </c>
      <c r="AF8" s="13">
        <v>7.4268685143881896</v>
      </c>
      <c r="AG8" s="13">
        <v>7.4514706859813042</v>
      </c>
      <c r="AH8" s="13" t="s">
        <v>41</v>
      </c>
      <c r="AI8" s="13"/>
    </row>
    <row r="9" spans="2:35">
      <c r="B9" s="9">
        <v>3</v>
      </c>
      <c r="C9" s="9">
        <v>6</v>
      </c>
      <c r="D9" s="9">
        <v>18.7</v>
      </c>
      <c r="E9" s="9">
        <v>9.1</v>
      </c>
      <c r="F9" s="9">
        <v>6.3</v>
      </c>
      <c r="G9" s="9">
        <v>0.7</v>
      </c>
      <c r="H9" s="9">
        <f t="shared" si="0"/>
        <v>5.3</v>
      </c>
      <c r="I9" s="9">
        <f t="shared" si="1"/>
        <v>18</v>
      </c>
      <c r="J9" s="9">
        <f t="shared" si="2"/>
        <v>8.4</v>
      </c>
      <c r="K9" s="9">
        <f t="shared" si="3"/>
        <v>5.6</v>
      </c>
      <c r="M9" s="10">
        <v>3</v>
      </c>
      <c r="N9" s="10">
        <v>66.2</v>
      </c>
      <c r="O9" s="10">
        <v>61.7</v>
      </c>
      <c r="P9" s="10">
        <v>105.1</v>
      </c>
      <c r="Q9" s="10">
        <v>90.3</v>
      </c>
      <c r="R9" s="10">
        <v>0.7</v>
      </c>
      <c r="S9" s="10">
        <f t="shared" si="4"/>
        <v>65.5</v>
      </c>
      <c r="T9" s="10">
        <f t="shared" si="5"/>
        <v>61</v>
      </c>
      <c r="U9" s="10">
        <f t="shared" si="6"/>
        <v>104.39999999999999</v>
      </c>
      <c r="V9" s="10">
        <f t="shared" si="7"/>
        <v>89.6</v>
      </c>
      <c r="X9" s="11" t="s">
        <v>42</v>
      </c>
      <c r="Y9" s="11">
        <f t="shared" si="8"/>
        <v>8.0916030534351151</v>
      </c>
      <c r="Z9" s="11">
        <f t="shared" si="8"/>
        <v>29.508196721311474</v>
      </c>
      <c r="AA9" s="11">
        <f t="shared" si="8"/>
        <v>8.045977011494255</v>
      </c>
      <c r="AB9" s="11">
        <f t="shared" si="8"/>
        <v>6.25</v>
      </c>
      <c r="AD9" s="13">
        <v>8.83500527669894</v>
      </c>
      <c r="AE9" s="13">
        <v>37.588303857776403</v>
      </c>
      <c r="AF9" s="13">
        <v>7.809437256371683</v>
      </c>
      <c r="AG9" s="13">
        <v>8.5179217274890568</v>
      </c>
      <c r="AH9" s="13" t="s">
        <v>43</v>
      </c>
      <c r="AI9" s="13"/>
    </row>
    <row r="10" spans="2:35">
      <c r="B10" s="9">
        <v>4</v>
      </c>
      <c r="C10" s="9">
        <v>5.3</v>
      </c>
      <c r="D10" s="9">
        <v>41.4</v>
      </c>
      <c r="E10" s="9">
        <v>5.4</v>
      </c>
      <c r="F10" s="9">
        <v>5.5</v>
      </c>
      <c r="G10" s="9">
        <v>0.7</v>
      </c>
      <c r="H10" s="9">
        <f t="shared" si="0"/>
        <v>4.5999999999999996</v>
      </c>
      <c r="I10" s="9">
        <f t="shared" si="1"/>
        <v>40.699999999999996</v>
      </c>
      <c r="J10" s="9">
        <f t="shared" si="2"/>
        <v>4.7</v>
      </c>
      <c r="K10" s="9">
        <f t="shared" si="3"/>
        <v>4.8</v>
      </c>
      <c r="M10" s="10">
        <v>4</v>
      </c>
      <c r="N10" s="10">
        <v>57.8</v>
      </c>
      <c r="O10" s="10">
        <v>64</v>
      </c>
      <c r="P10" s="10">
        <v>79.8</v>
      </c>
      <c r="Q10" s="10">
        <v>63</v>
      </c>
      <c r="R10" s="10">
        <v>0.7</v>
      </c>
      <c r="S10" s="10">
        <f t="shared" si="4"/>
        <v>57.099999999999994</v>
      </c>
      <c r="T10" s="10">
        <f t="shared" si="5"/>
        <v>63.3</v>
      </c>
      <c r="U10" s="10">
        <f t="shared" si="6"/>
        <v>79.099999999999994</v>
      </c>
      <c r="V10" s="10">
        <f t="shared" si="7"/>
        <v>62.3</v>
      </c>
      <c r="X10" s="11" t="s">
        <v>44</v>
      </c>
      <c r="Y10" s="11">
        <f t="shared" si="8"/>
        <v>8.0560420315236421</v>
      </c>
      <c r="Z10" s="11">
        <f t="shared" si="8"/>
        <v>64.296998420221158</v>
      </c>
      <c r="AA10" s="11">
        <f t="shared" si="8"/>
        <v>5.941845764854615</v>
      </c>
      <c r="AB10" s="11">
        <f t="shared" si="8"/>
        <v>7.7046548956661312</v>
      </c>
      <c r="AD10" s="13">
        <f>AVERAGE(AD7:AD9,AD7:AD9)</f>
        <v>8.2207136840321127</v>
      </c>
      <c r="AE10" s="13">
        <f t="shared" ref="AE10:AG10" si="9">AVERAGE(AE7:AE9,AE7:AE9)</f>
        <v>37.029196865118898</v>
      </c>
      <c r="AF10" s="13">
        <f t="shared" si="9"/>
        <v>7.7689251750497803</v>
      </c>
      <c r="AG10" s="13">
        <f t="shared" si="9"/>
        <v>8.0530219162480154</v>
      </c>
      <c r="AH10" s="13" t="s">
        <v>45</v>
      </c>
      <c r="AI10" s="13"/>
    </row>
    <row r="11" spans="2:35">
      <c r="B11" s="9">
        <v>5</v>
      </c>
      <c r="C11" s="9">
        <v>5.0999999999999996</v>
      </c>
      <c r="D11" s="9">
        <v>15.9</v>
      </c>
      <c r="E11" s="9">
        <v>5.9</v>
      </c>
      <c r="F11" s="9">
        <v>6.6</v>
      </c>
      <c r="G11" s="9">
        <v>0.7</v>
      </c>
      <c r="H11" s="9">
        <f t="shared" si="0"/>
        <v>4.3999999999999995</v>
      </c>
      <c r="I11" s="9">
        <f t="shared" si="1"/>
        <v>15.200000000000001</v>
      </c>
      <c r="J11" s="9">
        <f t="shared" si="2"/>
        <v>5.2</v>
      </c>
      <c r="K11" s="9">
        <f t="shared" si="3"/>
        <v>5.8999999999999995</v>
      </c>
      <c r="M11" s="10">
        <v>5</v>
      </c>
      <c r="N11" s="10">
        <v>65.8</v>
      </c>
      <c r="O11" s="10">
        <v>46.6</v>
      </c>
      <c r="P11" s="10">
        <v>83.1</v>
      </c>
      <c r="Q11" s="10">
        <v>84.6</v>
      </c>
      <c r="R11" s="10">
        <v>0.7</v>
      </c>
      <c r="S11" s="10">
        <f t="shared" si="4"/>
        <v>65.099999999999994</v>
      </c>
      <c r="T11" s="10">
        <f t="shared" si="5"/>
        <v>45.9</v>
      </c>
      <c r="U11" s="10">
        <f t="shared" si="6"/>
        <v>82.399999999999991</v>
      </c>
      <c r="V11" s="10">
        <f t="shared" si="7"/>
        <v>83.899999999999991</v>
      </c>
      <c r="X11" s="11" t="s">
        <v>46</v>
      </c>
      <c r="Y11" s="11">
        <f t="shared" si="8"/>
        <v>6.7588325652841785</v>
      </c>
      <c r="Z11" s="11">
        <f t="shared" si="8"/>
        <v>33.115468409586057</v>
      </c>
      <c r="AA11" s="11">
        <f t="shared" si="8"/>
        <v>6.3106796116504871</v>
      </c>
      <c r="AB11" s="11">
        <f t="shared" si="8"/>
        <v>7.0321811680572113</v>
      </c>
    </row>
    <row r="12" spans="2:35">
      <c r="B12" s="9">
        <v>6</v>
      </c>
      <c r="C12" s="9">
        <v>5.0999999999999996</v>
      </c>
      <c r="D12" s="9">
        <v>11.4</v>
      </c>
      <c r="E12" s="9">
        <v>7.1</v>
      </c>
      <c r="F12" s="9">
        <v>8.9</v>
      </c>
      <c r="G12" s="9">
        <v>0.7</v>
      </c>
      <c r="H12" s="9">
        <f t="shared" si="0"/>
        <v>4.3999999999999995</v>
      </c>
      <c r="I12" s="9">
        <f t="shared" si="1"/>
        <v>10.700000000000001</v>
      </c>
      <c r="J12" s="9">
        <f t="shared" si="2"/>
        <v>6.3999999999999995</v>
      </c>
      <c r="K12" s="9">
        <f t="shared" si="3"/>
        <v>8.2000000000000011</v>
      </c>
      <c r="M12" s="10">
        <v>6</v>
      </c>
      <c r="N12" s="10">
        <v>74.7</v>
      </c>
      <c r="O12" s="10">
        <v>66</v>
      </c>
      <c r="P12" s="10">
        <v>86</v>
      </c>
      <c r="Q12" s="10">
        <v>86.7</v>
      </c>
      <c r="R12" s="10">
        <v>0.7</v>
      </c>
      <c r="S12" s="10">
        <f t="shared" si="4"/>
        <v>74</v>
      </c>
      <c r="T12" s="10">
        <f t="shared" si="5"/>
        <v>65.3</v>
      </c>
      <c r="U12" s="10">
        <f t="shared" si="6"/>
        <v>85.3</v>
      </c>
      <c r="V12" s="10">
        <f t="shared" si="7"/>
        <v>86</v>
      </c>
      <c r="X12" s="11" t="s">
        <v>47</v>
      </c>
      <c r="Y12" s="11">
        <f t="shared" si="8"/>
        <v>5.9459459459459447</v>
      </c>
      <c r="Z12" s="11">
        <f t="shared" si="8"/>
        <v>16.38591117917305</v>
      </c>
      <c r="AA12" s="11">
        <f t="shared" si="8"/>
        <v>7.5029308323563884</v>
      </c>
      <c r="AB12" s="11">
        <f t="shared" si="8"/>
        <v>9.5348837209302335</v>
      </c>
    </row>
    <row r="13" spans="2:35">
      <c r="B13" s="9">
        <v>7</v>
      </c>
      <c r="C13" s="9">
        <v>7.4</v>
      </c>
      <c r="D13" s="9">
        <v>17.899999999999999</v>
      </c>
      <c r="E13" s="9">
        <v>5.4</v>
      </c>
      <c r="F13" s="9">
        <v>7</v>
      </c>
      <c r="G13" s="9">
        <v>0.7</v>
      </c>
      <c r="H13" s="9">
        <f t="shared" si="0"/>
        <v>6.7</v>
      </c>
      <c r="I13" s="9">
        <f t="shared" si="1"/>
        <v>17.2</v>
      </c>
      <c r="J13" s="9">
        <f t="shared" si="2"/>
        <v>4.7</v>
      </c>
      <c r="K13" s="9">
        <f t="shared" si="3"/>
        <v>6.3</v>
      </c>
      <c r="M13" s="10">
        <v>7</v>
      </c>
      <c r="N13" s="10">
        <v>110.7</v>
      </c>
      <c r="O13" s="10">
        <v>52.7</v>
      </c>
      <c r="P13" s="10">
        <v>35.799999999999997</v>
      </c>
      <c r="Q13" s="10">
        <v>72.599999999999994</v>
      </c>
      <c r="R13" s="10">
        <v>0.7</v>
      </c>
      <c r="S13" s="10">
        <f t="shared" si="4"/>
        <v>110</v>
      </c>
      <c r="T13" s="10">
        <f t="shared" si="5"/>
        <v>52</v>
      </c>
      <c r="U13" s="10">
        <f t="shared" si="6"/>
        <v>35.099999999999994</v>
      </c>
      <c r="V13" s="10">
        <f t="shared" si="7"/>
        <v>71.899999999999991</v>
      </c>
      <c r="X13" s="11" t="s">
        <v>48</v>
      </c>
      <c r="Y13" s="11">
        <f t="shared" si="8"/>
        <v>6.0909090909090917</v>
      </c>
      <c r="Z13" s="11">
        <f t="shared" si="8"/>
        <v>33.076923076923073</v>
      </c>
      <c r="AA13" s="11">
        <f t="shared" si="8"/>
        <v>13.390313390313393</v>
      </c>
      <c r="AB13" s="11">
        <f t="shared" si="8"/>
        <v>8.762169680111267</v>
      </c>
    </row>
    <row r="14" spans="2:35">
      <c r="B14" s="9">
        <v>8</v>
      </c>
      <c r="C14" s="9">
        <v>6.8</v>
      </c>
      <c r="D14" s="9">
        <v>64.5</v>
      </c>
      <c r="E14" s="9">
        <v>6</v>
      </c>
      <c r="F14" s="9">
        <v>6.1</v>
      </c>
      <c r="G14" s="9">
        <v>0.7</v>
      </c>
      <c r="H14" s="9">
        <f t="shared" si="0"/>
        <v>6.1</v>
      </c>
      <c r="I14" s="9">
        <f t="shared" si="1"/>
        <v>63.8</v>
      </c>
      <c r="J14" s="9">
        <f t="shared" si="2"/>
        <v>5.3</v>
      </c>
      <c r="K14" s="9">
        <f t="shared" si="3"/>
        <v>5.3999999999999995</v>
      </c>
      <c r="M14" s="10">
        <v>8</v>
      </c>
      <c r="N14" s="10">
        <v>82.8</v>
      </c>
      <c r="O14" s="10">
        <v>81.5</v>
      </c>
      <c r="P14" s="10">
        <v>73.2</v>
      </c>
      <c r="Q14" s="10">
        <v>60.1</v>
      </c>
      <c r="R14" s="10">
        <v>0.7</v>
      </c>
      <c r="S14" s="10">
        <f t="shared" si="4"/>
        <v>82.1</v>
      </c>
      <c r="T14" s="10">
        <f t="shared" si="5"/>
        <v>80.8</v>
      </c>
      <c r="U14" s="10">
        <f t="shared" si="6"/>
        <v>72.5</v>
      </c>
      <c r="V14" s="10">
        <f t="shared" si="7"/>
        <v>59.4</v>
      </c>
      <c r="X14" s="11" t="s">
        <v>49</v>
      </c>
      <c r="Y14" s="11">
        <f t="shared" si="8"/>
        <v>7.4299634591961023</v>
      </c>
      <c r="Z14" s="11">
        <f t="shared" si="8"/>
        <v>78.960396039603964</v>
      </c>
      <c r="AA14" s="11">
        <f t="shared" si="8"/>
        <v>7.3103448275862073</v>
      </c>
      <c r="AB14" s="11">
        <f t="shared" si="8"/>
        <v>9.0909090909090899</v>
      </c>
    </row>
    <row r="15" spans="2:35">
      <c r="B15" s="9">
        <v>9</v>
      </c>
      <c r="C15" s="9">
        <v>11.5</v>
      </c>
      <c r="D15" s="9">
        <v>14.9</v>
      </c>
      <c r="E15" s="9">
        <v>8.6</v>
      </c>
      <c r="F15" s="9">
        <v>10.5</v>
      </c>
      <c r="G15" s="9">
        <v>0.7</v>
      </c>
      <c r="H15" s="9">
        <f t="shared" si="0"/>
        <v>10.8</v>
      </c>
      <c r="I15" s="9">
        <f t="shared" si="1"/>
        <v>14.200000000000001</v>
      </c>
      <c r="J15" s="9">
        <f t="shared" si="2"/>
        <v>7.8999999999999995</v>
      </c>
      <c r="K15" s="9">
        <f t="shared" si="3"/>
        <v>9.8000000000000007</v>
      </c>
      <c r="M15" s="10">
        <v>9</v>
      </c>
      <c r="N15" s="10">
        <v>97.2</v>
      </c>
      <c r="O15" s="10">
        <v>38.700000000000003</v>
      </c>
      <c r="P15" s="10">
        <v>98.1</v>
      </c>
      <c r="Q15" s="10">
        <v>93.7</v>
      </c>
      <c r="R15" s="10">
        <v>0.7</v>
      </c>
      <c r="S15" s="10">
        <f t="shared" si="4"/>
        <v>96.5</v>
      </c>
      <c r="T15" s="10">
        <f t="shared" si="5"/>
        <v>38</v>
      </c>
      <c r="U15" s="10">
        <f t="shared" si="6"/>
        <v>97.399999999999991</v>
      </c>
      <c r="V15" s="10">
        <f t="shared" si="7"/>
        <v>93</v>
      </c>
      <c r="X15" s="11" t="s">
        <v>50</v>
      </c>
      <c r="Y15" s="11">
        <f t="shared" si="8"/>
        <v>11.191709844559586</v>
      </c>
      <c r="Z15" s="11">
        <f t="shared" si="8"/>
        <v>37.368421052631582</v>
      </c>
      <c r="AA15" s="11">
        <f t="shared" si="8"/>
        <v>8.1108829568788501</v>
      </c>
      <c r="AB15" s="11">
        <f t="shared" si="8"/>
        <v>10.53763440860215</v>
      </c>
    </row>
    <row r="16" spans="2:35">
      <c r="B16" s="9">
        <v>10</v>
      </c>
      <c r="C16" s="9">
        <v>6.8</v>
      </c>
      <c r="D16" s="9">
        <v>21.3</v>
      </c>
      <c r="E16" s="9">
        <v>5.6</v>
      </c>
      <c r="F16" s="9">
        <v>5</v>
      </c>
      <c r="G16" s="9">
        <v>0.7</v>
      </c>
      <c r="H16" s="9">
        <f t="shared" si="0"/>
        <v>6.1</v>
      </c>
      <c r="I16" s="9">
        <f t="shared" si="1"/>
        <v>20.6</v>
      </c>
      <c r="J16" s="9">
        <f t="shared" si="2"/>
        <v>4.8999999999999995</v>
      </c>
      <c r="K16" s="9">
        <f t="shared" si="3"/>
        <v>4.3</v>
      </c>
      <c r="M16" s="10">
        <v>10</v>
      </c>
      <c r="N16" s="10">
        <v>68.5</v>
      </c>
      <c r="O16" s="10">
        <v>58.7</v>
      </c>
      <c r="P16" s="10">
        <v>68.099999999999994</v>
      </c>
      <c r="Q16" s="10">
        <v>42.6</v>
      </c>
      <c r="R16" s="10">
        <v>0.7</v>
      </c>
      <c r="S16" s="10">
        <f t="shared" si="4"/>
        <v>67.8</v>
      </c>
      <c r="T16" s="10">
        <f t="shared" si="5"/>
        <v>58</v>
      </c>
      <c r="U16" s="10">
        <f t="shared" si="6"/>
        <v>67.399999999999991</v>
      </c>
      <c r="V16" s="10">
        <f t="shared" si="7"/>
        <v>41.9</v>
      </c>
      <c r="X16" s="11" t="s">
        <v>51</v>
      </c>
      <c r="Y16" s="11">
        <f t="shared" si="8"/>
        <v>8.9970501474926241</v>
      </c>
      <c r="Z16" s="11">
        <f t="shared" si="8"/>
        <v>35.517241379310349</v>
      </c>
      <c r="AA16" s="11">
        <f t="shared" si="8"/>
        <v>7.2700296735905043</v>
      </c>
      <c r="AB16" s="11">
        <f t="shared" si="8"/>
        <v>10.262529832935559</v>
      </c>
    </row>
    <row r="17" spans="1:28">
      <c r="A17" s="14"/>
      <c r="C17" s="14"/>
      <c r="D17" s="14"/>
      <c r="E17" s="14"/>
      <c r="F17" s="14"/>
      <c r="X17" s="11" t="s">
        <v>52</v>
      </c>
      <c r="Y17" s="11">
        <f>AVERAGE(Y7:Y16,Y7:Y16)</f>
        <v>7.8005809482380544</v>
      </c>
      <c r="Z17" s="11">
        <f t="shared" ref="Z17:AB17" si="10">AVERAGE(Z7:Z16,Z7:Z16)</f>
        <v>42.728953084356995</v>
      </c>
      <c r="AA17" s="11">
        <f t="shared" si="10"/>
        <v>8.070469754389471</v>
      </c>
      <c r="AB17" s="11">
        <f t="shared" si="10"/>
        <v>8.1896733352736852</v>
      </c>
    </row>
    <row r="18" spans="1:28">
      <c r="A18" s="14"/>
    </row>
    <row r="19" spans="1:28">
      <c r="A19" s="14"/>
    </row>
    <row r="20" spans="1:28">
      <c r="A20" s="14"/>
    </row>
    <row r="21" spans="1:28" ht="18">
      <c r="B21" s="4" t="s">
        <v>53</v>
      </c>
      <c r="C21" s="4"/>
      <c r="D21" s="4"/>
      <c r="E21" s="4"/>
      <c r="F21" s="5"/>
      <c r="G21" s="5"/>
    </row>
    <row r="22" spans="1:28">
      <c r="B22" s="6"/>
      <c r="C22" s="7" t="s">
        <v>29</v>
      </c>
      <c r="D22" s="7"/>
      <c r="E22" s="7"/>
      <c r="F22" s="7"/>
      <c r="G22" s="7"/>
      <c r="M22" s="7" t="s">
        <v>30</v>
      </c>
      <c r="X22" s="8" t="s">
        <v>31</v>
      </c>
    </row>
    <row r="23" spans="1:28">
      <c r="B23" s="9"/>
      <c r="C23" s="9"/>
      <c r="D23" s="9"/>
      <c r="E23" s="9"/>
      <c r="F23" s="9"/>
      <c r="G23" s="9"/>
      <c r="H23" s="15" t="s">
        <v>32</v>
      </c>
      <c r="I23" s="16"/>
      <c r="J23" s="16"/>
      <c r="K23" s="17"/>
      <c r="M23" s="10"/>
      <c r="N23" s="10"/>
      <c r="O23" s="10"/>
      <c r="P23" s="10"/>
      <c r="Q23" s="10"/>
      <c r="R23" s="10"/>
      <c r="S23" s="18" t="s">
        <v>54</v>
      </c>
      <c r="T23" s="16"/>
      <c r="U23" s="16"/>
      <c r="V23" s="17"/>
      <c r="X23" s="11"/>
      <c r="Y23" s="11"/>
      <c r="Z23" s="11"/>
      <c r="AA23" s="11"/>
      <c r="AB23" s="11"/>
    </row>
    <row r="24" spans="1:28">
      <c r="B24" s="9" t="s">
        <v>35</v>
      </c>
      <c r="C24" s="9" t="s">
        <v>56</v>
      </c>
      <c r="D24" s="9" t="s">
        <v>57</v>
      </c>
      <c r="E24" s="9" t="s">
        <v>58</v>
      </c>
      <c r="F24" s="9" t="s">
        <v>59</v>
      </c>
      <c r="G24" s="9" t="s">
        <v>37</v>
      </c>
      <c r="H24" s="9" t="s">
        <v>56</v>
      </c>
      <c r="I24" s="9" t="s">
        <v>57</v>
      </c>
      <c r="J24" s="9" t="s">
        <v>58</v>
      </c>
      <c r="K24" s="9" t="s">
        <v>59</v>
      </c>
      <c r="M24" s="10" t="s">
        <v>35</v>
      </c>
      <c r="N24" s="10" t="s">
        <v>56</v>
      </c>
      <c r="O24" s="10" t="s">
        <v>57</v>
      </c>
      <c r="P24" s="10" t="s">
        <v>58</v>
      </c>
      <c r="Q24" s="10" t="s">
        <v>59</v>
      </c>
      <c r="R24" s="10" t="s">
        <v>37</v>
      </c>
      <c r="S24" s="10" t="s">
        <v>56</v>
      </c>
      <c r="T24" s="10" t="s">
        <v>57</v>
      </c>
      <c r="U24" s="10" t="s">
        <v>58</v>
      </c>
      <c r="V24" s="10" t="s">
        <v>59</v>
      </c>
      <c r="X24" s="11"/>
      <c r="Y24" s="11" t="s">
        <v>56</v>
      </c>
      <c r="Z24" s="11" t="s">
        <v>57</v>
      </c>
      <c r="AA24" s="11" t="s">
        <v>58</v>
      </c>
      <c r="AB24" s="11" t="s">
        <v>59</v>
      </c>
    </row>
    <row r="25" spans="1:28">
      <c r="B25" s="9">
        <v>1</v>
      </c>
      <c r="C25" s="9">
        <v>7.7</v>
      </c>
      <c r="D25" s="9">
        <v>12.4</v>
      </c>
      <c r="E25" s="9">
        <v>5.7</v>
      </c>
      <c r="F25" s="9">
        <v>4.8</v>
      </c>
      <c r="G25" s="9">
        <v>0.7</v>
      </c>
      <c r="H25" s="9">
        <f>C25-G25</f>
        <v>7</v>
      </c>
      <c r="I25" s="9">
        <f>D25-G25</f>
        <v>11.700000000000001</v>
      </c>
      <c r="J25" s="9">
        <f>E25-G25</f>
        <v>5</v>
      </c>
      <c r="K25" s="9">
        <f>F25-G25</f>
        <v>4.0999999999999996</v>
      </c>
      <c r="M25" s="10">
        <v>1</v>
      </c>
      <c r="N25" s="10">
        <v>61.6</v>
      </c>
      <c r="O25" s="10">
        <v>51.1</v>
      </c>
      <c r="P25" s="10">
        <v>78.099999999999994</v>
      </c>
      <c r="Q25" s="10">
        <v>63.8</v>
      </c>
      <c r="R25" s="10">
        <v>0.7</v>
      </c>
      <c r="S25" s="10">
        <f>N25-R25</f>
        <v>60.9</v>
      </c>
      <c r="T25" s="10">
        <f>O25-R25</f>
        <v>50.4</v>
      </c>
      <c r="U25" s="10">
        <f>P25-R25</f>
        <v>77.399999999999991</v>
      </c>
      <c r="V25" s="10">
        <f>Q25-R25</f>
        <v>63.099999999999994</v>
      </c>
      <c r="X25" s="11" t="s">
        <v>38</v>
      </c>
      <c r="Y25" s="11">
        <f>H25/S25*100</f>
        <v>11.494252873563218</v>
      </c>
      <c r="Z25" s="11">
        <f>I25/T25*100</f>
        <v>23.214285714285719</v>
      </c>
      <c r="AA25" s="11">
        <f>J25/U25*100</f>
        <v>6.4599483204134378</v>
      </c>
      <c r="AB25" s="11">
        <f>K25/V25*100</f>
        <v>6.497622820919176</v>
      </c>
    </row>
    <row r="26" spans="1:28">
      <c r="B26" s="9">
        <v>2</v>
      </c>
      <c r="C26" s="9">
        <v>6.1</v>
      </c>
      <c r="D26" s="9">
        <v>13.8</v>
      </c>
      <c r="E26" s="9">
        <v>5.5</v>
      </c>
      <c r="F26" s="9">
        <v>6.6</v>
      </c>
      <c r="G26" s="9">
        <v>0.7</v>
      </c>
      <c r="H26" s="9">
        <f t="shared" ref="H26:H34" si="11">C26-G26</f>
        <v>5.3999999999999995</v>
      </c>
      <c r="I26" s="9">
        <f t="shared" ref="I26:I34" si="12">D26-G26</f>
        <v>13.100000000000001</v>
      </c>
      <c r="J26" s="9">
        <f t="shared" ref="J26:J34" si="13">E26-G26</f>
        <v>4.8</v>
      </c>
      <c r="K26" s="9">
        <f t="shared" ref="K26:K34" si="14">F26-G26</f>
        <v>5.8999999999999995</v>
      </c>
      <c r="M26" s="10">
        <v>2</v>
      </c>
      <c r="N26" s="10">
        <v>90.5</v>
      </c>
      <c r="O26" s="10">
        <v>49.5</v>
      </c>
      <c r="P26" s="10">
        <v>74</v>
      </c>
      <c r="Q26" s="10">
        <v>82.2</v>
      </c>
      <c r="R26" s="10">
        <v>0.7</v>
      </c>
      <c r="S26" s="10">
        <f t="shared" ref="S26:S34" si="15">N26-R26</f>
        <v>89.8</v>
      </c>
      <c r="T26" s="10">
        <f t="shared" ref="T26:T34" si="16">O26-R26</f>
        <v>48.8</v>
      </c>
      <c r="U26" s="10">
        <f t="shared" ref="U26:U34" si="17">P26-R26</f>
        <v>73.3</v>
      </c>
      <c r="V26" s="10">
        <f t="shared" ref="V26:V34" si="18">Q26-R26</f>
        <v>81.5</v>
      </c>
      <c r="X26" s="11" t="s">
        <v>40</v>
      </c>
      <c r="Y26" s="11">
        <f t="shared" ref="Y26:AB34" si="19">H26/S26*100</f>
        <v>6.0133630289532292</v>
      </c>
      <c r="Z26" s="11">
        <f t="shared" si="19"/>
        <v>26.844262295081972</v>
      </c>
      <c r="AA26" s="11">
        <f t="shared" si="19"/>
        <v>6.5484311050477491</v>
      </c>
      <c r="AB26" s="11">
        <f t="shared" si="19"/>
        <v>7.2392638036809815</v>
      </c>
    </row>
    <row r="27" spans="1:28">
      <c r="B27" s="9">
        <v>3</v>
      </c>
      <c r="C27" s="9">
        <v>7.2</v>
      </c>
      <c r="D27" s="9">
        <v>14.2</v>
      </c>
      <c r="E27" s="9">
        <v>6.8</v>
      </c>
      <c r="F27" s="9">
        <v>6.7</v>
      </c>
      <c r="G27" s="9">
        <v>0.7</v>
      </c>
      <c r="H27" s="9">
        <f t="shared" si="11"/>
        <v>6.5</v>
      </c>
      <c r="I27" s="9">
        <f t="shared" si="12"/>
        <v>13.5</v>
      </c>
      <c r="J27" s="9">
        <f t="shared" si="13"/>
        <v>6.1</v>
      </c>
      <c r="K27" s="9">
        <f t="shared" si="14"/>
        <v>6</v>
      </c>
      <c r="M27" s="10">
        <v>3</v>
      </c>
      <c r="N27" s="10">
        <v>58.6</v>
      </c>
      <c r="O27" s="10">
        <v>57.3</v>
      </c>
      <c r="P27" s="10">
        <v>104.4</v>
      </c>
      <c r="Q27" s="10">
        <v>79.599999999999994</v>
      </c>
      <c r="R27" s="10">
        <v>0.7</v>
      </c>
      <c r="S27" s="10">
        <f t="shared" si="15"/>
        <v>57.9</v>
      </c>
      <c r="T27" s="10">
        <f t="shared" si="16"/>
        <v>56.599999999999994</v>
      </c>
      <c r="U27" s="10">
        <f t="shared" si="17"/>
        <v>103.7</v>
      </c>
      <c r="V27" s="10">
        <f t="shared" si="18"/>
        <v>78.899999999999991</v>
      </c>
      <c r="X27" s="11" t="s">
        <v>42</v>
      </c>
      <c r="Y27" s="11">
        <f t="shared" si="19"/>
        <v>11.226252158894647</v>
      </c>
      <c r="Z27" s="11">
        <f t="shared" si="19"/>
        <v>23.85159010600707</v>
      </c>
      <c r="AA27" s="11">
        <f t="shared" si="19"/>
        <v>5.8823529411764701</v>
      </c>
      <c r="AB27" s="11">
        <f t="shared" si="19"/>
        <v>7.6045627376425866</v>
      </c>
    </row>
    <row r="28" spans="1:28">
      <c r="B28" s="9">
        <v>4</v>
      </c>
      <c r="C28" s="9">
        <v>7</v>
      </c>
      <c r="D28" s="9">
        <v>17.600000000000001</v>
      </c>
      <c r="E28" s="9">
        <v>6.5</v>
      </c>
      <c r="F28" s="9">
        <v>7.1</v>
      </c>
      <c r="G28" s="9">
        <v>0.7</v>
      </c>
      <c r="H28" s="9">
        <f t="shared" si="11"/>
        <v>6.3</v>
      </c>
      <c r="I28" s="9">
        <f t="shared" si="12"/>
        <v>16.900000000000002</v>
      </c>
      <c r="J28" s="9">
        <f t="shared" si="13"/>
        <v>5.8</v>
      </c>
      <c r="K28" s="9">
        <f t="shared" si="14"/>
        <v>6.3999999999999995</v>
      </c>
      <c r="M28" s="10">
        <v>4</v>
      </c>
      <c r="N28" s="10">
        <v>77.599999999999994</v>
      </c>
      <c r="O28" s="10">
        <v>69.400000000000006</v>
      </c>
      <c r="P28" s="10">
        <v>70.2</v>
      </c>
      <c r="Q28" s="10">
        <v>93</v>
      </c>
      <c r="R28" s="10">
        <v>0.7</v>
      </c>
      <c r="S28" s="10">
        <f t="shared" si="15"/>
        <v>76.899999999999991</v>
      </c>
      <c r="T28" s="10">
        <f t="shared" si="16"/>
        <v>68.7</v>
      </c>
      <c r="U28" s="10">
        <f t="shared" si="17"/>
        <v>69.5</v>
      </c>
      <c r="V28" s="10">
        <f t="shared" si="18"/>
        <v>92.3</v>
      </c>
      <c r="X28" s="11" t="s">
        <v>44</v>
      </c>
      <c r="Y28" s="11">
        <f t="shared" si="19"/>
        <v>8.1924577373211971</v>
      </c>
      <c r="Z28" s="11">
        <f t="shared" si="19"/>
        <v>24.599708879184863</v>
      </c>
      <c r="AA28" s="11">
        <f t="shared" si="19"/>
        <v>8.3453237410071939</v>
      </c>
      <c r="AB28" s="11">
        <f t="shared" si="19"/>
        <v>6.9339111592632712</v>
      </c>
    </row>
    <row r="29" spans="1:28">
      <c r="B29" s="9">
        <v>5</v>
      </c>
      <c r="C29" s="9">
        <v>4.8</v>
      </c>
      <c r="D29" s="9">
        <v>19.7</v>
      </c>
      <c r="E29" s="9">
        <v>6</v>
      </c>
      <c r="F29" s="9">
        <v>8.5</v>
      </c>
      <c r="G29" s="9">
        <v>0.7</v>
      </c>
      <c r="H29" s="9">
        <f t="shared" si="11"/>
        <v>4.0999999999999996</v>
      </c>
      <c r="I29" s="9">
        <f t="shared" si="12"/>
        <v>19</v>
      </c>
      <c r="J29" s="9">
        <f t="shared" si="13"/>
        <v>5.3</v>
      </c>
      <c r="K29" s="9">
        <f t="shared" si="14"/>
        <v>7.8</v>
      </c>
      <c r="M29" s="10">
        <v>5</v>
      </c>
      <c r="N29" s="10">
        <v>53.7</v>
      </c>
      <c r="O29" s="10">
        <v>52.6</v>
      </c>
      <c r="P29" s="10">
        <v>67</v>
      </c>
      <c r="Q29" s="10">
        <v>84.5</v>
      </c>
      <c r="R29" s="10">
        <v>0.7</v>
      </c>
      <c r="S29" s="10">
        <f t="shared" si="15"/>
        <v>53</v>
      </c>
      <c r="T29" s="10">
        <f t="shared" si="16"/>
        <v>51.9</v>
      </c>
      <c r="U29" s="10">
        <f t="shared" si="17"/>
        <v>66.3</v>
      </c>
      <c r="V29" s="10">
        <f t="shared" si="18"/>
        <v>83.8</v>
      </c>
      <c r="X29" s="11" t="s">
        <v>46</v>
      </c>
      <c r="Y29" s="11">
        <f t="shared" si="19"/>
        <v>7.7358490566037732</v>
      </c>
      <c r="Z29" s="11">
        <f t="shared" si="19"/>
        <v>36.608863198458572</v>
      </c>
      <c r="AA29" s="11">
        <f t="shared" si="19"/>
        <v>7.9939668174962302</v>
      </c>
      <c r="AB29" s="11">
        <f t="shared" si="19"/>
        <v>9.3078758949880669</v>
      </c>
    </row>
    <row r="30" spans="1:28">
      <c r="B30" s="9">
        <v>6</v>
      </c>
      <c r="C30" s="9">
        <v>6.8</v>
      </c>
      <c r="D30" s="9">
        <v>40</v>
      </c>
      <c r="E30" s="9">
        <v>5.8</v>
      </c>
      <c r="F30" s="9">
        <v>7.6</v>
      </c>
      <c r="G30" s="9">
        <v>0.7</v>
      </c>
      <c r="H30" s="9">
        <f t="shared" si="11"/>
        <v>6.1</v>
      </c>
      <c r="I30" s="9">
        <f t="shared" si="12"/>
        <v>39.299999999999997</v>
      </c>
      <c r="J30" s="9">
        <f t="shared" si="13"/>
        <v>5.0999999999999996</v>
      </c>
      <c r="K30" s="9">
        <f t="shared" si="14"/>
        <v>6.8999999999999995</v>
      </c>
      <c r="M30" s="10">
        <v>6</v>
      </c>
      <c r="N30" s="10">
        <v>76.2</v>
      </c>
      <c r="O30" s="10">
        <v>93.3</v>
      </c>
      <c r="P30" s="10">
        <v>52</v>
      </c>
      <c r="Q30" s="10">
        <v>84.6</v>
      </c>
      <c r="R30" s="10">
        <v>0.7</v>
      </c>
      <c r="S30" s="10">
        <f t="shared" si="15"/>
        <v>75.5</v>
      </c>
      <c r="T30" s="10">
        <f t="shared" si="16"/>
        <v>92.6</v>
      </c>
      <c r="U30" s="10">
        <f t="shared" si="17"/>
        <v>51.3</v>
      </c>
      <c r="V30" s="10">
        <f t="shared" si="18"/>
        <v>83.899999999999991</v>
      </c>
      <c r="X30" s="11" t="s">
        <v>47</v>
      </c>
      <c r="Y30" s="11">
        <f t="shared" si="19"/>
        <v>8.0794701986754962</v>
      </c>
      <c r="Z30" s="11">
        <f t="shared" si="19"/>
        <v>42.440604751619873</v>
      </c>
      <c r="AA30" s="11">
        <f t="shared" si="19"/>
        <v>9.9415204678362574</v>
      </c>
      <c r="AB30" s="11">
        <f t="shared" si="19"/>
        <v>8.2240762812872479</v>
      </c>
    </row>
    <row r="31" spans="1:28">
      <c r="B31" s="9">
        <v>7</v>
      </c>
      <c r="C31" s="9">
        <v>7.8</v>
      </c>
      <c r="D31" s="9">
        <v>24.3</v>
      </c>
      <c r="E31" s="9">
        <v>5.0999999999999996</v>
      </c>
      <c r="F31" s="9">
        <v>6.1</v>
      </c>
      <c r="G31" s="9">
        <v>0.7</v>
      </c>
      <c r="H31" s="9">
        <f t="shared" si="11"/>
        <v>7.1</v>
      </c>
      <c r="I31" s="9">
        <f t="shared" si="12"/>
        <v>23.6</v>
      </c>
      <c r="J31" s="9">
        <f t="shared" si="13"/>
        <v>4.3999999999999995</v>
      </c>
      <c r="K31" s="9">
        <f t="shared" si="14"/>
        <v>5.3999999999999995</v>
      </c>
      <c r="M31" s="10">
        <v>7</v>
      </c>
      <c r="N31" s="10">
        <v>99.2</v>
      </c>
      <c r="O31" s="10">
        <v>73.5</v>
      </c>
      <c r="P31" s="10">
        <v>58.6</v>
      </c>
      <c r="Q31" s="10">
        <v>104.4</v>
      </c>
      <c r="R31" s="10">
        <v>0.7</v>
      </c>
      <c r="S31" s="10">
        <f t="shared" si="15"/>
        <v>98.5</v>
      </c>
      <c r="T31" s="10">
        <f t="shared" si="16"/>
        <v>72.8</v>
      </c>
      <c r="U31" s="10">
        <f t="shared" si="17"/>
        <v>57.9</v>
      </c>
      <c r="V31" s="10">
        <f t="shared" si="18"/>
        <v>103.7</v>
      </c>
      <c r="X31" s="11" t="s">
        <v>48</v>
      </c>
      <c r="Y31" s="11">
        <f t="shared" si="19"/>
        <v>7.2081218274111665</v>
      </c>
      <c r="Z31" s="11">
        <f t="shared" si="19"/>
        <v>32.417582417582416</v>
      </c>
      <c r="AA31" s="11">
        <f t="shared" si="19"/>
        <v>7.599309153713298</v>
      </c>
      <c r="AB31" s="11">
        <f t="shared" si="19"/>
        <v>5.2073288331726131</v>
      </c>
    </row>
    <row r="32" spans="1:28">
      <c r="B32" s="9">
        <v>8</v>
      </c>
      <c r="C32" s="9">
        <v>5.7</v>
      </c>
      <c r="D32" s="9">
        <v>20.3</v>
      </c>
      <c r="E32" s="9">
        <v>6.7</v>
      </c>
      <c r="F32" s="9">
        <v>6.6</v>
      </c>
      <c r="G32" s="9">
        <v>0.7</v>
      </c>
      <c r="H32" s="9">
        <f t="shared" si="11"/>
        <v>5</v>
      </c>
      <c r="I32" s="9">
        <f t="shared" si="12"/>
        <v>19.600000000000001</v>
      </c>
      <c r="J32" s="9">
        <f t="shared" si="13"/>
        <v>6</v>
      </c>
      <c r="K32" s="9">
        <f t="shared" si="14"/>
        <v>5.8999999999999995</v>
      </c>
      <c r="M32" s="10">
        <v>8</v>
      </c>
      <c r="N32" s="10">
        <v>75.400000000000006</v>
      </c>
      <c r="O32" s="10">
        <v>62.8</v>
      </c>
      <c r="P32" s="10">
        <v>101.5</v>
      </c>
      <c r="Q32" s="10">
        <v>77.8</v>
      </c>
      <c r="R32" s="10">
        <v>0.7</v>
      </c>
      <c r="S32" s="10">
        <f t="shared" si="15"/>
        <v>74.7</v>
      </c>
      <c r="T32" s="10">
        <f t="shared" si="16"/>
        <v>62.099999999999994</v>
      </c>
      <c r="U32" s="10">
        <f t="shared" si="17"/>
        <v>100.8</v>
      </c>
      <c r="V32" s="10">
        <f t="shared" si="18"/>
        <v>77.099999999999994</v>
      </c>
      <c r="X32" s="11" t="s">
        <v>49</v>
      </c>
      <c r="Y32" s="11">
        <f t="shared" si="19"/>
        <v>6.6934404283801872</v>
      </c>
      <c r="Z32" s="11">
        <f t="shared" si="19"/>
        <v>31.561996779388089</v>
      </c>
      <c r="AA32" s="11">
        <f t="shared" si="19"/>
        <v>5.9523809523809526</v>
      </c>
      <c r="AB32" s="11">
        <f t="shared" si="19"/>
        <v>7.652399481193255</v>
      </c>
    </row>
    <row r="33" spans="2:28">
      <c r="B33" s="9">
        <v>9</v>
      </c>
      <c r="C33" s="9">
        <v>6</v>
      </c>
      <c r="D33" s="9">
        <v>26.9</v>
      </c>
      <c r="E33" s="9">
        <v>4.8</v>
      </c>
      <c r="F33" s="9">
        <v>7</v>
      </c>
      <c r="G33" s="9">
        <v>0.7</v>
      </c>
      <c r="H33" s="9">
        <f t="shared" si="11"/>
        <v>5.3</v>
      </c>
      <c r="I33" s="9">
        <f t="shared" si="12"/>
        <v>26.2</v>
      </c>
      <c r="J33" s="9">
        <f t="shared" si="13"/>
        <v>4.0999999999999996</v>
      </c>
      <c r="K33" s="9">
        <f t="shared" si="14"/>
        <v>6.3</v>
      </c>
      <c r="M33" s="10">
        <v>9</v>
      </c>
      <c r="N33" s="10">
        <v>91.7</v>
      </c>
      <c r="O33" s="10">
        <v>63</v>
      </c>
      <c r="P33" s="10">
        <v>68.099999999999994</v>
      </c>
      <c r="Q33" s="10">
        <v>70</v>
      </c>
      <c r="R33" s="10">
        <v>0.7</v>
      </c>
      <c r="S33" s="10">
        <f t="shared" si="15"/>
        <v>91</v>
      </c>
      <c r="T33" s="10">
        <f t="shared" si="16"/>
        <v>62.3</v>
      </c>
      <c r="U33" s="10">
        <f t="shared" si="17"/>
        <v>67.399999999999991</v>
      </c>
      <c r="V33" s="10">
        <f t="shared" si="18"/>
        <v>69.3</v>
      </c>
      <c r="X33" s="11" t="s">
        <v>50</v>
      </c>
      <c r="Y33" s="11">
        <f t="shared" si="19"/>
        <v>5.8241758241758239</v>
      </c>
      <c r="Z33" s="11">
        <f t="shared" si="19"/>
        <v>42.054574638844301</v>
      </c>
      <c r="AA33" s="11">
        <f t="shared" si="19"/>
        <v>6.0830860534124636</v>
      </c>
      <c r="AB33" s="11">
        <f t="shared" si="19"/>
        <v>9.0909090909090917</v>
      </c>
    </row>
    <row r="34" spans="2:28">
      <c r="B34" s="9">
        <v>10</v>
      </c>
      <c r="C34" s="9">
        <v>7.5</v>
      </c>
      <c r="D34" s="9">
        <v>24.4</v>
      </c>
      <c r="E34" s="9">
        <v>9.5</v>
      </c>
      <c r="F34" s="9">
        <v>7.7</v>
      </c>
      <c r="G34" s="9">
        <v>0.7</v>
      </c>
      <c r="H34" s="9">
        <f t="shared" si="11"/>
        <v>6.8</v>
      </c>
      <c r="I34" s="9">
        <f t="shared" si="12"/>
        <v>23.7</v>
      </c>
      <c r="J34" s="9">
        <f t="shared" si="13"/>
        <v>8.8000000000000007</v>
      </c>
      <c r="K34" s="9">
        <f t="shared" si="14"/>
        <v>7</v>
      </c>
      <c r="M34" s="10">
        <v>10</v>
      </c>
      <c r="N34" s="10">
        <v>87.9</v>
      </c>
      <c r="O34" s="10">
        <v>99</v>
      </c>
      <c r="P34" s="10">
        <v>93.7</v>
      </c>
      <c r="Q34" s="10">
        <v>104.3</v>
      </c>
      <c r="R34" s="10">
        <v>0.7</v>
      </c>
      <c r="S34" s="10">
        <f t="shared" si="15"/>
        <v>87.2</v>
      </c>
      <c r="T34" s="10">
        <f t="shared" si="16"/>
        <v>98.3</v>
      </c>
      <c r="U34" s="10">
        <f t="shared" si="17"/>
        <v>93</v>
      </c>
      <c r="V34" s="10">
        <f t="shared" si="18"/>
        <v>103.6</v>
      </c>
      <c r="X34" s="11" t="s">
        <v>51</v>
      </c>
      <c r="Y34" s="11">
        <f t="shared" si="19"/>
        <v>7.7981651376146779</v>
      </c>
      <c r="Z34" s="11">
        <f t="shared" si="19"/>
        <v>24.109867751780264</v>
      </c>
      <c r="AA34" s="11">
        <f t="shared" si="19"/>
        <v>9.4623655913978499</v>
      </c>
      <c r="AB34" s="11">
        <f t="shared" si="19"/>
        <v>6.756756756756757</v>
      </c>
    </row>
    <row r="35" spans="2:28">
      <c r="X35" s="11" t="s">
        <v>52</v>
      </c>
      <c r="Y35" s="11">
        <f>AVERAGE(Y25:Y34,Y25:Y34)</f>
        <v>8.0265548271593428</v>
      </c>
      <c r="Z35" s="11">
        <f t="shared" ref="Z35:AB35" si="20">AVERAGE(Z25:Z34,Z25:Z34)</f>
        <v>30.770333653223311</v>
      </c>
      <c r="AA35" s="11">
        <f t="shared" si="20"/>
        <v>7.4268685143881896</v>
      </c>
      <c r="AB35" s="11">
        <f t="shared" si="20"/>
        <v>7.4514706859813042</v>
      </c>
    </row>
    <row r="37" spans="2:28" ht="18">
      <c r="B37" s="4" t="s">
        <v>55</v>
      </c>
      <c r="C37" s="4"/>
      <c r="D37" s="4"/>
      <c r="E37" s="4"/>
      <c r="F37" s="5"/>
      <c r="G37" s="5"/>
    </row>
    <row r="38" spans="2:28">
      <c r="B38" s="6"/>
      <c r="C38" s="7" t="s">
        <v>29</v>
      </c>
      <c r="D38" s="7"/>
      <c r="E38" s="7"/>
      <c r="F38" s="7"/>
      <c r="G38" s="7"/>
      <c r="M38" s="7" t="s">
        <v>30</v>
      </c>
      <c r="X38" s="8" t="s">
        <v>31</v>
      </c>
    </row>
    <row r="39" spans="2:28">
      <c r="B39" s="9"/>
      <c r="C39" s="9"/>
      <c r="D39" s="9"/>
      <c r="E39" s="9"/>
      <c r="F39" s="9"/>
      <c r="G39" s="9"/>
      <c r="H39" s="15" t="s">
        <v>32</v>
      </c>
      <c r="I39" s="16"/>
      <c r="J39" s="16"/>
      <c r="K39" s="17"/>
      <c r="M39" s="10"/>
      <c r="N39" s="10"/>
      <c r="O39" s="10"/>
      <c r="P39" s="10"/>
      <c r="Q39" s="10"/>
      <c r="R39" s="10"/>
      <c r="S39" s="18" t="s">
        <v>54</v>
      </c>
      <c r="T39" s="16"/>
      <c r="U39" s="16"/>
      <c r="V39" s="17"/>
      <c r="X39" s="11"/>
      <c r="Y39" s="11"/>
      <c r="Z39" s="11"/>
      <c r="AA39" s="11"/>
      <c r="AB39" s="11"/>
    </row>
    <row r="40" spans="2:28">
      <c r="B40" s="9" t="s">
        <v>35</v>
      </c>
      <c r="C40" s="9" t="s">
        <v>56</v>
      </c>
      <c r="D40" s="9" t="s">
        <v>57</v>
      </c>
      <c r="E40" s="9" t="s">
        <v>58</v>
      </c>
      <c r="F40" s="9" t="s">
        <v>59</v>
      </c>
      <c r="G40" s="9" t="s">
        <v>37</v>
      </c>
      <c r="H40" s="9" t="s">
        <v>56</v>
      </c>
      <c r="I40" s="9" t="s">
        <v>57</v>
      </c>
      <c r="J40" s="9" t="s">
        <v>58</v>
      </c>
      <c r="K40" s="9" t="s">
        <v>59</v>
      </c>
      <c r="M40" s="10" t="s">
        <v>35</v>
      </c>
      <c r="N40" s="10" t="s">
        <v>56</v>
      </c>
      <c r="O40" s="10" t="s">
        <v>57</v>
      </c>
      <c r="P40" s="10" t="s">
        <v>58</v>
      </c>
      <c r="Q40" s="10" t="s">
        <v>59</v>
      </c>
      <c r="R40" s="10" t="s">
        <v>37</v>
      </c>
      <c r="S40" s="10" t="s">
        <v>56</v>
      </c>
      <c r="T40" s="10" t="s">
        <v>57</v>
      </c>
      <c r="U40" s="10" t="s">
        <v>58</v>
      </c>
      <c r="V40" s="10" t="s">
        <v>59</v>
      </c>
      <c r="X40" s="11"/>
      <c r="Y40" s="11" t="s">
        <v>56</v>
      </c>
      <c r="Z40" s="11" t="s">
        <v>57</v>
      </c>
      <c r="AA40" s="11" t="s">
        <v>58</v>
      </c>
      <c r="AB40" s="11" t="s">
        <v>59</v>
      </c>
    </row>
    <row r="41" spans="2:28">
      <c r="B41" s="9">
        <v>1</v>
      </c>
      <c r="C41" s="9">
        <v>10.6</v>
      </c>
      <c r="D41" s="9">
        <v>24.1</v>
      </c>
      <c r="E41" s="9">
        <v>5.9</v>
      </c>
      <c r="F41" s="9">
        <v>12.5</v>
      </c>
      <c r="G41" s="9">
        <v>0.7</v>
      </c>
      <c r="H41" s="9">
        <f>C41-G41</f>
        <v>9.9</v>
      </c>
      <c r="I41" s="9">
        <f>D41-G41</f>
        <v>23.400000000000002</v>
      </c>
      <c r="J41" s="9">
        <f>E41-G41</f>
        <v>5.2</v>
      </c>
      <c r="K41" s="9">
        <f>F41-G41</f>
        <v>11.8</v>
      </c>
      <c r="M41" s="10">
        <v>1</v>
      </c>
      <c r="N41" s="10">
        <v>100.6</v>
      </c>
      <c r="O41" s="10">
        <v>81.5</v>
      </c>
      <c r="P41" s="10">
        <v>65.099999999999994</v>
      </c>
      <c r="Q41" s="10">
        <v>82.4</v>
      </c>
      <c r="R41" s="10">
        <v>0.7</v>
      </c>
      <c r="S41" s="10">
        <f>N41-R41</f>
        <v>99.899999999999991</v>
      </c>
      <c r="T41" s="10">
        <f>O41-R41</f>
        <v>80.8</v>
      </c>
      <c r="U41" s="10">
        <f>P41-R41</f>
        <v>64.399999999999991</v>
      </c>
      <c r="V41" s="10">
        <f>Q41-R41</f>
        <v>81.7</v>
      </c>
      <c r="X41" s="11" t="s">
        <v>38</v>
      </c>
      <c r="Y41" s="11">
        <f>H41/S41*100</f>
        <v>9.9099099099099117</v>
      </c>
      <c r="Z41" s="11">
        <f>I41/T41*100</f>
        <v>28.960396039603964</v>
      </c>
      <c r="AA41" s="11">
        <f>J41/U41*100</f>
        <v>8.0745341614906838</v>
      </c>
      <c r="AB41" s="11">
        <f>K41/V41*100</f>
        <v>14.443084455324357</v>
      </c>
    </row>
    <row r="42" spans="2:28">
      <c r="B42" s="9">
        <v>2</v>
      </c>
      <c r="C42" s="9">
        <v>6.4</v>
      </c>
      <c r="D42" s="9">
        <v>27.9</v>
      </c>
      <c r="E42" s="9">
        <v>8.1</v>
      </c>
      <c r="F42" s="9">
        <v>7.7</v>
      </c>
      <c r="G42" s="9">
        <v>0.7</v>
      </c>
      <c r="H42" s="9">
        <f t="shared" ref="H42:H50" si="21">C42-G42</f>
        <v>5.7</v>
      </c>
      <c r="I42" s="9">
        <f t="shared" ref="I42:I50" si="22">D42-G42</f>
        <v>27.2</v>
      </c>
      <c r="J42" s="9">
        <f t="shared" ref="J42:J50" si="23">E42-G42</f>
        <v>7.3999999999999995</v>
      </c>
      <c r="K42" s="9">
        <f t="shared" ref="K42:K50" si="24">F42-G42</f>
        <v>7</v>
      </c>
      <c r="M42" s="10">
        <v>2</v>
      </c>
      <c r="N42" s="10">
        <v>61.2</v>
      </c>
      <c r="O42" s="10">
        <v>70.099999999999994</v>
      </c>
      <c r="P42" s="10">
        <v>99.3</v>
      </c>
      <c r="Q42" s="10">
        <v>63.2</v>
      </c>
      <c r="R42" s="10">
        <v>0.7</v>
      </c>
      <c r="S42" s="10">
        <f t="shared" ref="S42:S50" si="25">N42-R42</f>
        <v>60.5</v>
      </c>
      <c r="T42" s="10">
        <f t="shared" ref="T42:T50" si="26">O42-R42</f>
        <v>69.399999999999991</v>
      </c>
      <c r="U42" s="10">
        <f t="shared" ref="U42:U50" si="27">P42-R42</f>
        <v>98.6</v>
      </c>
      <c r="V42" s="10">
        <f t="shared" ref="V42:V50" si="28">Q42-R42</f>
        <v>62.5</v>
      </c>
      <c r="X42" s="11" t="s">
        <v>40</v>
      </c>
      <c r="Y42" s="11">
        <f t="shared" ref="Y42:AB50" si="29">H42/S42*100</f>
        <v>9.4214876033057848</v>
      </c>
      <c r="Z42" s="11">
        <f t="shared" si="29"/>
        <v>39.193083573487037</v>
      </c>
      <c r="AA42" s="11">
        <f t="shared" si="29"/>
        <v>7.5050709939148073</v>
      </c>
      <c r="AB42" s="11">
        <f t="shared" si="29"/>
        <v>11.200000000000001</v>
      </c>
    </row>
    <row r="43" spans="2:28">
      <c r="B43" s="9">
        <v>3</v>
      </c>
      <c r="C43" s="9">
        <v>8</v>
      </c>
      <c r="D43" s="9">
        <v>36.299999999999997</v>
      </c>
      <c r="E43" s="9">
        <v>6.2</v>
      </c>
      <c r="F43" s="9">
        <v>5.5</v>
      </c>
      <c r="G43" s="9">
        <v>0.7</v>
      </c>
      <c r="H43" s="9">
        <f t="shared" si="21"/>
        <v>7.3</v>
      </c>
      <c r="I43" s="9">
        <f t="shared" si="22"/>
        <v>35.599999999999994</v>
      </c>
      <c r="J43" s="9">
        <f t="shared" si="23"/>
        <v>5.5</v>
      </c>
      <c r="K43" s="9">
        <f t="shared" si="24"/>
        <v>4.8</v>
      </c>
      <c r="M43" s="10">
        <v>3</v>
      </c>
      <c r="N43" s="10">
        <v>123.3</v>
      </c>
      <c r="O43" s="10">
        <v>45.3</v>
      </c>
      <c r="P43" s="10">
        <v>76.7</v>
      </c>
      <c r="Q43" s="10">
        <v>67.2</v>
      </c>
      <c r="R43" s="10">
        <v>0.7</v>
      </c>
      <c r="S43" s="10">
        <f t="shared" si="25"/>
        <v>122.6</v>
      </c>
      <c r="T43" s="10">
        <f t="shared" si="26"/>
        <v>44.599999999999994</v>
      </c>
      <c r="U43" s="10">
        <f t="shared" si="27"/>
        <v>76</v>
      </c>
      <c r="V43" s="10">
        <f t="shared" si="28"/>
        <v>66.5</v>
      </c>
      <c r="X43" s="11" t="s">
        <v>42</v>
      </c>
      <c r="Y43" s="11">
        <f t="shared" si="29"/>
        <v>5.9543230016313213</v>
      </c>
      <c r="Z43" s="11">
        <f t="shared" si="29"/>
        <v>79.820627802690581</v>
      </c>
      <c r="AA43" s="11">
        <f t="shared" si="29"/>
        <v>7.2368421052631584</v>
      </c>
      <c r="AB43" s="11">
        <f t="shared" si="29"/>
        <v>7.2180451127819536</v>
      </c>
    </row>
    <row r="44" spans="2:28">
      <c r="B44" s="9">
        <v>4</v>
      </c>
      <c r="C44" s="9">
        <v>10.5</v>
      </c>
      <c r="D44" s="9">
        <v>27.7</v>
      </c>
      <c r="E44" s="9">
        <v>8</v>
      </c>
      <c r="F44" s="9">
        <v>4.3</v>
      </c>
      <c r="G44" s="9">
        <v>0.7</v>
      </c>
      <c r="H44" s="9">
        <f t="shared" si="21"/>
        <v>9.8000000000000007</v>
      </c>
      <c r="I44" s="9">
        <f t="shared" si="22"/>
        <v>27</v>
      </c>
      <c r="J44" s="9">
        <f t="shared" si="23"/>
        <v>7.3</v>
      </c>
      <c r="K44" s="9">
        <f t="shared" si="24"/>
        <v>3.5999999999999996</v>
      </c>
      <c r="M44" s="10">
        <v>4</v>
      </c>
      <c r="N44" s="10">
        <v>92.2</v>
      </c>
      <c r="O44" s="10">
        <v>106.7</v>
      </c>
      <c r="P44" s="10">
        <v>77.599999999999994</v>
      </c>
      <c r="Q44" s="10">
        <v>68</v>
      </c>
      <c r="R44" s="10">
        <v>0.7</v>
      </c>
      <c r="S44" s="10">
        <f t="shared" si="25"/>
        <v>91.5</v>
      </c>
      <c r="T44" s="10">
        <f t="shared" si="26"/>
        <v>106</v>
      </c>
      <c r="U44" s="10">
        <f t="shared" si="27"/>
        <v>76.899999999999991</v>
      </c>
      <c r="V44" s="10">
        <f t="shared" si="28"/>
        <v>67.3</v>
      </c>
      <c r="X44" s="11" t="s">
        <v>44</v>
      </c>
      <c r="Y44" s="11">
        <f t="shared" si="29"/>
        <v>10.710382513661203</v>
      </c>
      <c r="Z44" s="11">
        <f t="shared" si="29"/>
        <v>25.471698113207548</v>
      </c>
      <c r="AA44" s="11">
        <f t="shared" si="29"/>
        <v>9.4928478543563077</v>
      </c>
      <c r="AB44" s="11">
        <f t="shared" si="29"/>
        <v>5.3491827637444276</v>
      </c>
    </row>
    <row r="45" spans="2:28">
      <c r="B45" s="9">
        <v>5</v>
      </c>
      <c r="C45" s="9">
        <v>9.1</v>
      </c>
      <c r="D45" s="9">
        <v>24</v>
      </c>
      <c r="E45" s="9">
        <v>6.6</v>
      </c>
      <c r="F45" s="9">
        <v>5.8</v>
      </c>
      <c r="G45" s="9">
        <v>0.7</v>
      </c>
      <c r="H45" s="9">
        <f t="shared" si="21"/>
        <v>8.4</v>
      </c>
      <c r="I45" s="9">
        <f t="shared" si="22"/>
        <v>23.3</v>
      </c>
      <c r="J45" s="9">
        <f t="shared" si="23"/>
        <v>5.8999999999999995</v>
      </c>
      <c r="K45" s="9">
        <f t="shared" si="24"/>
        <v>5.0999999999999996</v>
      </c>
      <c r="M45" s="10">
        <v>5</v>
      </c>
      <c r="N45" s="10">
        <v>70.8</v>
      </c>
      <c r="O45" s="10">
        <v>47.5</v>
      </c>
      <c r="P45" s="10">
        <v>86.6</v>
      </c>
      <c r="Q45" s="10">
        <v>89.2</v>
      </c>
      <c r="R45" s="10">
        <v>0.7</v>
      </c>
      <c r="S45" s="10">
        <f t="shared" si="25"/>
        <v>70.099999999999994</v>
      </c>
      <c r="T45" s="10">
        <f t="shared" si="26"/>
        <v>46.8</v>
      </c>
      <c r="U45" s="10">
        <f t="shared" si="27"/>
        <v>85.899999999999991</v>
      </c>
      <c r="V45" s="10">
        <f t="shared" si="28"/>
        <v>88.5</v>
      </c>
      <c r="X45" s="11" t="s">
        <v>46</v>
      </c>
      <c r="Y45" s="11">
        <f t="shared" si="29"/>
        <v>11.982881597717549</v>
      </c>
      <c r="Z45" s="11">
        <f t="shared" si="29"/>
        <v>49.786324786324791</v>
      </c>
      <c r="AA45" s="11">
        <f t="shared" si="29"/>
        <v>6.8684516880093138</v>
      </c>
      <c r="AB45" s="11">
        <f t="shared" si="29"/>
        <v>5.7627118644067794</v>
      </c>
    </row>
    <row r="46" spans="2:28">
      <c r="B46" s="9">
        <v>6</v>
      </c>
      <c r="C46" s="9">
        <v>5.5</v>
      </c>
      <c r="D46" s="9">
        <v>28.4</v>
      </c>
      <c r="E46" s="9">
        <v>4.8</v>
      </c>
      <c r="F46" s="9">
        <v>7.6</v>
      </c>
      <c r="G46" s="9">
        <v>0.7</v>
      </c>
      <c r="H46" s="9">
        <f t="shared" si="21"/>
        <v>4.8</v>
      </c>
      <c r="I46" s="9">
        <f t="shared" si="22"/>
        <v>27.7</v>
      </c>
      <c r="J46" s="9">
        <f t="shared" si="23"/>
        <v>4.0999999999999996</v>
      </c>
      <c r="K46" s="9">
        <f t="shared" si="24"/>
        <v>6.8999999999999995</v>
      </c>
      <c r="M46" s="10">
        <v>6</v>
      </c>
      <c r="N46" s="10">
        <v>64.8</v>
      </c>
      <c r="O46" s="10">
        <v>69</v>
      </c>
      <c r="P46" s="10">
        <v>51.8</v>
      </c>
      <c r="Q46" s="10">
        <v>79.599999999999994</v>
      </c>
      <c r="R46" s="10">
        <v>0.7</v>
      </c>
      <c r="S46" s="10">
        <f t="shared" si="25"/>
        <v>64.099999999999994</v>
      </c>
      <c r="T46" s="10">
        <f t="shared" si="26"/>
        <v>68.3</v>
      </c>
      <c r="U46" s="10">
        <f t="shared" si="27"/>
        <v>51.099999999999994</v>
      </c>
      <c r="V46" s="10">
        <f t="shared" si="28"/>
        <v>78.899999999999991</v>
      </c>
      <c r="X46" s="11" t="s">
        <v>47</v>
      </c>
      <c r="Y46" s="11">
        <f t="shared" si="29"/>
        <v>7.48829953198128</v>
      </c>
      <c r="Z46" s="11">
        <f t="shared" si="29"/>
        <v>40.556368960468518</v>
      </c>
      <c r="AA46" s="11">
        <f t="shared" si="29"/>
        <v>8.0234833659491187</v>
      </c>
      <c r="AB46" s="11">
        <f t="shared" si="29"/>
        <v>8.7452471482889731</v>
      </c>
    </row>
    <row r="47" spans="2:28">
      <c r="B47" s="9">
        <v>7</v>
      </c>
      <c r="C47" s="9">
        <v>6.7</v>
      </c>
      <c r="D47" s="9">
        <v>15.2</v>
      </c>
      <c r="E47" s="9">
        <v>5</v>
      </c>
      <c r="F47" s="9">
        <v>6.9</v>
      </c>
      <c r="G47" s="9">
        <v>0.7</v>
      </c>
      <c r="H47" s="9">
        <f t="shared" si="21"/>
        <v>6</v>
      </c>
      <c r="I47" s="9">
        <f t="shared" si="22"/>
        <v>14.5</v>
      </c>
      <c r="J47" s="9">
        <f t="shared" si="23"/>
        <v>4.3</v>
      </c>
      <c r="K47" s="9">
        <f t="shared" si="24"/>
        <v>6.2</v>
      </c>
      <c r="M47" s="10">
        <v>7</v>
      </c>
      <c r="N47" s="10">
        <v>94.6</v>
      </c>
      <c r="O47" s="10">
        <v>77.599999999999994</v>
      </c>
      <c r="P47" s="10">
        <v>52.8</v>
      </c>
      <c r="Q47" s="10">
        <v>87.1</v>
      </c>
      <c r="R47" s="10">
        <v>0.7</v>
      </c>
      <c r="S47" s="10">
        <f t="shared" si="25"/>
        <v>93.899999999999991</v>
      </c>
      <c r="T47" s="10">
        <f t="shared" si="26"/>
        <v>76.899999999999991</v>
      </c>
      <c r="U47" s="10">
        <f t="shared" si="27"/>
        <v>52.099999999999994</v>
      </c>
      <c r="V47" s="10">
        <f t="shared" si="28"/>
        <v>86.399999999999991</v>
      </c>
      <c r="X47" s="11" t="s">
        <v>48</v>
      </c>
      <c r="Y47" s="11">
        <f t="shared" si="29"/>
        <v>6.3897763578274773</v>
      </c>
      <c r="Z47" s="11">
        <f t="shared" si="29"/>
        <v>18.855656697009103</v>
      </c>
      <c r="AA47" s="11">
        <f t="shared" si="29"/>
        <v>8.2533589251439547</v>
      </c>
      <c r="AB47" s="11">
        <f t="shared" si="29"/>
        <v>7.1759259259259274</v>
      </c>
    </row>
    <row r="48" spans="2:28">
      <c r="B48" s="9">
        <v>8</v>
      </c>
      <c r="C48" s="9">
        <v>10.4</v>
      </c>
      <c r="D48" s="9">
        <v>19.600000000000001</v>
      </c>
      <c r="E48" s="9">
        <v>7</v>
      </c>
      <c r="F48" s="9">
        <v>7</v>
      </c>
      <c r="G48" s="9">
        <v>0.7</v>
      </c>
      <c r="H48" s="9">
        <f t="shared" si="21"/>
        <v>9.7000000000000011</v>
      </c>
      <c r="I48" s="9">
        <f t="shared" si="22"/>
        <v>18.900000000000002</v>
      </c>
      <c r="J48" s="9">
        <f t="shared" si="23"/>
        <v>6.3</v>
      </c>
      <c r="K48" s="9">
        <f t="shared" si="24"/>
        <v>6.3</v>
      </c>
      <c r="M48" s="10">
        <v>8</v>
      </c>
      <c r="N48" s="10">
        <v>77</v>
      </c>
      <c r="O48" s="10">
        <v>52.3</v>
      </c>
      <c r="P48" s="10">
        <v>79.599999999999994</v>
      </c>
      <c r="Q48" s="10">
        <v>90.7</v>
      </c>
      <c r="R48" s="10">
        <v>0.7</v>
      </c>
      <c r="S48" s="10">
        <f t="shared" si="25"/>
        <v>76.3</v>
      </c>
      <c r="T48" s="10">
        <f t="shared" si="26"/>
        <v>51.599999999999994</v>
      </c>
      <c r="U48" s="10">
        <f t="shared" si="27"/>
        <v>78.899999999999991</v>
      </c>
      <c r="V48" s="10">
        <f t="shared" si="28"/>
        <v>90</v>
      </c>
      <c r="X48" s="11" t="s">
        <v>49</v>
      </c>
      <c r="Y48" s="11">
        <f t="shared" si="29"/>
        <v>12.7129750982962</v>
      </c>
      <c r="Z48" s="11">
        <f t="shared" si="29"/>
        <v>36.627906976744192</v>
      </c>
      <c r="AA48" s="11">
        <f t="shared" si="29"/>
        <v>7.9847908745247151</v>
      </c>
      <c r="AB48" s="11">
        <f t="shared" si="29"/>
        <v>6.9999999999999991</v>
      </c>
    </row>
    <row r="49" spans="2:28">
      <c r="B49" s="9">
        <v>9</v>
      </c>
      <c r="C49" s="9">
        <v>6.6</v>
      </c>
      <c r="D49" s="9">
        <v>16.600000000000001</v>
      </c>
      <c r="E49" s="9">
        <v>5.2</v>
      </c>
      <c r="F49" s="9">
        <v>7.8</v>
      </c>
      <c r="G49" s="9">
        <v>0.7</v>
      </c>
      <c r="H49" s="9">
        <f t="shared" si="21"/>
        <v>5.8999999999999995</v>
      </c>
      <c r="I49" s="9">
        <f t="shared" si="22"/>
        <v>15.900000000000002</v>
      </c>
      <c r="J49" s="9">
        <f t="shared" si="23"/>
        <v>4.5</v>
      </c>
      <c r="K49" s="9">
        <f t="shared" si="24"/>
        <v>7.1</v>
      </c>
      <c r="M49" s="10">
        <v>9</v>
      </c>
      <c r="N49" s="10">
        <v>88.7</v>
      </c>
      <c r="O49" s="10">
        <v>62.4</v>
      </c>
      <c r="P49" s="10">
        <v>77.099999999999994</v>
      </c>
      <c r="Q49" s="10">
        <v>62.9</v>
      </c>
      <c r="R49" s="10">
        <v>0.7</v>
      </c>
      <c r="S49" s="10">
        <f t="shared" si="25"/>
        <v>88</v>
      </c>
      <c r="T49" s="10">
        <f t="shared" si="26"/>
        <v>61.699999999999996</v>
      </c>
      <c r="U49" s="10">
        <f t="shared" si="27"/>
        <v>76.399999999999991</v>
      </c>
      <c r="V49" s="10">
        <f t="shared" si="28"/>
        <v>62.199999999999996</v>
      </c>
      <c r="X49" s="11" t="s">
        <v>50</v>
      </c>
      <c r="Y49" s="11">
        <f t="shared" si="29"/>
        <v>6.7045454545454533</v>
      </c>
      <c r="Z49" s="11">
        <f t="shared" si="29"/>
        <v>25.769854132901138</v>
      </c>
      <c r="AA49" s="11">
        <f t="shared" si="29"/>
        <v>5.8900523560209432</v>
      </c>
      <c r="AB49" s="11">
        <f t="shared" si="29"/>
        <v>11.414790996784566</v>
      </c>
    </row>
    <row r="50" spans="2:28">
      <c r="B50" s="9">
        <v>10</v>
      </c>
      <c r="C50" s="9">
        <v>5.2</v>
      </c>
      <c r="D50" s="9">
        <v>17.2</v>
      </c>
      <c r="E50" s="9">
        <v>9.5</v>
      </c>
      <c r="F50" s="9">
        <v>5.2</v>
      </c>
      <c r="G50" s="9">
        <v>0.7</v>
      </c>
      <c r="H50" s="9">
        <f t="shared" si="21"/>
        <v>4.5</v>
      </c>
      <c r="I50" s="9">
        <f t="shared" si="22"/>
        <v>16.5</v>
      </c>
      <c r="J50" s="9">
        <f t="shared" si="23"/>
        <v>8.8000000000000007</v>
      </c>
      <c r="K50" s="9">
        <f t="shared" si="24"/>
        <v>4.5</v>
      </c>
      <c r="M50" s="10">
        <v>10</v>
      </c>
      <c r="N50" s="10">
        <v>64.3</v>
      </c>
      <c r="O50" s="10">
        <v>54.2</v>
      </c>
      <c r="P50" s="10">
        <v>101.1</v>
      </c>
      <c r="Q50" s="10">
        <v>66.2</v>
      </c>
      <c r="R50" s="10">
        <v>0.7</v>
      </c>
      <c r="S50" s="10">
        <f t="shared" si="25"/>
        <v>63.599999999999994</v>
      </c>
      <c r="T50" s="10">
        <f t="shared" si="26"/>
        <v>53.5</v>
      </c>
      <c r="U50" s="10">
        <f t="shared" si="27"/>
        <v>100.39999999999999</v>
      </c>
      <c r="V50" s="10">
        <f t="shared" si="28"/>
        <v>65.5</v>
      </c>
      <c r="X50" s="11" t="s">
        <v>51</v>
      </c>
      <c r="Y50" s="11">
        <f t="shared" si="29"/>
        <v>7.0754716981132084</v>
      </c>
      <c r="Z50" s="11">
        <f t="shared" si="29"/>
        <v>30.841121495327101</v>
      </c>
      <c r="AA50" s="11">
        <f t="shared" si="29"/>
        <v>8.7649402390438258</v>
      </c>
      <c r="AB50" s="11">
        <f t="shared" si="29"/>
        <v>6.8702290076335881</v>
      </c>
    </row>
    <row r="51" spans="2:28">
      <c r="X51" s="11" t="s">
        <v>52</v>
      </c>
      <c r="Y51" s="11">
        <f>AVERAGE(Y41:Y50,Y41:Y50)</f>
        <v>8.83500527669894</v>
      </c>
      <c r="Z51" s="11">
        <f t="shared" ref="Z51:AB51" si="30">AVERAGE(Z41:Z50,Z41:Z50)</f>
        <v>37.588303857776403</v>
      </c>
      <c r="AA51" s="11">
        <f t="shared" si="30"/>
        <v>7.809437256371683</v>
      </c>
      <c r="AB51" s="11">
        <f t="shared" si="30"/>
        <v>8.5179217274890568</v>
      </c>
    </row>
  </sheetData>
  <mergeCells count="6">
    <mergeCell ref="H5:K5"/>
    <mergeCell ref="S5:V5"/>
    <mergeCell ref="H23:K23"/>
    <mergeCell ref="S23:V23"/>
    <mergeCell ref="H39:K39"/>
    <mergeCell ref="S39:V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Ordinary one-way ANOVA</vt:lpstr>
      <vt:lpstr>Raw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Research</dc:creator>
  <cp:lastModifiedBy>G</cp:lastModifiedBy>
  <dcterms:created xsi:type="dcterms:W3CDTF">2019-03-13T18:01:45Z</dcterms:created>
  <dcterms:modified xsi:type="dcterms:W3CDTF">2019-05-09T12:03:48Z</dcterms:modified>
</cp:coreProperties>
</file>