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abrielelamonica/Google Drive/ale-gab/Oxadiazoli BIS_stiril - NCI predictor/paper/supporting information/"/>
    </mc:Choice>
  </mc:AlternateContent>
  <xr:revisionPtr revIDLastSave="0" documentId="13_ncr:1_{7ECA056C-6A6A-0042-A50B-5037FA59575D}" xr6:coauthVersionLast="47" xr6:coauthVersionMax="47" xr10:uidLastSave="{00000000-0000-0000-0000-000000000000}"/>
  <bookViews>
    <workbookView xWindow="0" yWindow="0" windowWidth="33600" windowHeight="18900" activeTab="1" xr2:uid="{DF0A72BB-8DD2-3748-B4B0-63802A336DD5}"/>
  </bookViews>
  <sheets>
    <sheet name="1a" sheetId="1" r:id="rId1"/>
    <sheet name="3e" sheetId="2" r:id="rId2"/>
  </sheets>
  <definedNames>
    <definedName name="_xlchart.v1.0" hidden="1">'1a'!$F$3:$F$68</definedName>
    <definedName name="_xlchart.v1.1" hidden="1">'1a'!$F$3:$F$68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7" i="1" l="1"/>
  <c r="F66" i="1"/>
  <c r="F65" i="1"/>
  <c r="F64" i="1"/>
  <c r="F63" i="1"/>
  <c r="F62" i="1"/>
  <c r="F61" i="1"/>
  <c r="F60" i="1"/>
  <c r="F58" i="1"/>
  <c r="F57" i="1"/>
  <c r="F55" i="1"/>
  <c r="F54" i="1"/>
  <c r="F53" i="1"/>
  <c r="F52" i="1"/>
  <c r="F51" i="1"/>
  <c r="F50" i="1"/>
  <c r="F49" i="1"/>
  <c r="F47" i="1"/>
  <c r="F46" i="1"/>
  <c r="F45" i="1"/>
  <c r="F44" i="1"/>
  <c r="F43" i="1"/>
  <c r="F42" i="1"/>
  <c r="F41" i="1"/>
  <c r="F40" i="1"/>
  <c r="F39" i="1"/>
  <c r="F37" i="1"/>
  <c r="F36" i="1"/>
  <c r="F35" i="1"/>
  <c r="F34" i="1"/>
  <c r="F33" i="1"/>
  <c r="F32" i="1"/>
  <c r="F31" i="1"/>
  <c r="F30" i="1"/>
  <c r="F28" i="1"/>
  <c r="F27" i="1"/>
  <c r="F26" i="1"/>
  <c r="F25" i="1"/>
  <c r="F24" i="1"/>
  <c r="F22" i="1"/>
  <c r="F21" i="1"/>
  <c r="F20" i="1"/>
  <c r="F19" i="1"/>
  <c r="F18" i="1"/>
  <c r="F17" i="1"/>
  <c r="F16" i="1"/>
  <c r="F14" i="1"/>
  <c r="F13" i="1"/>
  <c r="F12" i="1"/>
  <c r="F11" i="1"/>
  <c r="F10" i="1"/>
  <c r="F9" i="1"/>
  <c r="F7" i="1"/>
  <c r="F6" i="1"/>
  <c r="F5" i="1"/>
  <c r="F4" i="1"/>
  <c r="F3" i="1"/>
  <c r="F62" i="2"/>
  <c r="F63" i="2"/>
  <c r="F64" i="2"/>
  <c r="F65" i="2"/>
  <c r="F66" i="2"/>
  <c r="F67" i="2"/>
  <c r="F61" i="2"/>
  <c r="F60" i="2"/>
  <c r="F58" i="2"/>
  <c r="F57" i="2"/>
  <c r="F51" i="2"/>
  <c r="F52" i="2"/>
  <c r="F53" i="2"/>
  <c r="F54" i="2"/>
  <c r="F55" i="2"/>
  <c r="F50" i="2"/>
  <c r="F49" i="2"/>
  <c r="F41" i="2"/>
  <c r="F42" i="2"/>
  <c r="F43" i="2"/>
  <c r="F44" i="2"/>
  <c r="F45" i="2"/>
  <c r="F46" i="2"/>
  <c r="F47" i="2"/>
  <c r="F40" i="2"/>
  <c r="F39" i="2"/>
  <c r="F32" i="2"/>
  <c r="F33" i="2"/>
  <c r="F34" i="2"/>
  <c r="F35" i="2"/>
  <c r="F36" i="2"/>
  <c r="F37" i="2"/>
  <c r="F31" i="2"/>
  <c r="F30" i="2"/>
  <c r="F26" i="2"/>
  <c r="F27" i="2"/>
  <c r="F28" i="2"/>
  <c r="F25" i="2"/>
  <c r="F24" i="2"/>
  <c r="F18" i="2"/>
  <c r="F19" i="2"/>
  <c r="F20" i="2"/>
  <c r="F21" i="2"/>
  <c r="F22" i="2"/>
  <c r="F17" i="2"/>
  <c r="F16" i="2"/>
  <c r="F11" i="2"/>
  <c r="F12" i="2"/>
  <c r="F13" i="2"/>
  <c r="F14" i="2"/>
  <c r="F10" i="2"/>
  <c r="F9" i="2"/>
  <c r="F4" i="2"/>
  <c r="F5" i="2"/>
  <c r="F6" i="2"/>
  <c r="F7" i="2"/>
  <c r="F3" i="2"/>
  <c r="D68" i="2"/>
  <c r="C68" i="2"/>
  <c r="D59" i="2"/>
  <c r="C59" i="2"/>
  <c r="D56" i="2"/>
  <c r="C56" i="2"/>
  <c r="D48" i="2"/>
  <c r="C48" i="2"/>
  <c r="D38" i="2"/>
  <c r="C38" i="2"/>
  <c r="D29" i="2"/>
  <c r="C29" i="2"/>
  <c r="D23" i="2"/>
  <c r="C23" i="2"/>
  <c r="D15" i="2"/>
  <c r="C15" i="2"/>
  <c r="D70" i="2"/>
  <c r="C70" i="2"/>
  <c r="E67" i="2"/>
  <c r="E66" i="2"/>
  <c r="E65" i="2"/>
  <c r="E64" i="2"/>
  <c r="E63" i="2"/>
  <c r="E62" i="2"/>
  <c r="E61" i="2"/>
  <c r="E60" i="2"/>
  <c r="E58" i="2"/>
  <c r="E57" i="2"/>
  <c r="E55" i="2"/>
  <c r="E54" i="2"/>
  <c r="E53" i="2"/>
  <c r="E52" i="2"/>
  <c r="E51" i="2"/>
  <c r="E50" i="2"/>
  <c r="E49" i="2"/>
  <c r="E47" i="2"/>
  <c r="E46" i="2"/>
  <c r="E45" i="2"/>
  <c r="E44" i="2"/>
  <c r="E43" i="2"/>
  <c r="E42" i="2"/>
  <c r="E41" i="2"/>
  <c r="E40" i="2"/>
  <c r="E39" i="2"/>
  <c r="E36" i="2"/>
  <c r="E35" i="2"/>
  <c r="E34" i="2"/>
  <c r="E33" i="2"/>
  <c r="E32" i="2"/>
  <c r="E31" i="2"/>
  <c r="E30" i="2"/>
  <c r="E28" i="2"/>
  <c r="E27" i="2"/>
  <c r="E26" i="2"/>
  <c r="E25" i="2"/>
  <c r="E24" i="2"/>
  <c r="E22" i="2"/>
  <c r="E21" i="2"/>
  <c r="E20" i="2"/>
  <c r="E19" i="2"/>
  <c r="E18" i="2"/>
  <c r="E17" i="2"/>
  <c r="E16" i="2"/>
  <c r="E14" i="2"/>
  <c r="E13" i="2"/>
  <c r="E12" i="2"/>
  <c r="E11" i="2"/>
  <c r="E10" i="2"/>
  <c r="E9" i="2"/>
  <c r="E7" i="2"/>
  <c r="E6" i="2"/>
  <c r="E5" i="2"/>
  <c r="E4" i="2"/>
  <c r="E3" i="2"/>
  <c r="D8" i="2"/>
  <c r="C8" i="2"/>
  <c r="D70" i="1"/>
  <c r="E70" i="1"/>
  <c r="C70" i="1"/>
  <c r="E68" i="1"/>
  <c r="D68" i="1"/>
  <c r="C68" i="1"/>
  <c r="E59" i="1"/>
  <c r="D59" i="1"/>
  <c r="C59" i="1"/>
  <c r="D56" i="1"/>
  <c r="C56" i="1"/>
  <c r="D48" i="1"/>
  <c r="C48" i="1"/>
  <c r="D38" i="1"/>
  <c r="C38" i="1"/>
  <c r="D29" i="1"/>
  <c r="C29" i="1"/>
  <c r="D23" i="1"/>
  <c r="C23" i="1"/>
  <c r="E7" i="1"/>
  <c r="E4" i="1"/>
  <c r="E5" i="1"/>
  <c r="E6" i="1"/>
  <c r="D15" i="1"/>
  <c r="C15" i="1"/>
  <c r="D8" i="1"/>
  <c r="C8" i="1"/>
  <c r="E9" i="1"/>
  <c r="E10" i="1"/>
  <c r="E11" i="1"/>
  <c r="E12" i="1"/>
  <c r="E13" i="1"/>
  <c r="E14" i="1"/>
  <c r="E16" i="1"/>
  <c r="E17" i="1"/>
  <c r="E18" i="1"/>
  <c r="E19" i="1"/>
  <c r="E20" i="1"/>
  <c r="E21" i="1"/>
  <c r="E22" i="1"/>
  <c r="E24" i="1"/>
  <c r="E25" i="1"/>
  <c r="E26" i="1"/>
  <c r="E27" i="1"/>
  <c r="E28" i="1"/>
  <c r="E30" i="1"/>
  <c r="E31" i="1"/>
  <c r="E32" i="1"/>
  <c r="E33" i="1"/>
  <c r="E34" i="1"/>
  <c r="E35" i="1"/>
  <c r="E36" i="1"/>
  <c r="E39" i="1"/>
  <c r="E40" i="1"/>
  <c r="E41" i="1"/>
  <c r="E42" i="1"/>
  <c r="E43" i="1"/>
  <c r="E44" i="1"/>
  <c r="E45" i="1"/>
  <c r="E46" i="1"/>
  <c r="E47" i="1"/>
  <c r="E49" i="1"/>
  <c r="E56" i="1" s="1"/>
  <c r="E50" i="1"/>
  <c r="E51" i="1"/>
  <c r="E52" i="1"/>
  <c r="E53" i="1"/>
  <c r="E54" i="1"/>
  <c r="E55" i="1"/>
  <c r="E57" i="1"/>
  <c r="E58" i="1"/>
  <c r="E60" i="1"/>
  <c r="E61" i="1"/>
  <c r="E62" i="1"/>
  <c r="E63" i="1"/>
  <c r="E64" i="1"/>
  <c r="E65" i="1"/>
  <c r="E66" i="1"/>
  <c r="E67" i="1"/>
  <c r="E3" i="1"/>
  <c r="E15" i="2" l="1"/>
  <c r="E29" i="2"/>
  <c r="E56" i="2"/>
  <c r="E23" i="2"/>
  <c r="E70" i="2"/>
  <c r="E68" i="2"/>
  <c r="E38" i="2"/>
  <c r="E48" i="2"/>
  <c r="E59" i="2"/>
  <c r="E8" i="2"/>
  <c r="E48" i="1"/>
  <c r="E29" i="1"/>
  <c r="E8" i="1"/>
  <c r="E38" i="1"/>
  <c r="E23" i="1"/>
  <c r="E15" i="1"/>
</calcChain>
</file>

<file path=xl/sharedStrings.xml><?xml version="1.0" encoding="utf-8"?>
<sst xmlns="http://schemas.openxmlformats.org/spreadsheetml/2006/main" count="184" uniqueCount="78">
  <si>
    <t>BT-549</t>
  </si>
  <si>
    <t>HS-578T</t>
  </si>
  <si>
    <t>MCF7</t>
  </si>
  <si>
    <t>MDA-MB-231-ATCC</t>
  </si>
  <si>
    <t>T-47D</t>
  </si>
  <si>
    <t>SF-268</t>
  </si>
  <si>
    <t>SF-295</t>
  </si>
  <si>
    <t>SF-539</t>
  </si>
  <si>
    <t>SNB-19</t>
  </si>
  <si>
    <t>SNB-75</t>
  </si>
  <si>
    <t>U251</t>
  </si>
  <si>
    <t>COLO-205</t>
  </si>
  <si>
    <t>HCC-2998</t>
  </si>
  <si>
    <t>HCT-15</t>
  </si>
  <si>
    <t>HCT-116</t>
  </si>
  <si>
    <t>HT29</t>
  </si>
  <si>
    <t>KM12</t>
  </si>
  <si>
    <t>SW-620</t>
  </si>
  <si>
    <t>CCRF-CEM</t>
  </si>
  <si>
    <t>HL-60TB</t>
  </si>
  <si>
    <t>K-562</t>
  </si>
  <si>
    <t>MOLT-4</t>
  </si>
  <si>
    <t>RPMI-8226</t>
  </si>
  <si>
    <t>LOX-IMVI</t>
  </si>
  <si>
    <t>M14</t>
  </si>
  <si>
    <t>MALME-3M</t>
  </si>
  <si>
    <t>MDA-MB-435</t>
  </si>
  <si>
    <t>SK-MEL-2</t>
  </si>
  <si>
    <t>SK-MEL-5</t>
  </si>
  <si>
    <t>SK-MEL-28</t>
  </si>
  <si>
    <t>UACC-62</t>
  </si>
  <si>
    <t>A549-ATCC</t>
  </si>
  <si>
    <t>EKVX</t>
  </si>
  <si>
    <t>HOP-62</t>
  </si>
  <si>
    <t>HOP-92</t>
  </si>
  <si>
    <t>NCI-H23</t>
  </si>
  <si>
    <t>NCI-H226</t>
  </si>
  <si>
    <t>NCI-H322M</t>
  </si>
  <si>
    <t>NCI-H460</t>
  </si>
  <si>
    <t>NCI-H522</t>
  </si>
  <si>
    <t>IGROV1</t>
  </si>
  <si>
    <t>NCI-ADR-RES</t>
  </si>
  <si>
    <t>OVCAR-3</t>
  </si>
  <si>
    <t>OVCAR-4</t>
  </si>
  <si>
    <t>OVCAR-5</t>
  </si>
  <si>
    <t>OVCAR-8</t>
  </si>
  <si>
    <t>SK-OV-3</t>
  </si>
  <si>
    <t>SN12C</t>
  </si>
  <si>
    <t>DU-145</t>
  </si>
  <si>
    <t>PC-3</t>
  </si>
  <si>
    <t>786-0</t>
  </si>
  <si>
    <t>A498</t>
  </si>
  <si>
    <t>ACHN</t>
  </si>
  <si>
    <t>CAKI-1</t>
  </si>
  <si>
    <t>RXF-393</t>
  </si>
  <si>
    <t>TK-10</t>
  </si>
  <si>
    <t>UO-31</t>
  </si>
  <si>
    <t>1a</t>
  </si>
  <si>
    <t>3e</t>
  </si>
  <si>
    <t>predicted GI50</t>
  </si>
  <si>
    <t>Exper. GI50</t>
  </si>
  <si>
    <t>Leukemia</t>
  </si>
  <si>
    <t>Non-Small Cell Lung</t>
  </si>
  <si>
    <t>Colon</t>
  </si>
  <si>
    <t>Central Nervous System</t>
  </si>
  <si>
    <t>Melanoma</t>
  </si>
  <si>
    <t>Ovarian</t>
  </si>
  <si>
    <t>Renal</t>
  </si>
  <si>
    <t>Prostate</t>
  </si>
  <si>
    <t>Breast</t>
  </si>
  <si>
    <t>PANEL</t>
  </si>
  <si>
    <t>CELL LINE</t>
  </si>
  <si>
    <t>lDTV(GI50)l</t>
  </si>
  <si>
    <t>Panel average</t>
  </si>
  <si>
    <t>Overall Average</t>
  </si>
  <si>
    <t>Predicted GI50</t>
  </si>
  <si>
    <t>Deviation from average lDTV(GI50)l</t>
  </si>
  <si>
    <t>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</si>
</sst>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sz val="12"/>
      <color rgb="FF000000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/>
    <xf numFmtId="0" fontId="1" fillId="0" borderId="0" xfId="0" applyFont="1" applyAlignment="1">
      <alignment horizontal="center" vertical="center"/>
    </xf>
    <xf numFmtId="0" fontId="4" fillId="0" borderId="0" xfId="0" applyFont="1" applyBorder="1"/>
    <xf numFmtId="0" fontId="0" fillId="0" borderId="0" xfId="0" applyAlignment="1">
      <alignment horizontal="center"/>
    </xf>
    <xf numFmtId="2" fontId="5" fillId="0" borderId="12" xfId="0" applyNumberFormat="1" applyFont="1" applyBorder="1" applyAlignment="1">
      <alignment horizontal="center" vertical="center"/>
    </xf>
    <xf numFmtId="2" fontId="5" fillId="0" borderId="0" xfId="0" applyNumberFormat="1" applyFont="1" applyBorder="1" applyAlignment="1">
      <alignment horizontal="center" vertical="center"/>
    </xf>
    <xf numFmtId="2" fontId="5" fillId="0" borderId="8" xfId="0" applyNumberFormat="1" applyFont="1" applyBorder="1" applyAlignment="1">
      <alignment horizontal="center" vertical="center"/>
    </xf>
    <xf numFmtId="2" fontId="5" fillId="0" borderId="15" xfId="0" applyNumberFormat="1" applyFont="1" applyBorder="1" applyAlignment="1">
      <alignment horizontal="center" vertical="center"/>
    </xf>
    <xf numFmtId="2" fontId="5" fillId="0" borderId="21" xfId="0" applyNumberFormat="1" applyFont="1" applyBorder="1" applyAlignment="1">
      <alignment horizontal="center" vertical="center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22" xfId="0" applyNumberFormat="1" applyBorder="1" applyAlignment="1">
      <alignment horizontal="center"/>
    </xf>
    <xf numFmtId="2" fontId="0" fillId="0" borderId="12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2" fontId="0" fillId="0" borderId="21" xfId="0" applyNumberFormat="1" applyBorder="1" applyAlignment="1">
      <alignment horizontal="center" vertical="center"/>
    </xf>
    <xf numFmtId="0" fontId="4" fillId="0" borderId="2" xfId="0" applyFont="1" applyBorder="1"/>
    <xf numFmtId="0" fontId="4" fillId="0" borderId="4" xfId="0" applyFont="1" applyBorder="1"/>
    <xf numFmtId="0" fontId="4" fillId="0" borderId="9" xfId="0" applyFont="1" applyBorder="1"/>
    <xf numFmtId="0" fontId="6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4" fillId="0" borderId="23" xfId="0" applyFont="1" applyBorder="1"/>
    <xf numFmtId="0" fontId="4" fillId="0" borderId="24" xfId="0" applyFont="1" applyBorder="1"/>
    <xf numFmtId="0" fontId="4" fillId="0" borderId="25" xfId="0" applyFont="1" applyBorder="1"/>
    <xf numFmtId="2" fontId="0" fillId="0" borderId="22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0" borderId="12" xfId="0" applyFont="1" applyBorder="1"/>
    <xf numFmtId="2" fontId="0" fillId="0" borderId="0" xfId="0" applyNumberFormat="1" applyBorder="1" applyAlignment="1">
      <alignment horizontal="center"/>
    </xf>
    <xf numFmtId="0" fontId="6" fillId="0" borderId="26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2" fontId="1" fillId="0" borderId="15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0" fillId="0" borderId="27" xfId="0" applyNumberFormat="1" applyBorder="1" applyAlignment="1">
      <alignment horizontal="center" vertical="center"/>
    </xf>
    <xf numFmtId="2" fontId="0" fillId="0" borderId="0" xfId="0" applyNumberFormat="1" applyBorder="1"/>
    <xf numFmtId="0" fontId="1" fillId="0" borderId="1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3" fillId="0" borderId="12" xfId="0" applyNumberFormat="1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2" fontId="0" fillId="0" borderId="0" xfId="0" applyNumberFormat="1"/>
    <xf numFmtId="0" fontId="1" fillId="0" borderId="0" xfId="0" applyFont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2" fontId="0" fillId="0" borderId="21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2" fontId="5" fillId="0" borderId="28" xfId="0" applyNumberFormat="1" applyFont="1" applyBorder="1" applyAlignment="1">
      <alignment horizontal="center" vertical="center"/>
    </xf>
    <xf numFmtId="2" fontId="5" fillId="0" borderId="29" xfId="0" applyNumberFormat="1" applyFont="1" applyBorder="1" applyAlignment="1">
      <alignment horizontal="center" vertical="center"/>
    </xf>
    <xf numFmtId="2" fontId="5" fillId="0" borderId="30" xfId="0" applyNumberFormat="1" applyFont="1" applyBorder="1" applyAlignment="1">
      <alignment horizontal="center" vertical="center"/>
    </xf>
    <xf numFmtId="2" fontId="0" fillId="0" borderId="29" xfId="0" applyNumberForma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200" b="0"/>
              <a:t>AAP Predicted GI50 vS Experimental GI50 </a:t>
            </a:r>
            <a:r>
              <a:rPr lang="it-IT" sz="1200"/>
              <a:t>1a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Predicted GI50s</c:v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eparator>.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('1a'!$B$3:$B$7,'1a'!$B$9:$B$14,'1a'!$B$16:$B$22,'1a'!$B$24:$B$28,'1a'!$B$30:$B$37,'1a'!$B$39:$B$47,'1a'!$B$49:$B$55,'1a'!$B$57:$B$58,'1a'!$B$60:$B$67)</c:f>
              <c:strCache>
                <c:ptCount val="57"/>
                <c:pt idx="0">
                  <c:v>BT-549</c:v>
                </c:pt>
                <c:pt idx="1">
                  <c:v>HS-578T</c:v>
                </c:pt>
                <c:pt idx="2">
                  <c:v>MCF7</c:v>
                </c:pt>
                <c:pt idx="3">
                  <c:v>MDA-MB-231-ATCC</c:v>
                </c:pt>
                <c:pt idx="4">
                  <c:v>T-47D</c:v>
                </c:pt>
                <c:pt idx="5">
                  <c:v>SF-268</c:v>
                </c:pt>
                <c:pt idx="6">
                  <c:v>SF-295</c:v>
                </c:pt>
                <c:pt idx="7">
                  <c:v>SF-539</c:v>
                </c:pt>
                <c:pt idx="8">
                  <c:v>SNB-19</c:v>
                </c:pt>
                <c:pt idx="9">
                  <c:v>SNB-75</c:v>
                </c:pt>
                <c:pt idx="10">
                  <c:v>U251</c:v>
                </c:pt>
                <c:pt idx="11">
                  <c:v>COLO-205</c:v>
                </c:pt>
                <c:pt idx="12">
                  <c:v>HCC-2998</c:v>
                </c:pt>
                <c:pt idx="13">
                  <c:v>HCT-116</c:v>
                </c:pt>
                <c:pt idx="14">
                  <c:v>HCT-15</c:v>
                </c:pt>
                <c:pt idx="15">
                  <c:v>HT29</c:v>
                </c:pt>
                <c:pt idx="16">
                  <c:v>KM12</c:v>
                </c:pt>
                <c:pt idx="17">
                  <c:v>SW-620</c:v>
                </c:pt>
                <c:pt idx="18">
                  <c:v>CCRF-CEM</c:v>
                </c:pt>
                <c:pt idx="19">
                  <c:v>HL-60TB</c:v>
                </c:pt>
                <c:pt idx="20">
                  <c:v>K-562</c:v>
                </c:pt>
                <c:pt idx="21">
                  <c:v>MOLT-4</c:v>
                </c:pt>
                <c:pt idx="22">
                  <c:v>RPMI-8226</c:v>
                </c:pt>
                <c:pt idx="23">
                  <c:v>LOX-IMVI</c:v>
                </c:pt>
                <c:pt idx="24">
                  <c:v>M14</c:v>
                </c:pt>
                <c:pt idx="25">
                  <c:v>MALME-3M</c:v>
                </c:pt>
                <c:pt idx="26">
                  <c:v>MDA-MB-435</c:v>
                </c:pt>
                <c:pt idx="27">
                  <c:v>SK-MEL-2</c:v>
                </c:pt>
                <c:pt idx="28">
                  <c:v>SK-MEL-28</c:v>
                </c:pt>
                <c:pt idx="29">
                  <c:v>SK-MEL-5</c:v>
                </c:pt>
                <c:pt idx="30">
                  <c:v>UACC-62</c:v>
                </c:pt>
                <c:pt idx="31">
                  <c:v>A549-ATCC</c:v>
                </c:pt>
                <c:pt idx="32">
                  <c:v>EKVX</c:v>
                </c:pt>
                <c:pt idx="33">
                  <c:v>HOP-62</c:v>
                </c:pt>
                <c:pt idx="34">
                  <c:v>HOP-92</c:v>
                </c:pt>
                <c:pt idx="35">
                  <c:v>NCI-H226</c:v>
                </c:pt>
                <c:pt idx="36">
                  <c:v>NCI-H23</c:v>
                </c:pt>
                <c:pt idx="37">
                  <c:v>NCI-H322M</c:v>
                </c:pt>
                <c:pt idx="38">
                  <c:v>NCI-H460</c:v>
                </c:pt>
                <c:pt idx="39">
                  <c:v>NCI-H522</c:v>
                </c:pt>
                <c:pt idx="40">
                  <c:v>IGROV1</c:v>
                </c:pt>
                <c:pt idx="41">
                  <c:v>NCI-ADR-RES</c:v>
                </c:pt>
                <c:pt idx="42">
                  <c:v>OVCAR-3</c:v>
                </c:pt>
                <c:pt idx="43">
                  <c:v>OVCAR-4</c:v>
                </c:pt>
                <c:pt idx="44">
                  <c:v>OVCAR-5</c:v>
                </c:pt>
                <c:pt idx="45">
                  <c:v>OVCAR-8</c:v>
                </c:pt>
                <c:pt idx="46">
                  <c:v>SK-OV-3</c:v>
                </c:pt>
                <c:pt idx="47">
                  <c:v>DU-145</c:v>
                </c:pt>
                <c:pt idx="48">
                  <c:v>PC-3</c:v>
                </c:pt>
                <c:pt idx="49">
                  <c:v>786-0</c:v>
                </c:pt>
                <c:pt idx="50">
                  <c:v>A498</c:v>
                </c:pt>
                <c:pt idx="51">
                  <c:v>ACHN</c:v>
                </c:pt>
                <c:pt idx="52">
                  <c:v>CAKI-1</c:v>
                </c:pt>
                <c:pt idx="53">
                  <c:v>RXF-393</c:v>
                </c:pt>
                <c:pt idx="54">
                  <c:v>SN12C</c:v>
                </c:pt>
                <c:pt idx="55">
                  <c:v>TK-10</c:v>
                </c:pt>
                <c:pt idx="56">
                  <c:v>UO-31</c:v>
                </c:pt>
              </c:strCache>
            </c:strRef>
          </c:cat>
          <c:val>
            <c:numRef>
              <c:f>('1a'!$C$3:$C$7,'1a'!$C$9:$C$14,'1a'!$C$16:$C$22,'1a'!$C$24:$C$28,'1a'!$C$30:$C$37,'1a'!$C$39:$C$47,'1a'!$C$49:$C$55,'1a'!$C$57:$C$58,'1a'!$C$60:$C$67)</c:f>
              <c:numCache>
                <c:formatCode>0.00</c:formatCode>
                <c:ptCount val="57"/>
                <c:pt idx="0">
                  <c:v>7.95</c:v>
                </c:pt>
                <c:pt idx="1">
                  <c:v>5.77</c:v>
                </c:pt>
                <c:pt idx="2">
                  <c:v>6.41</c:v>
                </c:pt>
                <c:pt idx="3">
                  <c:v>5.31</c:v>
                </c:pt>
                <c:pt idx="4">
                  <c:v>4.46</c:v>
                </c:pt>
                <c:pt idx="5">
                  <c:v>5.42</c:v>
                </c:pt>
                <c:pt idx="6">
                  <c:v>5.32</c:v>
                </c:pt>
                <c:pt idx="7">
                  <c:v>5.85</c:v>
                </c:pt>
                <c:pt idx="8">
                  <c:v>4.82</c:v>
                </c:pt>
                <c:pt idx="9">
                  <c:v>4.78</c:v>
                </c:pt>
                <c:pt idx="10">
                  <c:v>5.57</c:v>
                </c:pt>
                <c:pt idx="11">
                  <c:v>4.7699999999999996</c:v>
                </c:pt>
                <c:pt idx="12">
                  <c:v>5.04</c:v>
                </c:pt>
                <c:pt idx="13">
                  <c:v>5.76</c:v>
                </c:pt>
                <c:pt idx="14">
                  <c:v>5.5</c:v>
                </c:pt>
                <c:pt idx="15">
                  <c:v>5.53</c:v>
                </c:pt>
                <c:pt idx="16">
                  <c:v>5.59</c:v>
                </c:pt>
                <c:pt idx="17">
                  <c:v>5.74</c:v>
                </c:pt>
                <c:pt idx="18">
                  <c:v>5.48</c:v>
                </c:pt>
                <c:pt idx="19">
                  <c:v>5.65</c:v>
                </c:pt>
                <c:pt idx="20">
                  <c:v>6.32</c:v>
                </c:pt>
                <c:pt idx="21">
                  <c:v>5.38</c:v>
                </c:pt>
                <c:pt idx="22">
                  <c:v>6.25</c:v>
                </c:pt>
                <c:pt idx="23">
                  <c:v>5.63</c:v>
                </c:pt>
                <c:pt idx="24">
                  <c:v>5.35</c:v>
                </c:pt>
                <c:pt idx="25">
                  <c:v>5.47</c:v>
                </c:pt>
                <c:pt idx="26">
                  <c:v>5.52</c:v>
                </c:pt>
                <c:pt idx="27">
                  <c:v>5.0599999999999996</c:v>
                </c:pt>
                <c:pt idx="28">
                  <c:v>4.96</c:v>
                </c:pt>
                <c:pt idx="29">
                  <c:v>5.57</c:v>
                </c:pt>
                <c:pt idx="30">
                  <c:v>5.14</c:v>
                </c:pt>
                <c:pt idx="31">
                  <c:v>4.72</c:v>
                </c:pt>
                <c:pt idx="32">
                  <c:v>5.49</c:v>
                </c:pt>
                <c:pt idx="33">
                  <c:v>5.2</c:v>
                </c:pt>
                <c:pt idx="34">
                  <c:v>5.0999999999999996</c:v>
                </c:pt>
                <c:pt idx="35">
                  <c:v>5.54</c:v>
                </c:pt>
                <c:pt idx="36">
                  <c:v>5.42</c:v>
                </c:pt>
                <c:pt idx="37">
                  <c:v>5.15</c:v>
                </c:pt>
                <c:pt idx="38">
                  <c:v>5.45</c:v>
                </c:pt>
                <c:pt idx="39">
                  <c:v>5.66</c:v>
                </c:pt>
                <c:pt idx="40">
                  <c:v>5.42</c:v>
                </c:pt>
                <c:pt idx="41">
                  <c:v>5.74</c:v>
                </c:pt>
                <c:pt idx="42">
                  <c:v>5.62</c:v>
                </c:pt>
                <c:pt idx="43">
                  <c:v>4.87</c:v>
                </c:pt>
                <c:pt idx="44">
                  <c:v>5.29</c:v>
                </c:pt>
                <c:pt idx="45">
                  <c:v>4.74</c:v>
                </c:pt>
                <c:pt idx="46">
                  <c:v>4</c:v>
                </c:pt>
                <c:pt idx="47">
                  <c:v>5.48</c:v>
                </c:pt>
                <c:pt idx="48">
                  <c:v>5.59</c:v>
                </c:pt>
                <c:pt idx="49">
                  <c:v>5.84</c:v>
                </c:pt>
                <c:pt idx="50">
                  <c:v>5.75</c:v>
                </c:pt>
                <c:pt idx="51">
                  <c:v>5.29</c:v>
                </c:pt>
                <c:pt idx="52">
                  <c:v>5.94</c:v>
                </c:pt>
                <c:pt idx="53">
                  <c:v>7.45</c:v>
                </c:pt>
                <c:pt idx="54">
                  <c:v>5.34</c:v>
                </c:pt>
                <c:pt idx="55">
                  <c:v>5.47</c:v>
                </c:pt>
                <c:pt idx="56">
                  <c:v>5.41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E2-0C42-8560-D1FF4C3180F2}"/>
            </c:ext>
          </c:extLst>
        </c:ser>
        <c:ser>
          <c:idx val="1"/>
          <c:order val="1"/>
          <c:tx>
            <c:v>Experimental GI50s</c:v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eparator>.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('1a'!$B$3:$B$7,'1a'!$B$9:$B$14,'1a'!$B$16:$B$22,'1a'!$B$24:$B$28,'1a'!$B$30:$B$37,'1a'!$B$39:$B$47,'1a'!$B$49:$B$55,'1a'!$B$57:$B$58,'1a'!$B$60:$B$67)</c:f>
              <c:strCache>
                <c:ptCount val="57"/>
                <c:pt idx="0">
                  <c:v>BT-549</c:v>
                </c:pt>
                <c:pt idx="1">
                  <c:v>HS-578T</c:v>
                </c:pt>
                <c:pt idx="2">
                  <c:v>MCF7</c:v>
                </c:pt>
                <c:pt idx="3">
                  <c:v>MDA-MB-231-ATCC</c:v>
                </c:pt>
                <c:pt idx="4">
                  <c:v>T-47D</c:v>
                </c:pt>
                <c:pt idx="5">
                  <c:v>SF-268</c:v>
                </c:pt>
                <c:pt idx="6">
                  <c:v>SF-295</c:v>
                </c:pt>
                <c:pt idx="7">
                  <c:v>SF-539</c:v>
                </c:pt>
                <c:pt idx="8">
                  <c:v>SNB-19</c:v>
                </c:pt>
                <c:pt idx="9">
                  <c:v>SNB-75</c:v>
                </c:pt>
                <c:pt idx="10">
                  <c:v>U251</c:v>
                </c:pt>
                <c:pt idx="11">
                  <c:v>COLO-205</c:v>
                </c:pt>
                <c:pt idx="12">
                  <c:v>HCC-2998</c:v>
                </c:pt>
                <c:pt idx="13">
                  <c:v>HCT-116</c:v>
                </c:pt>
                <c:pt idx="14">
                  <c:v>HCT-15</c:v>
                </c:pt>
                <c:pt idx="15">
                  <c:v>HT29</c:v>
                </c:pt>
                <c:pt idx="16">
                  <c:v>KM12</c:v>
                </c:pt>
                <c:pt idx="17">
                  <c:v>SW-620</c:v>
                </c:pt>
                <c:pt idx="18">
                  <c:v>CCRF-CEM</c:v>
                </c:pt>
                <c:pt idx="19">
                  <c:v>HL-60TB</c:v>
                </c:pt>
                <c:pt idx="20">
                  <c:v>K-562</c:v>
                </c:pt>
                <c:pt idx="21">
                  <c:v>MOLT-4</c:v>
                </c:pt>
                <c:pt idx="22">
                  <c:v>RPMI-8226</c:v>
                </c:pt>
                <c:pt idx="23">
                  <c:v>LOX-IMVI</c:v>
                </c:pt>
                <c:pt idx="24">
                  <c:v>M14</c:v>
                </c:pt>
                <c:pt idx="25">
                  <c:v>MALME-3M</c:v>
                </c:pt>
                <c:pt idx="26">
                  <c:v>MDA-MB-435</c:v>
                </c:pt>
                <c:pt idx="27">
                  <c:v>SK-MEL-2</c:v>
                </c:pt>
                <c:pt idx="28">
                  <c:v>SK-MEL-28</c:v>
                </c:pt>
                <c:pt idx="29">
                  <c:v>SK-MEL-5</c:v>
                </c:pt>
                <c:pt idx="30">
                  <c:v>UACC-62</c:v>
                </c:pt>
                <c:pt idx="31">
                  <c:v>A549-ATCC</c:v>
                </c:pt>
                <c:pt idx="32">
                  <c:v>EKVX</c:v>
                </c:pt>
                <c:pt idx="33">
                  <c:v>HOP-62</c:v>
                </c:pt>
                <c:pt idx="34">
                  <c:v>HOP-92</c:v>
                </c:pt>
                <c:pt idx="35">
                  <c:v>NCI-H226</c:v>
                </c:pt>
                <c:pt idx="36">
                  <c:v>NCI-H23</c:v>
                </c:pt>
                <c:pt idx="37">
                  <c:v>NCI-H322M</c:v>
                </c:pt>
                <c:pt idx="38">
                  <c:v>NCI-H460</c:v>
                </c:pt>
                <c:pt idx="39">
                  <c:v>NCI-H522</c:v>
                </c:pt>
                <c:pt idx="40">
                  <c:v>IGROV1</c:v>
                </c:pt>
                <c:pt idx="41">
                  <c:v>NCI-ADR-RES</c:v>
                </c:pt>
                <c:pt idx="42">
                  <c:v>OVCAR-3</c:v>
                </c:pt>
                <c:pt idx="43">
                  <c:v>OVCAR-4</c:v>
                </c:pt>
                <c:pt idx="44">
                  <c:v>OVCAR-5</c:v>
                </c:pt>
                <c:pt idx="45">
                  <c:v>OVCAR-8</c:v>
                </c:pt>
                <c:pt idx="46">
                  <c:v>SK-OV-3</c:v>
                </c:pt>
                <c:pt idx="47">
                  <c:v>DU-145</c:v>
                </c:pt>
                <c:pt idx="48">
                  <c:v>PC-3</c:v>
                </c:pt>
                <c:pt idx="49">
                  <c:v>786-0</c:v>
                </c:pt>
                <c:pt idx="50">
                  <c:v>A498</c:v>
                </c:pt>
                <c:pt idx="51">
                  <c:v>ACHN</c:v>
                </c:pt>
                <c:pt idx="52">
                  <c:v>CAKI-1</c:v>
                </c:pt>
                <c:pt idx="53">
                  <c:v>RXF-393</c:v>
                </c:pt>
                <c:pt idx="54">
                  <c:v>SN12C</c:v>
                </c:pt>
                <c:pt idx="55">
                  <c:v>TK-10</c:v>
                </c:pt>
                <c:pt idx="56">
                  <c:v>UO-31</c:v>
                </c:pt>
              </c:strCache>
            </c:strRef>
          </c:cat>
          <c:val>
            <c:numRef>
              <c:f>('1a'!$D$3:$D$7,'1a'!$D$9:$D$14,'1a'!$D$16:$D$22,'1a'!$D$24:$D$28,'1a'!$D$30:$D$37,'1a'!$D$39:$D$47,'1a'!$D$49:$D$55,'1a'!$D$57:$D$58,'1a'!$D$60:$D$67)</c:f>
              <c:numCache>
                <c:formatCode>0.00</c:formatCode>
                <c:ptCount val="57"/>
                <c:pt idx="0">
                  <c:v>5.7430000000000003</c:v>
                </c:pt>
                <c:pt idx="1">
                  <c:v>5.5679999999999996</c:v>
                </c:pt>
                <c:pt idx="2">
                  <c:v>6.2869999999999999</c:v>
                </c:pt>
                <c:pt idx="3">
                  <c:v>5.6479999999999997</c:v>
                </c:pt>
                <c:pt idx="4">
                  <c:v>5.6459999999999999</c:v>
                </c:pt>
                <c:pt idx="5">
                  <c:v>5.5970000000000004</c:v>
                </c:pt>
                <c:pt idx="6">
                  <c:v>5.516</c:v>
                </c:pt>
                <c:pt idx="7">
                  <c:v>5.6710000000000003</c:v>
                </c:pt>
                <c:pt idx="8">
                  <c:v>5.508</c:v>
                </c:pt>
                <c:pt idx="9">
                  <c:v>5.6040000000000001</c:v>
                </c:pt>
                <c:pt idx="10">
                  <c:v>5.8140000000000001</c:v>
                </c:pt>
                <c:pt idx="11">
                  <c:v>5.72</c:v>
                </c:pt>
                <c:pt idx="12">
                  <c:v>5.7649999999999997</c:v>
                </c:pt>
                <c:pt idx="13">
                  <c:v>6.4969999999999999</c:v>
                </c:pt>
                <c:pt idx="14">
                  <c:v>6.1139999999999999</c:v>
                </c:pt>
                <c:pt idx="15">
                  <c:v>6.117</c:v>
                </c:pt>
                <c:pt idx="16">
                  <c:v>5.7960000000000003</c:v>
                </c:pt>
                <c:pt idx="17">
                  <c:v>5.9660000000000002</c:v>
                </c:pt>
                <c:pt idx="18">
                  <c:v>5.6539999999999999</c:v>
                </c:pt>
                <c:pt idx="19">
                  <c:v>5.6260000000000003</c:v>
                </c:pt>
                <c:pt idx="20">
                  <c:v>5.9710000000000001</c:v>
                </c:pt>
                <c:pt idx="21">
                  <c:v>5.6859999999999999</c:v>
                </c:pt>
                <c:pt idx="22">
                  <c:v>6.41</c:v>
                </c:pt>
                <c:pt idx="23">
                  <c:v>5.8360000000000003</c:v>
                </c:pt>
                <c:pt idx="24">
                  <c:v>5.7720000000000002</c:v>
                </c:pt>
                <c:pt idx="25">
                  <c:v>5.2389999999999999</c:v>
                </c:pt>
                <c:pt idx="26">
                  <c:v>5.9370000000000003</c:v>
                </c:pt>
                <c:pt idx="27">
                  <c:v>4.5149999999999997</c:v>
                </c:pt>
                <c:pt idx="28">
                  <c:v>5.7380000000000004</c:v>
                </c:pt>
                <c:pt idx="29">
                  <c:v>5.6710000000000003</c:v>
                </c:pt>
                <c:pt idx="30">
                  <c:v>5.7160000000000002</c:v>
                </c:pt>
                <c:pt idx="31">
                  <c:v>4</c:v>
                </c:pt>
                <c:pt idx="32">
                  <c:v>5.3010000000000002</c:v>
                </c:pt>
                <c:pt idx="33">
                  <c:v>5.1680000000000001</c:v>
                </c:pt>
                <c:pt idx="34">
                  <c:v>4.8220000000000001</c:v>
                </c:pt>
                <c:pt idx="35">
                  <c:v>5.6319999999999997</c:v>
                </c:pt>
                <c:pt idx="36">
                  <c:v>5.5250000000000004</c:v>
                </c:pt>
                <c:pt idx="37">
                  <c:v>5.1740000000000004</c:v>
                </c:pt>
                <c:pt idx="38">
                  <c:v>5.5140000000000002</c:v>
                </c:pt>
                <c:pt idx="39">
                  <c:v>5.4260000000000002</c:v>
                </c:pt>
                <c:pt idx="40">
                  <c:v>5.5720000000000001</c:v>
                </c:pt>
                <c:pt idx="41">
                  <c:v>5.3769999999999998</c:v>
                </c:pt>
                <c:pt idx="42">
                  <c:v>5.5469999999999997</c:v>
                </c:pt>
                <c:pt idx="43">
                  <c:v>5.39</c:v>
                </c:pt>
                <c:pt idx="44">
                  <c:v>5.6029999999999998</c:v>
                </c:pt>
                <c:pt idx="45">
                  <c:v>5.5270000000000001</c:v>
                </c:pt>
                <c:pt idx="46">
                  <c:v>4.4390000000000001</c:v>
                </c:pt>
                <c:pt idx="47">
                  <c:v>5.5110000000000001</c:v>
                </c:pt>
                <c:pt idx="48">
                  <c:v>5.4820000000000002</c:v>
                </c:pt>
                <c:pt idx="49">
                  <c:v>5.6420000000000003</c:v>
                </c:pt>
                <c:pt idx="50">
                  <c:v>5.6459999999999999</c:v>
                </c:pt>
                <c:pt idx="51">
                  <c:v>5.6870000000000003</c:v>
                </c:pt>
                <c:pt idx="52">
                  <c:v>5.4989999999999997</c:v>
                </c:pt>
                <c:pt idx="53">
                  <c:v>5.8339999999999996</c:v>
                </c:pt>
                <c:pt idx="54">
                  <c:v>5.5140000000000002</c:v>
                </c:pt>
                <c:pt idx="55">
                  <c:v>5.4160000000000004</c:v>
                </c:pt>
                <c:pt idx="56">
                  <c:v>5.7889999999999997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E2-0C42-8560-D1FF4C3180F2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6"/>
        <c:axId val="582795008"/>
        <c:axId val="582796688"/>
      </c:barChart>
      <c:catAx>
        <c:axId val="58279500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82796688"/>
        <c:crosses val="autoZero"/>
        <c:auto val="1"/>
        <c:lblAlgn val="ctr"/>
        <c:lblOffset val="100"/>
        <c:noMultiLvlLbl val="0"/>
      </c:catAx>
      <c:valAx>
        <c:axId val="582796688"/>
        <c:scaling>
          <c:orientation val="minMax"/>
          <c:max val="8"/>
          <c:min val="3"/>
        </c:scaling>
        <c:delete val="0"/>
        <c:axPos val="t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82795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200" b="0" i="0" baseline="0">
                <a:effectLst/>
              </a:rPr>
              <a:t>Error mean graph </a:t>
            </a:r>
            <a:r>
              <a:rPr lang="it-IT" sz="1200" b="1" i="0" baseline="0">
                <a:effectLst/>
              </a:rPr>
              <a:t>1a</a:t>
            </a:r>
            <a:endParaRPr lang="it-IT" sz="1200" b="1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'1a'!$F$2</c:f>
              <c:strCache>
                <c:ptCount val="1"/>
                <c:pt idx="0">
                  <c:v>Deviation from average lDTV(GI50)l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('1a'!$B$3:$B$7,'1a'!$B$9:$B$14,'1a'!$B$16:$B$22,'1a'!$B$24:$B$28,'1a'!$B$30:$B$37,'1a'!$B$39:$B$47,'1a'!$B$49:$B$55,'1a'!$B$57:$B$58,'1a'!$B$60:$B$67)</c:f>
              <c:strCache>
                <c:ptCount val="57"/>
                <c:pt idx="0">
                  <c:v>BT-549</c:v>
                </c:pt>
                <c:pt idx="1">
                  <c:v>HS-578T</c:v>
                </c:pt>
                <c:pt idx="2">
                  <c:v>MCF7</c:v>
                </c:pt>
                <c:pt idx="3">
                  <c:v>MDA-MB-231-ATCC</c:v>
                </c:pt>
                <c:pt idx="4">
                  <c:v>T-47D</c:v>
                </c:pt>
                <c:pt idx="5">
                  <c:v>SF-268</c:v>
                </c:pt>
                <c:pt idx="6">
                  <c:v>SF-295</c:v>
                </c:pt>
                <c:pt idx="7">
                  <c:v>SF-539</c:v>
                </c:pt>
                <c:pt idx="8">
                  <c:v>SNB-19</c:v>
                </c:pt>
                <c:pt idx="9">
                  <c:v>SNB-75</c:v>
                </c:pt>
                <c:pt idx="10">
                  <c:v>U251</c:v>
                </c:pt>
                <c:pt idx="11">
                  <c:v>COLO-205</c:v>
                </c:pt>
                <c:pt idx="12">
                  <c:v>HCC-2998</c:v>
                </c:pt>
                <c:pt idx="13">
                  <c:v>HCT-116</c:v>
                </c:pt>
                <c:pt idx="14">
                  <c:v>HCT-15</c:v>
                </c:pt>
                <c:pt idx="15">
                  <c:v>HT29</c:v>
                </c:pt>
                <c:pt idx="16">
                  <c:v>KM12</c:v>
                </c:pt>
                <c:pt idx="17">
                  <c:v>SW-620</c:v>
                </c:pt>
                <c:pt idx="18">
                  <c:v>CCRF-CEM</c:v>
                </c:pt>
                <c:pt idx="19">
                  <c:v>HL-60TB</c:v>
                </c:pt>
                <c:pt idx="20">
                  <c:v>K-562</c:v>
                </c:pt>
                <c:pt idx="21">
                  <c:v>MOLT-4</c:v>
                </c:pt>
                <c:pt idx="22">
                  <c:v>RPMI-8226</c:v>
                </c:pt>
                <c:pt idx="23">
                  <c:v>LOX-IMVI</c:v>
                </c:pt>
                <c:pt idx="24">
                  <c:v>M14</c:v>
                </c:pt>
                <c:pt idx="25">
                  <c:v>MALME-3M</c:v>
                </c:pt>
                <c:pt idx="26">
                  <c:v>MDA-MB-435</c:v>
                </c:pt>
                <c:pt idx="27">
                  <c:v>SK-MEL-2</c:v>
                </c:pt>
                <c:pt idx="28">
                  <c:v>SK-MEL-28</c:v>
                </c:pt>
                <c:pt idx="29">
                  <c:v>SK-MEL-5</c:v>
                </c:pt>
                <c:pt idx="30">
                  <c:v>UACC-62</c:v>
                </c:pt>
                <c:pt idx="31">
                  <c:v>A549-ATCC</c:v>
                </c:pt>
                <c:pt idx="32">
                  <c:v>EKVX</c:v>
                </c:pt>
                <c:pt idx="33">
                  <c:v>HOP-62</c:v>
                </c:pt>
                <c:pt idx="34">
                  <c:v>HOP-92</c:v>
                </c:pt>
                <c:pt idx="35">
                  <c:v>NCI-H226</c:v>
                </c:pt>
                <c:pt idx="36">
                  <c:v>NCI-H23</c:v>
                </c:pt>
                <c:pt idx="37">
                  <c:v>NCI-H322M</c:v>
                </c:pt>
                <c:pt idx="38">
                  <c:v>NCI-H460</c:v>
                </c:pt>
                <c:pt idx="39">
                  <c:v>NCI-H522</c:v>
                </c:pt>
                <c:pt idx="40">
                  <c:v>IGROV1</c:v>
                </c:pt>
                <c:pt idx="41">
                  <c:v>NCI-ADR-RES</c:v>
                </c:pt>
                <c:pt idx="42">
                  <c:v>OVCAR-3</c:v>
                </c:pt>
                <c:pt idx="43">
                  <c:v>OVCAR-4</c:v>
                </c:pt>
                <c:pt idx="44">
                  <c:v>OVCAR-5</c:v>
                </c:pt>
                <c:pt idx="45">
                  <c:v>OVCAR-8</c:v>
                </c:pt>
                <c:pt idx="46">
                  <c:v>SK-OV-3</c:v>
                </c:pt>
                <c:pt idx="47">
                  <c:v>DU-145</c:v>
                </c:pt>
                <c:pt idx="48">
                  <c:v>PC-3</c:v>
                </c:pt>
                <c:pt idx="49">
                  <c:v>786-0</c:v>
                </c:pt>
                <c:pt idx="50">
                  <c:v>A498</c:v>
                </c:pt>
                <c:pt idx="51">
                  <c:v>ACHN</c:v>
                </c:pt>
                <c:pt idx="52">
                  <c:v>CAKI-1</c:v>
                </c:pt>
                <c:pt idx="53">
                  <c:v>RXF-393</c:v>
                </c:pt>
                <c:pt idx="54">
                  <c:v>SN12C</c:v>
                </c:pt>
                <c:pt idx="55">
                  <c:v>TK-10</c:v>
                </c:pt>
                <c:pt idx="56">
                  <c:v>UO-31</c:v>
                </c:pt>
              </c:strCache>
            </c:strRef>
          </c:cat>
          <c:val>
            <c:numRef>
              <c:f>('1a'!$F$3:$F$7,'1a'!$F$9:$F$14,'1a'!$F$16:$F$22,'1a'!$F$24:$F$28,'1a'!$F$30:$F$37,'1a'!$F$39:$F$47,'1a'!$F$49:$F$55,'1a'!$F$57:$F$58,'1a'!$F$60:$F$67)</c:f>
              <c:numCache>
                <c:formatCode>0.00</c:formatCode>
                <c:ptCount val="57"/>
                <c:pt idx="0">
                  <c:v>1.8176034482758621</c:v>
                </c:pt>
                <c:pt idx="1">
                  <c:v>-0.18739655172413788</c:v>
                </c:pt>
                <c:pt idx="2">
                  <c:v>-0.26639655172413762</c:v>
                </c:pt>
                <c:pt idx="3">
                  <c:v>-5.1396551724137762E-2</c:v>
                </c:pt>
                <c:pt idx="4">
                  <c:v>0.79660344827586216</c:v>
                </c:pt>
                <c:pt idx="5">
                  <c:v>-0.21239655172413735</c:v>
                </c:pt>
                <c:pt idx="6">
                  <c:v>-0.19339655172413811</c:v>
                </c:pt>
                <c:pt idx="7">
                  <c:v>-0.21039655172413846</c:v>
                </c:pt>
                <c:pt idx="8">
                  <c:v>0.29860344827586188</c:v>
                </c:pt>
                <c:pt idx="9">
                  <c:v>0.434603448275862</c:v>
                </c:pt>
                <c:pt idx="10">
                  <c:v>-0.14539655172413807</c:v>
                </c:pt>
                <c:pt idx="11">
                  <c:v>0.56060344827586239</c:v>
                </c:pt>
                <c:pt idx="12">
                  <c:v>0.3356034482758618</c:v>
                </c:pt>
                <c:pt idx="13">
                  <c:v>0.34760344827586226</c:v>
                </c:pt>
                <c:pt idx="14">
                  <c:v>0.22460344827586204</c:v>
                </c:pt>
                <c:pt idx="15">
                  <c:v>0.1976034482758619</c:v>
                </c:pt>
                <c:pt idx="16">
                  <c:v>-0.18339655172413744</c:v>
                </c:pt>
                <c:pt idx="17">
                  <c:v>-0.16339655172413786</c:v>
                </c:pt>
                <c:pt idx="18">
                  <c:v>-0.21539655172413835</c:v>
                </c:pt>
                <c:pt idx="19">
                  <c:v>-0.36539655172413782</c:v>
                </c:pt>
                <c:pt idx="20">
                  <c:v>-4.0396551724137642E-2</c:v>
                </c:pt>
                <c:pt idx="21">
                  <c:v>-8.3396551724137791E-2</c:v>
                </c:pt>
                <c:pt idx="22">
                  <c:v>-0.2293965517241377</c:v>
                </c:pt>
                <c:pt idx="23">
                  <c:v>-0.18339655172413744</c:v>
                </c:pt>
                <c:pt idx="24">
                  <c:v>3.2603448275862756E-2</c:v>
                </c:pt>
                <c:pt idx="25">
                  <c:v>-0.15839655172413797</c:v>
                </c:pt>
                <c:pt idx="26">
                  <c:v>2.7603448275862863E-2</c:v>
                </c:pt>
                <c:pt idx="27">
                  <c:v>0.15560344827586209</c:v>
                </c:pt>
                <c:pt idx="28">
                  <c:v>0.38860344827586263</c:v>
                </c:pt>
                <c:pt idx="29">
                  <c:v>-0.28839655172413786</c:v>
                </c:pt>
                <c:pt idx="30">
                  <c:v>0.18660344827586267</c:v>
                </c:pt>
                <c:pt idx="31">
                  <c:v>0.33060344827586191</c:v>
                </c:pt>
                <c:pt idx="32">
                  <c:v>-0.20039655172413778</c:v>
                </c:pt>
                <c:pt idx="33">
                  <c:v>-0.35739655172413781</c:v>
                </c:pt>
                <c:pt idx="34">
                  <c:v>-0.11139655172413826</c:v>
                </c:pt>
                <c:pt idx="35">
                  <c:v>-0.2973965517241382</c:v>
                </c:pt>
                <c:pt idx="36">
                  <c:v>-0.28439655172413741</c:v>
                </c:pt>
                <c:pt idx="37">
                  <c:v>-0.36539655172413782</c:v>
                </c:pt>
                <c:pt idx="38">
                  <c:v>-0.32539655172413778</c:v>
                </c:pt>
                <c:pt idx="39">
                  <c:v>-0.15539655172413785</c:v>
                </c:pt>
                <c:pt idx="40">
                  <c:v>-0.23739655172413771</c:v>
                </c:pt>
                <c:pt idx="41">
                  <c:v>-2.6396551724137407E-2</c:v>
                </c:pt>
                <c:pt idx="42">
                  <c:v>-0.31639655172413744</c:v>
                </c:pt>
                <c:pt idx="43">
                  <c:v>0.13060344827586173</c:v>
                </c:pt>
                <c:pt idx="44">
                  <c:v>-7.6396551724138118E-2</c:v>
                </c:pt>
                <c:pt idx="45">
                  <c:v>0.39760344827586208</c:v>
                </c:pt>
                <c:pt idx="46">
                  <c:v>4.9603448275862216E-2</c:v>
                </c:pt>
                <c:pt idx="47">
                  <c:v>-0.35839655172413815</c:v>
                </c:pt>
                <c:pt idx="48">
                  <c:v>-0.28139655172413819</c:v>
                </c:pt>
                <c:pt idx="49">
                  <c:v>-0.19139655172413833</c:v>
                </c:pt>
                <c:pt idx="50">
                  <c:v>-0.28539655172413775</c:v>
                </c:pt>
                <c:pt idx="51">
                  <c:v>7.6034482758624011E-3</c:v>
                </c:pt>
                <c:pt idx="52">
                  <c:v>5.1603448275862884E-2</c:v>
                </c:pt>
                <c:pt idx="53">
                  <c:v>1.2266034482758628</c:v>
                </c:pt>
                <c:pt idx="54">
                  <c:v>-0.21539655172413746</c:v>
                </c:pt>
                <c:pt idx="55">
                  <c:v>-0.33539655172413846</c:v>
                </c:pt>
                <c:pt idx="56">
                  <c:v>-1.0396551724138281E-2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CA-9A45-AED7-66BF51B4E962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1325207887"/>
        <c:axId val="1324419599"/>
      </c:barChart>
      <c:catAx>
        <c:axId val="1325207887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24419599"/>
        <c:crosses val="autoZero"/>
        <c:auto val="1"/>
        <c:lblAlgn val="ctr"/>
        <c:lblOffset val="100"/>
        <c:noMultiLvlLbl val="0"/>
      </c:catAx>
      <c:valAx>
        <c:axId val="1324419599"/>
        <c:scaling>
          <c:orientation val="minMax"/>
          <c:min val="-1"/>
        </c:scaling>
        <c:delete val="0"/>
        <c:axPos val="t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252078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200" b="0"/>
              <a:t>AAP Predicted GI50 vS Experimental GI50 </a:t>
            </a:r>
            <a:r>
              <a:rPr lang="it-IT" sz="1200"/>
              <a:t>3e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Predicted GI50s</c:v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('3e'!$B$3:$B$7,'3e'!$B$9:$B$14,'3e'!$B$16:$B$22,'3e'!$B$24:$B$28,'3e'!$B$30:$B$37,'3e'!$B$39:$B$47,'3e'!$B$49:$B$55,'3e'!$B$57:$B$58,'3e'!$B$60:$B$67)</c:f>
              <c:strCache>
                <c:ptCount val="57"/>
                <c:pt idx="0">
                  <c:v>BT-549</c:v>
                </c:pt>
                <c:pt idx="1">
                  <c:v>HS-578T</c:v>
                </c:pt>
                <c:pt idx="2">
                  <c:v>MCF7</c:v>
                </c:pt>
                <c:pt idx="3">
                  <c:v>MDA-MB-231-ATCC</c:v>
                </c:pt>
                <c:pt idx="4">
                  <c:v>T-47D</c:v>
                </c:pt>
                <c:pt idx="5">
                  <c:v>SF-268</c:v>
                </c:pt>
                <c:pt idx="6">
                  <c:v>SF-295</c:v>
                </c:pt>
                <c:pt idx="7">
                  <c:v>SF-539</c:v>
                </c:pt>
                <c:pt idx="8">
                  <c:v>SNB-19</c:v>
                </c:pt>
                <c:pt idx="9">
                  <c:v>SNB-75</c:v>
                </c:pt>
                <c:pt idx="10">
                  <c:v>U251</c:v>
                </c:pt>
                <c:pt idx="11">
                  <c:v>COLO-205</c:v>
                </c:pt>
                <c:pt idx="12">
                  <c:v>HCC-2998</c:v>
                </c:pt>
                <c:pt idx="13">
                  <c:v>HCT-116</c:v>
                </c:pt>
                <c:pt idx="14">
                  <c:v>HCT-15</c:v>
                </c:pt>
                <c:pt idx="15">
                  <c:v>HT29</c:v>
                </c:pt>
                <c:pt idx="16">
                  <c:v>KM12</c:v>
                </c:pt>
                <c:pt idx="17">
                  <c:v>SW-620</c:v>
                </c:pt>
                <c:pt idx="18">
                  <c:v>CCRF-CEM</c:v>
                </c:pt>
                <c:pt idx="19">
                  <c:v>HL-60TB</c:v>
                </c:pt>
                <c:pt idx="20">
                  <c:v>K-562</c:v>
                </c:pt>
                <c:pt idx="21">
                  <c:v>MOLT-4</c:v>
                </c:pt>
                <c:pt idx="22">
                  <c:v>RPMI-8226</c:v>
                </c:pt>
                <c:pt idx="23">
                  <c:v>LOX-IMVI</c:v>
                </c:pt>
                <c:pt idx="24">
                  <c:v>M14</c:v>
                </c:pt>
                <c:pt idx="25">
                  <c:v>MALME-3M</c:v>
                </c:pt>
                <c:pt idx="26">
                  <c:v>MDA-MB-435</c:v>
                </c:pt>
                <c:pt idx="27">
                  <c:v>SK-MEL-2</c:v>
                </c:pt>
                <c:pt idx="28">
                  <c:v>SK-MEL-28</c:v>
                </c:pt>
                <c:pt idx="29">
                  <c:v>SK-MEL-5</c:v>
                </c:pt>
                <c:pt idx="30">
                  <c:v>UACC-62</c:v>
                </c:pt>
                <c:pt idx="31">
                  <c:v>A549-ATCC</c:v>
                </c:pt>
                <c:pt idx="32">
                  <c:v>EKVX</c:v>
                </c:pt>
                <c:pt idx="33">
                  <c:v>HOP-62</c:v>
                </c:pt>
                <c:pt idx="34">
                  <c:v>HOP-92</c:v>
                </c:pt>
                <c:pt idx="35">
                  <c:v>NCI-H226</c:v>
                </c:pt>
                <c:pt idx="36">
                  <c:v>NCI-H23</c:v>
                </c:pt>
                <c:pt idx="37">
                  <c:v>NCI-H322M</c:v>
                </c:pt>
                <c:pt idx="38">
                  <c:v>NCI-H460</c:v>
                </c:pt>
                <c:pt idx="39">
                  <c:v>NCI-H522</c:v>
                </c:pt>
                <c:pt idx="40">
                  <c:v>IGROV1</c:v>
                </c:pt>
                <c:pt idx="41">
                  <c:v>NCI-ADR-RES</c:v>
                </c:pt>
                <c:pt idx="42">
                  <c:v>OVCAR-3</c:v>
                </c:pt>
                <c:pt idx="43">
                  <c:v>OVCAR-4</c:v>
                </c:pt>
                <c:pt idx="44">
                  <c:v>OVCAR-5</c:v>
                </c:pt>
                <c:pt idx="45">
                  <c:v>OVCAR-8</c:v>
                </c:pt>
                <c:pt idx="46">
                  <c:v>SK-OV-3</c:v>
                </c:pt>
                <c:pt idx="47">
                  <c:v>DU-145</c:v>
                </c:pt>
                <c:pt idx="48">
                  <c:v>PC-3</c:v>
                </c:pt>
                <c:pt idx="49">
                  <c:v>786-0</c:v>
                </c:pt>
                <c:pt idx="50">
                  <c:v>A498</c:v>
                </c:pt>
                <c:pt idx="51">
                  <c:v>ACHN</c:v>
                </c:pt>
                <c:pt idx="52">
                  <c:v>CAKI-1</c:v>
                </c:pt>
                <c:pt idx="53">
                  <c:v>RXF-393</c:v>
                </c:pt>
                <c:pt idx="54">
                  <c:v>SN12C</c:v>
                </c:pt>
                <c:pt idx="55">
                  <c:v>TK-10</c:v>
                </c:pt>
                <c:pt idx="56">
                  <c:v>UO-31</c:v>
                </c:pt>
              </c:strCache>
            </c:strRef>
          </c:cat>
          <c:val>
            <c:numRef>
              <c:f>('3e'!$C$3:$C$7,'3e'!$C$9:$C$14,'3e'!$C$16:$C$22,'3e'!$C$24:$C$28,'3e'!$C$30:$C$37,'3e'!$C$39:$C$47,'3e'!$C$49:$C$55,'3e'!$C$57:$C$58,'3e'!$C$60:$C$67)</c:f>
              <c:numCache>
                <c:formatCode>0.00</c:formatCode>
                <c:ptCount val="57"/>
                <c:pt idx="0">
                  <c:v>7.95</c:v>
                </c:pt>
                <c:pt idx="1">
                  <c:v>5.83</c:v>
                </c:pt>
                <c:pt idx="2">
                  <c:v>6.32</c:v>
                </c:pt>
                <c:pt idx="3">
                  <c:v>5.21</c:v>
                </c:pt>
                <c:pt idx="4">
                  <c:v>4.54</c:v>
                </c:pt>
                <c:pt idx="5">
                  <c:v>5.43</c:v>
                </c:pt>
                <c:pt idx="6">
                  <c:v>5.34</c:v>
                </c:pt>
                <c:pt idx="7">
                  <c:v>5.75</c:v>
                </c:pt>
                <c:pt idx="8">
                  <c:v>4.8600000000000003</c:v>
                </c:pt>
                <c:pt idx="9">
                  <c:v>4.78</c:v>
                </c:pt>
                <c:pt idx="10">
                  <c:v>5.58</c:v>
                </c:pt>
                <c:pt idx="11">
                  <c:v>4.8</c:v>
                </c:pt>
                <c:pt idx="12">
                  <c:v>5.07</c:v>
                </c:pt>
                <c:pt idx="13">
                  <c:v>5.95</c:v>
                </c:pt>
                <c:pt idx="14">
                  <c:v>5.51</c:v>
                </c:pt>
                <c:pt idx="15">
                  <c:v>5.55</c:v>
                </c:pt>
                <c:pt idx="16">
                  <c:v>5.6</c:v>
                </c:pt>
                <c:pt idx="17">
                  <c:v>5.74</c:v>
                </c:pt>
                <c:pt idx="18">
                  <c:v>5.49</c:v>
                </c:pt>
                <c:pt idx="19">
                  <c:v>5.85</c:v>
                </c:pt>
                <c:pt idx="20">
                  <c:v>6.38</c:v>
                </c:pt>
                <c:pt idx="21">
                  <c:v>5.93</c:v>
                </c:pt>
                <c:pt idx="22">
                  <c:v>6.25</c:v>
                </c:pt>
                <c:pt idx="23">
                  <c:v>5.63</c:v>
                </c:pt>
                <c:pt idx="24">
                  <c:v>5.36</c:v>
                </c:pt>
                <c:pt idx="25">
                  <c:v>5.63</c:v>
                </c:pt>
                <c:pt idx="26">
                  <c:v>5.52</c:v>
                </c:pt>
                <c:pt idx="27">
                  <c:v>5.07</c:v>
                </c:pt>
                <c:pt idx="28">
                  <c:v>5</c:v>
                </c:pt>
                <c:pt idx="29">
                  <c:v>5.58</c:v>
                </c:pt>
                <c:pt idx="30">
                  <c:v>5.17</c:v>
                </c:pt>
                <c:pt idx="31">
                  <c:v>4.76</c:v>
                </c:pt>
                <c:pt idx="32">
                  <c:v>5.38</c:v>
                </c:pt>
                <c:pt idx="33">
                  <c:v>5.22</c:v>
                </c:pt>
                <c:pt idx="34">
                  <c:v>4.8499999999999996</c:v>
                </c:pt>
                <c:pt idx="35">
                  <c:v>5.37</c:v>
                </c:pt>
                <c:pt idx="36">
                  <c:v>5.42</c:v>
                </c:pt>
                <c:pt idx="37">
                  <c:v>5.04</c:v>
                </c:pt>
                <c:pt idx="38">
                  <c:v>5.44</c:v>
                </c:pt>
                <c:pt idx="39">
                  <c:v>5.6</c:v>
                </c:pt>
                <c:pt idx="40">
                  <c:v>5.41</c:v>
                </c:pt>
                <c:pt idx="41">
                  <c:v>5.78</c:v>
                </c:pt>
                <c:pt idx="42">
                  <c:v>5.63</c:v>
                </c:pt>
                <c:pt idx="43">
                  <c:v>4.92</c:v>
                </c:pt>
                <c:pt idx="44">
                  <c:v>5.34</c:v>
                </c:pt>
                <c:pt idx="45">
                  <c:v>4.79</c:v>
                </c:pt>
                <c:pt idx="46">
                  <c:v>4</c:v>
                </c:pt>
                <c:pt idx="47">
                  <c:v>5.49</c:v>
                </c:pt>
                <c:pt idx="48">
                  <c:v>5.59</c:v>
                </c:pt>
                <c:pt idx="49">
                  <c:v>5.6</c:v>
                </c:pt>
                <c:pt idx="50">
                  <c:v>7.85</c:v>
                </c:pt>
                <c:pt idx="51">
                  <c:v>5.31</c:v>
                </c:pt>
                <c:pt idx="52">
                  <c:v>5.5</c:v>
                </c:pt>
                <c:pt idx="53">
                  <c:v>5.85</c:v>
                </c:pt>
                <c:pt idx="54">
                  <c:v>5.53</c:v>
                </c:pt>
                <c:pt idx="55">
                  <c:v>6</c:v>
                </c:pt>
                <c:pt idx="56">
                  <c:v>5.4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F9-2D46-B1BB-892DFA2EBE28}"/>
            </c:ext>
          </c:extLst>
        </c:ser>
        <c:ser>
          <c:idx val="1"/>
          <c:order val="1"/>
          <c:tx>
            <c:v>Experimental GI50s</c:v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('3e'!$B$3:$B$7,'3e'!$B$9:$B$14,'3e'!$B$16:$B$22,'3e'!$B$24:$B$28,'3e'!$B$30:$B$37,'3e'!$B$39:$B$47,'3e'!$B$49:$B$55,'3e'!$B$57:$B$58,'3e'!$B$60:$B$67)</c:f>
              <c:strCache>
                <c:ptCount val="57"/>
                <c:pt idx="0">
                  <c:v>BT-549</c:v>
                </c:pt>
                <c:pt idx="1">
                  <c:v>HS-578T</c:v>
                </c:pt>
                <c:pt idx="2">
                  <c:v>MCF7</c:v>
                </c:pt>
                <c:pt idx="3">
                  <c:v>MDA-MB-231-ATCC</c:v>
                </c:pt>
                <c:pt idx="4">
                  <c:v>T-47D</c:v>
                </c:pt>
                <c:pt idx="5">
                  <c:v>SF-268</c:v>
                </c:pt>
                <c:pt idx="6">
                  <c:v>SF-295</c:v>
                </c:pt>
                <c:pt idx="7">
                  <c:v>SF-539</c:v>
                </c:pt>
                <c:pt idx="8">
                  <c:v>SNB-19</c:v>
                </c:pt>
                <c:pt idx="9">
                  <c:v>SNB-75</c:v>
                </c:pt>
                <c:pt idx="10">
                  <c:v>U251</c:v>
                </c:pt>
                <c:pt idx="11">
                  <c:v>COLO-205</c:v>
                </c:pt>
                <c:pt idx="12">
                  <c:v>HCC-2998</c:v>
                </c:pt>
                <c:pt idx="13">
                  <c:v>HCT-116</c:v>
                </c:pt>
                <c:pt idx="14">
                  <c:v>HCT-15</c:v>
                </c:pt>
                <c:pt idx="15">
                  <c:v>HT29</c:v>
                </c:pt>
                <c:pt idx="16">
                  <c:v>KM12</c:v>
                </c:pt>
                <c:pt idx="17">
                  <c:v>SW-620</c:v>
                </c:pt>
                <c:pt idx="18">
                  <c:v>CCRF-CEM</c:v>
                </c:pt>
                <c:pt idx="19">
                  <c:v>HL-60TB</c:v>
                </c:pt>
                <c:pt idx="20">
                  <c:v>K-562</c:v>
                </c:pt>
                <c:pt idx="21">
                  <c:v>MOLT-4</c:v>
                </c:pt>
                <c:pt idx="22">
                  <c:v>RPMI-8226</c:v>
                </c:pt>
                <c:pt idx="23">
                  <c:v>LOX-IMVI</c:v>
                </c:pt>
                <c:pt idx="24">
                  <c:v>M14</c:v>
                </c:pt>
                <c:pt idx="25">
                  <c:v>MALME-3M</c:v>
                </c:pt>
                <c:pt idx="26">
                  <c:v>MDA-MB-435</c:v>
                </c:pt>
                <c:pt idx="27">
                  <c:v>SK-MEL-2</c:v>
                </c:pt>
                <c:pt idx="28">
                  <c:v>SK-MEL-28</c:v>
                </c:pt>
                <c:pt idx="29">
                  <c:v>SK-MEL-5</c:v>
                </c:pt>
                <c:pt idx="30">
                  <c:v>UACC-62</c:v>
                </c:pt>
                <c:pt idx="31">
                  <c:v>A549-ATCC</c:v>
                </c:pt>
                <c:pt idx="32">
                  <c:v>EKVX</c:v>
                </c:pt>
                <c:pt idx="33">
                  <c:v>HOP-62</c:v>
                </c:pt>
                <c:pt idx="34">
                  <c:v>HOP-92</c:v>
                </c:pt>
                <c:pt idx="35">
                  <c:v>NCI-H226</c:v>
                </c:pt>
                <c:pt idx="36">
                  <c:v>NCI-H23</c:v>
                </c:pt>
                <c:pt idx="37">
                  <c:v>NCI-H322M</c:v>
                </c:pt>
                <c:pt idx="38">
                  <c:v>NCI-H460</c:v>
                </c:pt>
                <c:pt idx="39">
                  <c:v>NCI-H522</c:v>
                </c:pt>
                <c:pt idx="40">
                  <c:v>IGROV1</c:v>
                </c:pt>
                <c:pt idx="41">
                  <c:v>NCI-ADR-RES</c:v>
                </c:pt>
                <c:pt idx="42">
                  <c:v>OVCAR-3</c:v>
                </c:pt>
                <c:pt idx="43">
                  <c:v>OVCAR-4</c:v>
                </c:pt>
                <c:pt idx="44">
                  <c:v>OVCAR-5</c:v>
                </c:pt>
                <c:pt idx="45">
                  <c:v>OVCAR-8</c:v>
                </c:pt>
                <c:pt idx="46">
                  <c:v>SK-OV-3</c:v>
                </c:pt>
                <c:pt idx="47">
                  <c:v>DU-145</c:v>
                </c:pt>
                <c:pt idx="48">
                  <c:v>PC-3</c:v>
                </c:pt>
                <c:pt idx="49">
                  <c:v>786-0</c:v>
                </c:pt>
                <c:pt idx="50">
                  <c:v>A498</c:v>
                </c:pt>
                <c:pt idx="51">
                  <c:v>ACHN</c:v>
                </c:pt>
                <c:pt idx="52">
                  <c:v>CAKI-1</c:v>
                </c:pt>
                <c:pt idx="53">
                  <c:v>RXF-393</c:v>
                </c:pt>
                <c:pt idx="54">
                  <c:v>SN12C</c:v>
                </c:pt>
                <c:pt idx="55">
                  <c:v>TK-10</c:v>
                </c:pt>
                <c:pt idx="56">
                  <c:v>UO-31</c:v>
                </c:pt>
              </c:strCache>
            </c:strRef>
          </c:cat>
          <c:val>
            <c:numRef>
              <c:f>('3e'!$D$3:$D$7,'3e'!$D$9:$D$14,'3e'!$D$16:$D$22,'3e'!$D$24:$D$28,'3e'!$D$30:$D$37,'3e'!$D$39:$D$47,'3e'!$D$49:$D$55,'3e'!$D$57:$D$58,'3e'!$D$60:$D$67)</c:f>
              <c:numCache>
                <c:formatCode>0.00</c:formatCode>
                <c:ptCount val="57"/>
                <c:pt idx="0">
                  <c:v>5.5380000000000003</c:v>
                </c:pt>
                <c:pt idx="1">
                  <c:v>5.431</c:v>
                </c:pt>
                <c:pt idx="2">
                  <c:v>5.4640000000000004</c:v>
                </c:pt>
                <c:pt idx="3">
                  <c:v>5.4409999999999998</c:v>
                </c:pt>
                <c:pt idx="4">
                  <c:v>5.4580000000000002</c:v>
                </c:pt>
                <c:pt idx="5">
                  <c:v>5.1100000000000003</c:v>
                </c:pt>
                <c:pt idx="6">
                  <c:v>5.53</c:v>
                </c:pt>
                <c:pt idx="7">
                  <c:v>5.5750000000000002</c:v>
                </c:pt>
                <c:pt idx="8">
                  <c:v>5.3869999999999996</c:v>
                </c:pt>
                <c:pt idx="9">
                  <c:v>5.375</c:v>
                </c:pt>
                <c:pt idx="10">
                  <c:v>5.4189999999999996</c:v>
                </c:pt>
                <c:pt idx="11">
                  <c:v>5.0780000000000003</c:v>
                </c:pt>
                <c:pt idx="12">
                  <c:v>4.7119999999999997</c:v>
                </c:pt>
                <c:pt idx="13">
                  <c:v>5.5890000000000004</c:v>
                </c:pt>
                <c:pt idx="14">
                  <c:v>5.5549999999999997</c:v>
                </c:pt>
                <c:pt idx="15">
                  <c:v>5.5830000000000002</c:v>
                </c:pt>
                <c:pt idx="16">
                  <c:v>5.1639999999999997</c:v>
                </c:pt>
                <c:pt idx="17">
                  <c:v>5.476</c:v>
                </c:pt>
                <c:pt idx="18">
                  <c:v>5.4020000000000001</c:v>
                </c:pt>
                <c:pt idx="19">
                  <c:v>5.6280000000000001</c:v>
                </c:pt>
                <c:pt idx="20">
                  <c:v>5.7380000000000004</c:v>
                </c:pt>
                <c:pt idx="21">
                  <c:v>5.4889999999999999</c:v>
                </c:pt>
                <c:pt idx="22">
                  <c:v>5.5780000000000003</c:v>
                </c:pt>
                <c:pt idx="23">
                  <c:v>5.5069999999999997</c:v>
                </c:pt>
                <c:pt idx="24">
                  <c:v>5.508</c:v>
                </c:pt>
                <c:pt idx="25">
                  <c:v>5.21</c:v>
                </c:pt>
                <c:pt idx="26">
                  <c:v>6.032</c:v>
                </c:pt>
                <c:pt idx="27">
                  <c:v>5.5380000000000003</c:v>
                </c:pt>
                <c:pt idx="28">
                  <c:v>5.3040000000000003</c:v>
                </c:pt>
                <c:pt idx="29">
                  <c:v>5.6630000000000003</c:v>
                </c:pt>
                <c:pt idx="30">
                  <c:v>5.6219999999999999</c:v>
                </c:pt>
                <c:pt idx="31">
                  <c:v>5.3159999999999998</c:v>
                </c:pt>
                <c:pt idx="32">
                  <c:v>5.2069999999999999</c:v>
                </c:pt>
                <c:pt idx="33">
                  <c:v>5.2830000000000004</c:v>
                </c:pt>
                <c:pt idx="34">
                  <c:v>5.5990000000000002</c:v>
                </c:pt>
                <c:pt idx="35">
                  <c:v>4.8259999999999996</c:v>
                </c:pt>
                <c:pt idx="36">
                  <c:v>5.3570000000000002</c:v>
                </c:pt>
                <c:pt idx="37">
                  <c:v>4.84</c:v>
                </c:pt>
                <c:pt idx="38">
                  <c:v>5.3739999999999997</c:v>
                </c:pt>
                <c:pt idx="39">
                  <c:v>5.7210000000000001</c:v>
                </c:pt>
                <c:pt idx="40">
                  <c:v>5.3730000000000002</c:v>
                </c:pt>
                <c:pt idx="41">
                  <c:v>5.4539999999999997</c:v>
                </c:pt>
                <c:pt idx="42">
                  <c:v>5.3</c:v>
                </c:pt>
                <c:pt idx="43">
                  <c:v>5.0419999999999998</c:v>
                </c:pt>
                <c:pt idx="44">
                  <c:v>5.3090000000000002</c:v>
                </c:pt>
                <c:pt idx="45">
                  <c:v>5.0570000000000004</c:v>
                </c:pt>
                <c:pt idx="46">
                  <c:v>5.0640000000000001</c:v>
                </c:pt>
                <c:pt idx="47">
                  <c:v>4.8230000000000004</c:v>
                </c:pt>
                <c:pt idx="48">
                  <c:v>5.391</c:v>
                </c:pt>
                <c:pt idx="49">
                  <c:v>5.2530000000000001</c:v>
                </c:pt>
                <c:pt idx="50">
                  <c:v>6.62</c:v>
                </c:pt>
                <c:pt idx="51">
                  <c:v>4.8559999999999999</c:v>
                </c:pt>
                <c:pt idx="52">
                  <c:v>4.9420000000000002</c:v>
                </c:pt>
                <c:pt idx="53">
                  <c:v>5.1020000000000003</c:v>
                </c:pt>
                <c:pt idx="54">
                  <c:v>5.26</c:v>
                </c:pt>
                <c:pt idx="55">
                  <c:v>5.4240000000000004</c:v>
                </c:pt>
                <c:pt idx="56">
                  <c:v>5.3209999999999997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F9-2D46-B1BB-892DFA2EBE28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582795008"/>
        <c:axId val="582796688"/>
      </c:barChart>
      <c:catAx>
        <c:axId val="58279500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82796688"/>
        <c:crosses val="autoZero"/>
        <c:auto val="1"/>
        <c:lblAlgn val="ctr"/>
        <c:lblOffset val="100"/>
        <c:noMultiLvlLbl val="0"/>
      </c:catAx>
      <c:valAx>
        <c:axId val="582796688"/>
        <c:scaling>
          <c:orientation val="minMax"/>
          <c:max val="8"/>
          <c:min val="3"/>
        </c:scaling>
        <c:delete val="0"/>
        <c:axPos val="t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82795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200" b="0"/>
              <a:t>Error mean graph </a:t>
            </a:r>
            <a:r>
              <a:rPr lang="it-IT" sz="1200"/>
              <a:t>3e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'3e'!$F$2</c:f>
              <c:strCache>
                <c:ptCount val="1"/>
                <c:pt idx="0">
                  <c:v>Deviation from average lDTV(GI50)l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('3e'!$B$3:$B$7,'3e'!$B$9:$B$14,'3e'!$B$16:$B$22,'3e'!$B$24:$B$28,'3e'!$B$30:$B$37,'3e'!$B$39:$B$47,'3e'!$B$49:$B$55,'3e'!$B$57:$B$58,'3e'!$B$60:$B$67)</c:f>
              <c:strCache>
                <c:ptCount val="57"/>
                <c:pt idx="0">
                  <c:v>BT-549</c:v>
                </c:pt>
                <c:pt idx="1">
                  <c:v>HS-578T</c:v>
                </c:pt>
                <c:pt idx="2">
                  <c:v>MCF7</c:v>
                </c:pt>
                <c:pt idx="3">
                  <c:v>MDA-MB-231-ATCC</c:v>
                </c:pt>
                <c:pt idx="4">
                  <c:v>T-47D</c:v>
                </c:pt>
                <c:pt idx="5">
                  <c:v>SF-268</c:v>
                </c:pt>
                <c:pt idx="6">
                  <c:v>SF-295</c:v>
                </c:pt>
                <c:pt idx="7">
                  <c:v>SF-539</c:v>
                </c:pt>
                <c:pt idx="8">
                  <c:v>SNB-19</c:v>
                </c:pt>
                <c:pt idx="9">
                  <c:v>SNB-75</c:v>
                </c:pt>
                <c:pt idx="10">
                  <c:v>U251</c:v>
                </c:pt>
                <c:pt idx="11">
                  <c:v>COLO-205</c:v>
                </c:pt>
                <c:pt idx="12">
                  <c:v>HCC-2998</c:v>
                </c:pt>
                <c:pt idx="13">
                  <c:v>HCT-116</c:v>
                </c:pt>
                <c:pt idx="14">
                  <c:v>HCT-15</c:v>
                </c:pt>
                <c:pt idx="15">
                  <c:v>HT29</c:v>
                </c:pt>
                <c:pt idx="16">
                  <c:v>KM12</c:v>
                </c:pt>
                <c:pt idx="17">
                  <c:v>SW-620</c:v>
                </c:pt>
                <c:pt idx="18">
                  <c:v>CCRF-CEM</c:v>
                </c:pt>
                <c:pt idx="19">
                  <c:v>HL-60TB</c:v>
                </c:pt>
                <c:pt idx="20">
                  <c:v>K-562</c:v>
                </c:pt>
                <c:pt idx="21">
                  <c:v>MOLT-4</c:v>
                </c:pt>
                <c:pt idx="22">
                  <c:v>RPMI-8226</c:v>
                </c:pt>
                <c:pt idx="23">
                  <c:v>LOX-IMVI</c:v>
                </c:pt>
                <c:pt idx="24">
                  <c:v>M14</c:v>
                </c:pt>
                <c:pt idx="25">
                  <c:v>MALME-3M</c:v>
                </c:pt>
                <c:pt idx="26">
                  <c:v>MDA-MB-435</c:v>
                </c:pt>
                <c:pt idx="27">
                  <c:v>SK-MEL-2</c:v>
                </c:pt>
                <c:pt idx="28">
                  <c:v>SK-MEL-28</c:v>
                </c:pt>
                <c:pt idx="29">
                  <c:v>SK-MEL-5</c:v>
                </c:pt>
                <c:pt idx="30">
                  <c:v>UACC-62</c:v>
                </c:pt>
                <c:pt idx="31">
                  <c:v>A549-ATCC</c:v>
                </c:pt>
                <c:pt idx="32">
                  <c:v>EKVX</c:v>
                </c:pt>
                <c:pt idx="33">
                  <c:v>HOP-62</c:v>
                </c:pt>
                <c:pt idx="34">
                  <c:v>HOP-92</c:v>
                </c:pt>
                <c:pt idx="35">
                  <c:v>NCI-H226</c:v>
                </c:pt>
                <c:pt idx="36">
                  <c:v>NCI-H23</c:v>
                </c:pt>
                <c:pt idx="37">
                  <c:v>NCI-H322M</c:v>
                </c:pt>
                <c:pt idx="38">
                  <c:v>NCI-H460</c:v>
                </c:pt>
                <c:pt idx="39">
                  <c:v>NCI-H522</c:v>
                </c:pt>
                <c:pt idx="40">
                  <c:v>IGROV1</c:v>
                </c:pt>
                <c:pt idx="41">
                  <c:v>NCI-ADR-RES</c:v>
                </c:pt>
                <c:pt idx="42">
                  <c:v>OVCAR-3</c:v>
                </c:pt>
                <c:pt idx="43">
                  <c:v>OVCAR-4</c:v>
                </c:pt>
                <c:pt idx="44">
                  <c:v>OVCAR-5</c:v>
                </c:pt>
                <c:pt idx="45">
                  <c:v>OVCAR-8</c:v>
                </c:pt>
                <c:pt idx="46">
                  <c:v>SK-OV-3</c:v>
                </c:pt>
                <c:pt idx="47">
                  <c:v>DU-145</c:v>
                </c:pt>
                <c:pt idx="48">
                  <c:v>PC-3</c:v>
                </c:pt>
                <c:pt idx="49">
                  <c:v>786-0</c:v>
                </c:pt>
                <c:pt idx="50">
                  <c:v>A498</c:v>
                </c:pt>
                <c:pt idx="51">
                  <c:v>ACHN</c:v>
                </c:pt>
                <c:pt idx="52">
                  <c:v>CAKI-1</c:v>
                </c:pt>
                <c:pt idx="53">
                  <c:v>RXF-393</c:v>
                </c:pt>
                <c:pt idx="54">
                  <c:v>SN12C</c:v>
                </c:pt>
                <c:pt idx="55">
                  <c:v>TK-10</c:v>
                </c:pt>
                <c:pt idx="56">
                  <c:v>UO-31</c:v>
                </c:pt>
              </c:strCache>
            </c:strRef>
          </c:cat>
          <c:val>
            <c:numRef>
              <c:f>('3e'!$F$3:$F$7,'3e'!$F$9:$F$14,'3e'!$F$16:$F$22,'3e'!$F$24:$F$28,'3e'!$F$30:$F$37,'3e'!$F$39:$F$47,'3e'!$F$49:$F$55,'3e'!$F$57:$F$58,'3e'!$F$60:$F$67)</c:f>
              <c:numCache>
                <c:formatCode>0.00</c:formatCode>
                <c:ptCount val="57"/>
                <c:pt idx="0">
                  <c:v>2.0137586206896549</c:v>
                </c:pt>
                <c:pt idx="1">
                  <c:v>7.5862068965515395E-4</c:v>
                </c:pt>
                <c:pt idx="2">
                  <c:v>0.457758620689655</c:v>
                </c:pt>
                <c:pt idx="3">
                  <c:v>-0.167241379310345</c:v>
                </c:pt>
                <c:pt idx="4">
                  <c:v>0.51975862068965528</c:v>
                </c:pt>
                <c:pt idx="5">
                  <c:v>-7.8241379310345471E-2</c:v>
                </c:pt>
                <c:pt idx="6">
                  <c:v>-0.20824137931034448</c:v>
                </c:pt>
                <c:pt idx="7">
                  <c:v>-0.22324137931034505</c:v>
                </c:pt>
                <c:pt idx="8">
                  <c:v>0.12875862068965438</c:v>
                </c:pt>
                <c:pt idx="9">
                  <c:v>0.19675862068965488</c:v>
                </c:pt>
                <c:pt idx="10">
                  <c:v>-0.23724137931034439</c:v>
                </c:pt>
                <c:pt idx="11">
                  <c:v>-0.1202413793103444</c:v>
                </c:pt>
                <c:pt idx="12">
                  <c:v>-4.0241379310344327E-2</c:v>
                </c:pt>
                <c:pt idx="13">
                  <c:v>-3.7241379310345102E-2</c:v>
                </c:pt>
                <c:pt idx="14">
                  <c:v>-0.35324137931034494</c:v>
                </c:pt>
                <c:pt idx="15">
                  <c:v>-0.3652413793103445</c:v>
                </c:pt>
                <c:pt idx="16">
                  <c:v>3.7758620689655076E-2</c:v>
                </c:pt>
                <c:pt idx="17">
                  <c:v>-0.13424137931034463</c:v>
                </c:pt>
                <c:pt idx="18">
                  <c:v>-0.31024137931034479</c:v>
                </c:pt>
                <c:pt idx="19">
                  <c:v>-0.17624137931034534</c:v>
                </c:pt>
                <c:pt idx="20">
                  <c:v>0.24375862068965459</c:v>
                </c:pt>
                <c:pt idx="21">
                  <c:v>4.2758620689654969E-2</c:v>
                </c:pt>
                <c:pt idx="22">
                  <c:v>0.27375862068965484</c:v>
                </c:pt>
                <c:pt idx="23">
                  <c:v>-0.27524137931034465</c:v>
                </c:pt>
                <c:pt idx="24">
                  <c:v>-0.25024137931034518</c:v>
                </c:pt>
                <c:pt idx="25">
                  <c:v>2.1758620689655062E-2</c:v>
                </c:pt>
                <c:pt idx="26">
                  <c:v>0.11375862068965559</c:v>
                </c:pt>
                <c:pt idx="27">
                  <c:v>6.9758620689655104E-2</c:v>
                </c:pt>
                <c:pt idx="28">
                  <c:v>-9.4241379310344597E-2</c:v>
                </c:pt>
                <c:pt idx="29">
                  <c:v>-0.31524137931034468</c:v>
                </c:pt>
                <c:pt idx="30">
                  <c:v>0.17775862068965564</c:v>
                </c:pt>
                <c:pt idx="31">
                  <c:v>0.15775862068965518</c:v>
                </c:pt>
                <c:pt idx="32">
                  <c:v>-0.22524137931034482</c:v>
                </c:pt>
                <c:pt idx="33">
                  <c:v>-0.33524137931034426</c:v>
                </c:pt>
                <c:pt idx="34">
                  <c:v>0.35075862068965569</c:v>
                </c:pt>
                <c:pt idx="35">
                  <c:v>0.14575862068965562</c:v>
                </c:pt>
                <c:pt idx="36">
                  <c:v>-0.33524137931034514</c:v>
                </c:pt>
                <c:pt idx="37">
                  <c:v>-0.19824137931034469</c:v>
                </c:pt>
                <c:pt idx="38">
                  <c:v>-0.33224137931034414</c:v>
                </c:pt>
                <c:pt idx="39">
                  <c:v>-0.27724137931034443</c:v>
                </c:pt>
                <c:pt idx="40">
                  <c:v>-0.36124137931034495</c:v>
                </c:pt>
                <c:pt idx="41">
                  <c:v>-7.2241379310344356E-2</c:v>
                </c:pt>
                <c:pt idx="42">
                  <c:v>-6.8241379310344796E-2</c:v>
                </c:pt>
                <c:pt idx="43">
                  <c:v>-0.27624137931034498</c:v>
                </c:pt>
                <c:pt idx="44">
                  <c:v>-0.36724137931034517</c:v>
                </c:pt>
                <c:pt idx="45">
                  <c:v>-0.13124137931034452</c:v>
                </c:pt>
                <c:pt idx="46">
                  <c:v>0.66575862068965519</c:v>
                </c:pt>
                <c:pt idx="47">
                  <c:v>0.26875862068965495</c:v>
                </c:pt>
                <c:pt idx="48">
                  <c:v>-0.19924137931034502</c:v>
                </c:pt>
                <c:pt idx="49">
                  <c:v>-5.1241379310345336E-2</c:v>
                </c:pt>
                <c:pt idx="50">
                  <c:v>0.83175862068965467</c:v>
                </c:pt>
                <c:pt idx="51">
                  <c:v>5.575862068965487E-2</c:v>
                </c:pt>
                <c:pt idx="52">
                  <c:v>0.15975862068965496</c:v>
                </c:pt>
                <c:pt idx="53">
                  <c:v>0.34975862068965446</c:v>
                </c:pt>
                <c:pt idx="54">
                  <c:v>-0.12824137931034441</c:v>
                </c:pt>
                <c:pt idx="55">
                  <c:v>0.17775862068965476</c:v>
                </c:pt>
                <c:pt idx="56">
                  <c:v>-0.31924137931034424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E9-8048-BDA5-98765BDB0C81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1230878047"/>
        <c:axId val="1230379839"/>
      </c:barChart>
      <c:catAx>
        <c:axId val="1230878047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30379839"/>
        <c:crosses val="autoZero"/>
        <c:auto val="1"/>
        <c:lblAlgn val="ctr"/>
        <c:lblOffset val="100"/>
        <c:noMultiLvlLbl val="0"/>
      </c:catAx>
      <c:valAx>
        <c:axId val="1230379839"/>
        <c:scaling>
          <c:orientation val="minMax"/>
          <c:min val="-1"/>
        </c:scaling>
        <c:delete val="0"/>
        <c:axPos val="t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308780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1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1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1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330506</xdr:colOff>
      <xdr:row>0</xdr:row>
      <xdr:rowOff>212031</xdr:rowOff>
    </xdr:from>
    <xdr:to>
      <xdr:col>11</xdr:col>
      <xdr:colOff>76200</xdr:colOff>
      <xdr:row>69</xdr:row>
      <xdr:rowOff>22826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F3579C39-FF14-0841-B4E9-9F80FB94FE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453571</xdr:colOff>
      <xdr:row>0</xdr:row>
      <xdr:rowOff>217713</xdr:rowOff>
    </xdr:from>
    <xdr:to>
      <xdr:col>16</xdr:col>
      <xdr:colOff>308429</xdr:colOff>
      <xdr:row>68</xdr:row>
      <xdr:rowOff>108857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18191341-1616-3D4F-A1A1-234DDF6206E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666984</xdr:colOff>
      <xdr:row>1</xdr:row>
      <xdr:rowOff>61371</xdr:rowOff>
    </xdr:from>
    <xdr:to>
      <xdr:col>11</xdr:col>
      <xdr:colOff>497647</xdr:colOff>
      <xdr:row>67</xdr:row>
      <xdr:rowOff>145151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2420D6CD-C7FE-914C-85B7-8E49A23F9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769938</xdr:colOff>
      <xdr:row>1</xdr:row>
      <xdr:rowOff>79375</xdr:rowOff>
    </xdr:from>
    <xdr:to>
      <xdr:col>15</xdr:col>
      <xdr:colOff>777875</xdr:colOff>
      <xdr:row>67</xdr:row>
      <xdr:rowOff>95250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58FC2F6C-04AF-4742-B457-B10F03C957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F34704-B004-9D48-A4B4-69A898B3AFC1}">
  <dimension ref="A1:M70"/>
  <sheetViews>
    <sheetView zoomScale="70" zoomScaleNormal="70" workbookViewId="0">
      <selection activeCell="U14" sqref="U14"/>
    </sheetView>
  </sheetViews>
  <sheetFormatPr baseColWidth="10" defaultRowHeight="16" x14ac:dyDescent="0.2"/>
  <cols>
    <col min="1" max="1" width="15.5" style="3" customWidth="1"/>
    <col min="2" max="2" width="17.33203125" style="2" customWidth="1"/>
    <col min="3" max="3" width="14.6640625" style="1" customWidth="1"/>
    <col min="4" max="4" width="12.83203125" style="1" customWidth="1"/>
    <col min="5" max="5" width="14.6640625" style="5" customWidth="1"/>
    <col min="6" max="6" width="20" style="17" customWidth="1"/>
  </cols>
  <sheetData>
    <row r="1" spans="1:13" ht="21" x14ac:dyDescent="0.2">
      <c r="A1" s="46" t="s">
        <v>70</v>
      </c>
      <c r="B1" s="75" t="s">
        <v>71</v>
      </c>
      <c r="C1" s="76" t="s">
        <v>57</v>
      </c>
      <c r="D1" s="48"/>
      <c r="E1" s="48"/>
      <c r="F1" s="49"/>
    </row>
    <row r="2" spans="1:13" ht="35" thickBot="1" x14ac:dyDescent="0.25">
      <c r="A2" s="47"/>
      <c r="B2" s="60"/>
      <c r="C2" s="32" t="s">
        <v>75</v>
      </c>
      <c r="D2" s="77" t="s">
        <v>60</v>
      </c>
      <c r="E2" s="77" t="s">
        <v>72</v>
      </c>
      <c r="F2" s="68" t="s">
        <v>76</v>
      </c>
    </row>
    <row r="3" spans="1:13" x14ac:dyDescent="0.2">
      <c r="A3" s="43" t="s">
        <v>69</v>
      </c>
      <c r="B3" s="21" t="s">
        <v>0</v>
      </c>
      <c r="C3" s="17">
        <v>7.95</v>
      </c>
      <c r="D3" s="7">
        <v>5.7430000000000003</v>
      </c>
      <c r="E3" s="12">
        <f>ABS(C3-D3)</f>
        <v>2.2069999999999999</v>
      </c>
      <c r="F3" s="71">
        <f>E3-E$70</f>
        <v>1.8176034482758621</v>
      </c>
      <c r="M3" s="66"/>
    </row>
    <row r="4" spans="1:13" x14ac:dyDescent="0.2">
      <c r="A4" s="44"/>
      <c r="B4" s="22" t="s">
        <v>1</v>
      </c>
      <c r="C4" s="17">
        <v>5.77</v>
      </c>
      <c r="D4" s="7">
        <v>5.5679999999999996</v>
      </c>
      <c r="E4" s="12">
        <f t="shared" ref="E4:E67" si="0">ABS(C4-D4)</f>
        <v>0.20199999999999996</v>
      </c>
      <c r="F4" s="71">
        <f t="shared" ref="F4:F7" si="1">E4-E$70</f>
        <v>-0.18739655172413788</v>
      </c>
      <c r="M4" s="66"/>
    </row>
    <row r="5" spans="1:13" x14ac:dyDescent="0.2">
      <c r="A5" s="44"/>
      <c r="B5" s="22" t="s">
        <v>2</v>
      </c>
      <c r="C5" s="17">
        <v>6.41</v>
      </c>
      <c r="D5" s="7">
        <v>6.2869999999999999</v>
      </c>
      <c r="E5" s="12">
        <f t="shared" si="0"/>
        <v>0.12300000000000022</v>
      </c>
      <c r="F5" s="71">
        <f t="shared" si="1"/>
        <v>-0.26639655172413762</v>
      </c>
      <c r="M5" s="66"/>
    </row>
    <row r="6" spans="1:13" x14ac:dyDescent="0.2">
      <c r="A6" s="44"/>
      <c r="B6" s="22" t="s">
        <v>3</v>
      </c>
      <c r="C6" s="17">
        <v>5.31</v>
      </c>
      <c r="D6" s="7">
        <v>5.6479999999999997</v>
      </c>
      <c r="E6" s="12">
        <f t="shared" si="0"/>
        <v>0.33800000000000008</v>
      </c>
      <c r="F6" s="71">
        <f t="shared" si="1"/>
        <v>-5.1396551724137762E-2</v>
      </c>
      <c r="M6" s="66"/>
    </row>
    <row r="7" spans="1:13" x14ac:dyDescent="0.2">
      <c r="A7" s="44"/>
      <c r="B7" s="23" t="s">
        <v>4</v>
      </c>
      <c r="C7" s="18">
        <v>4.46</v>
      </c>
      <c r="D7" s="8">
        <v>5.6459999999999999</v>
      </c>
      <c r="E7" s="13">
        <f t="shared" si="0"/>
        <v>1.1859999999999999</v>
      </c>
      <c r="F7" s="71">
        <f t="shared" si="1"/>
        <v>0.79660344827586216</v>
      </c>
      <c r="M7" s="66"/>
    </row>
    <row r="8" spans="1:13" ht="17" thickBot="1" x14ac:dyDescent="0.25">
      <c r="A8" s="45"/>
      <c r="B8" s="24" t="s">
        <v>73</v>
      </c>
      <c r="C8" s="19">
        <f>AVERAGE(C3:C7)</f>
        <v>5.9799999999999995</v>
      </c>
      <c r="D8" s="9">
        <f>AVERAGE(D3:D7)</f>
        <v>5.7783999999999995</v>
      </c>
      <c r="E8" s="14">
        <f>AVERAGE(E3:E7)</f>
        <v>0.81120000000000003</v>
      </c>
      <c r="F8" s="72" t="s">
        <v>77</v>
      </c>
      <c r="M8" s="66"/>
    </row>
    <row r="9" spans="1:13" ht="16" customHeight="1" x14ac:dyDescent="0.2">
      <c r="A9" s="50" t="s">
        <v>64</v>
      </c>
      <c r="B9" s="21" t="s">
        <v>5</v>
      </c>
      <c r="C9" s="16">
        <v>5.42</v>
      </c>
      <c r="D9" s="6">
        <v>5.5970000000000004</v>
      </c>
      <c r="E9" s="11">
        <f t="shared" si="0"/>
        <v>0.17700000000000049</v>
      </c>
      <c r="F9" s="73">
        <f>E9-E$70</f>
        <v>-0.21239655172413735</v>
      </c>
      <c r="M9" s="66"/>
    </row>
    <row r="10" spans="1:13" x14ac:dyDescent="0.2">
      <c r="A10" s="51"/>
      <c r="B10" s="22" t="s">
        <v>6</v>
      </c>
      <c r="C10" s="17">
        <v>5.32</v>
      </c>
      <c r="D10" s="7">
        <v>5.516</v>
      </c>
      <c r="E10" s="12">
        <f t="shared" si="0"/>
        <v>0.19599999999999973</v>
      </c>
      <c r="F10" s="71">
        <f>E10-E$70</f>
        <v>-0.19339655172413811</v>
      </c>
      <c r="M10" s="66"/>
    </row>
    <row r="11" spans="1:13" x14ac:dyDescent="0.2">
      <c r="A11" s="51"/>
      <c r="B11" s="22" t="s">
        <v>7</v>
      </c>
      <c r="C11" s="17">
        <v>5.85</v>
      </c>
      <c r="D11" s="7">
        <v>5.6710000000000003</v>
      </c>
      <c r="E11" s="12">
        <f t="shared" si="0"/>
        <v>0.17899999999999938</v>
      </c>
      <c r="F11" s="71">
        <f t="shared" ref="F11:F14" si="2">E11-E$70</f>
        <v>-0.21039655172413846</v>
      </c>
      <c r="M11" s="66"/>
    </row>
    <row r="12" spans="1:13" x14ac:dyDescent="0.2">
      <c r="A12" s="51"/>
      <c r="B12" s="22" t="s">
        <v>8</v>
      </c>
      <c r="C12" s="17">
        <v>4.82</v>
      </c>
      <c r="D12" s="7">
        <v>5.508</v>
      </c>
      <c r="E12" s="12">
        <f t="shared" si="0"/>
        <v>0.68799999999999972</v>
      </c>
      <c r="F12" s="71">
        <f t="shared" si="2"/>
        <v>0.29860344827586188</v>
      </c>
      <c r="M12" s="66"/>
    </row>
    <row r="13" spans="1:13" x14ac:dyDescent="0.2">
      <c r="A13" s="51"/>
      <c r="B13" s="22" t="s">
        <v>9</v>
      </c>
      <c r="C13" s="17">
        <v>4.78</v>
      </c>
      <c r="D13" s="7">
        <v>5.6040000000000001</v>
      </c>
      <c r="E13" s="12">
        <f t="shared" si="0"/>
        <v>0.82399999999999984</v>
      </c>
      <c r="F13" s="71">
        <f t="shared" si="2"/>
        <v>0.434603448275862</v>
      </c>
      <c r="M13" s="66"/>
    </row>
    <row r="14" spans="1:13" x14ac:dyDescent="0.2">
      <c r="A14" s="51"/>
      <c r="B14" s="23" t="s">
        <v>10</v>
      </c>
      <c r="C14" s="18">
        <v>5.57</v>
      </c>
      <c r="D14" s="8">
        <v>5.8140000000000001</v>
      </c>
      <c r="E14" s="13">
        <f t="shared" si="0"/>
        <v>0.24399999999999977</v>
      </c>
      <c r="F14" s="71">
        <f t="shared" si="2"/>
        <v>-0.14539655172413807</v>
      </c>
      <c r="M14" s="66"/>
    </row>
    <row r="15" spans="1:13" ht="17" thickBot="1" x14ac:dyDescent="0.25">
      <c r="A15" s="52"/>
      <c r="B15" s="24" t="s">
        <v>73</v>
      </c>
      <c r="C15" s="19">
        <f>AVERAGE(C9:C14)</f>
        <v>5.2933333333333339</v>
      </c>
      <c r="D15" s="9">
        <f>AVERAGE(D9:D14)</f>
        <v>5.6183333333333323</v>
      </c>
      <c r="E15" s="14">
        <f>AVERAGE(E9:E14)</f>
        <v>0.38466666666666649</v>
      </c>
      <c r="F15" s="72" t="s">
        <v>77</v>
      </c>
      <c r="M15" s="66"/>
    </row>
    <row r="16" spans="1:13" x14ac:dyDescent="0.2">
      <c r="A16" s="43" t="s">
        <v>63</v>
      </c>
      <c r="B16" s="21" t="s">
        <v>11</v>
      </c>
      <c r="C16" s="16">
        <v>4.7699999999999996</v>
      </c>
      <c r="D16" s="6">
        <v>5.72</v>
      </c>
      <c r="E16" s="11">
        <f t="shared" si="0"/>
        <v>0.95000000000000018</v>
      </c>
      <c r="F16" s="73">
        <f>E16-E$70</f>
        <v>0.56060344827586239</v>
      </c>
      <c r="M16" s="66"/>
    </row>
    <row r="17" spans="1:13" x14ac:dyDescent="0.2">
      <c r="A17" s="44"/>
      <c r="B17" s="22" t="s">
        <v>12</v>
      </c>
      <c r="C17" s="17">
        <v>5.04</v>
      </c>
      <c r="D17" s="7">
        <v>5.7649999999999997</v>
      </c>
      <c r="E17" s="12">
        <f t="shared" si="0"/>
        <v>0.72499999999999964</v>
      </c>
      <c r="F17" s="71">
        <f>E17-E$70</f>
        <v>0.3356034482758618</v>
      </c>
      <c r="M17" s="66"/>
    </row>
    <row r="18" spans="1:13" x14ac:dyDescent="0.2">
      <c r="A18" s="44"/>
      <c r="B18" s="22" t="s">
        <v>14</v>
      </c>
      <c r="C18" s="17">
        <v>5.76</v>
      </c>
      <c r="D18" s="7">
        <v>6.4969999999999999</v>
      </c>
      <c r="E18" s="12">
        <f t="shared" si="0"/>
        <v>0.7370000000000001</v>
      </c>
      <c r="F18" s="71">
        <f t="shared" ref="F18:F22" si="3">E18-E$70</f>
        <v>0.34760344827586226</v>
      </c>
      <c r="M18" s="66"/>
    </row>
    <row r="19" spans="1:13" x14ac:dyDescent="0.2">
      <c r="A19" s="44"/>
      <c r="B19" s="22" t="s">
        <v>13</v>
      </c>
      <c r="C19" s="17">
        <v>5.5</v>
      </c>
      <c r="D19" s="7">
        <v>6.1139999999999999</v>
      </c>
      <c r="E19" s="12">
        <f t="shared" si="0"/>
        <v>0.61399999999999988</v>
      </c>
      <c r="F19" s="71">
        <f t="shared" si="3"/>
        <v>0.22460344827586204</v>
      </c>
      <c r="M19" s="66"/>
    </row>
    <row r="20" spans="1:13" x14ac:dyDescent="0.2">
      <c r="A20" s="44"/>
      <c r="B20" s="22" t="s">
        <v>15</v>
      </c>
      <c r="C20" s="17">
        <v>5.53</v>
      </c>
      <c r="D20" s="7">
        <v>6.117</v>
      </c>
      <c r="E20" s="12">
        <f t="shared" si="0"/>
        <v>0.58699999999999974</v>
      </c>
      <c r="F20" s="71">
        <f t="shared" si="3"/>
        <v>0.1976034482758619</v>
      </c>
      <c r="M20" s="66"/>
    </row>
    <row r="21" spans="1:13" x14ac:dyDescent="0.2">
      <c r="A21" s="44"/>
      <c r="B21" s="22" t="s">
        <v>16</v>
      </c>
      <c r="C21" s="17">
        <v>5.59</v>
      </c>
      <c r="D21" s="7">
        <v>5.7960000000000003</v>
      </c>
      <c r="E21" s="12">
        <f t="shared" si="0"/>
        <v>0.20600000000000041</v>
      </c>
      <c r="F21" s="71">
        <f t="shared" si="3"/>
        <v>-0.18339655172413744</v>
      </c>
      <c r="M21" s="66"/>
    </row>
    <row r="22" spans="1:13" x14ac:dyDescent="0.2">
      <c r="A22" s="44"/>
      <c r="B22" s="23" t="s">
        <v>17</v>
      </c>
      <c r="C22" s="18">
        <v>5.74</v>
      </c>
      <c r="D22" s="8">
        <v>5.9660000000000002</v>
      </c>
      <c r="E22" s="13">
        <f t="shared" si="0"/>
        <v>0.22599999999999998</v>
      </c>
      <c r="F22" s="71">
        <f t="shared" si="3"/>
        <v>-0.16339655172413786</v>
      </c>
      <c r="M22" s="66"/>
    </row>
    <row r="23" spans="1:13" ht="17" thickBot="1" x14ac:dyDescent="0.25">
      <c r="A23" s="45"/>
      <c r="B23" s="24" t="s">
        <v>73</v>
      </c>
      <c r="C23" s="19">
        <f>AVERAGE(C16:C22)</f>
        <v>5.4185714285714282</v>
      </c>
      <c r="D23" s="9">
        <f>AVERAGE(D16:D22)</f>
        <v>5.9964285714285719</v>
      </c>
      <c r="E23" s="14">
        <f>AVERAGE(E16:E22)</f>
        <v>0.57785714285714285</v>
      </c>
      <c r="F23" s="72" t="s">
        <v>77</v>
      </c>
      <c r="M23" s="66"/>
    </row>
    <row r="24" spans="1:13" x14ac:dyDescent="0.2">
      <c r="A24" s="43" t="s">
        <v>61</v>
      </c>
      <c r="B24" s="22" t="s">
        <v>18</v>
      </c>
      <c r="C24" s="17">
        <v>5.48</v>
      </c>
      <c r="D24" s="7">
        <v>5.6539999999999999</v>
      </c>
      <c r="E24" s="12">
        <f t="shared" si="0"/>
        <v>0.17399999999999949</v>
      </c>
      <c r="F24" s="73">
        <f>E24-E$70</f>
        <v>-0.21539655172413835</v>
      </c>
      <c r="M24" s="66"/>
    </row>
    <row r="25" spans="1:13" x14ac:dyDescent="0.2">
      <c r="A25" s="44"/>
      <c r="B25" s="22" t="s">
        <v>19</v>
      </c>
      <c r="C25" s="17">
        <v>5.65</v>
      </c>
      <c r="D25" s="7">
        <v>5.6260000000000003</v>
      </c>
      <c r="E25" s="12">
        <f t="shared" si="0"/>
        <v>2.4000000000000021E-2</v>
      </c>
      <c r="F25" s="71">
        <f>E25-E$70</f>
        <v>-0.36539655172413782</v>
      </c>
      <c r="M25" s="66"/>
    </row>
    <row r="26" spans="1:13" x14ac:dyDescent="0.2">
      <c r="A26" s="44"/>
      <c r="B26" s="22" t="s">
        <v>20</v>
      </c>
      <c r="C26" s="17">
        <v>6.32</v>
      </c>
      <c r="D26" s="7">
        <v>5.9710000000000001</v>
      </c>
      <c r="E26" s="12">
        <f t="shared" si="0"/>
        <v>0.3490000000000002</v>
      </c>
      <c r="F26" s="71">
        <f t="shared" ref="F26:F28" si="4">E26-E$70</f>
        <v>-4.0396551724137642E-2</v>
      </c>
      <c r="M26" s="66"/>
    </row>
    <row r="27" spans="1:13" x14ac:dyDescent="0.2">
      <c r="A27" s="44"/>
      <c r="B27" s="22" t="s">
        <v>21</v>
      </c>
      <c r="C27" s="17">
        <v>5.38</v>
      </c>
      <c r="D27" s="7">
        <v>5.6859999999999999</v>
      </c>
      <c r="E27" s="12">
        <f t="shared" si="0"/>
        <v>0.30600000000000005</v>
      </c>
      <c r="F27" s="71">
        <f t="shared" si="4"/>
        <v>-8.3396551724137791E-2</v>
      </c>
      <c r="M27" s="66"/>
    </row>
    <row r="28" spans="1:13" x14ac:dyDescent="0.2">
      <c r="A28" s="44"/>
      <c r="B28" s="23" t="s">
        <v>22</v>
      </c>
      <c r="C28" s="18">
        <v>6.25</v>
      </c>
      <c r="D28" s="8">
        <v>6.41</v>
      </c>
      <c r="E28" s="13">
        <f t="shared" si="0"/>
        <v>0.16000000000000014</v>
      </c>
      <c r="F28" s="71">
        <f t="shared" si="4"/>
        <v>-0.2293965517241377</v>
      </c>
      <c r="M28" s="66"/>
    </row>
    <row r="29" spans="1:13" ht="17" thickBot="1" x14ac:dyDescent="0.25">
      <c r="A29" s="45"/>
      <c r="B29" s="25" t="s">
        <v>73</v>
      </c>
      <c r="C29" s="17">
        <f>AVERAGE(C24:C28)</f>
        <v>5.8160000000000007</v>
      </c>
      <c r="D29" s="7">
        <f>AVERAGE(D24:D28)</f>
        <v>5.8694000000000006</v>
      </c>
      <c r="E29" s="12">
        <f>AVERAGE(E24:E28)</f>
        <v>0.20259999999999997</v>
      </c>
      <c r="F29" s="72" t="s">
        <v>77</v>
      </c>
      <c r="M29" s="66"/>
    </row>
    <row r="30" spans="1:13" x14ac:dyDescent="0.2">
      <c r="A30" s="53" t="s">
        <v>65</v>
      </c>
      <c r="B30" s="21" t="s">
        <v>23</v>
      </c>
      <c r="C30" s="16">
        <v>5.63</v>
      </c>
      <c r="D30" s="6">
        <v>5.8360000000000003</v>
      </c>
      <c r="E30" s="11">
        <f t="shared" si="0"/>
        <v>0.20600000000000041</v>
      </c>
      <c r="F30" s="73">
        <f>E30-E$70</f>
        <v>-0.18339655172413744</v>
      </c>
      <c r="M30" s="66"/>
    </row>
    <row r="31" spans="1:13" x14ac:dyDescent="0.2">
      <c r="A31" s="54"/>
      <c r="B31" s="22" t="s">
        <v>24</v>
      </c>
      <c r="C31" s="17">
        <v>5.35</v>
      </c>
      <c r="D31" s="7">
        <v>5.7720000000000002</v>
      </c>
      <c r="E31" s="12">
        <f t="shared" si="0"/>
        <v>0.4220000000000006</v>
      </c>
      <c r="F31" s="71">
        <f>E31-E$70</f>
        <v>3.2603448275862756E-2</v>
      </c>
      <c r="M31" s="66"/>
    </row>
    <row r="32" spans="1:13" x14ac:dyDescent="0.2">
      <c r="A32" s="54"/>
      <c r="B32" s="22" t="s">
        <v>25</v>
      </c>
      <c r="C32" s="17">
        <v>5.47</v>
      </c>
      <c r="D32" s="7">
        <v>5.2389999999999999</v>
      </c>
      <c r="E32" s="12">
        <f t="shared" si="0"/>
        <v>0.23099999999999987</v>
      </c>
      <c r="F32" s="71">
        <f t="shared" ref="F32:F37" si="5">E32-E$70</f>
        <v>-0.15839655172413797</v>
      </c>
      <c r="M32" s="66"/>
    </row>
    <row r="33" spans="1:13" x14ac:dyDescent="0.2">
      <c r="A33" s="54"/>
      <c r="B33" s="22" t="s">
        <v>26</v>
      </c>
      <c r="C33" s="17">
        <v>5.52</v>
      </c>
      <c r="D33" s="7">
        <v>5.9370000000000003</v>
      </c>
      <c r="E33" s="12">
        <f t="shared" si="0"/>
        <v>0.4170000000000007</v>
      </c>
      <c r="F33" s="71">
        <f t="shared" si="5"/>
        <v>2.7603448275862863E-2</v>
      </c>
      <c r="M33" s="66"/>
    </row>
    <row r="34" spans="1:13" x14ac:dyDescent="0.2">
      <c r="A34" s="54"/>
      <c r="B34" s="22" t="s">
        <v>27</v>
      </c>
      <c r="C34" s="17">
        <v>5.0599999999999996</v>
      </c>
      <c r="D34" s="7">
        <v>4.5149999999999997</v>
      </c>
      <c r="E34" s="12">
        <f t="shared" si="0"/>
        <v>0.54499999999999993</v>
      </c>
      <c r="F34" s="71">
        <f t="shared" si="5"/>
        <v>0.15560344827586209</v>
      </c>
      <c r="M34" s="66"/>
    </row>
    <row r="35" spans="1:13" x14ac:dyDescent="0.2">
      <c r="A35" s="54"/>
      <c r="B35" s="22" t="s">
        <v>29</v>
      </c>
      <c r="C35" s="17">
        <v>4.96</v>
      </c>
      <c r="D35" s="7">
        <v>5.7380000000000004</v>
      </c>
      <c r="E35" s="12">
        <f t="shared" si="0"/>
        <v>0.77800000000000047</v>
      </c>
      <c r="F35" s="71">
        <f t="shared" si="5"/>
        <v>0.38860344827586263</v>
      </c>
      <c r="M35" s="66"/>
    </row>
    <row r="36" spans="1:13" x14ac:dyDescent="0.2">
      <c r="A36" s="54"/>
      <c r="B36" s="22" t="s">
        <v>28</v>
      </c>
      <c r="C36" s="17">
        <v>5.57</v>
      </c>
      <c r="D36" s="7">
        <v>5.6710000000000003</v>
      </c>
      <c r="E36" s="12">
        <f t="shared" si="0"/>
        <v>0.10099999999999998</v>
      </c>
      <c r="F36" s="71">
        <f t="shared" si="5"/>
        <v>-0.28839655172413786</v>
      </c>
      <c r="M36" s="66"/>
    </row>
    <row r="37" spans="1:13" x14ac:dyDescent="0.2">
      <c r="A37" s="55"/>
      <c r="B37" s="22" t="s">
        <v>30</v>
      </c>
      <c r="C37" s="17">
        <v>5.14</v>
      </c>
      <c r="D37" s="7">
        <v>5.7160000000000002</v>
      </c>
      <c r="E37" s="12">
        <v>0.57600000000000051</v>
      </c>
      <c r="F37" s="71">
        <f t="shared" si="5"/>
        <v>0.18660344827586267</v>
      </c>
      <c r="M37" s="66"/>
    </row>
    <row r="38" spans="1:13" ht="17" thickBot="1" x14ac:dyDescent="0.25">
      <c r="A38" s="56"/>
      <c r="B38" s="26" t="s">
        <v>73</v>
      </c>
      <c r="C38" s="20">
        <f>AVERAGE(C30:C37)</f>
        <v>5.3375000000000004</v>
      </c>
      <c r="D38" s="10">
        <f>AVERAGE(D30:D37)</f>
        <v>5.5530000000000008</v>
      </c>
      <c r="E38" s="15">
        <f>AVERAGE(E30:E37)</f>
        <v>0.40950000000000031</v>
      </c>
      <c r="F38" s="72" t="s">
        <v>77</v>
      </c>
      <c r="M38" s="66"/>
    </row>
    <row r="39" spans="1:13" ht="16" customHeight="1" x14ac:dyDescent="0.2">
      <c r="A39" s="50" t="s">
        <v>62</v>
      </c>
      <c r="B39" s="21" t="s">
        <v>31</v>
      </c>
      <c r="C39" s="16">
        <v>4.72</v>
      </c>
      <c r="D39" s="6">
        <v>4</v>
      </c>
      <c r="E39" s="11">
        <f t="shared" si="0"/>
        <v>0.71999999999999975</v>
      </c>
      <c r="F39" s="73">
        <f>E39-E$70</f>
        <v>0.33060344827586191</v>
      </c>
      <c r="M39" s="66"/>
    </row>
    <row r="40" spans="1:13" x14ac:dyDescent="0.2">
      <c r="A40" s="51"/>
      <c r="B40" s="22" t="s">
        <v>32</v>
      </c>
      <c r="C40" s="17">
        <v>5.49</v>
      </c>
      <c r="D40" s="7">
        <v>5.3010000000000002</v>
      </c>
      <c r="E40" s="12">
        <f t="shared" si="0"/>
        <v>0.18900000000000006</v>
      </c>
      <c r="F40" s="71">
        <f>E40-E$70</f>
        <v>-0.20039655172413778</v>
      </c>
      <c r="M40" s="66"/>
    </row>
    <row r="41" spans="1:13" x14ac:dyDescent="0.2">
      <c r="A41" s="51"/>
      <c r="B41" s="22" t="s">
        <v>33</v>
      </c>
      <c r="C41" s="17">
        <v>5.2</v>
      </c>
      <c r="D41" s="7">
        <v>5.1680000000000001</v>
      </c>
      <c r="E41" s="12">
        <f t="shared" si="0"/>
        <v>3.2000000000000028E-2</v>
      </c>
      <c r="F41" s="71">
        <f t="shared" ref="F41:F47" si="6">E41-E$70</f>
        <v>-0.35739655172413781</v>
      </c>
      <c r="M41" s="66"/>
    </row>
    <row r="42" spans="1:13" x14ac:dyDescent="0.2">
      <c r="A42" s="51"/>
      <c r="B42" s="22" t="s">
        <v>34</v>
      </c>
      <c r="C42" s="17">
        <v>5.0999999999999996</v>
      </c>
      <c r="D42" s="7">
        <v>4.8220000000000001</v>
      </c>
      <c r="E42" s="12">
        <f t="shared" si="0"/>
        <v>0.27799999999999958</v>
      </c>
      <c r="F42" s="71">
        <f t="shared" si="6"/>
        <v>-0.11139655172413826</v>
      </c>
      <c r="M42" s="66"/>
    </row>
    <row r="43" spans="1:13" x14ac:dyDescent="0.2">
      <c r="A43" s="51"/>
      <c r="B43" s="22" t="s">
        <v>36</v>
      </c>
      <c r="C43" s="17">
        <v>5.54</v>
      </c>
      <c r="D43" s="7">
        <v>5.6319999999999997</v>
      </c>
      <c r="E43" s="12">
        <f t="shared" si="0"/>
        <v>9.1999999999999638E-2</v>
      </c>
      <c r="F43" s="71">
        <f t="shared" si="6"/>
        <v>-0.2973965517241382</v>
      </c>
      <c r="M43" s="66"/>
    </row>
    <row r="44" spans="1:13" x14ac:dyDescent="0.2">
      <c r="A44" s="51"/>
      <c r="B44" s="22" t="s">
        <v>35</v>
      </c>
      <c r="C44" s="17">
        <v>5.42</v>
      </c>
      <c r="D44" s="7">
        <v>5.5250000000000004</v>
      </c>
      <c r="E44" s="12">
        <f t="shared" si="0"/>
        <v>0.10500000000000043</v>
      </c>
      <c r="F44" s="71">
        <f t="shared" si="6"/>
        <v>-0.28439655172413741</v>
      </c>
      <c r="M44" s="66"/>
    </row>
    <row r="45" spans="1:13" x14ac:dyDescent="0.2">
      <c r="A45" s="51"/>
      <c r="B45" s="22" t="s">
        <v>37</v>
      </c>
      <c r="C45" s="17">
        <v>5.15</v>
      </c>
      <c r="D45" s="7">
        <v>5.1740000000000004</v>
      </c>
      <c r="E45" s="12">
        <f t="shared" si="0"/>
        <v>2.4000000000000021E-2</v>
      </c>
      <c r="F45" s="71">
        <f t="shared" si="6"/>
        <v>-0.36539655172413782</v>
      </c>
      <c r="M45" s="66"/>
    </row>
    <row r="46" spans="1:13" x14ac:dyDescent="0.2">
      <c r="A46" s="51"/>
      <c r="B46" s="22" t="s">
        <v>38</v>
      </c>
      <c r="C46" s="17">
        <v>5.45</v>
      </c>
      <c r="D46" s="7">
        <v>5.5140000000000002</v>
      </c>
      <c r="E46" s="12">
        <f t="shared" si="0"/>
        <v>6.4000000000000057E-2</v>
      </c>
      <c r="F46" s="71">
        <f t="shared" si="6"/>
        <v>-0.32539655172413778</v>
      </c>
      <c r="M46" s="66"/>
    </row>
    <row r="47" spans="1:13" x14ac:dyDescent="0.2">
      <c r="A47" s="51"/>
      <c r="B47" s="23" t="s">
        <v>39</v>
      </c>
      <c r="C47" s="18">
        <v>5.66</v>
      </c>
      <c r="D47" s="8">
        <v>5.4260000000000002</v>
      </c>
      <c r="E47" s="13">
        <f t="shared" si="0"/>
        <v>0.23399999999999999</v>
      </c>
      <c r="F47" s="71">
        <f t="shared" si="6"/>
        <v>-0.15539655172413785</v>
      </c>
      <c r="M47" s="66"/>
    </row>
    <row r="48" spans="1:13" ht="17" thickBot="1" x14ac:dyDescent="0.25">
      <c r="A48" s="52"/>
      <c r="B48" s="26" t="s">
        <v>73</v>
      </c>
      <c r="C48" s="19">
        <f>AVERAGE(C39:C47)</f>
        <v>5.3033333333333337</v>
      </c>
      <c r="D48" s="9">
        <f>AVERAGE(D39:D47)</f>
        <v>5.1735555555555557</v>
      </c>
      <c r="E48" s="14">
        <f>AVERAGE(E39:E47)</f>
        <v>0.19311111111111107</v>
      </c>
      <c r="F48" s="72" t="s">
        <v>77</v>
      </c>
      <c r="M48" s="66"/>
    </row>
    <row r="49" spans="1:13" x14ac:dyDescent="0.2">
      <c r="A49" s="43" t="s">
        <v>66</v>
      </c>
      <c r="B49" s="21" t="s">
        <v>40</v>
      </c>
      <c r="C49" s="16">
        <v>5.42</v>
      </c>
      <c r="D49" s="6">
        <v>5.5720000000000001</v>
      </c>
      <c r="E49" s="11">
        <f t="shared" si="0"/>
        <v>0.15200000000000014</v>
      </c>
      <c r="F49" s="73">
        <f>E49-E$70</f>
        <v>-0.23739655172413771</v>
      </c>
      <c r="M49" s="66"/>
    </row>
    <row r="50" spans="1:13" x14ac:dyDescent="0.2">
      <c r="A50" s="44"/>
      <c r="B50" s="22" t="s">
        <v>41</v>
      </c>
      <c r="C50" s="17">
        <v>5.74</v>
      </c>
      <c r="D50" s="7">
        <v>5.3769999999999998</v>
      </c>
      <c r="E50" s="12">
        <f t="shared" si="0"/>
        <v>0.36300000000000043</v>
      </c>
      <c r="F50" s="71">
        <f>E50-E$70</f>
        <v>-2.6396551724137407E-2</v>
      </c>
      <c r="M50" s="66"/>
    </row>
    <row r="51" spans="1:13" x14ac:dyDescent="0.2">
      <c r="A51" s="44"/>
      <c r="B51" s="22" t="s">
        <v>42</v>
      </c>
      <c r="C51" s="17">
        <v>5.62</v>
      </c>
      <c r="D51" s="7">
        <v>5.5469999999999997</v>
      </c>
      <c r="E51" s="12">
        <f t="shared" si="0"/>
        <v>7.3000000000000398E-2</v>
      </c>
      <c r="F51" s="71">
        <f t="shared" ref="F51:F55" si="7">E51-E$70</f>
        <v>-0.31639655172413744</v>
      </c>
      <c r="M51" s="66"/>
    </row>
    <row r="52" spans="1:13" x14ac:dyDescent="0.2">
      <c r="A52" s="44"/>
      <c r="B52" s="22" t="s">
        <v>43</v>
      </c>
      <c r="C52" s="17">
        <v>4.87</v>
      </c>
      <c r="D52" s="7">
        <v>5.39</v>
      </c>
      <c r="E52" s="12">
        <f t="shared" si="0"/>
        <v>0.51999999999999957</v>
      </c>
      <c r="F52" s="71">
        <f t="shared" si="7"/>
        <v>0.13060344827586173</v>
      </c>
      <c r="M52" s="66"/>
    </row>
    <row r="53" spans="1:13" x14ac:dyDescent="0.2">
      <c r="A53" s="44"/>
      <c r="B53" s="22" t="s">
        <v>44</v>
      </c>
      <c r="C53" s="17">
        <v>5.29</v>
      </c>
      <c r="D53" s="7">
        <v>5.6029999999999998</v>
      </c>
      <c r="E53" s="12">
        <f t="shared" si="0"/>
        <v>0.31299999999999972</v>
      </c>
      <c r="F53" s="71">
        <f t="shared" si="7"/>
        <v>-7.6396551724138118E-2</v>
      </c>
      <c r="M53" s="66"/>
    </row>
    <row r="54" spans="1:13" x14ac:dyDescent="0.2">
      <c r="A54" s="44"/>
      <c r="B54" s="22" t="s">
        <v>45</v>
      </c>
      <c r="C54" s="17">
        <v>4.74</v>
      </c>
      <c r="D54" s="7">
        <v>5.5270000000000001</v>
      </c>
      <c r="E54" s="12">
        <f t="shared" si="0"/>
        <v>0.78699999999999992</v>
      </c>
      <c r="F54" s="71">
        <f t="shared" si="7"/>
        <v>0.39760344827586208</v>
      </c>
      <c r="M54" s="66"/>
    </row>
    <row r="55" spans="1:13" x14ac:dyDescent="0.2">
      <c r="A55" s="44"/>
      <c r="B55" s="22" t="s">
        <v>46</v>
      </c>
      <c r="C55" s="17">
        <v>4</v>
      </c>
      <c r="D55" s="7">
        <v>4.4390000000000001</v>
      </c>
      <c r="E55" s="12">
        <f t="shared" si="0"/>
        <v>0.43900000000000006</v>
      </c>
      <c r="F55" s="71">
        <f t="shared" si="7"/>
        <v>4.9603448275862216E-2</v>
      </c>
      <c r="M55" s="66"/>
    </row>
    <row r="56" spans="1:13" ht="17" thickBot="1" x14ac:dyDescent="0.25">
      <c r="A56" s="45"/>
      <c r="B56" s="26" t="s">
        <v>73</v>
      </c>
      <c r="C56" s="20">
        <f>AVERAGE(C49:C55)</f>
        <v>5.097142857142857</v>
      </c>
      <c r="D56" s="10">
        <f>AVERAGE(D49:D55)</f>
        <v>5.3507142857142851</v>
      </c>
      <c r="E56" s="15">
        <f>AVERAGE(E49:E55)</f>
        <v>0.37814285714285717</v>
      </c>
      <c r="F56" s="72" t="s">
        <v>77</v>
      </c>
      <c r="M56" s="66"/>
    </row>
    <row r="57" spans="1:13" x14ac:dyDescent="0.2">
      <c r="A57" s="43" t="s">
        <v>68</v>
      </c>
      <c r="B57" s="21" t="s">
        <v>48</v>
      </c>
      <c r="C57" s="16">
        <v>5.48</v>
      </c>
      <c r="D57" s="6">
        <v>5.5110000000000001</v>
      </c>
      <c r="E57" s="11">
        <f t="shared" si="0"/>
        <v>3.0999999999999694E-2</v>
      </c>
      <c r="F57" s="73">
        <f>E57-E$70</f>
        <v>-0.35839655172413815</v>
      </c>
      <c r="M57" s="66"/>
    </row>
    <row r="58" spans="1:13" x14ac:dyDescent="0.2">
      <c r="A58" s="44"/>
      <c r="B58" s="23" t="s">
        <v>49</v>
      </c>
      <c r="C58" s="18">
        <v>5.59</v>
      </c>
      <c r="D58" s="8">
        <v>5.4820000000000002</v>
      </c>
      <c r="E58" s="13">
        <f t="shared" si="0"/>
        <v>0.10799999999999965</v>
      </c>
      <c r="F58" s="71">
        <f>E58-E$70</f>
        <v>-0.28139655172413819</v>
      </c>
      <c r="M58" s="66"/>
    </row>
    <row r="59" spans="1:13" ht="17" thickBot="1" x14ac:dyDescent="0.25">
      <c r="A59" s="45"/>
      <c r="B59" s="26" t="s">
        <v>73</v>
      </c>
      <c r="C59" s="19">
        <f>AVERAGE(C57:C58)</f>
        <v>5.5350000000000001</v>
      </c>
      <c r="D59" s="9">
        <f>AVERAGE(D57:D58)</f>
        <v>5.4965000000000002</v>
      </c>
      <c r="E59" s="14">
        <f>AVERAGE(E57:E58)</f>
        <v>6.9499999999999673E-2</v>
      </c>
      <c r="F59" s="72" t="s">
        <v>77</v>
      </c>
      <c r="M59" s="66"/>
    </row>
    <row r="60" spans="1:13" x14ac:dyDescent="0.2">
      <c r="A60" s="57" t="s">
        <v>67</v>
      </c>
      <c r="B60" s="27" t="s">
        <v>50</v>
      </c>
      <c r="C60" s="16">
        <v>5.84</v>
      </c>
      <c r="D60" s="6">
        <v>5.6420000000000003</v>
      </c>
      <c r="E60" s="11">
        <f t="shared" si="0"/>
        <v>0.19799999999999951</v>
      </c>
      <c r="F60" s="73">
        <f>E60-E$70</f>
        <v>-0.19139655172413833</v>
      </c>
      <c r="M60" s="66"/>
    </row>
    <row r="61" spans="1:13" x14ac:dyDescent="0.2">
      <c r="A61" s="58"/>
      <c r="B61" s="28" t="s">
        <v>51</v>
      </c>
      <c r="C61" s="17">
        <v>5.75</v>
      </c>
      <c r="D61" s="7">
        <v>5.6459999999999999</v>
      </c>
      <c r="E61" s="12">
        <f t="shared" si="0"/>
        <v>0.10400000000000009</v>
      </c>
      <c r="F61" s="71">
        <f>E61-E$70</f>
        <v>-0.28539655172413775</v>
      </c>
      <c r="M61" s="66"/>
    </row>
    <row r="62" spans="1:13" x14ac:dyDescent="0.2">
      <c r="A62" s="58"/>
      <c r="B62" s="28" t="s">
        <v>52</v>
      </c>
      <c r="C62" s="17">
        <v>5.29</v>
      </c>
      <c r="D62" s="7">
        <v>5.6870000000000003</v>
      </c>
      <c r="E62" s="12">
        <f t="shared" si="0"/>
        <v>0.39700000000000024</v>
      </c>
      <c r="F62" s="71">
        <f t="shared" ref="F62:F67" si="8">E62-E$70</f>
        <v>7.6034482758624011E-3</v>
      </c>
      <c r="M62" s="66"/>
    </row>
    <row r="63" spans="1:13" x14ac:dyDescent="0.2">
      <c r="A63" s="58"/>
      <c r="B63" s="28" t="s">
        <v>53</v>
      </c>
      <c r="C63" s="17">
        <v>5.94</v>
      </c>
      <c r="D63" s="7">
        <v>5.4989999999999997</v>
      </c>
      <c r="E63" s="12">
        <f t="shared" si="0"/>
        <v>0.44100000000000072</v>
      </c>
      <c r="F63" s="71">
        <f t="shared" si="8"/>
        <v>5.1603448275862884E-2</v>
      </c>
      <c r="M63" s="66"/>
    </row>
    <row r="64" spans="1:13" x14ac:dyDescent="0.2">
      <c r="A64" s="58"/>
      <c r="B64" s="28" t="s">
        <v>54</v>
      </c>
      <c r="C64" s="17">
        <v>7.45</v>
      </c>
      <c r="D64" s="7">
        <v>5.8339999999999996</v>
      </c>
      <c r="E64" s="12">
        <f t="shared" si="0"/>
        <v>1.6160000000000005</v>
      </c>
      <c r="F64" s="71">
        <f t="shared" si="8"/>
        <v>1.2266034482758628</v>
      </c>
      <c r="M64" s="66"/>
    </row>
    <row r="65" spans="1:13" x14ac:dyDescent="0.2">
      <c r="A65" s="58"/>
      <c r="B65" s="28" t="s">
        <v>47</v>
      </c>
      <c r="C65" s="17">
        <v>5.34</v>
      </c>
      <c r="D65" s="7">
        <v>5.5140000000000002</v>
      </c>
      <c r="E65" s="12">
        <f t="shared" si="0"/>
        <v>0.17400000000000038</v>
      </c>
      <c r="F65" s="71">
        <f t="shared" si="8"/>
        <v>-0.21539655172413746</v>
      </c>
      <c r="M65" s="66"/>
    </row>
    <row r="66" spans="1:13" x14ac:dyDescent="0.2">
      <c r="A66" s="58"/>
      <c r="B66" s="28" t="s">
        <v>55</v>
      </c>
      <c r="C66" s="17">
        <v>5.47</v>
      </c>
      <c r="D66" s="7">
        <v>5.4160000000000004</v>
      </c>
      <c r="E66" s="12">
        <f t="shared" si="0"/>
        <v>5.3999999999999382E-2</v>
      </c>
      <c r="F66" s="71">
        <f t="shared" si="8"/>
        <v>-0.33539655172413846</v>
      </c>
      <c r="M66" s="66"/>
    </row>
    <row r="67" spans="1:13" x14ac:dyDescent="0.2">
      <c r="A67" s="58"/>
      <c r="B67" s="29" t="s">
        <v>56</v>
      </c>
      <c r="C67" s="17">
        <v>5.41</v>
      </c>
      <c r="D67" s="7">
        <v>5.7889999999999997</v>
      </c>
      <c r="E67" s="12">
        <f t="shared" si="0"/>
        <v>0.37899999999999956</v>
      </c>
      <c r="F67" s="71">
        <f t="shared" si="8"/>
        <v>-1.0396551724138281E-2</v>
      </c>
      <c r="M67" s="66"/>
    </row>
    <row r="68" spans="1:13" ht="17" thickBot="1" x14ac:dyDescent="0.25">
      <c r="A68" s="59"/>
      <c r="B68" s="26" t="s">
        <v>73</v>
      </c>
      <c r="C68" s="20">
        <f>AVERAGE(C60:C67)</f>
        <v>5.8112499999999994</v>
      </c>
      <c r="D68" s="20">
        <f>AVERAGE(D60:D67)</f>
        <v>5.6283750000000001</v>
      </c>
      <c r="E68" s="30">
        <f>AVERAGE(E60:E67)</f>
        <v>0.42037500000000005</v>
      </c>
      <c r="F68" s="74" t="s">
        <v>77</v>
      </c>
      <c r="M68" s="66"/>
    </row>
    <row r="69" spans="1:13" x14ac:dyDescent="0.2">
      <c r="B69"/>
      <c r="C69"/>
      <c r="D69"/>
      <c r="F69" s="42"/>
    </row>
    <row r="70" spans="1:13" x14ac:dyDescent="0.2">
      <c r="B70" s="3" t="s">
        <v>74</v>
      </c>
      <c r="C70" s="31">
        <f>AVERAGE(C3:C7,C9:C14,C16:C22,C24:C28,C30:C37,C39:C47,C49:C55,C57:C58,C60:C67,)</f>
        <v>5.3851724137931027</v>
      </c>
      <c r="D70" s="31">
        <f t="shared" ref="D70:E70" si="9">AVERAGE(D3:D7,D9:D14,D16:D22,D24:D28,D30:D37,D39:D47,D49:D55,D57:D58,D60:D67,)</f>
        <v>5.4893965517241403</v>
      </c>
      <c r="E70" s="31">
        <f t="shared" si="9"/>
        <v>0.38939655172413784</v>
      </c>
    </row>
  </sheetData>
  <sortState xmlns:xlrd2="http://schemas.microsoft.com/office/spreadsheetml/2017/richdata2" ref="A3:F67">
    <sortCondition ref="A3:A67"/>
  </sortState>
  <mergeCells count="12">
    <mergeCell ref="A30:A38"/>
    <mergeCell ref="A39:A48"/>
    <mergeCell ref="A49:A56"/>
    <mergeCell ref="A57:A59"/>
    <mergeCell ref="A60:A68"/>
    <mergeCell ref="A16:A23"/>
    <mergeCell ref="A24:A29"/>
    <mergeCell ref="B1:B2"/>
    <mergeCell ref="A1:A2"/>
    <mergeCell ref="A3:A8"/>
    <mergeCell ref="A9:A15"/>
    <mergeCell ref="C1:F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9507D0-69AE-3941-90D1-EE1456D13D76}">
  <dimension ref="A1:N70"/>
  <sheetViews>
    <sheetView tabSelected="1" topLeftCell="H23" zoomScale="400" zoomScaleNormal="400" workbookViewId="0">
      <selection activeCell="L24" sqref="L24"/>
    </sheetView>
  </sheetViews>
  <sheetFormatPr baseColWidth="10" defaultRowHeight="16" x14ac:dyDescent="0.2"/>
  <cols>
    <col min="1" max="1" width="15.5" style="3" customWidth="1"/>
    <col min="2" max="2" width="17.33203125" style="2" customWidth="1"/>
    <col min="3" max="3" width="14" style="17" customWidth="1"/>
    <col min="4" max="4" width="13" style="17" customWidth="1"/>
    <col min="5" max="5" width="14.6640625" style="34" customWidth="1"/>
    <col min="6" max="6" width="20" style="17" customWidth="1"/>
    <col min="14" max="14" width="20.1640625" style="1" customWidth="1"/>
  </cols>
  <sheetData>
    <row r="1" spans="1:14" ht="21" x14ac:dyDescent="0.2">
      <c r="A1" s="64" t="s">
        <v>70</v>
      </c>
      <c r="B1" s="60" t="s">
        <v>71</v>
      </c>
      <c r="C1" s="61" t="s">
        <v>58</v>
      </c>
      <c r="D1" s="62"/>
      <c r="E1" s="62"/>
      <c r="F1" s="63"/>
    </row>
    <row r="2" spans="1:14" ht="45" customHeight="1" thickBot="1" x14ac:dyDescent="0.25">
      <c r="A2" s="65"/>
      <c r="B2" s="60"/>
      <c r="C2" s="37" t="s">
        <v>59</v>
      </c>
      <c r="D2" s="38" t="s">
        <v>60</v>
      </c>
      <c r="E2" s="38" t="s">
        <v>72</v>
      </c>
      <c r="F2" s="68" t="s">
        <v>76</v>
      </c>
      <c r="N2" s="67"/>
    </row>
    <row r="3" spans="1:14" x14ac:dyDescent="0.2">
      <c r="A3" s="43" t="s">
        <v>69</v>
      </c>
      <c r="B3" s="33" t="s">
        <v>0</v>
      </c>
      <c r="C3" s="40">
        <v>7.95</v>
      </c>
      <c r="D3" s="7">
        <v>5.5380000000000003</v>
      </c>
      <c r="E3" s="34">
        <f>ABS(C3-D3)</f>
        <v>2.4119999999999999</v>
      </c>
      <c r="F3" s="71">
        <f>E3-E$70</f>
        <v>2.0137586206896549</v>
      </c>
      <c r="M3" s="66"/>
      <c r="N3" s="31"/>
    </row>
    <row r="4" spans="1:14" x14ac:dyDescent="0.2">
      <c r="A4" s="44"/>
      <c r="B4" s="4" t="s">
        <v>1</v>
      </c>
      <c r="C4" s="40">
        <v>5.83</v>
      </c>
      <c r="D4" s="7">
        <v>5.431</v>
      </c>
      <c r="E4" s="34">
        <f>ABS(C4-D4)</f>
        <v>0.39900000000000002</v>
      </c>
      <c r="F4" s="71">
        <f t="shared" ref="F4:F7" si="0">E4-E$70</f>
        <v>7.5862068965515395E-4</v>
      </c>
      <c r="M4" s="66"/>
      <c r="N4" s="31"/>
    </row>
    <row r="5" spans="1:14" x14ac:dyDescent="0.2">
      <c r="A5" s="44"/>
      <c r="B5" s="4" t="s">
        <v>2</v>
      </c>
      <c r="C5" s="40">
        <v>6.32</v>
      </c>
      <c r="D5" s="7">
        <v>5.4640000000000004</v>
      </c>
      <c r="E5" s="34">
        <f>ABS(C5-D5)</f>
        <v>0.85599999999999987</v>
      </c>
      <c r="F5" s="71">
        <f t="shared" si="0"/>
        <v>0.457758620689655</v>
      </c>
      <c r="M5" s="66"/>
      <c r="N5" s="31"/>
    </row>
    <row r="6" spans="1:14" x14ac:dyDescent="0.2">
      <c r="A6" s="44"/>
      <c r="B6" s="4" t="s">
        <v>3</v>
      </c>
      <c r="C6" s="40">
        <v>5.21</v>
      </c>
      <c r="D6" s="7">
        <v>5.4409999999999998</v>
      </c>
      <c r="E6" s="34">
        <f>ABS(C6-D6)</f>
        <v>0.23099999999999987</v>
      </c>
      <c r="F6" s="71">
        <f t="shared" si="0"/>
        <v>-0.167241379310345</v>
      </c>
      <c r="M6" s="66"/>
      <c r="N6" s="31"/>
    </row>
    <row r="7" spans="1:14" x14ac:dyDescent="0.2">
      <c r="A7" s="44"/>
      <c r="B7" s="4" t="s">
        <v>4</v>
      </c>
      <c r="C7" s="40">
        <v>4.54</v>
      </c>
      <c r="D7" s="7">
        <v>5.4580000000000002</v>
      </c>
      <c r="E7" s="34">
        <f>ABS(C7-D7)</f>
        <v>0.91800000000000015</v>
      </c>
      <c r="F7" s="71">
        <f t="shared" si="0"/>
        <v>0.51975862068965528</v>
      </c>
      <c r="M7" s="66"/>
      <c r="N7" s="31"/>
    </row>
    <row r="8" spans="1:14" ht="17" thickBot="1" x14ac:dyDescent="0.25">
      <c r="A8" s="45"/>
      <c r="B8" s="35" t="s">
        <v>73</v>
      </c>
      <c r="C8" s="41">
        <f>AVERAGE(C3:C7)</f>
        <v>5.9700000000000006</v>
      </c>
      <c r="D8" s="10">
        <f>AVERAGE(D3:D7)</f>
        <v>5.4664000000000001</v>
      </c>
      <c r="E8" s="69">
        <f>AVERAGE(E3:E7)</f>
        <v>0.96319999999999995</v>
      </c>
      <c r="F8" s="72" t="s">
        <v>77</v>
      </c>
      <c r="M8" s="66"/>
      <c r="N8" s="31"/>
    </row>
    <row r="9" spans="1:14" ht="16" customHeight="1" x14ac:dyDescent="0.2">
      <c r="A9" s="50" t="s">
        <v>64</v>
      </c>
      <c r="B9" s="33" t="s">
        <v>5</v>
      </c>
      <c r="C9" s="39">
        <v>5.43</v>
      </c>
      <c r="D9" s="6">
        <v>5.1100000000000003</v>
      </c>
      <c r="E9" s="70">
        <f>ABS(C9-D9)</f>
        <v>0.3199999999999994</v>
      </c>
      <c r="F9" s="73">
        <f>E9-E$70</f>
        <v>-7.8241379310345471E-2</v>
      </c>
      <c r="M9" s="66"/>
      <c r="N9" s="31"/>
    </row>
    <row r="10" spans="1:14" x14ac:dyDescent="0.2">
      <c r="A10" s="51"/>
      <c r="B10" s="4" t="s">
        <v>6</v>
      </c>
      <c r="C10" s="40">
        <v>5.34</v>
      </c>
      <c r="D10" s="7">
        <v>5.53</v>
      </c>
      <c r="E10" s="34">
        <f>ABS(C10-D10)</f>
        <v>0.19000000000000039</v>
      </c>
      <c r="F10" s="71">
        <f>E10-E$70</f>
        <v>-0.20824137931034448</v>
      </c>
      <c r="M10" s="66"/>
      <c r="N10" s="31"/>
    </row>
    <row r="11" spans="1:14" x14ac:dyDescent="0.2">
      <c r="A11" s="51"/>
      <c r="B11" s="4" t="s">
        <v>7</v>
      </c>
      <c r="C11" s="40">
        <v>5.75</v>
      </c>
      <c r="D11" s="7">
        <v>5.5750000000000002</v>
      </c>
      <c r="E11" s="34">
        <f>ABS(C11-D11)</f>
        <v>0.17499999999999982</v>
      </c>
      <c r="F11" s="71">
        <f t="shared" ref="F11:F14" si="1">E11-E$70</f>
        <v>-0.22324137931034505</v>
      </c>
      <c r="M11" s="66"/>
      <c r="N11" s="31"/>
    </row>
    <row r="12" spans="1:14" x14ac:dyDescent="0.2">
      <c r="A12" s="51"/>
      <c r="B12" s="4" t="s">
        <v>8</v>
      </c>
      <c r="C12" s="40">
        <v>4.8600000000000003</v>
      </c>
      <c r="D12" s="7">
        <v>5.3869999999999996</v>
      </c>
      <c r="E12" s="34">
        <f>ABS(C12-D12)</f>
        <v>0.52699999999999925</v>
      </c>
      <c r="F12" s="71">
        <f t="shared" si="1"/>
        <v>0.12875862068965438</v>
      </c>
      <c r="M12" s="66"/>
      <c r="N12" s="31"/>
    </row>
    <row r="13" spans="1:14" x14ac:dyDescent="0.2">
      <c r="A13" s="51"/>
      <c r="B13" s="4" t="s">
        <v>9</v>
      </c>
      <c r="C13" s="40">
        <v>4.78</v>
      </c>
      <c r="D13" s="7">
        <v>5.375</v>
      </c>
      <c r="E13" s="34">
        <f>ABS(C13-D13)</f>
        <v>0.59499999999999975</v>
      </c>
      <c r="F13" s="71">
        <f t="shared" si="1"/>
        <v>0.19675862068965488</v>
      </c>
      <c r="M13" s="66"/>
      <c r="N13" s="31"/>
    </row>
    <row r="14" spans="1:14" x14ac:dyDescent="0.2">
      <c r="A14" s="51"/>
      <c r="B14" s="4" t="s">
        <v>10</v>
      </c>
      <c r="C14" s="40">
        <v>5.58</v>
      </c>
      <c r="D14" s="7">
        <v>5.4189999999999996</v>
      </c>
      <c r="E14" s="34">
        <f>ABS(C14-D14)</f>
        <v>0.16100000000000048</v>
      </c>
      <c r="F14" s="71">
        <f t="shared" si="1"/>
        <v>-0.23724137931034439</v>
      </c>
      <c r="M14" s="66"/>
      <c r="N14" s="31"/>
    </row>
    <row r="15" spans="1:14" ht="17" thickBot="1" x14ac:dyDescent="0.25">
      <c r="A15" s="52"/>
      <c r="B15" s="35" t="s">
        <v>73</v>
      </c>
      <c r="C15" s="41">
        <f>AVERAGE(C9:C14)</f>
        <v>5.29</v>
      </c>
      <c r="D15" s="10">
        <f>AVERAGE(D9:D14)</f>
        <v>5.3993333333333338</v>
      </c>
      <c r="E15" s="69">
        <f>AVERAGE(E9:E14)</f>
        <v>0.32799999999999985</v>
      </c>
      <c r="F15" s="72" t="s">
        <v>77</v>
      </c>
      <c r="M15" s="66"/>
      <c r="N15" s="31"/>
    </row>
    <row r="16" spans="1:14" x14ac:dyDescent="0.2">
      <c r="A16" s="43" t="s">
        <v>63</v>
      </c>
      <c r="B16" s="33" t="s">
        <v>11</v>
      </c>
      <c r="C16" s="39">
        <v>4.8</v>
      </c>
      <c r="D16" s="6">
        <v>5.0780000000000003</v>
      </c>
      <c r="E16" s="70">
        <f>ABS(C16-D16)</f>
        <v>0.27800000000000047</v>
      </c>
      <c r="F16" s="73">
        <f>E16-E$70</f>
        <v>-0.1202413793103444</v>
      </c>
      <c r="M16" s="66"/>
      <c r="N16" s="31"/>
    </row>
    <row r="17" spans="1:14" x14ac:dyDescent="0.2">
      <c r="A17" s="44"/>
      <c r="B17" s="4" t="s">
        <v>12</v>
      </c>
      <c r="C17" s="40">
        <v>5.07</v>
      </c>
      <c r="D17" s="7">
        <v>4.7119999999999997</v>
      </c>
      <c r="E17" s="34">
        <f>ABS(C17-D17)</f>
        <v>0.35800000000000054</v>
      </c>
      <c r="F17" s="71">
        <f>E17-E$70</f>
        <v>-4.0241379310344327E-2</v>
      </c>
      <c r="M17" s="66"/>
      <c r="N17" s="31"/>
    </row>
    <row r="18" spans="1:14" x14ac:dyDescent="0.2">
      <c r="A18" s="44"/>
      <c r="B18" s="4" t="s">
        <v>14</v>
      </c>
      <c r="C18" s="40">
        <v>5.95</v>
      </c>
      <c r="D18" s="7">
        <v>5.5890000000000004</v>
      </c>
      <c r="E18" s="34">
        <f>ABS(C18-D18)</f>
        <v>0.36099999999999977</v>
      </c>
      <c r="F18" s="71">
        <f t="shared" ref="F18:F22" si="2">E18-E$70</f>
        <v>-3.7241379310345102E-2</v>
      </c>
      <c r="M18" s="66"/>
      <c r="N18" s="31"/>
    </row>
    <row r="19" spans="1:14" x14ac:dyDescent="0.2">
      <c r="A19" s="44"/>
      <c r="B19" s="4" t="s">
        <v>13</v>
      </c>
      <c r="C19" s="40">
        <v>5.51</v>
      </c>
      <c r="D19" s="7">
        <v>5.5549999999999997</v>
      </c>
      <c r="E19" s="34">
        <f>ABS(C19-D19)</f>
        <v>4.4999999999999929E-2</v>
      </c>
      <c r="F19" s="71">
        <f t="shared" si="2"/>
        <v>-0.35324137931034494</v>
      </c>
      <c r="M19" s="66"/>
      <c r="N19" s="31"/>
    </row>
    <row r="20" spans="1:14" x14ac:dyDescent="0.2">
      <c r="A20" s="44"/>
      <c r="B20" s="4" t="s">
        <v>15</v>
      </c>
      <c r="C20" s="40">
        <v>5.55</v>
      </c>
      <c r="D20" s="7">
        <v>5.5830000000000002</v>
      </c>
      <c r="E20" s="34">
        <f>ABS(C20-D20)</f>
        <v>3.3000000000000362E-2</v>
      </c>
      <c r="F20" s="71">
        <f t="shared" si="2"/>
        <v>-0.3652413793103445</v>
      </c>
      <c r="M20" s="66"/>
      <c r="N20" s="31"/>
    </row>
    <row r="21" spans="1:14" x14ac:dyDescent="0.2">
      <c r="A21" s="44"/>
      <c r="B21" s="4" t="s">
        <v>16</v>
      </c>
      <c r="C21" s="40">
        <v>5.6</v>
      </c>
      <c r="D21" s="7">
        <v>5.1639999999999997</v>
      </c>
      <c r="E21" s="34">
        <f>ABS(C21-D21)</f>
        <v>0.43599999999999994</v>
      </c>
      <c r="F21" s="71">
        <f t="shared" si="2"/>
        <v>3.7758620689655076E-2</v>
      </c>
      <c r="M21" s="66"/>
      <c r="N21" s="31"/>
    </row>
    <row r="22" spans="1:14" x14ac:dyDescent="0.2">
      <c r="A22" s="44"/>
      <c r="B22" s="4" t="s">
        <v>17</v>
      </c>
      <c r="C22" s="40">
        <v>5.74</v>
      </c>
      <c r="D22" s="7">
        <v>5.476</v>
      </c>
      <c r="E22" s="34">
        <f>ABS(C22-D22)</f>
        <v>0.26400000000000023</v>
      </c>
      <c r="F22" s="71">
        <f t="shared" si="2"/>
        <v>-0.13424137931034463</v>
      </c>
      <c r="M22" s="66"/>
      <c r="N22" s="31"/>
    </row>
    <row r="23" spans="1:14" ht="17" thickBot="1" x14ac:dyDescent="0.25">
      <c r="A23" s="45"/>
      <c r="B23" s="35" t="s">
        <v>73</v>
      </c>
      <c r="C23" s="41">
        <f>AVERAGE(C16:C22)</f>
        <v>5.46</v>
      </c>
      <c r="D23" s="10">
        <f>AVERAGE(D16:D22)</f>
        <v>5.3081428571428564</v>
      </c>
      <c r="E23" s="69">
        <f>AVERAGE(E16:E22)</f>
        <v>0.25357142857142873</v>
      </c>
      <c r="F23" s="72" t="s">
        <v>77</v>
      </c>
      <c r="M23" s="66"/>
      <c r="N23" s="31"/>
    </row>
    <row r="24" spans="1:14" x14ac:dyDescent="0.2">
      <c r="A24" s="43" t="s">
        <v>61</v>
      </c>
      <c r="B24" s="33" t="s">
        <v>18</v>
      </c>
      <c r="C24" s="39">
        <v>5.49</v>
      </c>
      <c r="D24" s="6">
        <v>5.4020000000000001</v>
      </c>
      <c r="E24" s="70">
        <f>ABS(C24-D24)</f>
        <v>8.8000000000000078E-2</v>
      </c>
      <c r="F24" s="73">
        <f>E24-E$70</f>
        <v>-0.31024137931034479</v>
      </c>
      <c r="M24" s="66"/>
      <c r="N24" s="31"/>
    </row>
    <row r="25" spans="1:14" x14ac:dyDescent="0.2">
      <c r="A25" s="44"/>
      <c r="B25" s="4" t="s">
        <v>19</v>
      </c>
      <c r="C25" s="40">
        <v>5.85</v>
      </c>
      <c r="D25" s="7">
        <v>5.6280000000000001</v>
      </c>
      <c r="E25" s="34">
        <f>ABS(C25-D25)</f>
        <v>0.22199999999999953</v>
      </c>
      <c r="F25" s="71">
        <f>E25-E$70</f>
        <v>-0.17624137931034534</v>
      </c>
      <c r="M25" s="66"/>
      <c r="N25" s="31"/>
    </row>
    <row r="26" spans="1:14" x14ac:dyDescent="0.2">
      <c r="A26" s="44"/>
      <c r="B26" s="4" t="s">
        <v>20</v>
      </c>
      <c r="C26" s="40">
        <v>6.38</v>
      </c>
      <c r="D26" s="7">
        <v>5.7380000000000004</v>
      </c>
      <c r="E26" s="34">
        <f>ABS(C26-D26)</f>
        <v>0.64199999999999946</v>
      </c>
      <c r="F26" s="71">
        <f t="shared" ref="F26:F28" si="3">E26-E$70</f>
        <v>0.24375862068965459</v>
      </c>
      <c r="M26" s="66"/>
      <c r="N26" s="31"/>
    </row>
    <row r="27" spans="1:14" x14ac:dyDescent="0.2">
      <c r="A27" s="44"/>
      <c r="B27" s="4" t="s">
        <v>21</v>
      </c>
      <c r="C27" s="40">
        <v>5.93</v>
      </c>
      <c r="D27" s="7">
        <v>5.4889999999999999</v>
      </c>
      <c r="E27" s="34">
        <f>ABS(C27-D27)</f>
        <v>0.44099999999999984</v>
      </c>
      <c r="F27" s="71">
        <f t="shared" si="3"/>
        <v>4.2758620689654969E-2</v>
      </c>
      <c r="M27" s="66"/>
      <c r="N27" s="31"/>
    </row>
    <row r="28" spans="1:14" x14ac:dyDescent="0.2">
      <c r="A28" s="44"/>
      <c r="B28" s="4" t="s">
        <v>22</v>
      </c>
      <c r="C28" s="40">
        <v>6.25</v>
      </c>
      <c r="D28" s="7">
        <v>5.5780000000000003</v>
      </c>
      <c r="E28" s="34">
        <f>ABS(C28-D28)</f>
        <v>0.67199999999999971</v>
      </c>
      <c r="F28" s="71">
        <f t="shared" si="3"/>
        <v>0.27375862068965484</v>
      </c>
      <c r="M28" s="66"/>
      <c r="N28" s="31"/>
    </row>
    <row r="29" spans="1:14" ht="17" thickBot="1" x14ac:dyDescent="0.25">
      <c r="A29" s="45"/>
      <c r="B29" s="35" t="s">
        <v>73</v>
      </c>
      <c r="C29" s="41">
        <f>AVERAGE(C24:C28)</f>
        <v>5.9799999999999995</v>
      </c>
      <c r="D29" s="10">
        <f>AVERAGE(D24:D28)</f>
        <v>5.5670000000000002</v>
      </c>
      <c r="E29" s="69">
        <f>AVERAGE(E24:E28)</f>
        <v>0.4129999999999997</v>
      </c>
      <c r="F29" s="72" t="s">
        <v>77</v>
      </c>
      <c r="M29" s="66"/>
      <c r="N29" s="31"/>
    </row>
    <row r="30" spans="1:14" x14ac:dyDescent="0.2">
      <c r="A30" s="43" t="s">
        <v>65</v>
      </c>
      <c r="B30" s="33" t="s">
        <v>23</v>
      </c>
      <c r="C30" s="39">
        <v>5.63</v>
      </c>
      <c r="D30" s="6">
        <v>5.5069999999999997</v>
      </c>
      <c r="E30" s="70">
        <f>ABS(C30-D30)</f>
        <v>0.12300000000000022</v>
      </c>
      <c r="F30" s="73">
        <f>E30-E$70</f>
        <v>-0.27524137931034465</v>
      </c>
      <c r="M30" s="66"/>
      <c r="N30" s="31"/>
    </row>
    <row r="31" spans="1:14" x14ac:dyDescent="0.2">
      <c r="A31" s="44"/>
      <c r="B31" s="4" t="s">
        <v>24</v>
      </c>
      <c r="C31" s="40">
        <v>5.36</v>
      </c>
      <c r="D31" s="7">
        <v>5.508</v>
      </c>
      <c r="E31" s="34">
        <f>ABS(C31-D31)</f>
        <v>0.14799999999999969</v>
      </c>
      <c r="F31" s="71">
        <f>E31-E$70</f>
        <v>-0.25024137931034518</v>
      </c>
      <c r="M31" s="66"/>
      <c r="N31" s="31"/>
    </row>
    <row r="32" spans="1:14" x14ac:dyDescent="0.2">
      <c r="A32" s="44"/>
      <c r="B32" s="4" t="s">
        <v>25</v>
      </c>
      <c r="C32" s="40">
        <v>5.63</v>
      </c>
      <c r="D32" s="7">
        <v>5.21</v>
      </c>
      <c r="E32" s="34">
        <f>ABS(C32-D32)</f>
        <v>0.41999999999999993</v>
      </c>
      <c r="F32" s="71">
        <f t="shared" ref="F32:F37" si="4">E32-E$70</f>
        <v>2.1758620689655062E-2</v>
      </c>
      <c r="M32" s="66"/>
      <c r="N32" s="31"/>
    </row>
    <row r="33" spans="1:14" x14ac:dyDescent="0.2">
      <c r="A33" s="44"/>
      <c r="B33" s="4" t="s">
        <v>26</v>
      </c>
      <c r="C33" s="40">
        <v>5.52</v>
      </c>
      <c r="D33" s="7">
        <v>6.032</v>
      </c>
      <c r="E33" s="34">
        <f>ABS(C33-D33)</f>
        <v>0.51200000000000045</v>
      </c>
      <c r="F33" s="71">
        <f t="shared" si="4"/>
        <v>0.11375862068965559</v>
      </c>
      <c r="M33" s="66"/>
      <c r="N33" s="31"/>
    </row>
    <row r="34" spans="1:14" x14ac:dyDescent="0.2">
      <c r="A34" s="44"/>
      <c r="B34" s="4" t="s">
        <v>27</v>
      </c>
      <c r="C34" s="40">
        <v>5.07</v>
      </c>
      <c r="D34" s="7">
        <v>5.5380000000000003</v>
      </c>
      <c r="E34" s="34">
        <f>ABS(C34-D34)</f>
        <v>0.46799999999999997</v>
      </c>
      <c r="F34" s="71">
        <f t="shared" si="4"/>
        <v>6.9758620689655104E-2</v>
      </c>
      <c r="M34" s="66"/>
      <c r="N34" s="31"/>
    </row>
    <row r="35" spans="1:14" x14ac:dyDescent="0.2">
      <c r="A35" s="44"/>
      <c r="B35" s="4" t="s">
        <v>29</v>
      </c>
      <c r="C35" s="40">
        <v>5</v>
      </c>
      <c r="D35" s="7">
        <v>5.3040000000000003</v>
      </c>
      <c r="E35" s="34">
        <f>ABS(C35-D35)</f>
        <v>0.30400000000000027</v>
      </c>
      <c r="F35" s="71">
        <f t="shared" si="4"/>
        <v>-9.4241379310344597E-2</v>
      </c>
      <c r="M35" s="66"/>
      <c r="N35" s="31"/>
    </row>
    <row r="36" spans="1:14" x14ac:dyDescent="0.2">
      <c r="A36" s="44"/>
      <c r="B36" s="4" t="s">
        <v>28</v>
      </c>
      <c r="C36" s="40">
        <v>5.58</v>
      </c>
      <c r="D36" s="7">
        <v>5.6630000000000003</v>
      </c>
      <c r="E36" s="34">
        <f>ABS(C36-D36)</f>
        <v>8.3000000000000185E-2</v>
      </c>
      <c r="F36" s="71">
        <f t="shared" si="4"/>
        <v>-0.31524137931034468</v>
      </c>
      <c r="M36" s="66"/>
      <c r="N36" s="31"/>
    </row>
    <row r="37" spans="1:14" x14ac:dyDescent="0.2">
      <c r="A37" s="44"/>
      <c r="B37" s="4" t="s">
        <v>30</v>
      </c>
      <c r="C37" s="40">
        <v>5.17</v>
      </c>
      <c r="D37" s="7">
        <v>5.6219999999999999</v>
      </c>
      <c r="E37" s="34">
        <v>0.57600000000000051</v>
      </c>
      <c r="F37" s="71">
        <f t="shared" si="4"/>
        <v>0.17775862068965564</v>
      </c>
      <c r="M37" s="66"/>
      <c r="N37" s="31"/>
    </row>
    <row r="38" spans="1:14" ht="17" thickBot="1" x14ac:dyDescent="0.25">
      <c r="A38" s="45"/>
      <c r="B38" s="35" t="s">
        <v>73</v>
      </c>
      <c r="C38" s="41">
        <f>AVERAGE(C30:C37)</f>
        <v>5.37</v>
      </c>
      <c r="D38" s="10">
        <f>AVERAGE(D30:D37)</f>
        <v>5.548</v>
      </c>
      <c r="E38" s="69">
        <f>AVERAGE(E30:E37)</f>
        <v>0.32925000000000015</v>
      </c>
      <c r="F38" s="72" t="s">
        <v>77</v>
      </c>
      <c r="M38" s="66"/>
      <c r="N38" s="31"/>
    </row>
    <row r="39" spans="1:14" ht="16" customHeight="1" x14ac:dyDescent="0.2">
      <c r="A39" s="50" t="s">
        <v>62</v>
      </c>
      <c r="B39" s="33" t="s">
        <v>31</v>
      </c>
      <c r="C39" s="39">
        <v>4.76</v>
      </c>
      <c r="D39" s="6">
        <v>5.3159999999999998</v>
      </c>
      <c r="E39" s="70">
        <f>ABS(C39-D39)</f>
        <v>0.55600000000000005</v>
      </c>
      <c r="F39" s="73">
        <f>E39-E$70</f>
        <v>0.15775862068965518</v>
      </c>
      <c r="M39" s="66"/>
      <c r="N39" s="31"/>
    </row>
    <row r="40" spans="1:14" x14ac:dyDescent="0.2">
      <c r="A40" s="51"/>
      <c r="B40" s="4" t="s">
        <v>32</v>
      </c>
      <c r="C40" s="40">
        <v>5.38</v>
      </c>
      <c r="D40" s="7">
        <v>5.2069999999999999</v>
      </c>
      <c r="E40" s="34">
        <f>ABS(C40-D40)</f>
        <v>0.17300000000000004</v>
      </c>
      <c r="F40" s="71">
        <f>E40-E$70</f>
        <v>-0.22524137931034482</v>
      </c>
      <c r="M40" s="66"/>
      <c r="N40" s="31"/>
    </row>
    <row r="41" spans="1:14" x14ac:dyDescent="0.2">
      <c r="A41" s="51"/>
      <c r="B41" s="4" t="s">
        <v>33</v>
      </c>
      <c r="C41" s="40">
        <v>5.22</v>
      </c>
      <c r="D41" s="7">
        <v>5.2830000000000004</v>
      </c>
      <c r="E41" s="34">
        <f>ABS(C41-D41)</f>
        <v>6.3000000000000611E-2</v>
      </c>
      <c r="F41" s="71">
        <f t="shared" ref="F41:F47" si="5">E41-E$70</f>
        <v>-0.33524137931034426</v>
      </c>
      <c r="M41" s="66"/>
      <c r="N41" s="31"/>
    </row>
    <row r="42" spans="1:14" x14ac:dyDescent="0.2">
      <c r="A42" s="51"/>
      <c r="B42" s="4" t="s">
        <v>34</v>
      </c>
      <c r="C42" s="40">
        <v>4.8499999999999996</v>
      </c>
      <c r="D42" s="7">
        <v>5.5990000000000002</v>
      </c>
      <c r="E42" s="34">
        <f>ABS(C42-D42)</f>
        <v>0.74900000000000055</v>
      </c>
      <c r="F42" s="71">
        <f t="shared" si="5"/>
        <v>0.35075862068965569</v>
      </c>
      <c r="M42" s="66"/>
      <c r="N42" s="31"/>
    </row>
    <row r="43" spans="1:14" x14ac:dyDescent="0.2">
      <c r="A43" s="51"/>
      <c r="B43" s="4" t="s">
        <v>36</v>
      </c>
      <c r="C43" s="40">
        <v>5.37</v>
      </c>
      <c r="D43" s="7">
        <v>4.8259999999999996</v>
      </c>
      <c r="E43" s="34">
        <f>ABS(C43-D43)</f>
        <v>0.54400000000000048</v>
      </c>
      <c r="F43" s="71">
        <f t="shared" si="5"/>
        <v>0.14575862068965562</v>
      </c>
      <c r="M43" s="66"/>
      <c r="N43" s="31"/>
    </row>
    <row r="44" spans="1:14" x14ac:dyDescent="0.2">
      <c r="A44" s="51"/>
      <c r="B44" s="4" t="s">
        <v>35</v>
      </c>
      <c r="C44" s="40">
        <v>5.42</v>
      </c>
      <c r="D44" s="7">
        <v>5.3570000000000002</v>
      </c>
      <c r="E44" s="34">
        <f>ABS(C44-D44)</f>
        <v>6.2999999999999723E-2</v>
      </c>
      <c r="F44" s="71">
        <f t="shared" si="5"/>
        <v>-0.33524137931034514</v>
      </c>
      <c r="M44" s="66"/>
      <c r="N44" s="31"/>
    </row>
    <row r="45" spans="1:14" x14ac:dyDescent="0.2">
      <c r="A45" s="51"/>
      <c r="B45" s="4" t="s">
        <v>37</v>
      </c>
      <c r="C45" s="40">
        <v>5.04</v>
      </c>
      <c r="D45" s="7">
        <v>4.84</v>
      </c>
      <c r="E45" s="34">
        <f>ABS(C45-D45)</f>
        <v>0.20000000000000018</v>
      </c>
      <c r="F45" s="71">
        <f t="shared" si="5"/>
        <v>-0.19824137931034469</v>
      </c>
      <c r="M45" s="66"/>
      <c r="N45" s="31"/>
    </row>
    <row r="46" spans="1:14" x14ac:dyDescent="0.2">
      <c r="A46" s="51"/>
      <c r="B46" s="4" t="s">
        <v>38</v>
      </c>
      <c r="C46" s="40">
        <v>5.44</v>
      </c>
      <c r="D46" s="7">
        <v>5.3739999999999997</v>
      </c>
      <c r="E46" s="34">
        <f>ABS(C46-D46)</f>
        <v>6.6000000000000725E-2</v>
      </c>
      <c r="F46" s="71">
        <f t="shared" si="5"/>
        <v>-0.33224137931034414</v>
      </c>
      <c r="M46" s="66"/>
      <c r="N46" s="31"/>
    </row>
    <row r="47" spans="1:14" x14ac:dyDescent="0.2">
      <c r="A47" s="51"/>
      <c r="B47" s="4" t="s">
        <v>39</v>
      </c>
      <c r="C47" s="40">
        <v>5.6</v>
      </c>
      <c r="D47" s="7">
        <v>5.7210000000000001</v>
      </c>
      <c r="E47" s="34">
        <f>ABS(C47-D47)</f>
        <v>0.12100000000000044</v>
      </c>
      <c r="F47" s="71">
        <f t="shared" si="5"/>
        <v>-0.27724137931034443</v>
      </c>
      <c r="M47" s="66"/>
      <c r="N47" s="31"/>
    </row>
    <row r="48" spans="1:14" ht="17" thickBot="1" x14ac:dyDescent="0.25">
      <c r="A48" s="52"/>
      <c r="B48" s="35" t="s">
        <v>73</v>
      </c>
      <c r="C48" s="41">
        <f>AVERAGE(C39:C47)</f>
        <v>5.2311111111111108</v>
      </c>
      <c r="D48" s="10">
        <f>AVERAGE(D39:D47)</f>
        <v>5.2803333333333331</v>
      </c>
      <c r="E48" s="69">
        <f>AVERAGE(E39:E47)</f>
        <v>0.28166666666666695</v>
      </c>
      <c r="F48" s="72" t="s">
        <v>77</v>
      </c>
      <c r="M48" s="66"/>
      <c r="N48" s="31"/>
    </row>
    <row r="49" spans="1:14" x14ac:dyDescent="0.2">
      <c r="A49" s="43" t="s">
        <v>66</v>
      </c>
      <c r="B49" s="33" t="s">
        <v>40</v>
      </c>
      <c r="C49" s="39">
        <v>5.41</v>
      </c>
      <c r="D49" s="6">
        <v>5.3730000000000002</v>
      </c>
      <c r="E49" s="70">
        <f>ABS(C49-D49)</f>
        <v>3.6999999999999922E-2</v>
      </c>
      <c r="F49" s="73">
        <f>E49-E$70</f>
        <v>-0.36124137931034495</v>
      </c>
      <c r="M49" s="66"/>
      <c r="N49" s="31"/>
    </row>
    <row r="50" spans="1:14" x14ac:dyDescent="0.2">
      <c r="A50" s="44"/>
      <c r="B50" s="4" t="s">
        <v>41</v>
      </c>
      <c r="C50" s="40">
        <v>5.78</v>
      </c>
      <c r="D50" s="7">
        <v>5.4539999999999997</v>
      </c>
      <c r="E50" s="34">
        <f>ABS(C50-D50)</f>
        <v>0.32600000000000051</v>
      </c>
      <c r="F50" s="71">
        <f>E50-E$70</f>
        <v>-7.2241379310344356E-2</v>
      </c>
      <c r="M50" s="66"/>
      <c r="N50" s="31"/>
    </row>
    <row r="51" spans="1:14" x14ac:dyDescent="0.2">
      <c r="A51" s="44"/>
      <c r="B51" s="4" t="s">
        <v>42</v>
      </c>
      <c r="C51" s="40">
        <v>5.63</v>
      </c>
      <c r="D51" s="7">
        <v>5.3</v>
      </c>
      <c r="E51" s="34">
        <f>ABS(C51-D51)</f>
        <v>0.33000000000000007</v>
      </c>
      <c r="F51" s="71">
        <f t="shared" ref="F51:F55" si="6">E51-E$70</f>
        <v>-6.8241379310344796E-2</v>
      </c>
      <c r="M51" s="66"/>
      <c r="N51" s="31"/>
    </row>
    <row r="52" spans="1:14" x14ac:dyDescent="0.2">
      <c r="A52" s="44"/>
      <c r="B52" s="4" t="s">
        <v>43</v>
      </c>
      <c r="C52" s="40">
        <v>4.92</v>
      </c>
      <c r="D52" s="7">
        <v>5.0419999999999998</v>
      </c>
      <c r="E52" s="34">
        <f>ABS(C52-D52)</f>
        <v>0.12199999999999989</v>
      </c>
      <c r="F52" s="71">
        <f t="shared" si="6"/>
        <v>-0.27624137931034498</v>
      </c>
      <c r="M52" s="66"/>
      <c r="N52" s="31"/>
    </row>
    <row r="53" spans="1:14" x14ac:dyDescent="0.2">
      <c r="A53" s="44"/>
      <c r="B53" s="4" t="s">
        <v>44</v>
      </c>
      <c r="C53" s="40">
        <v>5.34</v>
      </c>
      <c r="D53" s="7">
        <v>5.3090000000000002</v>
      </c>
      <c r="E53" s="34">
        <f>ABS(C53-D53)</f>
        <v>3.0999999999999694E-2</v>
      </c>
      <c r="F53" s="71">
        <f t="shared" si="6"/>
        <v>-0.36724137931034517</v>
      </c>
      <c r="M53" s="66"/>
      <c r="N53" s="31"/>
    </row>
    <row r="54" spans="1:14" x14ac:dyDescent="0.2">
      <c r="A54" s="44"/>
      <c r="B54" s="4" t="s">
        <v>45</v>
      </c>
      <c r="C54" s="40">
        <v>4.79</v>
      </c>
      <c r="D54" s="7">
        <v>5.0570000000000004</v>
      </c>
      <c r="E54" s="34">
        <f>ABS(C54-D54)</f>
        <v>0.26700000000000035</v>
      </c>
      <c r="F54" s="71">
        <f t="shared" si="6"/>
        <v>-0.13124137931034452</v>
      </c>
      <c r="M54" s="66"/>
      <c r="N54" s="31"/>
    </row>
    <row r="55" spans="1:14" x14ac:dyDescent="0.2">
      <c r="A55" s="44"/>
      <c r="B55" s="4" t="s">
        <v>46</v>
      </c>
      <c r="C55" s="40">
        <v>4</v>
      </c>
      <c r="D55" s="7">
        <v>5.0640000000000001</v>
      </c>
      <c r="E55" s="34">
        <f>ABS(C55-D55)</f>
        <v>1.0640000000000001</v>
      </c>
      <c r="F55" s="71">
        <f t="shared" si="6"/>
        <v>0.66575862068965519</v>
      </c>
      <c r="M55" s="66"/>
      <c r="N55" s="31"/>
    </row>
    <row r="56" spans="1:14" ht="17" thickBot="1" x14ac:dyDescent="0.25">
      <c r="A56" s="45"/>
      <c r="B56" s="35" t="s">
        <v>73</v>
      </c>
      <c r="C56" s="41">
        <f>AVERAGE(C49:C55)</f>
        <v>5.1242857142857146</v>
      </c>
      <c r="D56" s="10">
        <f>AVERAGE(D49:D55)</f>
        <v>5.2284285714285712</v>
      </c>
      <c r="E56" s="69">
        <f>AVERAGE(E49:E55)</f>
        <v>0.31100000000000005</v>
      </c>
      <c r="F56" s="72" t="s">
        <v>77</v>
      </c>
      <c r="M56" s="66"/>
      <c r="N56" s="31"/>
    </row>
    <row r="57" spans="1:14" x14ac:dyDescent="0.2">
      <c r="A57" s="43" t="s">
        <v>68</v>
      </c>
      <c r="B57" s="33" t="s">
        <v>48</v>
      </c>
      <c r="C57" s="39">
        <v>5.49</v>
      </c>
      <c r="D57" s="6">
        <v>4.8230000000000004</v>
      </c>
      <c r="E57" s="70">
        <f>ABS(C57-D57)</f>
        <v>0.66699999999999982</v>
      </c>
      <c r="F57" s="73">
        <f>E57-E$70</f>
        <v>0.26875862068965495</v>
      </c>
      <c r="M57" s="66"/>
      <c r="N57" s="31"/>
    </row>
    <row r="58" spans="1:14" x14ac:dyDescent="0.2">
      <c r="A58" s="44"/>
      <c r="B58" s="4" t="s">
        <v>49</v>
      </c>
      <c r="C58" s="40">
        <v>5.59</v>
      </c>
      <c r="D58" s="7">
        <v>5.391</v>
      </c>
      <c r="E58" s="34">
        <f>ABS(C58-D58)</f>
        <v>0.19899999999999984</v>
      </c>
      <c r="F58" s="71">
        <f>E58-E$70</f>
        <v>-0.19924137931034502</v>
      </c>
      <c r="M58" s="66"/>
      <c r="N58" s="31"/>
    </row>
    <row r="59" spans="1:14" ht="17" thickBot="1" x14ac:dyDescent="0.25">
      <c r="A59" s="45"/>
      <c r="B59" s="35" t="s">
        <v>73</v>
      </c>
      <c r="C59" s="41">
        <f>AVERAGE(C57:C58)</f>
        <v>5.54</v>
      </c>
      <c r="D59" s="10">
        <f>AVERAGE(D57:D58)</f>
        <v>5.1070000000000002</v>
      </c>
      <c r="E59" s="69">
        <f>AVERAGE(E57:E58)</f>
        <v>0.43299999999999983</v>
      </c>
      <c r="F59" s="72" t="s">
        <v>77</v>
      </c>
      <c r="M59" s="66"/>
      <c r="N59" s="31"/>
    </row>
    <row r="60" spans="1:14" x14ac:dyDescent="0.2">
      <c r="A60" s="43" t="s">
        <v>67</v>
      </c>
      <c r="B60" s="33" t="s">
        <v>50</v>
      </c>
      <c r="C60" s="39">
        <v>5.6</v>
      </c>
      <c r="D60" s="6">
        <v>5.2530000000000001</v>
      </c>
      <c r="E60" s="70">
        <f>ABS(C60-D60)</f>
        <v>0.34699999999999953</v>
      </c>
      <c r="F60" s="73">
        <f>E60-E$70</f>
        <v>-5.1241379310345336E-2</v>
      </c>
      <c r="M60" s="66"/>
      <c r="N60" s="31"/>
    </row>
    <row r="61" spans="1:14" x14ac:dyDescent="0.2">
      <c r="A61" s="44"/>
      <c r="B61" s="4" t="s">
        <v>51</v>
      </c>
      <c r="C61" s="40">
        <v>7.85</v>
      </c>
      <c r="D61" s="7">
        <v>6.62</v>
      </c>
      <c r="E61" s="34">
        <f>ABS(C61-D61)</f>
        <v>1.2299999999999995</v>
      </c>
      <c r="F61" s="71">
        <f>E61-E$70</f>
        <v>0.83175862068965467</v>
      </c>
      <c r="M61" s="66"/>
      <c r="N61" s="31"/>
    </row>
    <row r="62" spans="1:14" x14ac:dyDescent="0.2">
      <c r="A62" s="44"/>
      <c r="B62" s="4" t="s">
        <v>52</v>
      </c>
      <c r="C62" s="40">
        <v>5.31</v>
      </c>
      <c r="D62" s="7">
        <v>4.8559999999999999</v>
      </c>
      <c r="E62" s="34">
        <f>ABS(C62-D62)</f>
        <v>0.45399999999999974</v>
      </c>
      <c r="F62" s="71">
        <f t="shared" ref="F62:F67" si="7">E62-E$70</f>
        <v>5.575862068965487E-2</v>
      </c>
      <c r="M62" s="66"/>
      <c r="N62" s="31"/>
    </row>
    <row r="63" spans="1:14" x14ac:dyDescent="0.2">
      <c r="A63" s="44"/>
      <c r="B63" s="4" t="s">
        <v>53</v>
      </c>
      <c r="C63" s="40">
        <v>5.5</v>
      </c>
      <c r="D63" s="7">
        <v>4.9420000000000002</v>
      </c>
      <c r="E63" s="34">
        <f>ABS(C63-D63)</f>
        <v>0.55799999999999983</v>
      </c>
      <c r="F63" s="71">
        <f t="shared" si="7"/>
        <v>0.15975862068965496</v>
      </c>
      <c r="M63" s="66"/>
      <c r="N63" s="31"/>
    </row>
    <row r="64" spans="1:14" x14ac:dyDescent="0.2">
      <c r="A64" s="44"/>
      <c r="B64" s="4" t="s">
        <v>54</v>
      </c>
      <c r="C64" s="40">
        <v>5.85</v>
      </c>
      <c r="D64" s="7">
        <v>5.1020000000000003</v>
      </c>
      <c r="E64" s="34">
        <f>ABS(C64-D64)</f>
        <v>0.74799999999999933</v>
      </c>
      <c r="F64" s="71">
        <f t="shared" si="7"/>
        <v>0.34975862068965446</v>
      </c>
      <c r="M64" s="66"/>
      <c r="N64" s="31"/>
    </row>
    <row r="65" spans="1:14" x14ac:dyDescent="0.2">
      <c r="A65" s="44"/>
      <c r="B65" s="4" t="s">
        <v>47</v>
      </c>
      <c r="C65" s="40">
        <v>5.53</v>
      </c>
      <c r="D65" s="7">
        <v>5.26</v>
      </c>
      <c r="E65" s="34">
        <f>ABS(C65-D65)</f>
        <v>0.27000000000000046</v>
      </c>
      <c r="F65" s="71">
        <f t="shared" si="7"/>
        <v>-0.12824137931034441</v>
      </c>
      <c r="M65" s="66"/>
      <c r="N65" s="31"/>
    </row>
    <row r="66" spans="1:14" x14ac:dyDescent="0.2">
      <c r="A66" s="44"/>
      <c r="B66" s="4" t="s">
        <v>55</v>
      </c>
      <c r="C66" s="40">
        <v>6</v>
      </c>
      <c r="D66" s="7">
        <v>5.4240000000000004</v>
      </c>
      <c r="E66" s="34">
        <f>ABS(C66-D66)</f>
        <v>0.57599999999999962</v>
      </c>
      <c r="F66" s="71">
        <f t="shared" si="7"/>
        <v>0.17775862068965476</v>
      </c>
      <c r="M66" s="66"/>
      <c r="N66" s="31"/>
    </row>
    <row r="67" spans="1:14" x14ac:dyDescent="0.2">
      <c r="A67" s="44"/>
      <c r="B67" s="4" t="s">
        <v>56</v>
      </c>
      <c r="C67" s="40">
        <v>5.4</v>
      </c>
      <c r="D67" s="7">
        <v>5.3209999999999997</v>
      </c>
      <c r="E67" s="34">
        <f>ABS(C67-D67)</f>
        <v>7.9000000000000625E-2</v>
      </c>
      <c r="F67" s="71">
        <f t="shared" si="7"/>
        <v>-0.31924137931034424</v>
      </c>
      <c r="M67" s="66"/>
      <c r="N67" s="31"/>
    </row>
    <row r="68" spans="1:14" ht="17" thickBot="1" x14ac:dyDescent="0.25">
      <c r="A68" s="45"/>
      <c r="B68" s="36" t="s">
        <v>73</v>
      </c>
      <c r="C68" s="41">
        <f>AVERAGE(C60:C67)</f>
        <v>5.88</v>
      </c>
      <c r="D68" s="20">
        <f>AVERAGE(D60:D67)</f>
        <v>5.3472499999999998</v>
      </c>
      <c r="E68" s="20">
        <f>AVERAGE(E60:E67)</f>
        <v>0.53274999999999983</v>
      </c>
      <c r="F68" s="74" t="s">
        <v>77</v>
      </c>
      <c r="M68" s="66"/>
      <c r="N68" s="31"/>
    </row>
    <row r="69" spans="1:14" x14ac:dyDescent="0.2">
      <c r="B69"/>
      <c r="C69" s="42"/>
      <c r="D69" s="42"/>
      <c r="F69" s="42"/>
    </row>
    <row r="70" spans="1:14" x14ac:dyDescent="0.2">
      <c r="B70" s="3" t="s">
        <v>74</v>
      </c>
      <c r="C70" s="17">
        <f>AVERAGE(C3:C7,C9:C14,C16:C22,C24:C28,C30:C37,C39:C47,C49:C55,C57:C58,C60:C67,)</f>
        <v>5.4093103448275848</v>
      </c>
      <c r="D70" s="17">
        <f t="shared" ref="D70:E70" si="8">AVERAGE(D3:D7,D9:D14,D16:D22,D24:D28,D30:D37,D39:D47,D49:D55,D57:D58,D60:D67,)</f>
        <v>5.2796206896551716</v>
      </c>
      <c r="E70" s="17">
        <f t="shared" si="8"/>
        <v>0.39824137931034487</v>
      </c>
    </row>
  </sheetData>
  <mergeCells count="12">
    <mergeCell ref="A60:A68"/>
    <mergeCell ref="C1:F1"/>
    <mergeCell ref="A24:A29"/>
    <mergeCell ref="A30:A38"/>
    <mergeCell ref="A39:A48"/>
    <mergeCell ref="A49:A56"/>
    <mergeCell ref="A57:A59"/>
    <mergeCell ref="B1:B2"/>
    <mergeCell ref="A3:A8"/>
    <mergeCell ref="A9:A15"/>
    <mergeCell ref="A16:A23"/>
    <mergeCell ref="A1:A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1a</vt:lpstr>
      <vt:lpstr>3e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Gabriele La Monica</cp:lastModifiedBy>
  <dcterms:created xsi:type="dcterms:W3CDTF">2022-01-07T20:49:33Z</dcterms:created>
  <dcterms:modified xsi:type="dcterms:W3CDTF">2022-01-09T12:56:23Z</dcterms:modified>
</cp:coreProperties>
</file>