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F:\2023\2.2\pdf\ijms-2158846-1\ijms-2158846-supplementary\"/>
    </mc:Choice>
  </mc:AlternateContent>
  <xr:revisionPtr revIDLastSave="0" documentId="13_ncr:1_{3001E2C4-5E0E-45E9-AFB7-653DE6EFAD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SH_VS_Control" sheetId="7" r:id="rId1"/>
    <sheet name="Control_VS_Control" sheetId="8" r:id="rId2"/>
    <sheet name="FSH_VS_FSH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1" i="9" l="1"/>
  <c r="I91" i="9" s="1"/>
  <c r="H90" i="9"/>
  <c r="I90" i="9" s="1"/>
  <c r="H52" i="9"/>
  <c r="I52" i="9" s="1"/>
  <c r="H46" i="9"/>
  <c r="I46" i="9" s="1"/>
  <c r="H68" i="9"/>
  <c r="I68" i="9" s="1"/>
  <c r="H78" i="9"/>
  <c r="I78" i="9" s="1"/>
  <c r="H43" i="9"/>
  <c r="I43" i="9" s="1"/>
  <c r="H40" i="9"/>
  <c r="I40" i="9" s="1"/>
  <c r="H24" i="9"/>
  <c r="H3" i="9"/>
  <c r="I3" i="9" s="1"/>
  <c r="H66" i="8"/>
  <c r="I66" i="8" s="1"/>
  <c r="H11" i="8"/>
  <c r="I11" i="8" s="1"/>
  <c r="H18" i="8"/>
  <c r="I18" i="8" s="1"/>
  <c r="H62" i="8"/>
  <c r="I62" i="8" s="1"/>
  <c r="H34" i="8"/>
  <c r="I34" i="8" s="1"/>
  <c r="H50" i="8"/>
  <c r="I50" i="8" s="1"/>
  <c r="H74" i="8"/>
  <c r="I74" i="8" s="1"/>
  <c r="H23" i="8"/>
  <c r="I23" i="8" s="1"/>
  <c r="H43" i="8"/>
  <c r="I43" i="8" s="1"/>
  <c r="H5" i="8"/>
  <c r="I5" i="8" s="1"/>
  <c r="H42" i="8"/>
  <c r="I42" i="8" s="1"/>
  <c r="H29" i="8"/>
  <c r="I29" i="8" s="1"/>
  <c r="H32" i="8"/>
  <c r="I32" i="8" s="1"/>
  <c r="H56" i="8"/>
  <c r="I56" i="8" s="1"/>
  <c r="H36" i="8"/>
  <c r="I36" i="8" s="1"/>
  <c r="H46" i="8"/>
  <c r="I46" i="8" s="1"/>
  <c r="H41" i="8"/>
  <c r="I41" i="8" s="1"/>
  <c r="H9" i="8"/>
  <c r="I9" i="8" s="1"/>
  <c r="I24" i="9"/>
  <c r="H2" i="9"/>
  <c r="I2" i="9" s="1"/>
  <c r="H4" i="9"/>
  <c r="I4" i="9" s="1"/>
  <c r="H17" i="9"/>
  <c r="I17" i="9" s="1"/>
  <c r="H9" i="9"/>
  <c r="I9" i="9" s="1"/>
  <c r="H5" i="9"/>
  <c r="I5" i="9" s="1"/>
  <c r="H31" i="9"/>
  <c r="I31" i="9" s="1"/>
  <c r="H19" i="9"/>
  <c r="I19" i="9" s="1"/>
  <c r="H11" i="9"/>
  <c r="I11" i="9" s="1"/>
  <c r="H6" i="9"/>
  <c r="I6" i="9" s="1"/>
  <c r="H12" i="9"/>
  <c r="I12" i="9" s="1"/>
  <c r="H13" i="9"/>
  <c r="I13" i="9" s="1"/>
  <c r="H50" i="9"/>
  <c r="I50" i="9" s="1"/>
  <c r="H32" i="9"/>
  <c r="I32" i="9" s="1"/>
  <c r="H64" i="9"/>
  <c r="I64" i="9" s="1"/>
  <c r="H33" i="9"/>
  <c r="I33" i="9" s="1"/>
  <c r="H14" i="9"/>
  <c r="I14" i="9" s="1"/>
  <c r="H61" i="9"/>
  <c r="I61" i="9" s="1"/>
  <c r="H49" i="9"/>
  <c r="I49" i="9" s="1"/>
  <c r="H67" i="9"/>
  <c r="I67" i="9" s="1"/>
  <c r="H65" i="9"/>
  <c r="I65" i="9" s="1"/>
  <c r="H51" i="9"/>
  <c r="I51" i="9" s="1"/>
  <c r="H57" i="9"/>
  <c r="I57" i="9" s="1"/>
  <c r="H79" i="9"/>
  <c r="I79" i="9" s="1"/>
  <c r="H56" i="9"/>
  <c r="I56" i="9" s="1"/>
  <c r="H88" i="9"/>
  <c r="I88" i="9" s="1"/>
  <c r="H75" i="9"/>
  <c r="I75" i="9" s="1"/>
  <c r="H77" i="9"/>
  <c r="I77" i="9" s="1"/>
  <c r="H87" i="9"/>
  <c r="I87" i="9" s="1"/>
  <c r="H22" i="9"/>
  <c r="I22" i="9" s="1"/>
  <c r="H70" i="9"/>
  <c r="I70" i="9" s="1"/>
  <c r="H39" i="9"/>
  <c r="I39" i="9" s="1"/>
  <c r="H59" i="9"/>
  <c r="I59" i="9" s="1"/>
  <c r="H62" i="9"/>
  <c r="I62" i="9" s="1"/>
  <c r="H10" i="9"/>
  <c r="I10" i="9" s="1"/>
  <c r="H74" i="9"/>
  <c r="I74" i="9" s="1"/>
  <c r="H66" i="9"/>
  <c r="I66" i="9" s="1"/>
  <c r="H44" i="9"/>
  <c r="I44" i="9" s="1"/>
  <c r="H84" i="9"/>
  <c r="I84" i="9" s="1"/>
  <c r="H16" i="9"/>
  <c r="I16" i="9" s="1"/>
  <c r="H34" i="9"/>
  <c r="I34" i="9" s="1"/>
  <c r="H41" i="9"/>
  <c r="I41" i="9" s="1"/>
  <c r="H63" i="9"/>
  <c r="I63" i="9" s="1"/>
  <c r="H20" i="9"/>
  <c r="I20" i="9" s="1"/>
  <c r="H48" i="9"/>
  <c r="I48" i="9" s="1"/>
  <c r="H45" i="9"/>
  <c r="I45" i="9" s="1"/>
  <c r="H8" i="9"/>
  <c r="I8" i="9" s="1"/>
  <c r="H26" i="9"/>
  <c r="I26" i="9" s="1"/>
  <c r="H54" i="9"/>
  <c r="I54" i="9" s="1"/>
  <c r="H38" i="9"/>
  <c r="I38" i="9" s="1"/>
  <c r="H37" i="9"/>
  <c r="I37" i="9" s="1"/>
  <c r="H28" i="9"/>
  <c r="I28" i="9" s="1"/>
  <c r="H18" i="9"/>
  <c r="I18" i="9" s="1"/>
  <c r="H21" i="9"/>
  <c r="I21" i="9" s="1"/>
  <c r="H42" i="9"/>
  <c r="I42" i="9" s="1"/>
  <c r="H72" i="9"/>
  <c r="I72" i="9" s="1"/>
  <c r="H86" i="9"/>
  <c r="I86" i="9" s="1"/>
  <c r="H30" i="9"/>
  <c r="I30" i="9" s="1"/>
  <c r="H23" i="9"/>
  <c r="I23" i="9" s="1"/>
  <c r="H83" i="9"/>
  <c r="I83" i="9" s="1"/>
  <c r="H69" i="9"/>
  <c r="I69" i="9" s="1"/>
  <c r="H36" i="9"/>
  <c r="I36" i="9" s="1"/>
  <c r="H71" i="9"/>
  <c r="I71" i="9" s="1"/>
  <c r="H58" i="9"/>
  <c r="I58" i="9" s="1"/>
  <c r="H25" i="9"/>
  <c r="I25" i="9" s="1"/>
  <c r="H7" i="9"/>
  <c r="I7" i="9" s="1"/>
  <c r="H55" i="9"/>
  <c r="I55" i="9" s="1"/>
  <c r="H47" i="9"/>
  <c r="I47" i="9" s="1"/>
  <c r="H15" i="9"/>
  <c r="I15" i="9" s="1"/>
  <c r="H85" i="9"/>
  <c r="I85" i="9" s="1"/>
  <c r="H76" i="9"/>
  <c r="I76" i="9" s="1"/>
  <c r="H81" i="9"/>
  <c r="I81" i="9" s="1"/>
  <c r="H29" i="9"/>
  <c r="I29" i="9" s="1"/>
  <c r="H53" i="9"/>
  <c r="I53" i="9" s="1"/>
  <c r="H80" i="9"/>
  <c r="I80" i="9" s="1"/>
  <c r="H60" i="9"/>
  <c r="I60" i="9" s="1"/>
  <c r="H82" i="9"/>
  <c r="I82" i="9" s="1"/>
  <c r="H27" i="9"/>
  <c r="I27" i="9" s="1"/>
  <c r="H35" i="9"/>
  <c r="I35" i="9" s="1"/>
  <c r="H89" i="9"/>
  <c r="I89" i="9" s="1"/>
  <c r="H60" i="8"/>
  <c r="I60" i="8" s="1"/>
  <c r="H84" i="8"/>
  <c r="I84" i="8" s="1"/>
  <c r="H67" i="8"/>
  <c r="I67" i="8" s="1"/>
  <c r="H53" i="8"/>
  <c r="I53" i="8" s="1"/>
  <c r="H48" i="8"/>
  <c r="I48" i="8" s="1"/>
  <c r="H71" i="8"/>
  <c r="I71" i="8" s="1"/>
  <c r="H54" i="8"/>
  <c r="I54" i="8" s="1"/>
  <c r="H44" i="8"/>
  <c r="I44" i="8" s="1"/>
  <c r="H37" i="8"/>
  <c r="I37" i="8" s="1"/>
  <c r="H79" i="8"/>
  <c r="I79" i="8" s="1"/>
  <c r="H75" i="8"/>
  <c r="I75" i="8" s="1"/>
  <c r="H77" i="8"/>
  <c r="I77" i="8" s="1"/>
  <c r="H64" i="8"/>
  <c r="I64" i="8" s="1"/>
  <c r="H63" i="8"/>
  <c r="I63" i="8" s="1"/>
  <c r="H81" i="8"/>
  <c r="I81" i="8" s="1"/>
  <c r="H76" i="8"/>
  <c r="I76" i="8" s="1"/>
  <c r="H13" i="8"/>
  <c r="I13" i="8" s="1"/>
  <c r="H33" i="8"/>
  <c r="I33" i="8" s="1"/>
  <c r="H8" i="8"/>
  <c r="I8" i="8" s="1"/>
  <c r="H16" i="8"/>
  <c r="I16" i="8" s="1"/>
  <c r="H10" i="8"/>
  <c r="I10" i="8" s="1"/>
  <c r="H3" i="8"/>
  <c r="I3" i="8" s="1"/>
  <c r="H73" i="8"/>
  <c r="I73" i="8" s="1"/>
  <c r="H58" i="8"/>
  <c r="I58" i="8" s="1"/>
  <c r="H72" i="8"/>
  <c r="I72" i="8" s="1"/>
  <c r="H49" i="8"/>
  <c r="I49" i="8" s="1"/>
  <c r="H22" i="8"/>
  <c r="I22" i="8" s="1"/>
  <c r="H21" i="8"/>
  <c r="I21" i="8" s="1"/>
  <c r="H68" i="8"/>
  <c r="I68" i="8" s="1"/>
  <c r="H80" i="8"/>
  <c r="I80" i="8" s="1"/>
  <c r="H82" i="8"/>
  <c r="I82" i="8" s="1"/>
  <c r="H19" i="8"/>
  <c r="I19" i="8" s="1"/>
  <c r="H17" i="8"/>
  <c r="I17" i="8" s="1"/>
  <c r="H55" i="8"/>
  <c r="I55" i="8" s="1"/>
  <c r="H40" i="8"/>
  <c r="I40" i="8" s="1"/>
  <c r="H61" i="8"/>
  <c r="I61" i="8" s="1"/>
  <c r="H57" i="8"/>
  <c r="I57" i="8" s="1"/>
  <c r="H20" i="8"/>
  <c r="I20" i="8" s="1"/>
  <c r="H47" i="8"/>
  <c r="I47" i="8" s="1"/>
  <c r="H51" i="8"/>
  <c r="I51" i="8" s="1"/>
  <c r="H30" i="8"/>
  <c r="I30" i="8" s="1"/>
  <c r="H27" i="8"/>
  <c r="I27" i="8" s="1"/>
  <c r="H24" i="8"/>
  <c r="I24" i="8" s="1"/>
  <c r="H39" i="8"/>
  <c r="I39" i="8" s="1"/>
  <c r="H83" i="8"/>
  <c r="I83" i="8" s="1"/>
  <c r="H35" i="8"/>
  <c r="I35" i="8" s="1"/>
  <c r="H12" i="8"/>
  <c r="I12" i="8" s="1"/>
  <c r="H69" i="8"/>
  <c r="I69" i="8" s="1"/>
  <c r="H38" i="8"/>
  <c r="I38" i="8" s="1"/>
  <c r="H45" i="8"/>
  <c r="I45" i="8" s="1"/>
  <c r="H52" i="8"/>
  <c r="I52" i="8" s="1"/>
  <c r="H14" i="8"/>
  <c r="I14" i="8" s="1"/>
  <c r="H7" i="8"/>
  <c r="I7" i="8" s="1"/>
  <c r="H15" i="8"/>
  <c r="I15" i="8" s="1"/>
  <c r="H26" i="8"/>
  <c r="I26" i="8" s="1"/>
  <c r="H6" i="8"/>
  <c r="I6" i="8" s="1"/>
  <c r="H28" i="8"/>
  <c r="I28" i="8" s="1"/>
  <c r="H70" i="8"/>
  <c r="I70" i="8" s="1"/>
  <c r="H4" i="8"/>
  <c r="I4" i="8" s="1"/>
  <c r="H59" i="8"/>
  <c r="I59" i="8" s="1"/>
  <c r="H78" i="8"/>
  <c r="I78" i="8" s="1"/>
  <c r="H25" i="8"/>
  <c r="I25" i="8" s="1"/>
  <c r="H31" i="8"/>
  <c r="I31" i="8" s="1"/>
  <c r="H2" i="8"/>
  <c r="I2" i="8" s="1"/>
  <c r="O94" i="7"/>
  <c r="P95" i="7"/>
  <c r="P96" i="7"/>
  <c r="P97" i="7"/>
  <c r="O98" i="7"/>
  <c r="P99" i="7"/>
  <c r="P100" i="7"/>
  <c r="P101" i="7"/>
  <c r="P102" i="7"/>
  <c r="O86" i="7"/>
  <c r="P86" i="7"/>
  <c r="O87" i="7"/>
  <c r="P87" i="7"/>
  <c r="O88" i="7"/>
  <c r="P88" i="7"/>
  <c r="O89" i="7"/>
  <c r="P89" i="7"/>
  <c r="O90" i="7"/>
  <c r="P90" i="7"/>
  <c r="O91" i="7"/>
  <c r="P91" i="7"/>
  <c r="O92" i="7"/>
  <c r="P92" i="7"/>
  <c r="O93" i="7"/>
  <c r="P93" i="7"/>
  <c r="I95" i="7"/>
  <c r="I96" i="7"/>
  <c r="I97" i="7"/>
  <c r="I99" i="7"/>
  <c r="I100" i="7"/>
  <c r="I101" i="7"/>
  <c r="I102" i="7"/>
  <c r="I86" i="7"/>
  <c r="I90" i="7"/>
  <c r="I91" i="7"/>
  <c r="O65" i="7"/>
  <c r="P65" i="7"/>
  <c r="O66" i="7"/>
  <c r="P66" i="7"/>
  <c r="Q66" i="7" s="1"/>
  <c r="R66" i="7" s="1"/>
  <c r="O67" i="7"/>
  <c r="P67" i="7"/>
  <c r="O68" i="7"/>
  <c r="P68" i="7"/>
  <c r="O69" i="7"/>
  <c r="P69" i="7"/>
  <c r="O70" i="7"/>
  <c r="P70" i="7"/>
  <c r="Q70" i="7" s="1"/>
  <c r="R70" i="7" s="1"/>
  <c r="O71" i="7"/>
  <c r="P71" i="7"/>
  <c r="O72" i="7"/>
  <c r="P72" i="7"/>
  <c r="O73" i="7"/>
  <c r="P73" i="7"/>
  <c r="O74" i="7"/>
  <c r="P74" i="7"/>
  <c r="Q74" i="7" s="1"/>
  <c r="R74" i="7" s="1"/>
  <c r="O75" i="7"/>
  <c r="P75" i="7"/>
  <c r="O76" i="7"/>
  <c r="P76" i="7"/>
  <c r="O77" i="7"/>
  <c r="P77" i="7"/>
  <c r="O78" i="7"/>
  <c r="P78" i="7"/>
  <c r="Q78" i="7" s="1"/>
  <c r="R78" i="7" s="1"/>
  <c r="O79" i="7"/>
  <c r="P79" i="7"/>
  <c r="O80" i="7"/>
  <c r="P80" i="7"/>
  <c r="O81" i="7"/>
  <c r="P81" i="7"/>
  <c r="O82" i="7"/>
  <c r="P82" i="7"/>
  <c r="Q82" i="7" s="1"/>
  <c r="R82" i="7" s="1"/>
  <c r="O83" i="7"/>
  <c r="P83" i="7"/>
  <c r="O84" i="7"/>
  <c r="P84" i="7"/>
  <c r="H65" i="7"/>
  <c r="I65" i="7" s="1"/>
  <c r="H66" i="7"/>
  <c r="I66" i="7" s="1"/>
  <c r="H67" i="7"/>
  <c r="I67" i="7" s="1"/>
  <c r="H68" i="7"/>
  <c r="I68" i="7" s="1"/>
  <c r="H69" i="7"/>
  <c r="I69" i="7" s="1"/>
  <c r="H70" i="7"/>
  <c r="I70" i="7" s="1"/>
  <c r="H71" i="7"/>
  <c r="I71" i="7" s="1"/>
  <c r="H72" i="7"/>
  <c r="I72" i="7" s="1"/>
  <c r="H73" i="7"/>
  <c r="I73" i="7" s="1"/>
  <c r="H74" i="7"/>
  <c r="I74" i="7" s="1"/>
  <c r="H75" i="7"/>
  <c r="I75" i="7" s="1"/>
  <c r="H76" i="7"/>
  <c r="I76" i="7" s="1"/>
  <c r="H77" i="7"/>
  <c r="I77" i="7" s="1"/>
  <c r="H78" i="7"/>
  <c r="I78" i="7" s="1"/>
  <c r="H79" i="7"/>
  <c r="I79" i="7" s="1"/>
  <c r="H80" i="7"/>
  <c r="I80" i="7" s="1"/>
  <c r="H81" i="7"/>
  <c r="I81" i="7" s="1"/>
  <c r="H82" i="7"/>
  <c r="I82" i="7" s="1"/>
  <c r="H83" i="7"/>
  <c r="I83" i="7" s="1"/>
  <c r="H84" i="7"/>
  <c r="I84" i="7" s="1"/>
  <c r="O57" i="7"/>
  <c r="P57" i="7"/>
  <c r="O58" i="7"/>
  <c r="P58" i="7"/>
  <c r="O59" i="7"/>
  <c r="P59" i="7"/>
  <c r="O60" i="7"/>
  <c r="P60" i="7"/>
  <c r="Q60" i="7" s="1"/>
  <c r="R60" i="7" s="1"/>
  <c r="O61" i="7"/>
  <c r="P61" i="7"/>
  <c r="O62" i="7"/>
  <c r="P62" i="7"/>
  <c r="O63" i="7"/>
  <c r="P63" i="7"/>
  <c r="H57" i="7"/>
  <c r="I57" i="7" s="1"/>
  <c r="H58" i="7"/>
  <c r="I58" i="7" s="1"/>
  <c r="H59" i="7"/>
  <c r="I59" i="7" s="1"/>
  <c r="H60" i="7"/>
  <c r="I60" i="7" s="1"/>
  <c r="H61" i="7"/>
  <c r="I61" i="7" s="1"/>
  <c r="H62" i="7"/>
  <c r="I62" i="7" s="1"/>
  <c r="H63" i="7"/>
  <c r="I63" i="7" s="1"/>
  <c r="O3" i="7"/>
  <c r="P3" i="7"/>
  <c r="O4" i="7"/>
  <c r="P4" i="7"/>
  <c r="O5" i="7"/>
  <c r="P5" i="7"/>
  <c r="O6" i="7"/>
  <c r="P6" i="7"/>
  <c r="O7" i="7"/>
  <c r="P7" i="7"/>
  <c r="O8" i="7"/>
  <c r="P8" i="7"/>
  <c r="O9" i="7"/>
  <c r="P9" i="7"/>
  <c r="O10" i="7"/>
  <c r="P10" i="7"/>
  <c r="O11" i="7"/>
  <c r="P11" i="7"/>
  <c r="O12" i="7"/>
  <c r="P12" i="7"/>
  <c r="O13" i="7"/>
  <c r="P13" i="7"/>
  <c r="O14" i="7"/>
  <c r="P14" i="7"/>
  <c r="O15" i="7"/>
  <c r="P15" i="7"/>
  <c r="O16" i="7"/>
  <c r="P16" i="7"/>
  <c r="O17" i="7"/>
  <c r="P17" i="7"/>
  <c r="O18" i="7"/>
  <c r="P18" i="7"/>
  <c r="O19" i="7"/>
  <c r="P19" i="7"/>
  <c r="O20" i="7"/>
  <c r="P20" i="7"/>
  <c r="O21" i="7"/>
  <c r="P21" i="7"/>
  <c r="O22" i="7"/>
  <c r="P22" i="7"/>
  <c r="O23" i="7"/>
  <c r="P23" i="7"/>
  <c r="O24" i="7"/>
  <c r="P24" i="7"/>
  <c r="O25" i="7"/>
  <c r="P25" i="7"/>
  <c r="O26" i="7"/>
  <c r="P26" i="7"/>
  <c r="O27" i="7"/>
  <c r="P27" i="7"/>
  <c r="O28" i="7"/>
  <c r="P28" i="7"/>
  <c r="O29" i="7"/>
  <c r="P29" i="7"/>
  <c r="O30" i="7"/>
  <c r="P30" i="7"/>
  <c r="O31" i="7"/>
  <c r="P31" i="7"/>
  <c r="O32" i="7"/>
  <c r="P32" i="7"/>
  <c r="O33" i="7"/>
  <c r="P33" i="7"/>
  <c r="O34" i="7"/>
  <c r="P34" i="7"/>
  <c r="O35" i="7"/>
  <c r="P35" i="7"/>
  <c r="O36" i="7"/>
  <c r="P36" i="7"/>
  <c r="O37" i="7"/>
  <c r="P37" i="7"/>
  <c r="O38" i="7"/>
  <c r="P38" i="7"/>
  <c r="O39" i="7"/>
  <c r="P39" i="7"/>
  <c r="O41" i="7"/>
  <c r="P41" i="7"/>
  <c r="O42" i="7"/>
  <c r="P42" i="7"/>
  <c r="O43" i="7"/>
  <c r="P43" i="7"/>
  <c r="O44" i="7"/>
  <c r="P44" i="7"/>
  <c r="O45" i="7"/>
  <c r="P45" i="7"/>
  <c r="O46" i="7"/>
  <c r="P46" i="7"/>
  <c r="O47" i="7"/>
  <c r="P47" i="7"/>
  <c r="O48" i="7"/>
  <c r="P48" i="7"/>
  <c r="O49" i="7"/>
  <c r="P49" i="7"/>
  <c r="O50" i="7"/>
  <c r="P50" i="7"/>
  <c r="O51" i="7"/>
  <c r="P51" i="7"/>
  <c r="O52" i="7"/>
  <c r="P52" i="7"/>
  <c r="O53" i="7"/>
  <c r="P53" i="7"/>
  <c r="O54" i="7"/>
  <c r="P54" i="7"/>
  <c r="O55" i="7"/>
  <c r="P55" i="7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2" i="7"/>
  <c r="I42" i="7" s="1"/>
  <c r="H41" i="7"/>
  <c r="I41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3" i="7"/>
  <c r="I33" i="7" s="1"/>
  <c r="H32" i="7"/>
  <c r="I32" i="7" s="1"/>
  <c r="H31" i="7"/>
  <c r="I31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3" i="7"/>
  <c r="I23" i="7" s="1"/>
  <c r="H22" i="7"/>
  <c r="I22" i="7" s="1"/>
  <c r="H21" i="7"/>
  <c r="I21" i="7" s="1"/>
  <c r="H20" i="7"/>
  <c r="I20" i="7" s="1"/>
  <c r="H19" i="7"/>
  <c r="I19" i="7" s="1"/>
  <c r="H18" i="7"/>
  <c r="I18" i="7" s="1"/>
  <c r="H17" i="7"/>
  <c r="I17" i="7" s="1"/>
  <c r="H16" i="7"/>
  <c r="I16" i="7" s="1"/>
  <c r="H15" i="7"/>
  <c r="I15" i="7" s="1"/>
  <c r="H14" i="7"/>
  <c r="I14" i="7" s="1"/>
  <c r="H13" i="7"/>
  <c r="I13" i="7" s="1"/>
  <c r="H12" i="7"/>
  <c r="I12" i="7" s="1"/>
  <c r="H11" i="7"/>
  <c r="I11" i="7" s="1"/>
  <c r="H10" i="7"/>
  <c r="I10" i="7" s="1"/>
  <c r="H9" i="7"/>
  <c r="I9" i="7" s="1"/>
  <c r="H8" i="7"/>
  <c r="I8" i="7" s="1"/>
  <c r="H7" i="7"/>
  <c r="I7" i="7" s="1"/>
  <c r="H6" i="7"/>
  <c r="I6" i="7" s="1"/>
  <c r="H5" i="7"/>
  <c r="I5" i="7" s="1"/>
  <c r="H4" i="7"/>
  <c r="I4" i="7" s="1"/>
  <c r="H3" i="7"/>
  <c r="I3" i="7" s="1"/>
  <c r="R99" i="7" l="1"/>
  <c r="R95" i="7"/>
  <c r="Q39" i="7"/>
  <c r="R39" i="7" s="1"/>
  <c r="Q35" i="7"/>
  <c r="R35" i="7" s="1"/>
  <c r="Q31" i="7"/>
  <c r="R31" i="7" s="1"/>
  <c r="Q27" i="7"/>
  <c r="R27" i="7" s="1"/>
  <c r="Q23" i="7"/>
  <c r="R23" i="7" s="1"/>
  <c r="Q61" i="7"/>
  <c r="R61" i="7" s="1"/>
  <c r="Q57" i="7"/>
  <c r="R57" i="7" s="1"/>
  <c r="Q83" i="7"/>
  <c r="R83" i="7" s="1"/>
  <c r="Q79" i="7"/>
  <c r="R79" i="7" s="1"/>
  <c r="Q75" i="7"/>
  <c r="R75" i="7" s="1"/>
  <c r="Q71" i="7"/>
  <c r="R71" i="7" s="1"/>
  <c r="Q67" i="7"/>
  <c r="R67" i="7" s="1"/>
  <c r="Q62" i="7"/>
  <c r="R62" i="7" s="1"/>
  <c r="Q58" i="7"/>
  <c r="R58" i="7" s="1"/>
  <c r="Q84" i="7"/>
  <c r="R84" i="7" s="1"/>
  <c r="Q80" i="7"/>
  <c r="R80" i="7" s="1"/>
  <c r="Q76" i="7"/>
  <c r="R76" i="7" s="1"/>
  <c r="Q72" i="7"/>
  <c r="R72" i="7" s="1"/>
  <c r="Q68" i="7"/>
  <c r="R68" i="7" s="1"/>
  <c r="Q93" i="7"/>
  <c r="R93" i="7" s="1"/>
  <c r="R102" i="7"/>
  <c r="Q88" i="7"/>
  <c r="R88" i="7" s="1"/>
  <c r="Q19" i="7"/>
  <c r="R19" i="7" s="1"/>
  <c r="Q15" i="7"/>
  <c r="R15" i="7" s="1"/>
  <c r="Q91" i="7"/>
  <c r="R91" i="7" s="1"/>
  <c r="R97" i="7"/>
  <c r="R96" i="7"/>
  <c r="Q86" i="7"/>
  <c r="R86" i="7" s="1"/>
  <c r="Q92" i="7"/>
  <c r="R92" i="7" s="1"/>
  <c r="R101" i="7"/>
  <c r="Q54" i="7"/>
  <c r="R54" i="7" s="1"/>
  <c r="Q50" i="7"/>
  <c r="R50" i="7" s="1"/>
  <c r="Q46" i="7"/>
  <c r="R46" i="7" s="1"/>
  <c r="Q42" i="7"/>
  <c r="R42" i="7" s="1"/>
  <c r="Q37" i="7"/>
  <c r="R37" i="7" s="1"/>
  <c r="Q33" i="7"/>
  <c r="R33" i="7" s="1"/>
  <c r="Q29" i="7"/>
  <c r="R29" i="7" s="1"/>
  <c r="Q25" i="7"/>
  <c r="R25" i="7" s="1"/>
  <c r="Q21" i="7"/>
  <c r="R21" i="7" s="1"/>
  <c r="Q17" i="7"/>
  <c r="R17" i="7" s="1"/>
  <c r="Q63" i="7"/>
  <c r="R63" i="7" s="1"/>
  <c r="Q59" i="7"/>
  <c r="R59" i="7" s="1"/>
  <c r="Q81" i="7"/>
  <c r="R81" i="7" s="1"/>
  <c r="Q77" i="7"/>
  <c r="R77" i="7" s="1"/>
  <c r="Q73" i="7"/>
  <c r="R73" i="7" s="1"/>
  <c r="Q69" i="7"/>
  <c r="R69" i="7" s="1"/>
  <c r="Q65" i="7"/>
  <c r="R65" i="7" s="1"/>
  <c r="R100" i="7"/>
  <c r="Q90" i="7"/>
  <c r="R90" i="7" s="1"/>
  <c r="Q87" i="7"/>
  <c r="R87" i="7" s="1"/>
  <c r="Q89" i="7"/>
  <c r="R89" i="7" s="1"/>
  <c r="Q13" i="7"/>
  <c r="R13" i="7" s="1"/>
  <c r="Q9" i="7"/>
  <c r="R9" i="7" s="1"/>
  <c r="Q11" i="7"/>
  <c r="R11" i="7" s="1"/>
  <c r="Q7" i="7"/>
  <c r="R7" i="7" s="1"/>
  <c r="Q3" i="7"/>
  <c r="R3" i="7" s="1"/>
  <c r="Q55" i="7"/>
  <c r="R55" i="7" s="1"/>
  <c r="Q51" i="7"/>
  <c r="R51" i="7" s="1"/>
  <c r="Q47" i="7"/>
  <c r="R47" i="7" s="1"/>
  <c r="Q43" i="7"/>
  <c r="R43" i="7" s="1"/>
  <c r="Q38" i="7"/>
  <c r="R38" i="7" s="1"/>
  <c r="Q34" i="7"/>
  <c r="R34" i="7" s="1"/>
  <c r="Q30" i="7"/>
  <c r="R30" i="7" s="1"/>
  <c r="Q26" i="7"/>
  <c r="R26" i="7" s="1"/>
  <c r="Q22" i="7"/>
  <c r="R22" i="7" s="1"/>
  <c r="Q18" i="7"/>
  <c r="R18" i="7" s="1"/>
  <c r="Q14" i="7"/>
  <c r="R14" i="7" s="1"/>
  <c r="Q10" i="7"/>
  <c r="R10" i="7" s="1"/>
  <c r="Q6" i="7"/>
  <c r="R6" i="7" s="1"/>
  <c r="Q52" i="7"/>
  <c r="R52" i="7" s="1"/>
  <c r="Q48" i="7"/>
  <c r="R48" i="7" s="1"/>
  <c r="Q44" i="7"/>
  <c r="R44" i="7" s="1"/>
  <c r="Q5" i="7"/>
  <c r="R5" i="7" s="1"/>
  <c r="Q53" i="7"/>
  <c r="R53" i="7" s="1"/>
  <c r="Q49" i="7"/>
  <c r="R49" i="7" s="1"/>
  <c r="Q45" i="7"/>
  <c r="R45" i="7" s="1"/>
  <c r="Q41" i="7"/>
  <c r="R41" i="7" s="1"/>
  <c r="Q36" i="7"/>
  <c r="R36" i="7" s="1"/>
  <c r="Q32" i="7"/>
  <c r="R32" i="7" s="1"/>
  <c r="Q28" i="7"/>
  <c r="R28" i="7" s="1"/>
  <c r="Q24" i="7"/>
  <c r="R24" i="7" s="1"/>
  <c r="Q20" i="7"/>
  <c r="R20" i="7" s="1"/>
  <c r="Q16" i="7"/>
  <c r="R16" i="7" s="1"/>
  <c r="Q12" i="7"/>
  <c r="R12" i="7" s="1"/>
  <c r="Q8" i="7"/>
  <c r="R8" i="7" s="1"/>
  <c r="Q4" i="7"/>
  <c r="R4" i="7" s="1"/>
</calcChain>
</file>

<file path=xl/sharedStrings.xml><?xml version="1.0" encoding="utf-8"?>
<sst xmlns="http://schemas.openxmlformats.org/spreadsheetml/2006/main" count="1352" uniqueCount="399">
  <si>
    <t>P69905</t>
  </si>
  <si>
    <t>P80162</t>
  </si>
  <si>
    <t>P05121</t>
  </si>
  <si>
    <t>Q15582</t>
  </si>
  <si>
    <t>P04406</t>
  </si>
  <si>
    <t>P02647</t>
  </si>
  <si>
    <t>P08670</t>
  </si>
  <si>
    <t>P09341</t>
  </si>
  <si>
    <t>P06396</t>
  </si>
  <si>
    <t>P02771</t>
  </si>
  <si>
    <t>Q96KK5</t>
  </si>
  <si>
    <t>P02774</t>
  </si>
  <si>
    <t>P02765</t>
  </si>
  <si>
    <t>P05452</t>
  </si>
  <si>
    <t>P07996</t>
  </si>
  <si>
    <t>P0CG38</t>
  </si>
  <si>
    <t>Q01995</t>
  </si>
  <si>
    <t>P68871</t>
  </si>
  <si>
    <t>P09486</t>
  </si>
  <si>
    <t>P02768</t>
  </si>
  <si>
    <t>P12109</t>
  </si>
  <si>
    <t>P14618</t>
  </si>
  <si>
    <t>Q12841</t>
  </si>
  <si>
    <t>Q16270</t>
  </si>
  <si>
    <t>P36955</t>
  </si>
  <si>
    <t>P11142</t>
  </si>
  <si>
    <t>P01033</t>
  </si>
  <si>
    <t>P02675</t>
  </si>
  <si>
    <t>P02753</t>
  </si>
  <si>
    <t>P06733</t>
  </si>
  <si>
    <t>P0C0L4</t>
  </si>
  <si>
    <t>P09936</t>
  </si>
  <si>
    <t>P19823</t>
  </si>
  <si>
    <t>P23142</t>
  </si>
  <si>
    <t>P01023</t>
  </si>
  <si>
    <t>P01008</t>
  </si>
  <si>
    <t>P08253</t>
  </si>
  <si>
    <t>P01024</t>
  </si>
  <si>
    <t>P03956</t>
  </si>
  <si>
    <t>P18206</t>
  </si>
  <si>
    <t>P08123</t>
  </si>
  <si>
    <t>P26038</t>
  </si>
  <si>
    <t>Q12805</t>
  </si>
  <si>
    <t>Q06033</t>
  </si>
  <si>
    <t>P20742</t>
  </si>
  <si>
    <t>P08254</t>
  </si>
  <si>
    <t>Q15063</t>
  </si>
  <si>
    <t>P21333</t>
  </si>
  <si>
    <t>P0DUB6</t>
  </si>
  <si>
    <t>P12814</t>
  </si>
  <si>
    <t>Q04756</t>
  </si>
  <si>
    <t>P28300</t>
  </si>
  <si>
    <t>P15311</t>
  </si>
  <si>
    <t>P02751</t>
  </si>
  <si>
    <t>Q96D15</t>
  </si>
  <si>
    <t>Q14624</t>
  </si>
  <si>
    <t>P08238</t>
  </si>
  <si>
    <t>P32119</t>
  </si>
  <si>
    <t>Q8WXG8</t>
  </si>
  <si>
    <t>P05156</t>
  </si>
  <si>
    <t>P04075</t>
  </si>
  <si>
    <t>P07900</t>
  </si>
  <si>
    <t>Q92626</t>
  </si>
  <si>
    <t>P09382</t>
  </si>
  <si>
    <t>P00734</t>
  </si>
  <si>
    <t>Q9Y490</t>
  </si>
  <si>
    <t>P15169</t>
  </si>
  <si>
    <t>Q9Y4K0</t>
  </si>
  <si>
    <t>P00747</t>
  </si>
  <si>
    <t>Q92743</t>
  </si>
  <si>
    <t>P34931</t>
  </si>
  <si>
    <t>P11021</t>
  </si>
  <si>
    <t>P24593</t>
  </si>
  <si>
    <t>P17066</t>
  </si>
  <si>
    <t>O00391</t>
  </si>
  <si>
    <t>P12111</t>
  </si>
  <si>
    <t>P00558</t>
  </si>
  <si>
    <t>P02788</t>
  </si>
  <si>
    <t>Q9Y240</t>
  </si>
  <si>
    <t>O60565</t>
  </si>
  <si>
    <t>P05543</t>
  </si>
  <si>
    <t>P02452</t>
  </si>
  <si>
    <t>P00338</t>
  </si>
  <si>
    <t>Q02818</t>
  </si>
  <si>
    <t>P52823</t>
  </si>
  <si>
    <t>P04217</t>
  </si>
  <si>
    <t>P35579</t>
  </si>
  <si>
    <t>P01031</t>
  </si>
  <si>
    <t>Q8WXH0</t>
  </si>
  <si>
    <t>Q01518</t>
  </si>
  <si>
    <t>P49747</t>
  </si>
  <si>
    <t>P50395</t>
  </si>
  <si>
    <t>P20908</t>
  </si>
  <si>
    <t>Q02809</t>
  </si>
  <si>
    <t>Q9UK55</t>
  </si>
  <si>
    <t>P04114</t>
  </si>
  <si>
    <t>HBA</t>
  </si>
  <si>
    <t>A2MG</t>
  </si>
  <si>
    <t>APOA1</t>
  </si>
  <si>
    <t>HBB</t>
  </si>
  <si>
    <t>ITIH4</t>
  </si>
  <si>
    <t>CO3</t>
  </si>
  <si>
    <t>PEDF</t>
  </si>
  <si>
    <t>FETUA</t>
  </si>
  <si>
    <t>VTDB</t>
  </si>
  <si>
    <t>FETA</t>
  </si>
  <si>
    <t>CXCL6</t>
  </si>
  <si>
    <t>A1BG</t>
  </si>
  <si>
    <t>THRB</t>
  </si>
  <si>
    <t>PAI1</t>
  </si>
  <si>
    <t>PLMN</t>
  </si>
  <si>
    <t>BGH3</t>
  </si>
  <si>
    <t>G3P</t>
  </si>
  <si>
    <t>ITIH3</t>
  </si>
  <si>
    <t>VIME</t>
  </si>
  <si>
    <t>GROA</t>
  </si>
  <si>
    <t>TETN</t>
  </si>
  <si>
    <t>GELS</t>
  </si>
  <si>
    <t>RET4</t>
  </si>
  <si>
    <t>H2A1H</t>
  </si>
  <si>
    <t>TSP1</t>
  </si>
  <si>
    <t>POTEI</t>
  </si>
  <si>
    <t>TAGL</t>
  </si>
  <si>
    <t>SPRC</t>
  </si>
  <si>
    <t>ALBU</t>
  </si>
  <si>
    <t>CO6A1</t>
  </si>
  <si>
    <t>KPYM</t>
  </si>
  <si>
    <t>FSTL1</t>
  </si>
  <si>
    <t>IBP7</t>
  </si>
  <si>
    <t>HSP7C</t>
  </si>
  <si>
    <t>TIMP1</t>
  </si>
  <si>
    <t>PRDX2</t>
  </si>
  <si>
    <t>FIBB</t>
  </si>
  <si>
    <t>CBPN</t>
  </si>
  <si>
    <t>ENOA</t>
  </si>
  <si>
    <t>CO4A</t>
  </si>
  <si>
    <t>UCHL1</t>
  </si>
  <si>
    <t>ITIH2</t>
  </si>
  <si>
    <t>FBLN1</t>
  </si>
  <si>
    <t>ANT3</t>
  </si>
  <si>
    <t>MMP2</t>
  </si>
  <si>
    <t>MMP1</t>
  </si>
  <si>
    <t>VINC</t>
  </si>
  <si>
    <t>CO1A2</t>
  </si>
  <si>
    <t>FINC</t>
  </si>
  <si>
    <t>MOES</t>
  </si>
  <si>
    <t>FBLN3</t>
  </si>
  <si>
    <t>PZP</t>
  </si>
  <si>
    <t>MMP3</t>
  </si>
  <si>
    <t>POSTN</t>
  </si>
  <si>
    <t>FLNA</t>
  </si>
  <si>
    <t>AMY1A</t>
  </si>
  <si>
    <t>ACTN1</t>
  </si>
  <si>
    <t>HGFA</t>
  </si>
  <si>
    <t>RCN3</t>
  </si>
  <si>
    <t>LYOX</t>
  </si>
  <si>
    <t>EZRI</t>
  </si>
  <si>
    <t>HS90B</t>
  </si>
  <si>
    <t>S100Z</t>
  </si>
  <si>
    <t>CFAI</t>
  </si>
  <si>
    <t>ALDOA</t>
  </si>
  <si>
    <t>HS90A</t>
  </si>
  <si>
    <t>PXDN</t>
  </si>
  <si>
    <t>LEG1</t>
  </si>
  <si>
    <t>TLN1</t>
  </si>
  <si>
    <t>TRFL</t>
  </si>
  <si>
    <t>LOXL2</t>
  </si>
  <si>
    <t>HTRA1</t>
  </si>
  <si>
    <t>HS71L</t>
  </si>
  <si>
    <t>BIP</t>
  </si>
  <si>
    <t>IBP5</t>
  </si>
  <si>
    <t>HSP76</t>
  </si>
  <si>
    <t>QSOX1</t>
  </si>
  <si>
    <t>CO6A3</t>
  </si>
  <si>
    <t>PGK1</t>
  </si>
  <si>
    <t>CLC11</t>
  </si>
  <si>
    <t>GREM1</t>
  </si>
  <si>
    <t>THBG</t>
  </si>
  <si>
    <t>CO1A1</t>
  </si>
  <si>
    <t>LDHA</t>
  </si>
  <si>
    <t>NUCB1</t>
  </si>
  <si>
    <t>COMP</t>
  </si>
  <si>
    <t>STC1</t>
  </si>
  <si>
    <t>MYH9</t>
  </si>
  <si>
    <t>CO5</t>
  </si>
  <si>
    <t>SYNE2</t>
  </si>
  <si>
    <t>CAP1</t>
  </si>
  <si>
    <t>GDIB</t>
  </si>
  <si>
    <t>CO5A1</t>
  </si>
  <si>
    <t>PLOD1</t>
  </si>
  <si>
    <t>ZPI</t>
  </si>
  <si>
    <t>APOB</t>
  </si>
  <si>
    <t xml:space="preserve">HBA2 </t>
  </si>
  <si>
    <t xml:space="preserve">TGFBI </t>
  </si>
  <si>
    <t>SERPINE1</t>
  </si>
  <si>
    <t>GAPDH</t>
  </si>
  <si>
    <t xml:space="preserve">VIM </t>
  </si>
  <si>
    <t>CXCL1</t>
  </si>
  <si>
    <t xml:space="preserve">GSN </t>
  </si>
  <si>
    <t>AFP</t>
  </si>
  <si>
    <t>H2AC12</t>
  </si>
  <si>
    <t xml:space="preserve">GC </t>
  </si>
  <si>
    <t xml:space="preserve">AHSG </t>
  </si>
  <si>
    <t xml:space="preserve">CLEC3B </t>
  </si>
  <si>
    <t xml:space="preserve">THBS1 </t>
  </si>
  <si>
    <t xml:space="preserve">POTEI </t>
  </si>
  <si>
    <t xml:space="preserve">TAGLN </t>
  </si>
  <si>
    <t>SPARC</t>
  </si>
  <si>
    <t xml:space="preserve">ALB </t>
  </si>
  <si>
    <t>Hemoglobin subunit alpha</t>
  </si>
  <si>
    <t>C-X-C motif chemokine 6</t>
  </si>
  <si>
    <t>Transforming growth factor-beta-induced protein ig-h3</t>
  </si>
  <si>
    <t>Plasminogen activator inhibitor 1</t>
  </si>
  <si>
    <t>Glyceraldehyde-3-phosphate dehydrogenase</t>
  </si>
  <si>
    <t xml:space="preserve">Apolipoprotein A-I </t>
  </si>
  <si>
    <t xml:space="preserve">Vimentin </t>
  </si>
  <si>
    <t xml:space="preserve">Growth-regulated alpha protein </t>
  </si>
  <si>
    <t xml:space="preserve">Gelsolin </t>
  </si>
  <si>
    <t xml:space="preserve">Alpha-fetoprotein </t>
  </si>
  <si>
    <t xml:space="preserve">Histone H2A type 1-H </t>
  </si>
  <si>
    <t xml:space="preserve">Vitamin D-binding protein </t>
  </si>
  <si>
    <t xml:space="preserve">Alpha-2-HS-glycoprotein </t>
  </si>
  <si>
    <t xml:space="preserve">Tetranectin </t>
  </si>
  <si>
    <t>Thrombospondin-1</t>
  </si>
  <si>
    <t xml:space="preserve">POTE ankyrin domain family member I </t>
  </si>
  <si>
    <t xml:space="preserve">Transgelin </t>
  </si>
  <si>
    <t xml:space="preserve">Hemoglobin subunit beta </t>
  </si>
  <si>
    <t xml:space="preserve">SPARC </t>
  </si>
  <si>
    <t xml:space="preserve">COL6A1 </t>
  </si>
  <si>
    <t xml:space="preserve">PKM </t>
  </si>
  <si>
    <t xml:space="preserve">FSTL1 </t>
  </si>
  <si>
    <t xml:space="preserve">IGFBP7 </t>
  </si>
  <si>
    <t xml:space="preserve">SERPINF1 </t>
  </si>
  <si>
    <t xml:space="preserve">HSPA8 </t>
  </si>
  <si>
    <t xml:space="preserve">TIMP1 </t>
  </si>
  <si>
    <t xml:space="preserve">FGB </t>
  </si>
  <si>
    <t xml:space="preserve">RBP4 </t>
  </si>
  <si>
    <t xml:space="preserve">ENO1 </t>
  </si>
  <si>
    <t xml:space="preserve">C4A </t>
  </si>
  <si>
    <t xml:space="preserve">UCHL1 </t>
  </si>
  <si>
    <t xml:space="preserve">ITIH2 </t>
  </si>
  <si>
    <t xml:space="preserve">FBLN1 </t>
  </si>
  <si>
    <t xml:space="preserve">Albumin </t>
  </si>
  <si>
    <t xml:space="preserve">Collagen alpha-1(VI) chain </t>
  </si>
  <si>
    <t xml:space="preserve">Pyruvate kinase PKM </t>
  </si>
  <si>
    <t xml:space="preserve">Follistatin-related protein 1 </t>
  </si>
  <si>
    <t xml:space="preserve">Insulin-like growth factor-binding protein 7 </t>
  </si>
  <si>
    <t xml:space="preserve">Pigment epithelium-derived factor </t>
  </si>
  <si>
    <t xml:space="preserve">Heat shock cognate 71 kDa protein </t>
  </si>
  <si>
    <t xml:space="preserve">Metalloproteinase inhibitor 1 </t>
  </si>
  <si>
    <t xml:space="preserve">Fibrinogen beta chain </t>
  </si>
  <si>
    <t xml:space="preserve">Retinol-binding protein 4 </t>
  </si>
  <si>
    <t xml:space="preserve">Alpha-enolase </t>
  </si>
  <si>
    <t xml:space="preserve">Complement C4-A </t>
  </si>
  <si>
    <t xml:space="preserve">Ubiquitin carboxyl-terminal hydrolase isozyme L1 </t>
  </si>
  <si>
    <t xml:space="preserve">Inter-alpha-trypsin inhibitor heavy chain H2 </t>
  </si>
  <si>
    <t xml:space="preserve">Fibulin-1 </t>
  </si>
  <si>
    <t xml:space="preserve">Alpha-2-macroglobulin </t>
  </si>
  <si>
    <t xml:space="preserve">Antithrombin-III </t>
  </si>
  <si>
    <t xml:space="preserve">72 kDa type IV collagenase </t>
  </si>
  <si>
    <t xml:space="preserve">Complement C3 </t>
  </si>
  <si>
    <t xml:space="preserve">Interstitial collagenase </t>
  </si>
  <si>
    <t xml:space="preserve">Vinculin </t>
  </si>
  <si>
    <t xml:space="preserve">Collagen alpha-2(I) chain </t>
  </si>
  <si>
    <t xml:space="preserve">Moesin </t>
  </si>
  <si>
    <t xml:space="preserve">EGF-containing fibulin-like extracellular matrix protein 1 </t>
  </si>
  <si>
    <t xml:space="preserve">Inter-alpha-trypsin inhibitor heavy chain H3 </t>
  </si>
  <si>
    <t xml:space="preserve">Pregnancy zone protein </t>
  </si>
  <si>
    <t xml:space="preserve">Stromelysin-1 </t>
  </si>
  <si>
    <t xml:space="preserve">Periostin </t>
  </si>
  <si>
    <t xml:space="preserve">Filamin-A </t>
  </si>
  <si>
    <t xml:space="preserve">Alpha-amylase 1A </t>
  </si>
  <si>
    <t xml:space="preserve">Alpha-actinin-1 </t>
  </si>
  <si>
    <t xml:space="preserve">Hepatocyte growth factor activator </t>
  </si>
  <si>
    <t xml:space="preserve">A2M </t>
  </si>
  <si>
    <t xml:space="preserve">SERPINC1 </t>
  </si>
  <si>
    <t xml:space="preserve">MMP2 </t>
  </si>
  <si>
    <t xml:space="preserve">C3 </t>
  </si>
  <si>
    <t xml:space="preserve">MMP1 </t>
  </si>
  <si>
    <t xml:space="preserve">VCL </t>
  </si>
  <si>
    <t xml:space="preserve">COL1A2 </t>
  </si>
  <si>
    <t xml:space="preserve">MSN </t>
  </si>
  <si>
    <t xml:space="preserve">EFEMP1 </t>
  </si>
  <si>
    <t xml:space="preserve">ITIH3 </t>
  </si>
  <si>
    <t xml:space="preserve">PZP </t>
  </si>
  <si>
    <t xml:space="preserve">MMP3 </t>
  </si>
  <si>
    <t xml:space="preserve">POSTN </t>
  </si>
  <si>
    <t xml:space="preserve">FLNA </t>
  </si>
  <si>
    <t xml:space="preserve">AMY1A </t>
  </si>
  <si>
    <t xml:space="preserve">ACTN1 </t>
  </si>
  <si>
    <t xml:space="preserve">HGFAC </t>
  </si>
  <si>
    <t xml:space="preserve">LOX </t>
  </si>
  <si>
    <t xml:space="preserve">Protein-lysine 6-oxidase </t>
  </si>
  <si>
    <t xml:space="preserve">Ezrin </t>
  </si>
  <si>
    <t xml:space="preserve">Fibronectin </t>
  </si>
  <si>
    <t xml:space="preserve">Reticulocalbin-3 </t>
  </si>
  <si>
    <t xml:space="preserve">EZR </t>
  </si>
  <si>
    <t xml:space="preserve">FN1 </t>
  </si>
  <si>
    <t xml:space="preserve">RCN3 </t>
  </si>
  <si>
    <t xml:space="preserve">ITIH4 </t>
  </si>
  <si>
    <t xml:space="preserve">HSP90AB1 </t>
  </si>
  <si>
    <t xml:space="preserve">Inter-alpha-trypsin inhibitor heavy chain H4 </t>
  </si>
  <si>
    <t xml:space="preserve">Heat shock protein HSP 90-beta </t>
  </si>
  <si>
    <t xml:space="preserve">Peroxiredoxin-2 </t>
  </si>
  <si>
    <t xml:space="preserve">Protein S100-Z </t>
  </si>
  <si>
    <t xml:space="preserve">Complement factor I </t>
  </si>
  <si>
    <t xml:space="preserve">Fructose-bisphosphate aldolase A </t>
  </si>
  <si>
    <t xml:space="preserve">Heat shock protein HSP 90-alpha </t>
  </si>
  <si>
    <t xml:space="preserve">Peroxidasin homolog </t>
  </si>
  <si>
    <t xml:space="preserve">Galectin-1 </t>
  </si>
  <si>
    <t xml:space="preserve">Prothrombin </t>
  </si>
  <si>
    <t xml:space="preserve">Talin-1 </t>
  </si>
  <si>
    <t xml:space="preserve">PRDX2 </t>
  </si>
  <si>
    <t xml:space="preserve">S100Z </t>
  </si>
  <si>
    <t xml:space="preserve">CFI </t>
  </si>
  <si>
    <t xml:space="preserve">ALDOA </t>
  </si>
  <si>
    <t xml:space="preserve">HSP90AA1 </t>
  </si>
  <si>
    <t xml:space="preserve">PXDN </t>
  </si>
  <si>
    <t xml:space="preserve">LGALS1 </t>
  </si>
  <si>
    <t xml:space="preserve">F2 </t>
  </si>
  <si>
    <t xml:space="preserve">CPN1 </t>
  </si>
  <si>
    <t xml:space="preserve">LOXL2 </t>
  </si>
  <si>
    <t xml:space="preserve">Carboxypeptidase N catalytic chain </t>
  </si>
  <si>
    <t xml:space="preserve">Lysyl oxidase homolog 2 </t>
  </si>
  <si>
    <t xml:space="preserve">Plasminogen </t>
  </si>
  <si>
    <t xml:space="preserve">Serine protease HTRA1 </t>
  </si>
  <si>
    <t xml:space="preserve">Heat shock 70 kDa protein 1-like </t>
  </si>
  <si>
    <t xml:space="preserve">Endoplasmic reticulum chaperone BiP </t>
  </si>
  <si>
    <t xml:space="preserve">Insulin-like growth factor-binding protein 5 </t>
  </si>
  <si>
    <t xml:space="preserve">Heat shock 70 kDa protein 6 </t>
  </si>
  <si>
    <t xml:space="preserve">Sulfhydryl oxidase 1 </t>
  </si>
  <si>
    <t xml:space="preserve">Collagen alpha-3(VI) chain </t>
  </si>
  <si>
    <t>Phosphoglycerate kinase 1</t>
  </si>
  <si>
    <t xml:space="preserve">Lactotransferrin </t>
  </si>
  <si>
    <t xml:space="preserve">C-type lectin domain family 11 member A </t>
  </si>
  <si>
    <t xml:space="preserve">Gremlin-1 </t>
  </si>
  <si>
    <t xml:space="preserve">PLG </t>
  </si>
  <si>
    <t xml:space="preserve">HTRA1 </t>
  </si>
  <si>
    <t xml:space="preserve">HSPA1L </t>
  </si>
  <si>
    <t xml:space="preserve">HSPA5 </t>
  </si>
  <si>
    <t xml:space="preserve">IGFBP5 </t>
  </si>
  <si>
    <t xml:space="preserve">HSPA6 </t>
  </si>
  <si>
    <t xml:space="preserve">QSOX1 </t>
  </si>
  <si>
    <t xml:space="preserve">COL6A3 </t>
  </si>
  <si>
    <t xml:space="preserve">PGK1 </t>
  </si>
  <si>
    <t xml:space="preserve">LTF </t>
  </si>
  <si>
    <t xml:space="preserve">CLEC11A </t>
  </si>
  <si>
    <t xml:space="preserve">GREM1 </t>
  </si>
  <si>
    <t xml:space="preserve">SERPINA7 </t>
  </si>
  <si>
    <t xml:space="preserve">Thyroxine-binding globulin </t>
  </si>
  <si>
    <t xml:space="preserve">Collagen alpha-1(I) chain </t>
  </si>
  <si>
    <t xml:space="preserve">COL1A1 </t>
  </si>
  <si>
    <t xml:space="preserve">LDHA </t>
  </si>
  <si>
    <t xml:space="preserve">NUCB1 </t>
  </si>
  <si>
    <t xml:space="preserve">STC1 </t>
  </si>
  <si>
    <t xml:space="preserve">A1BG </t>
  </si>
  <si>
    <t xml:space="preserve">L-lactate dehydrogenase A chain </t>
  </si>
  <si>
    <t xml:space="preserve">Nucleobindin-1 </t>
  </si>
  <si>
    <t xml:space="preserve">Stanniocalcin-1 </t>
  </si>
  <si>
    <t xml:space="preserve">Alpha-1B-glycoprotein </t>
  </si>
  <si>
    <t xml:space="preserve">Myosin-9 </t>
  </si>
  <si>
    <t xml:space="preserve">Complement C5 </t>
  </si>
  <si>
    <t xml:space="preserve">Nesprin-2 </t>
  </si>
  <si>
    <t xml:space="preserve">MYH9 </t>
  </si>
  <si>
    <t xml:space="preserve">C5 </t>
  </si>
  <si>
    <t xml:space="preserve">SYNE2 </t>
  </si>
  <si>
    <t xml:space="preserve">CAP1 </t>
  </si>
  <si>
    <t xml:space="preserve">COMP </t>
  </si>
  <si>
    <t xml:space="preserve">Adenylyl cyclase-associated protein 1 </t>
  </si>
  <si>
    <t xml:space="preserve">Cartilage oligomeric matrix protein </t>
  </si>
  <si>
    <t xml:space="preserve">Rab GDP dissociation inhibitor beta </t>
  </si>
  <si>
    <t xml:space="preserve">Collagen alpha-1(V) chain </t>
  </si>
  <si>
    <t xml:space="preserve">Procollagen-lysine,2-oxoglutarate 5-dioxygenase 1 </t>
  </si>
  <si>
    <t xml:space="preserve">Protein Z-dependent protease inhibitor </t>
  </si>
  <si>
    <t xml:space="preserve">Apolipoprotein B-100 </t>
  </si>
  <si>
    <t xml:space="preserve">GDI2 </t>
  </si>
  <si>
    <t xml:space="preserve">COL5A1 </t>
  </si>
  <si>
    <t xml:space="preserve">PLOD1 </t>
  </si>
  <si>
    <t xml:space="preserve">SERPINA10 </t>
  </si>
  <si>
    <t xml:space="preserve">APOB </t>
  </si>
  <si>
    <t>Description</t>
  </si>
  <si>
    <t>Gene Name</t>
  </si>
  <si>
    <t>Accession</t>
  </si>
  <si>
    <t>Entry</t>
  </si>
  <si>
    <t>MW  [kDa]</t>
  </si>
  <si>
    <t>Conceived_Control</t>
  </si>
  <si>
    <t>Conceived_30d_FSH</t>
  </si>
  <si>
    <t>FSH/Control ratio</t>
  </si>
  <si>
    <t>Not Conceived_Control_1</t>
  </si>
  <si>
    <t>Not Conceived_Control_2</t>
  </si>
  <si>
    <t>Not Conceived_30d_FSH_1</t>
  </si>
  <si>
    <t>Not Conceived_30d_FSH_2</t>
  </si>
  <si>
    <t>Not Conceived_Control_Average</t>
  </si>
  <si>
    <t>Not Conceived_30d_FSH_Average</t>
  </si>
  <si>
    <t>NA</t>
  </si>
  <si>
    <t>Downregulated</t>
  </si>
  <si>
    <t>Result</t>
  </si>
  <si>
    <t>Control/Control ratio</t>
  </si>
  <si>
    <r>
      <t xml:space="preserve">Table S2. </t>
    </r>
    <r>
      <rPr>
        <sz val="20"/>
        <color theme="1"/>
        <rFont val="Calibri"/>
        <family val="2"/>
        <scheme val="minor"/>
      </rPr>
      <t>Proteomics.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</si>
</sst>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0"/>
      <name val="Calibri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</font>
    <font>
      <i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i/>
      <sz val="1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164" fontId="0" fillId="0" borderId="0" xfId="0" applyNumberFormat="1"/>
    <xf numFmtId="0" fontId="2" fillId="0" borderId="1" xfId="0" applyFont="1" applyBorder="1"/>
    <xf numFmtId="0" fontId="2" fillId="0" borderId="0" xfId="0" applyFont="1"/>
    <xf numFmtId="0" fontId="5" fillId="0" borderId="0" xfId="0" applyFont="1"/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5" fillId="0" borderId="1" xfId="0" applyFont="1" applyBorder="1"/>
    <xf numFmtId="164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5" fillId="0" borderId="0" xfId="0" applyNumberFormat="1" applyFont="1"/>
    <xf numFmtId="164" fontId="5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/>
    <xf numFmtId="164" fontId="4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0" fillId="0" borderId="3" xfId="0" applyBorder="1" applyAlignment="1">
      <alignment vertic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/>
    <xf numFmtId="2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2" fontId="0" fillId="0" borderId="1" xfId="0" applyNumberForma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 vertical="center"/>
    </xf>
    <xf numFmtId="164" fontId="5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5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/>
    </xf>
    <xf numFmtId="164" fontId="0" fillId="2" borderId="0" xfId="0" applyNumberFormat="1" applyFill="1"/>
    <xf numFmtId="164" fontId="0" fillId="2" borderId="0" xfId="0" applyNumberForma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2" borderId="0" xfId="0" applyNumberForma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" fontId="0" fillId="0" borderId="0" xfId="0" applyNumberFormat="1"/>
    <xf numFmtId="0" fontId="1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190501</xdr:colOff>
      <xdr:row>55</xdr:row>
      <xdr:rowOff>81644</xdr:rowOff>
    </xdr:from>
    <xdr:to>
      <xdr:col>27</xdr:col>
      <xdr:colOff>206829</xdr:colOff>
      <xdr:row>83</xdr:row>
      <xdr:rowOff>67856</xdr:rowOff>
    </xdr:to>
    <xdr:pic>
      <xdr:nvPicPr>
        <xdr:cNvPr id="2" name="Paveikslėlis 1">
          <a:extLst>
            <a:ext uri="{FF2B5EF4-FFF2-40B4-BE49-F238E27FC236}">
              <a16:creationId xmlns:a16="http://schemas.microsoft.com/office/drawing/2014/main" id="{E090034D-0C34-56B5-7CEE-E92FDB2782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867" r="7275" b="25333"/>
        <a:stretch/>
      </xdr:blipFill>
      <xdr:spPr>
        <a:xfrm>
          <a:off x="22551572" y="9361715"/>
          <a:ext cx="5486400" cy="5120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B3D18-2A3D-49B6-AFE4-DFAF94FA4B84}">
  <dimension ref="A1:AA102"/>
  <sheetViews>
    <sheetView tabSelected="1" zoomScale="70" zoomScaleNormal="70" workbookViewId="0">
      <selection activeCell="E1" sqref="E1"/>
    </sheetView>
  </sheetViews>
  <sheetFormatPr defaultRowHeight="15" x14ac:dyDescent="0.25"/>
  <cols>
    <col min="1" max="1" width="9.85546875" style="2" customWidth="1"/>
    <col min="2" max="2" width="8.7109375" style="2"/>
    <col min="3" max="3" width="47" style="4" customWidth="1"/>
    <col min="4" max="4" width="8.5703125" style="2" customWidth="1"/>
    <col min="5" max="5" width="10.140625" style="3" customWidth="1"/>
    <col min="6" max="6" width="16.140625" style="1" customWidth="1"/>
    <col min="7" max="7" width="17.42578125" style="1" customWidth="1"/>
    <col min="8" max="8" width="14.5703125" style="1" customWidth="1"/>
    <col min="9" max="9" width="14.140625" customWidth="1"/>
    <col min="10" max="10" width="3.85546875" customWidth="1"/>
    <col min="11" max="11" width="20.42578125" style="1" customWidth="1"/>
    <col min="12" max="12" width="21.5703125" style="1" customWidth="1"/>
    <col min="13" max="13" width="21.85546875" style="1" customWidth="1"/>
    <col min="14" max="14" width="22.85546875" style="1" customWidth="1"/>
    <col min="15" max="15" width="25.7109375" customWidth="1"/>
    <col min="16" max="16" width="27.28515625" customWidth="1"/>
    <col min="17" max="17" width="15.85546875" style="7" customWidth="1"/>
    <col min="18" max="18" width="13.85546875" customWidth="1"/>
    <col min="20" max="28" width="8.7109375"/>
  </cols>
  <sheetData>
    <row r="1" spans="1:26" ht="26.25" x14ac:dyDescent="0.25">
      <c r="C1" s="93" t="s">
        <v>398</v>
      </c>
    </row>
    <row r="2" spans="1:26" s="5" customFormat="1" ht="45.95" customHeight="1" x14ac:dyDescent="0.25">
      <c r="A2" s="11" t="s">
        <v>381</v>
      </c>
      <c r="B2" s="12" t="s">
        <v>382</v>
      </c>
      <c r="C2" s="12" t="s">
        <v>380</v>
      </c>
      <c r="D2" s="12" t="s">
        <v>383</v>
      </c>
      <c r="E2" s="13" t="s">
        <v>384</v>
      </c>
      <c r="F2" s="14" t="s">
        <v>385</v>
      </c>
      <c r="G2" s="14" t="s">
        <v>386</v>
      </c>
      <c r="H2" s="11" t="s">
        <v>387</v>
      </c>
      <c r="I2" s="11" t="s">
        <v>396</v>
      </c>
      <c r="J2" s="44"/>
      <c r="K2" s="10" t="s">
        <v>388</v>
      </c>
      <c r="L2" s="10" t="s">
        <v>389</v>
      </c>
      <c r="M2" s="9" t="s">
        <v>390</v>
      </c>
      <c r="N2" s="9" t="s">
        <v>391</v>
      </c>
      <c r="O2" s="10" t="s">
        <v>392</v>
      </c>
      <c r="P2" s="10" t="s">
        <v>393</v>
      </c>
      <c r="Q2" s="8" t="s">
        <v>387</v>
      </c>
      <c r="R2" s="8" t="s">
        <v>396</v>
      </c>
      <c r="S2" s="6"/>
    </row>
    <row r="3" spans="1:26" s="27" customFormat="1" ht="12.75" x14ac:dyDescent="0.2">
      <c r="A3" s="16" t="s">
        <v>318</v>
      </c>
      <c r="B3" s="15" t="s">
        <v>63</v>
      </c>
      <c r="C3" s="30" t="s">
        <v>309</v>
      </c>
      <c r="D3" s="15" t="s">
        <v>163</v>
      </c>
      <c r="E3" s="17">
        <v>15057.8861</v>
      </c>
      <c r="F3" s="45">
        <v>2415</v>
      </c>
      <c r="G3" s="45">
        <v>15315.5</v>
      </c>
      <c r="H3" s="17">
        <f t="shared" ref="H3:H39" si="0">G3/F3</f>
        <v>6.3418219461697722</v>
      </c>
      <c r="I3" s="17" t="str">
        <f>IF(H3&gt;1, "Upregulated", "Downregulated")</f>
        <v>Upregulated</v>
      </c>
      <c r="J3" s="47"/>
      <c r="K3" s="49">
        <v>9838</v>
      </c>
      <c r="L3" s="49">
        <v>7323</v>
      </c>
      <c r="M3" s="49">
        <v>14558</v>
      </c>
      <c r="N3" s="49">
        <v>14198.5</v>
      </c>
      <c r="O3" s="49">
        <f t="shared" ref="O3:O39" si="1">AVERAGE(K3:L3)</f>
        <v>8580.5</v>
      </c>
      <c r="P3" s="49">
        <f t="shared" ref="P3:P39" si="2">AVERAGE(M3:N3)</f>
        <v>14378.25</v>
      </c>
      <c r="Q3" s="31">
        <f t="shared" ref="Q3:Q39" si="3">P3/O3</f>
        <v>1.6756890624089504</v>
      </c>
      <c r="R3" s="15" t="str">
        <f>IF(Q3&gt;1, "Upregulated", "Downregulated")</f>
        <v>Upregulated</v>
      </c>
    </row>
    <row r="4" spans="1:26" s="27" customFormat="1" ht="12.75" x14ac:dyDescent="0.2">
      <c r="A4" s="16" t="s">
        <v>230</v>
      </c>
      <c r="B4" s="15" t="s">
        <v>22</v>
      </c>
      <c r="C4" s="30" t="s">
        <v>245</v>
      </c>
      <c r="D4" s="15" t="s">
        <v>127</v>
      </c>
      <c r="E4" s="17">
        <v>36126.095000000001</v>
      </c>
      <c r="F4" s="45">
        <v>2615.5</v>
      </c>
      <c r="G4" s="45">
        <v>15306.666666666701</v>
      </c>
      <c r="H4" s="17">
        <f t="shared" si="0"/>
        <v>5.8522908303065186</v>
      </c>
      <c r="I4" s="17" t="str">
        <f t="shared" ref="I4:I39" si="4">IF(H4&gt;1, "Upregulated", "Downregulated")</f>
        <v>Upregulated</v>
      </c>
      <c r="J4" s="47"/>
      <c r="K4" s="49">
        <v>30847</v>
      </c>
      <c r="L4" s="49">
        <v>9809.3333333332994</v>
      </c>
      <c r="M4" s="49">
        <v>31138.333333333299</v>
      </c>
      <c r="N4" s="49">
        <v>25492.666666666701</v>
      </c>
      <c r="O4" s="49">
        <f t="shared" si="1"/>
        <v>20328.16666666665</v>
      </c>
      <c r="P4" s="49">
        <f t="shared" si="2"/>
        <v>28315.5</v>
      </c>
      <c r="Q4" s="31">
        <f t="shared" si="3"/>
        <v>1.3929195123351028</v>
      </c>
      <c r="R4" s="15" t="str">
        <f t="shared" ref="R4:R39" si="5">IF(Q4&gt;1, "Upregulated", "Downregulated")</f>
        <v>Upregulated</v>
      </c>
      <c r="T4" s="3"/>
      <c r="U4" s="3"/>
      <c r="V4" s="3"/>
      <c r="W4" s="3"/>
      <c r="X4" s="33"/>
      <c r="Y4" s="33"/>
      <c r="Z4" s="34"/>
    </row>
    <row r="5" spans="1:26" s="27" customFormat="1" ht="12.75" x14ac:dyDescent="0.2">
      <c r="A5" s="16" t="s">
        <v>296</v>
      </c>
      <c r="B5" s="15" t="s">
        <v>52</v>
      </c>
      <c r="C5" s="30" t="s">
        <v>293</v>
      </c>
      <c r="D5" s="15" t="s">
        <v>156</v>
      </c>
      <c r="E5" s="17">
        <v>69526.981400000004</v>
      </c>
      <c r="F5" s="45">
        <v>5984.6924259999996</v>
      </c>
      <c r="G5" s="45">
        <v>30678.5760845</v>
      </c>
      <c r="H5" s="17">
        <f t="shared" si="0"/>
        <v>5.1261742293086732</v>
      </c>
      <c r="I5" s="17" t="str">
        <f t="shared" si="4"/>
        <v>Upregulated</v>
      </c>
      <c r="J5" s="47"/>
      <c r="K5" s="49">
        <v>12709.633566</v>
      </c>
      <c r="L5" s="49">
        <v>6725.8661563332998</v>
      </c>
      <c r="M5" s="49">
        <v>103633.953385</v>
      </c>
      <c r="N5" s="49">
        <v>19383.184441333298</v>
      </c>
      <c r="O5" s="49">
        <f t="shared" si="1"/>
        <v>9717.7498611666506</v>
      </c>
      <c r="P5" s="49">
        <f t="shared" si="2"/>
        <v>61508.568913166651</v>
      </c>
      <c r="Q5" s="31">
        <f t="shared" si="3"/>
        <v>6.329507323394135</v>
      </c>
      <c r="R5" s="15" t="str">
        <f t="shared" si="5"/>
        <v>Upregulated</v>
      </c>
      <c r="T5" s="3"/>
      <c r="U5" s="3"/>
      <c r="V5" s="3"/>
      <c r="W5" s="3"/>
      <c r="X5" s="33"/>
      <c r="Y5" s="33"/>
      <c r="Z5" s="34"/>
    </row>
    <row r="6" spans="1:26" s="27" customFormat="1" ht="12.75" x14ac:dyDescent="0.2">
      <c r="A6" s="16" t="s">
        <v>202</v>
      </c>
      <c r="B6" s="15" t="s">
        <v>12</v>
      </c>
      <c r="C6" s="30" t="s">
        <v>221</v>
      </c>
      <c r="D6" s="15" t="s">
        <v>103</v>
      </c>
      <c r="E6" s="17">
        <v>40139.156499999997</v>
      </c>
      <c r="F6" s="45">
        <v>3513.2252916666998</v>
      </c>
      <c r="G6" s="45">
        <v>14356.316831333301</v>
      </c>
      <c r="H6" s="17">
        <f t="shared" si="0"/>
        <v>4.0863638507289011</v>
      </c>
      <c r="I6" s="17" t="str">
        <f t="shared" si="4"/>
        <v>Upregulated</v>
      </c>
      <c r="J6" s="47"/>
      <c r="K6" s="49">
        <v>6444.8030250000002</v>
      </c>
      <c r="L6" s="49">
        <v>6949.9985583333</v>
      </c>
      <c r="M6" s="49">
        <v>9766.3306950000006</v>
      </c>
      <c r="N6" s="49">
        <v>11073.5797713333</v>
      </c>
      <c r="O6" s="49">
        <f t="shared" si="1"/>
        <v>6697.4007916666505</v>
      </c>
      <c r="P6" s="49">
        <f t="shared" si="2"/>
        <v>10419.955233166649</v>
      </c>
      <c r="Q6" s="31">
        <f t="shared" si="3"/>
        <v>1.5558207664877766</v>
      </c>
      <c r="R6" s="15" t="str">
        <f t="shared" si="5"/>
        <v>Upregulated</v>
      </c>
      <c r="T6" s="3"/>
      <c r="U6" s="3"/>
      <c r="V6" s="3"/>
      <c r="W6" s="3"/>
      <c r="X6" s="33"/>
      <c r="Y6" s="33"/>
      <c r="Z6" s="34"/>
    </row>
    <row r="7" spans="1:26" s="32" customFormat="1" ht="12.75" x14ac:dyDescent="0.2">
      <c r="A7" s="16" t="s">
        <v>192</v>
      </c>
      <c r="B7" s="15" t="s">
        <v>0</v>
      </c>
      <c r="C7" s="30" t="s">
        <v>209</v>
      </c>
      <c r="D7" s="15" t="s">
        <v>96</v>
      </c>
      <c r="E7" s="17">
        <v>15314.599700000001</v>
      </c>
      <c r="F7" s="45">
        <v>42107.189040999998</v>
      </c>
      <c r="G7" s="45">
        <v>171669.502519</v>
      </c>
      <c r="H7" s="17">
        <f t="shared" si="0"/>
        <v>4.0769642056097473</v>
      </c>
      <c r="I7" s="17" t="str">
        <f t="shared" si="4"/>
        <v>Upregulated</v>
      </c>
      <c r="J7" s="48"/>
      <c r="K7" s="49">
        <v>31047.134921000001</v>
      </c>
      <c r="L7" s="49">
        <v>37465.776803666697</v>
      </c>
      <c r="M7" s="49">
        <v>144745.733966</v>
      </c>
      <c r="N7" s="49">
        <v>275090.57404500002</v>
      </c>
      <c r="O7" s="49">
        <f t="shared" si="1"/>
        <v>34256.455862333351</v>
      </c>
      <c r="P7" s="49">
        <f t="shared" si="2"/>
        <v>209918.15400550002</v>
      </c>
      <c r="Q7" s="31">
        <f t="shared" si="3"/>
        <v>6.1278421459913872</v>
      </c>
      <c r="R7" s="15" t="str">
        <f t="shared" si="5"/>
        <v>Upregulated</v>
      </c>
      <c r="T7" s="35"/>
      <c r="U7" s="35"/>
      <c r="V7" s="35"/>
      <c r="W7" s="35"/>
      <c r="X7" s="36"/>
      <c r="Y7" s="36"/>
      <c r="Z7" s="37"/>
    </row>
    <row r="8" spans="1:26" s="27" customFormat="1" ht="12.75" x14ac:dyDescent="0.2">
      <c r="A8" s="16" t="s">
        <v>98</v>
      </c>
      <c r="B8" s="15" t="s">
        <v>5</v>
      </c>
      <c r="C8" s="30" t="s">
        <v>214</v>
      </c>
      <c r="D8" s="15" t="s">
        <v>98</v>
      </c>
      <c r="E8" s="17">
        <v>30777.8694</v>
      </c>
      <c r="F8" s="45">
        <v>751.49125033329994</v>
      </c>
      <c r="G8" s="45">
        <v>2529.3388533333</v>
      </c>
      <c r="H8" s="17">
        <f t="shared" si="0"/>
        <v>3.3657595510413363</v>
      </c>
      <c r="I8" s="17" t="str">
        <f t="shared" si="4"/>
        <v>Upregulated</v>
      </c>
      <c r="J8" s="47"/>
      <c r="K8" s="49">
        <v>523.82921699999997</v>
      </c>
      <c r="L8" s="49">
        <v>1106.2328359999999</v>
      </c>
      <c r="M8" s="49">
        <v>1279.4144200000001</v>
      </c>
      <c r="N8" s="49">
        <v>1931.6470609999999</v>
      </c>
      <c r="O8" s="49">
        <f t="shared" si="1"/>
        <v>815.03102649999994</v>
      </c>
      <c r="P8" s="49">
        <f t="shared" si="2"/>
        <v>1605.5307404999999</v>
      </c>
      <c r="Q8" s="31">
        <f t="shared" si="3"/>
        <v>1.9699013758956574</v>
      </c>
      <c r="R8" s="15" t="str">
        <f t="shared" si="5"/>
        <v>Upregulated</v>
      </c>
      <c r="T8" s="3"/>
      <c r="U8" s="3"/>
      <c r="V8" s="3"/>
      <c r="W8" s="3"/>
      <c r="X8" s="33"/>
      <c r="Y8" s="33"/>
      <c r="Z8" s="34"/>
    </row>
    <row r="9" spans="1:26" s="27" customFormat="1" ht="12.75" x14ac:dyDescent="0.2">
      <c r="A9" s="16" t="s">
        <v>364</v>
      </c>
      <c r="B9" s="15" t="s">
        <v>87</v>
      </c>
      <c r="C9" s="30" t="s">
        <v>361</v>
      </c>
      <c r="D9" s="15" t="s">
        <v>184</v>
      </c>
      <c r="E9" s="17">
        <v>190016.34789999999</v>
      </c>
      <c r="F9" s="45">
        <v>7560.1992090000003</v>
      </c>
      <c r="G9" s="45">
        <v>24052.463091666701</v>
      </c>
      <c r="H9" s="17">
        <f t="shared" si="0"/>
        <v>3.1814589042883381</v>
      </c>
      <c r="I9" s="17" t="str">
        <f t="shared" si="4"/>
        <v>Upregulated</v>
      </c>
      <c r="J9" s="47"/>
      <c r="K9" s="49">
        <v>13408.076852</v>
      </c>
      <c r="L9" s="49">
        <v>9513.3962585000008</v>
      </c>
      <c r="M9" s="49">
        <v>29572.135287333302</v>
      </c>
      <c r="N9" s="49">
        <v>36516.560711333303</v>
      </c>
      <c r="O9" s="49">
        <f t="shared" si="1"/>
        <v>11460.736555250001</v>
      </c>
      <c r="P9" s="49">
        <f t="shared" si="2"/>
        <v>33044.347999333302</v>
      </c>
      <c r="Q9" s="31">
        <f t="shared" si="3"/>
        <v>2.8832656470230225</v>
      </c>
      <c r="R9" s="15" t="str">
        <f t="shared" si="5"/>
        <v>Upregulated</v>
      </c>
      <c r="T9" s="3"/>
      <c r="U9" s="3"/>
      <c r="V9" s="3"/>
      <c r="W9" s="3"/>
      <c r="X9" s="33"/>
      <c r="Y9" s="33"/>
      <c r="Z9" s="34"/>
    </row>
    <row r="10" spans="1:26" s="27" customFormat="1" ht="12.75" x14ac:dyDescent="0.2">
      <c r="A10" s="16" t="s">
        <v>352</v>
      </c>
      <c r="B10" s="15" t="s">
        <v>82</v>
      </c>
      <c r="C10" s="30" t="s">
        <v>356</v>
      </c>
      <c r="D10" s="15" t="s">
        <v>179</v>
      </c>
      <c r="E10" s="17">
        <v>36973.929900000003</v>
      </c>
      <c r="F10" s="45">
        <v>6077.9930949999998</v>
      </c>
      <c r="G10" s="45">
        <v>17859</v>
      </c>
      <c r="H10" s="17">
        <f t="shared" si="0"/>
        <v>2.9383054111547984</v>
      </c>
      <c r="I10" s="17" t="str">
        <f t="shared" si="4"/>
        <v>Upregulated</v>
      </c>
      <c r="J10" s="47"/>
      <c r="K10" s="49">
        <v>24377.666666666701</v>
      </c>
      <c r="L10" s="49">
        <v>29113</v>
      </c>
      <c r="M10" s="49">
        <v>31517</v>
      </c>
      <c r="N10" s="49">
        <v>38736</v>
      </c>
      <c r="O10" s="49">
        <f t="shared" si="1"/>
        <v>26745.33333333335</v>
      </c>
      <c r="P10" s="49">
        <f t="shared" si="2"/>
        <v>35126.5</v>
      </c>
      <c r="Q10" s="31">
        <f t="shared" si="3"/>
        <v>1.3133693105339241</v>
      </c>
      <c r="R10" s="15" t="str">
        <f t="shared" si="5"/>
        <v>Upregulated</v>
      </c>
      <c r="T10" s="3"/>
      <c r="U10" s="3"/>
      <c r="V10" s="3"/>
      <c r="W10" s="3"/>
      <c r="X10" s="33"/>
      <c r="Y10" s="33"/>
      <c r="Z10" s="34"/>
    </row>
    <row r="11" spans="1:26" s="27" customFormat="1" ht="12.75" x14ac:dyDescent="0.2">
      <c r="A11" s="16" t="s">
        <v>336</v>
      </c>
      <c r="B11" s="15" t="s">
        <v>68</v>
      </c>
      <c r="C11" s="30" t="s">
        <v>324</v>
      </c>
      <c r="D11" s="15" t="s">
        <v>110</v>
      </c>
      <c r="E11" s="17">
        <v>93306.407800000001</v>
      </c>
      <c r="F11" s="45">
        <v>2544.7388099999998</v>
      </c>
      <c r="G11" s="45">
        <v>6052.1474306666996</v>
      </c>
      <c r="H11" s="17">
        <f t="shared" si="0"/>
        <v>2.3782980818635373</v>
      </c>
      <c r="I11" s="17" t="str">
        <f t="shared" si="4"/>
        <v>Upregulated</v>
      </c>
      <c r="J11" s="47"/>
      <c r="K11" s="49">
        <v>3550.7287783332999</v>
      </c>
      <c r="L11" s="49">
        <v>3423.7672400000001</v>
      </c>
      <c r="M11" s="49">
        <v>3712.8308940000002</v>
      </c>
      <c r="N11" s="49">
        <v>4571.1623853333003</v>
      </c>
      <c r="O11" s="49">
        <f t="shared" si="1"/>
        <v>3487.2480091666503</v>
      </c>
      <c r="P11" s="49">
        <f t="shared" si="2"/>
        <v>4141.9966396666505</v>
      </c>
      <c r="Q11" s="31">
        <f t="shared" si="3"/>
        <v>1.1877551091229861</v>
      </c>
      <c r="R11" s="15" t="str">
        <f t="shared" si="5"/>
        <v>Upregulated</v>
      </c>
      <c r="T11" s="3"/>
      <c r="U11" s="3"/>
      <c r="V11" s="3"/>
      <c r="W11" s="3"/>
      <c r="X11" s="33"/>
      <c r="Y11" s="33"/>
      <c r="Z11" s="34"/>
    </row>
    <row r="12" spans="1:26" s="27" customFormat="1" ht="12.75" x14ac:dyDescent="0.2">
      <c r="A12" s="16" t="s">
        <v>291</v>
      </c>
      <c r="B12" s="15" t="s">
        <v>51</v>
      </c>
      <c r="C12" s="30" t="s">
        <v>292</v>
      </c>
      <c r="D12" s="15" t="s">
        <v>155</v>
      </c>
      <c r="E12" s="17">
        <v>47628.460200000001</v>
      </c>
      <c r="F12" s="45">
        <v>7035.5</v>
      </c>
      <c r="G12" s="45">
        <v>15817</v>
      </c>
      <c r="H12" s="17">
        <f t="shared" si="0"/>
        <v>2.2481699950252292</v>
      </c>
      <c r="I12" s="17" t="str">
        <f t="shared" si="4"/>
        <v>Upregulated</v>
      </c>
      <c r="J12" s="47"/>
      <c r="K12" s="49">
        <v>4878</v>
      </c>
      <c r="L12" s="49">
        <v>3548</v>
      </c>
      <c r="M12" s="49"/>
      <c r="N12" s="49">
        <v>6209</v>
      </c>
      <c r="O12" s="49">
        <f t="shared" si="1"/>
        <v>4213</v>
      </c>
      <c r="P12" s="49">
        <f t="shared" si="2"/>
        <v>6209</v>
      </c>
      <c r="Q12" s="31">
        <f t="shared" si="3"/>
        <v>1.4737716591502492</v>
      </c>
      <c r="R12" s="15" t="str">
        <f t="shared" si="5"/>
        <v>Upregulated</v>
      </c>
      <c r="T12" s="3"/>
      <c r="U12" s="3"/>
      <c r="V12" s="3"/>
      <c r="W12" s="3"/>
      <c r="X12" s="33"/>
      <c r="Y12" s="33"/>
      <c r="Z12" s="34"/>
    </row>
    <row r="13" spans="1:26" s="27" customFormat="1" ht="12.75" x14ac:dyDescent="0.2">
      <c r="A13" s="16" t="s">
        <v>208</v>
      </c>
      <c r="B13" s="15" t="s">
        <v>19</v>
      </c>
      <c r="C13" s="30" t="s">
        <v>242</v>
      </c>
      <c r="D13" s="15" t="s">
        <v>124</v>
      </c>
      <c r="E13" s="17">
        <v>71362.710900000005</v>
      </c>
      <c r="F13" s="45">
        <v>32181.212670333302</v>
      </c>
      <c r="G13" s="45">
        <v>71037.581730999998</v>
      </c>
      <c r="H13" s="17">
        <f t="shared" si="0"/>
        <v>2.2074240165749557</v>
      </c>
      <c r="I13" s="17" t="str">
        <f t="shared" si="4"/>
        <v>Upregulated</v>
      </c>
      <c r="J13" s="47"/>
      <c r="K13" s="49">
        <v>83935.519205000004</v>
      </c>
      <c r="L13" s="49">
        <v>26007.830569333299</v>
      </c>
      <c r="M13" s="49">
        <v>74983.637644666698</v>
      </c>
      <c r="N13" s="49">
        <v>43575.4357076667</v>
      </c>
      <c r="O13" s="49">
        <f t="shared" si="1"/>
        <v>54971.67488716665</v>
      </c>
      <c r="P13" s="49">
        <f t="shared" si="2"/>
        <v>59279.536676166696</v>
      </c>
      <c r="Q13" s="31">
        <f t="shared" si="3"/>
        <v>1.0783651179965363</v>
      </c>
      <c r="R13" s="15" t="str">
        <f t="shared" si="5"/>
        <v>Upregulated</v>
      </c>
      <c r="T13" s="3"/>
      <c r="U13" s="3"/>
      <c r="V13" s="3"/>
      <c r="W13" s="3"/>
      <c r="X13" s="33"/>
      <c r="Y13" s="33"/>
      <c r="Z13" s="34"/>
    </row>
    <row r="14" spans="1:26" s="27" customFormat="1" ht="12.75" x14ac:dyDescent="0.2">
      <c r="A14" s="16" t="s">
        <v>276</v>
      </c>
      <c r="B14" s="15" t="s">
        <v>36</v>
      </c>
      <c r="C14" s="30" t="s">
        <v>259</v>
      </c>
      <c r="D14" s="15" t="s">
        <v>140</v>
      </c>
      <c r="E14" s="17">
        <v>74965.925199999998</v>
      </c>
      <c r="F14" s="45">
        <v>15688</v>
      </c>
      <c r="G14" s="45">
        <v>32620.333333333299</v>
      </c>
      <c r="H14" s="17">
        <f t="shared" si="0"/>
        <v>2.07931752507224</v>
      </c>
      <c r="I14" s="17" t="str">
        <f t="shared" si="4"/>
        <v>Upregulated</v>
      </c>
      <c r="J14" s="47"/>
      <c r="K14" s="49">
        <v>65233.333333333299</v>
      </c>
      <c r="L14" s="49">
        <v>64814</v>
      </c>
      <c r="M14" s="49">
        <v>133032</v>
      </c>
      <c r="N14" s="49">
        <v>72370</v>
      </c>
      <c r="O14" s="49">
        <f t="shared" si="1"/>
        <v>65023.66666666665</v>
      </c>
      <c r="P14" s="49">
        <f t="shared" si="2"/>
        <v>102701</v>
      </c>
      <c r="Q14" s="31">
        <f t="shared" si="3"/>
        <v>1.579440306349996</v>
      </c>
      <c r="R14" s="15" t="str">
        <f t="shared" si="5"/>
        <v>Upregulated</v>
      </c>
      <c r="T14" s="3"/>
      <c r="U14" s="3"/>
      <c r="V14" s="3"/>
      <c r="W14" s="3"/>
      <c r="X14" s="33"/>
      <c r="Y14" s="33"/>
      <c r="Z14" s="34"/>
    </row>
    <row r="15" spans="1:26" s="27" customFormat="1" ht="12.75" x14ac:dyDescent="0.2">
      <c r="A15" s="16" t="s">
        <v>342</v>
      </c>
      <c r="B15" s="15" t="s">
        <v>74</v>
      </c>
      <c r="C15" s="30" t="s">
        <v>330</v>
      </c>
      <c r="D15" s="15" t="s">
        <v>172</v>
      </c>
      <c r="E15" s="17">
        <v>83376.217199999999</v>
      </c>
      <c r="F15" s="45">
        <v>5935.7458833333003</v>
      </c>
      <c r="G15" s="45">
        <v>11759.23984</v>
      </c>
      <c r="H15" s="17">
        <f t="shared" si="0"/>
        <v>1.981088825419264</v>
      </c>
      <c r="I15" s="17" t="str">
        <f t="shared" si="4"/>
        <v>Upregulated</v>
      </c>
      <c r="J15" s="47"/>
      <c r="K15" s="49">
        <v>14852.932138</v>
      </c>
      <c r="L15" s="49">
        <v>6265.8572686667003</v>
      </c>
      <c r="M15" s="49">
        <v>23305.666666666701</v>
      </c>
      <c r="N15" s="49">
        <v>10774.981808333299</v>
      </c>
      <c r="O15" s="49">
        <f t="shared" si="1"/>
        <v>10559.39470333335</v>
      </c>
      <c r="P15" s="49">
        <f t="shared" si="2"/>
        <v>17040.324237500001</v>
      </c>
      <c r="Q15" s="31">
        <f t="shared" si="3"/>
        <v>1.6137595682563866</v>
      </c>
      <c r="R15" s="15" t="str">
        <f t="shared" si="5"/>
        <v>Upregulated</v>
      </c>
      <c r="T15" s="3"/>
      <c r="U15" s="3"/>
      <c r="V15" s="3"/>
      <c r="W15" s="3"/>
      <c r="X15" s="33"/>
      <c r="Y15" s="33"/>
      <c r="Z15" s="34"/>
    </row>
    <row r="16" spans="1:26" s="27" customFormat="1" ht="12.75" x14ac:dyDescent="0.2">
      <c r="A16" s="16" t="s">
        <v>338</v>
      </c>
      <c r="B16" s="15" t="s">
        <v>70</v>
      </c>
      <c r="C16" s="30" t="s">
        <v>326</v>
      </c>
      <c r="D16" s="15" t="s">
        <v>168</v>
      </c>
      <c r="E16" s="17">
        <v>70774.342699999994</v>
      </c>
      <c r="F16" s="45">
        <v>6428.7822166667002</v>
      </c>
      <c r="G16" s="45">
        <v>12239.679620999999</v>
      </c>
      <c r="H16" s="17">
        <f t="shared" si="0"/>
        <v>1.9038877361980739</v>
      </c>
      <c r="I16" s="17" t="str">
        <f t="shared" si="4"/>
        <v>Upregulated</v>
      </c>
      <c r="J16" s="47"/>
      <c r="K16" s="49">
        <v>14304.5341613333</v>
      </c>
      <c r="L16" s="49">
        <v>15892.1693956667</v>
      </c>
      <c r="M16" s="49">
        <v>16418.613304666698</v>
      </c>
      <c r="N16" s="49">
        <v>17177.843986666699</v>
      </c>
      <c r="O16" s="49">
        <f t="shared" si="1"/>
        <v>15098.3517785</v>
      </c>
      <c r="P16" s="49">
        <f t="shared" si="2"/>
        <v>16798.228645666699</v>
      </c>
      <c r="Q16" s="31">
        <f t="shared" si="3"/>
        <v>1.1125869162478594</v>
      </c>
      <c r="R16" s="15" t="str">
        <f t="shared" si="5"/>
        <v>Upregulated</v>
      </c>
      <c r="T16" s="3"/>
      <c r="U16" s="3"/>
      <c r="V16" s="3"/>
      <c r="W16" s="3"/>
      <c r="X16" s="33"/>
      <c r="Y16" s="33"/>
      <c r="Z16" s="34"/>
    </row>
    <row r="17" spans="1:26" s="27" customFormat="1" ht="12.75" x14ac:dyDescent="0.2">
      <c r="A17" s="16" t="s">
        <v>317</v>
      </c>
      <c r="B17" s="15" t="s">
        <v>62</v>
      </c>
      <c r="C17" s="30" t="s">
        <v>308</v>
      </c>
      <c r="D17" s="15" t="s">
        <v>162</v>
      </c>
      <c r="E17" s="17">
        <v>167898.08300000001</v>
      </c>
      <c r="F17" s="45">
        <v>4751</v>
      </c>
      <c r="G17" s="45">
        <v>9042.3333333332994</v>
      </c>
      <c r="H17" s="17">
        <f t="shared" si="0"/>
        <v>1.9032484389251314</v>
      </c>
      <c r="I17" s="17" t="str">
        <f t="shared" si="4"/>
        <v>Upregulated</v>
      </c>
      <c r="J17" s="47"/>
      <c r="K17" s="49">
        <v>20729.333333333299</v>
      </c>
      <c r="L17" s="49">
        <v>17957</v>
      </c>
      <c r="M17" s="49">
        <v>46430</v>
      </c>
      <c r="N17" s="49">
        <v>42404.666666666701</v>
      </c>
      <c r="O17" s="49">
        <f t="shared" si="1"/>
        <v>19343.16666666665</v>
      </c>
      <c r="P17" s="49">
        <f t="shared" si="2"/>
        <v>44417.33333333335</v>
      </c>
      <c r="Q17" s="31">
        <f t="shared" si="3"/>
        <v>2.2962803401718119</v>
      </c>
      <c r="R17" s="15" t="str">
        <f t="shared" si="5"/>
        <v>Upregulated</v>
      </c>
      <c r="T17" s="3"/>
      <c r="U17" s="3"/>
      <c r="V17" s="3"/>
      <c r="W17" s="3"/>
      <c r="X17" s="33"/>
      <c r="Y17" s="33"/>
      <c r="Z17" s="34"/>
    </row>
    <row r="18" spans="1:26" s="27" customFormat="1" ht="12.75" x14ac:dyDescent="0.2">
      <c r="A18" s="16" t="s">
        <v>337</v>
      </c>
      <c r="B18" s="15" t="s">
        <v>69</v>
      </c>
      <c r="C18" s="30" t="s">
        <v>325</v>
      </c>
      <c r="D18" s="15" t="s">
        <v>167</v>
      </c>
      <c r="E18" s="17">
        <v>52199.452299999997</v>
      </c>
      <c r="F18" s="45">
        <v>8216</v>
      </c>
      <c r="G18" s="45">
        <v>15561.333333333299</v>
      </c>
      <c r="H18" s="17">
        <f t="shared" si="0"/>
        <v>1.8940279130152506</v>
      </c>
      <c r="I18" s="17" t="str">
        <f t="shared" si="4"/>
        <v>Upregulated</v>
      </c>
      <c r="J18" s="47"/>
      <c r="K18" s="49">
        <v>9444</v>
      </c>
      <c r="L18" s="49">
        <v>29649.666666666701</v>
      </c>
      <c r="M18" s="49">
        <v>32886</v>
      </c>
      <c r="N18" s="49">
        <v>31694.666666666701</v>
      </c>
      <c r="O18" s="49">
        <f t="shared" si="1"/>
        <v>19546.83333333335</v>
      </c>
      <c r="P18" s="49">
        <f t="shared" si="2"/>
        <v>32290.33333333335</v>
      </c>
      <c r="Q18" s="31">
        <f t="shared" si="3"/>
        <v>1.6519470331937818</v>
      </c>
      <c r="R18" s="15" t="str">
        <f t="shared" si="5"/>
        <v>Upregulated</v>
      </c>
      <c r="T18" s="3"/>
      <c r="U18" s="3"/>
      <c r="V18" s="3"/>
      <c r="W18" s="3"/>
      <c r="X18" s="33"/>
      <c r="Y18" s="33"/>
      <c r="Z18" s="34"/>
    </row>
    <row r="19" spans="1:26" s="27" customFormat="1" ht="12.75" x14ac:dyDescent="0.2">
      <c r="A19" s="16" t="s">
        <v>204</v>
      </c>
      <c r="B19" s="15" t="s">
        <v>14</v>
      </c>
      <c r="C19" s="30" t="s">
        <v>223</v>
      </c>
      <c r="D19" s="15" t="s">
        <v>120</v>
      </c>
      <c r="E19" s="17">
        <v>133374.72589999999</v>
      </c>
      <c r="F19" s="45">
        <v>66052.740639666707</v>
      </c>
      <c r="G19" s="45">
        <v>122639.680305</v>
      </c>
      <c r="H19" s="17">
        <f t="shared" si="0"/>
        <v>1.8566932895945742</v>
      </c>
      <c r="I19" s="17" t="str">
        <f t="shared" si="4"/>
        <v>Upregulated</v>
      </c>
      <c r="J19" s="47"/>
      <c r="K19" s="49">
        <v>86184.924010999996</v>
      </c>
      <c r="L19" s="49">
        <v>122927.81051900001</v>
      </c>
      <c r="M19" s="49">
        <v>129643.0481273333</v>
      </c>
      <c r="N19" s="49">
        <v>181345.289299</v>
      </c>
      <c r="O19" s="49">
        <f t="shared" si="1"/>
        <v>104556.36726500001</v>
      </c>
      <c r="P19" s="49">
        <f t="shared" si="2"/>
        <v>155494.16871316664</v>
      </c>
      <c r="Q19" s="31">
        <f t="shared" si="3"/>
        <v>1.4871802911731224</v>
      </c>
      <c r="R19" s="15" t="str">
        <f t="shared" si="5"/>
        <v>Upregulated</v>
      </c>
      <c r="T19" s="3"/>
      <c r="U19" s="3"/>
      <c r="V19" s="3"/>
      <c r="W19" s="3"/>
      <c r="X19" s="33"/>
      <c r="Y19" s="33"/>
      <c r="Z19" s="34"/>
    </row>
    <row r="20" spans="1:26" s="27" customFormat="1" ht="12.75" x14ac:dyDescent="0.2">
      <c r="A20" s="16" t="s">
        <v>312</v>
      </c>
      <c r="B20" s="15" t="s">
        <v>57</v>
      </c>
      <c r="C20" s="30" t="s">
        <v>303</v>
      </c>
      <c r="D20" s="15" t="s">
        <v>131</v>
      </c>
      <c r="E20" s="17">
        <v>22063.016800000001</v>
      </c>
      <c r="F20" s="45">
        <v>26536.805045000001</v>
      </c>
      <c r="G20" s="45">
        <v>43390.487225999997</v>
      </c>
      <c r="H20" s="17">
        <f t="shared" si="0"/>
        <v>1.6351059275003237</v>
      </c>
      <c r="I20" s="17" t="str">
        <f t="shared" si="4"/>
        <v>Upregulated</v>
      </c>
      <c r="J20" s="47"/>
      <c r="K20" s="49">
        <v>26120.017722000001</v>
      </c>
      <c r="L20" s="49">
        <v>40306.528678000002</v>
      </c>
      <c r="M20" s="49">
        <v>45247.962737499998</v>
      </c>
      <c r="N20" s="49">
        <v>41850.541039000003</v>
      </c>
      <c r="O20" s="49">
        <f t="shared" si="1"/>
        <v>33213.273200000003</v>
      </c>
      <c r="P20" s="49">
        <f t="shared" si="2"/>
        <v>43549.251888250001</v>
      </c>
      <c r="Q20" s="31">
        <f t="shared" si="3"/>
        <v>1.3112002429272764</v>
      </c>
      <c r="R20" s="15" t="str">
        <f t="shared" si="5"/>
        <v>Upregulated</v>
      </c>
      <c r="T20" s="3"/>
      <c r="U20" s="3"/>
      <c r="V20" s="3"/>
      <c r="W20" s="3"/>
      <c r="X20" s="33"/>
      <c r="Y20" s="33"/>
      <c r="Z20" s="34"/>
    </row>
    <row r="21" spans="1:26" s="27" customFormat="1" ht="12.75" x14ac:dyDescent="0.2">
      <c r="A21" s="16" t="s">
        <v>290</v>
      </c>
      <c r="B21" s="15" t="s">
        <v>50</v>
      </c>
      <c r="C21" s="30" t="s">
        <v>273</v>
      </c>
      <c r="D21" s="15" t="s">
        <v>153</v>
      </c>
      <c r="E21" s="17">
        <v>72905.9473</v>
      </c>
      <c r="F21" s="45">
        <v>1669.8355046667</v>
      </c>
      <c r="G21" s="45">
        <v>2684.7614669999998</v>
      </c>
      <c r="H21" s="17">
        <f t="shared" si="0"/>
        <v>1.6077999656234878</v>
      </c>
      <c r="I21" s="17" t="str">
        <f t="shared" si="4"/>
        <v>Upregulated</v>
      </c>
      <c r="J21" s="47"/>
      <c r="K21" s="49">
        <v>1887.2386504999999</v>
      </c>
      <c r="L21" s="49">
        <v>2867.8253073332999</v>
      </c>
      <c r="M21" s="49">
        <v>5528.2843173333004</v>
      </c>
      <c r="N21" s="49">
        <v>4251.1715009999998</v>
      </c>
      <c r="O21" s="49">
        <f t="shared" si="1"/>
        <v>2377.5319789166497</v>
      </c>
      <c r="P21" s="49">
        <f t="shared" si="2"/>
        <v>4889.7279091666496</v>
      </c>
      <c r="Q21" s="31">
        <f t="shared" si="3"/>
        <v>2.056640227146266</v>
      </c>
      <c r="R21" s="15" t="str">
        <f t="shared" si="5"/>
        <v>Upregulated</v>
      </c>
      <c r="T21" s="3"/>
      <c r="U21" s="3"/>
      <c r="V21" s="3"/>
      <c r="W21" s="3"/>
      <c r="X21" s="33"/>
      <c r="Y21" s="33"/>
      <c r="Z21" s="34"/>
    </row>
    <row r="22" spans="1:26" s="27" customFormat="1" ht="12.75" x14ac:dyDescent="0.2">
      <c r="A22" s="16" t="s">
        <v>275</v>
      </c>
      <c r="B22" s="15" t="s">
        <v>35</v>
      </c>
      <c r="C22" s="30" t="s">
        <v>258</v>
      </c>
      <c r="D22" s="15" t="s">
        <v>139</v>
      </c>
      <c r="E22" s="17">
        <v>53058.753599999996</v>
      </c>
      <c r="F22" s="45">
        <v>52448.108465333302</v>
      </c>
      <c r="G22" s="45">
        <v>84175.306668666701</v>
      </c>
      <c r="H22" s="17">
        <f t="shared" si="0"/>
        <v>1.6049254993495936</v>
      </c>
      <c r="I22" s="17" t="str">
        <f t="shared" si="4"/>
        <v>Upregulated</v>
      </c>
      <c r="J22" s="47"/>
      <c r="K22" s="49">
        <v>87257.557362000007</v>
      </c>
      <c r="L22" s="49">
        <v>76618.432049333307</v>
      </c>
      <c r="M22" s="49">
        <v>90584.650931333294</v>
      </c>
      <c r="N22" s="49">
        <v>89013.3718073333</v>
      </c>
      <c r="O22" s="49">
        <f t="shared" si="1"/>
        <v>81937.994705666657</v>
      </c>
      <c r="P22" s="49">
        <f t="shared" si="2"/>
        <v>89799.011369333297</v>
      </c>
      <c r="Q22" s="31">
        <f t="shared" si="3"/>
        <v>1.0959386020112474</v>
      </c>
      <c r="R22" s="15" t="str">
        <f t="shared" si="5"/>
        <v>Upregulated</v>
      </c>
      <c r="T22" s="3"/>
      <c r="U22" s="3"/>
      <c r="V22" s="3"/>
      <c r="W22" s="3"/>
      <c r="X22" s="33"/>
      <c r="Y22" s="33"/>
      <c r="Z22" s="34"/>
    </row>
    <row r="23" spans="1:26" s="27" customFormat="1" ht="12.75" x14ac:dyDescent="0.2">
      <c r="A23" s="16" t="s">
        <v>234</v>
      </c>
      <c r="B23" s="15" t="s">
        <v>26</v>
      </c>
      <c r="C23" s="30" t="s">
        <v>249</v>
      </c>
      <c r="D23" s="15" t="s">
        <v>130</v>
      </c>
      <c r="E23" s="17">
        <v>23855.231299999999</v>
      </c>
      <c r="F23" s="45">
        <v>46712.333333333299</v>
      </c>
      <c r="G23" s="45">
        <v>73140.333333333299</v>
      </c>
      <c r="H23" s="17">
        <f t="shared" si="0"/>
        <v>1.5657606485082458</v>
      </c>
      <c r="I23" s="17" t="str">
        <f t="shared" si="4"/>
        <v>Upregulated</v>
      </c>
      <c r="J23" s="47"/>
      <c r="K23" s="49">
        <v>40782.333333333299</v>
      </c>
      <c r="L23" s="49">
        <v>12046.666666666701</v>
      </c>
      <c r="M23" s="49">
        <v>85105.333333333299</v>
      </c>
      <c r="N23" s="49">
        <v>22823.666666666701</v>
      </c>
      <c r="O23" s="49">
        <f t="shared" si="1"/>
        <v>26414.5</v>
      </c>
      <c r="P23" s="49">
        <f t="shared" si="2"/>
        <v>53964.5</v>
      </c>
      <c r="Q23" s="31">
        <f t="shared" si="3"/>
        <v>2.042987752938727</v>
      </c>
      <c r="R23" s="15" t="str">
        <f t="shared" si="5"/>
        <v>Upregulated</v>
      </c>
      <c r="T23" s="3"/>
      <c r="U23" s="3"/>
      <c r="V23" s="3"/>
      <c r="W23" s="3"/>
      <c r="X23" s="33"/>
      <c r="Y23" s="33"/>
      <c r="Z23" s="34"/>
    </row>
    <row r="24" spans="1:26" s="27" customFormat="1" ht="12.75" x14ac:dyDescent="0.2">
      <c r="A24" s="16" t="s">
        <v>274</v>
      </c>
      <c r="B24" s="15" t="s">
        <v>34</v>
      </c>
      <c r="C24" s="30" t="s">
        <v>257</v>
      </c>
      <c r="D24" s="15" t="s">
        <v>97</v>
      </c>
      <c r="E24" s="17">
        <v>164716.9032</v>
      </c>
      <c r="F24" s="45">
        <v>33464.615292000002</v>
      </c>
      <c r="G24" s="45">
        <v>50556.102537999999</v>
      </c>
      <c r="H24" s="17">
        <f t="shared" si="0"/>
        <v>1.5107331160650115</v>
      </c>
      <c r="I24" s="17" t="str">
        <f t="shared" si="4"/>
        <v>Upregulated</v>
      </c>
      <c r="J24" s="47"/>
      <c r="K24" s="49">
        <v>48027.356542666697</v>
      </c>
      <c r="L24" s="49">
        <v>136538.86878399999</v>
      </c>
      <c r="M24" s="49">
        <v>111119.17605833329</v>
      </c>
      <c r="N24" s="49">
        <v>115275.5806363333</v>
      </c>
      <c r="O24" s="49">
        <f t="shared" si="1"/>
        <v>92283.112663333348</v>
      </c>
      <c r="P24" s="49">
        <f t="shared" si="2"/>
        <v>113197.37834733329</v>
      </c>
      <c r="Q24" s="31">
        <f t="shared" si="3"/>
        <v>1.2266315589104502</v>
      </c>
      <c r="R24" s="15" t="str">
        <f t="shared" si="5"/>
        <v>Upregulated</v>
      </c>
      <c r="T24" s="3"/>
      <c r="U24" s="3"/>
      <c r="V24" s="3"/>
      <c r="W24" s="3"/>
      <c r="X24" s="33"/>
      <c r="Y24" s="33"/>
      <c r="Z24" s="34"/>
    </row>
    <row r="25" spans="1:26" s="27" customFormat="1" ht="12.75" x14ac:dyDescent="0.2">
      <c r="A25" s="16" t="s">
        <v>280</v>
      </c>
      <c r="B25" s="15" t="s">
        <v>40</v>
      </c>
      <c r="C25" s="30" t="s">
        <v>263</v>
      </c>
      <c r="D25" s="15" t="s">
        <v>143</v>
      </c>
      <c r="E25" s="17">
        <v>129827.2687</v>
      </c>
      <c r="F25" s="45">
        <v>30567.6690253333</v>
      </c>
      <c r="G25" s="45">
        <v>45712.058269666697</v>
      </c>
      <c r="H25" s="17">
        <f t="shared" si="0"/>
        <v>1.4954381451782377</v>
      </c>
      <c r="I25" s="17" t="str">
        <f t="shared" si="4"/>
        <v>Upregulated</v>
      </c>
      <c r="J25" s="47"/>
      <c r="K25" s="49">
        <v>81200.605645999996</v>
      </c>
      <c r="L25" s="49">
        <v>15871.735623333299</v>
      </c>
      <c r="M25" s="49">
        <v>146091.591094</v>
      </c>
      <c r="N25" s="49">
        <v>29767.556667000001</v>
      </c>
      <c r="O25" s="49">
        <f t="shared" si="1"/>
        <v>48536.170634666647</v>
      </c>
      <c r="P25" s="49">
        <f t="shared" si="2"/>
        <v>87929.5738805</v>
      </c>
      <c r="Q25" s="31">
        <f t="shared" si="3"/>
        <v>1.8116298160880633</v>
      </c>
      <c r="R25" s="15" t="str">
        <f t="shared" si="5"/>
        <v>Upregulated</v>
      </c>
      <c r="T25" s="3"/>
      <c r="U25" s="3"/>
      <c r="V25" s="3"/>
      <c r="W25" s="3"/>
      <c r="X25" s="33"/>
      <c r="Y25" s="33"/>
      <c r="Z25" s="34"/>
    </row>
    <row r="26" spans="1:26" s="27" customFormat="1" ht="12.75" x14ac:dyDescent="0.2">
      <c r="A26" s="16" t="s">
        <v>297</v>
      </c>
      <c r="B26" s="15" t="s">
        <v>53</v>
      </c>
      <c r="C26" s="30" t="s">
        <v>294</v>
      </c>
      <c r="D26" s="15" t="s">
        <v>144</v>
      </c>
      <c r="E26" s="17">
        <v>275913.34940000001</v>
      </c>
      <c r="F26" s="45">
        <v>57985.666666666701</v>
      </c>
      <c r="G26" s="45">
        <v>86292.276952333297</v>
      </c>
      <c r="H26" s="17">
        <f t="shared" si="0"/>
        <v>1.4881656435613384</v>
      </c>
      <c r="I26" s="17" t="str">
        <f t="shared" si="4"/>
        <v>Upregulated</v>
      </c>
      <c r="J26" s="47"/>
      <c r="K26" s="49">
        <v>55664.977559666702</v>
      </c>
      <c r="L26" s="49">
        <v>56439.048728666698</v>
      </c>
      <c r="M26" s="49">
        <v>86315.877306666705</v>
      </c>
      <c r="N26" s="49">
        <v>67089.393112666701</v>
      </c>
      <c r="O26" s="49">
        <f t="shared" si="1"/>
        <v>56052.013144166704</v>
      </c>
      <c r="P26" s="49">
        <f t="shared" si="2"/>
        <v>76702.635209666711</v>
      </c>
      <c r="Q26" s="31">
        <f t="shared" si="3"/>
        <v>1.3684189185567031</v>
      </c>
      <c r="R26" s="15" t="str">
        <f t="shared" si="5"/>
        <v>Upregulated</v>
      </c>
      <c r="T26" s="3"/>
      <c r="U26" s="3"/>
      <c r="V26" s="3"/>
      <c r="W26" s="3"/>
      <c r="X26" s="33"/>
      <c r="Y26" s="33"/>
      <c r="Z26" s="34"/>
    </row>
    <row r="27" spans="1:26" s="27" customFormat="1" ht="14.1" customHeight="1" x14ac:dyDescent="0.2">
      <c r="A27" s="16" t="s">
        <v>207</v>
      </c>
      <c r="B27" s="15" t="s">
        <v>18</v>
      </c>
      <c r="C27" s="30" t="s">
        <v>227</v>
      </c>
      <c r="D27" s="15" t="s">
        <v>123</v>
      </c>
      <c r="E27" s="17">
        <v>35487.614800000003</v>
      </c>
      <c r="F27" s="45">
        <v>90294</v>
      </c>
      <c r="G27" s="45">
        <v>133805</v>
      </c>
      <c r="H27" s="17">
        <f t="shared" si="0"/>
        <v>1.4818814096174717</v>
      </c>
      <c r="I27" s="17" t="str">
        <f t="shared" si="4"/>
        <v>Upregulated</v>
      </c>
      <c r="J27" s="47"/>
      <c r="K27" s="49">
        <v>121963.6666666667</v>
      </c>
      <c r="L27" s="49">
        <v>86627</v>
      </c>
      <c r="M27" s="49">
        <v>141964.66666666669</v>
      </c>
      <c r="N27" s="49">
        <v>125951.6666666667</v>
      </c>
      <c r="O27" s="49">
        <f t="shared" si="1"/>
        <v>104295.33333333334</v>
      </c>
      <c r="P27" s="49">
        <f t="shared" si="2"/>
        <v>133958.16666666669</v>
      </c>
      <c r="Q27" s="31">
        <f t="shared" si="3"/>
        <v>1.2844118944280025</v>
      </c>
      <c r="R27" s="15" t="str">
        <f t="shared" si="5"/>
        <v>Upregulated</v>
      </c>
      <c r="T27" s="3"/>
      <c r="U27" s="3"/>
      <c r="V27" s="3"/>
      <c r="W27" s="3"/>
      <c r="X27" s="33"/>
      <c r="Y27" s="33"/>
      <c r="Z27" s="34"/>
    </row>
    <row r="28" spans="1:26" s="27" customFormat="1" ht="12.75" x14ac:dyDescent="0.2">
      <c r="A28" s="16" t="s">
        <v>228</v>
      </c>
      <c r="B28" s="15" t="s">
        <v>20</v>
      </c>
      <c r="C28" s="30" t="s">
        <v>243</v>
      </c>
      <c r="D28" s="15" t="s">
        <v>125</v>
      </c>
      <c r="E28" s="17">
        <v>109670.0622</v>
      </c>
      <c r="F28" s="45">
        <v>33687.2283046667</v>
      </c>
      <c r="G28" s="45">
        <v>47622.436230333296</v>
      </c>
      <c r="H28" s="17">
        <f t="shared" si="0"/>
        <v>1.4136644249754482</v>
      </c>
      <c r="I28" s="17" t="str">
        <f t="shared" si="4"/>
        <v>Upregulated</v>
      </c>
      <c r="J28" s="47"/>
      <c r="K28" s="49">
        <v>71189.1413653333</v>
      </c>
      <c r="L28" s="49">
        <v>32618.756626999999</v>
      </c>
      <c r="M28" s="49">
        <v>89965.621985999998</v>
      </c>
      <c r="N28" s="49">
        <v>65216.737559666697</v>
      </c>
      <c r="O28" s="49">
        <f t="shared" si="1"/>
        <v>51903.948996166648</v>
      </c>
      <c r="P28" s="49">
        <f t="shared" si="2"/>
        <v>77591.179772833348</v>
      </c>
      <c r="Q28" s="31">
        <f t="shared" si="3"/>
        <v>1.4948993530061425</v>
      </c>
      <c r="R28" s="15" t="str">
        <f t="shared" si="5"/>
        <v>Upregulated</v>
      </c>
      <c r="T28" s="3"/>
      <c r="U28" s="3"/>
      <c r="V28" s="3"/>
      <c r="W28" s="3"/>
      <c r="X28" s="33"/>
      <c r="Y28" s="33"/>
      <c r="Z28" s="34"/>
    </row>
    <row r="29" spans="1:26" s="27" customFormat="1" ht="12.75" x14ac:dyDescent="0.2">
      <c r="A29" s="16" t="s">
        <v>229</v>
      </c>
      <c r="B29" s="15" t="s">
        <v>21</v>
      </c>
      <c r="C29" s="30" t="s">
        <v>244</v>
      </c>
      <c r="D29" s="15" t="s">
        <v>126</v>
      </c>
      <c r="E29" s="17">
        <v>58507.282599999999</v>
      </c>
      <c r="F29" s="45">
        <v>28473.446236666699</v>
      </c>
      <c r="G29" s="45">
        <v>40028.490465666699</v>
      </c>
      <c r="H29" s="17">
        <f t="shared" si="0"/>
        <v>1.4058182537145778</v>
      </c>
      <c r="I29" s="17" t="str">
        <f t="shared" si="4"/>
        <v>Upregulated</v>
      </c>
      <c r="J29" s="47"/>
      <c r="K29" s="49">
        <v>76441.305670333299</v>
      </c>
      <c r="L29" s="49">
        <v>32257.822157333299</v>
      </c>
      <c r="M29" s="49">
        <v>143556.23909433329</v>
      </c>
      <c r="N29" s="49">
        <v>40901.366772333298</v>
      </c>
      <c r="O29" s="49">
        <f t="shared" si="1"/>
        <v>54349.563913833299</v>
      </c>
      <c r="P29" s="49">
        <f t="shared" si="2"/>
        <v>92228.802933333296</v>
      </c>
      <c r="Q29" s="31">
        <f t="shared" si="3"/>
        <v>1.6969557120928214</v>
      </c>
      <c r="R29" s="15" t="str">
        <f t="shared" si="5"/>
        <v>Upregulated</v>
      </c>
      <c r="T29" s="3"/>
      <c r="U29" s="3"/>
      <c r="V29" s="3"/>
      <c r="W29" s="3"/>
      <c r="X29" s="33"/>
      <c r="Y29" s="33"/>
      <c r="Z29" s="34"/>
    </row>
    <row r="30" spans="1:26" s="27" customFormat="1" ht="12.75" x14ac:dyDescent="0.2">
      <c r="A30" s="16" t="s">
        <v>277</v>
      </c>
      <c r="B30" s="15" t="s">
        <v>37</v>
      </c>
      <c r="C30" s="30" t="s">
        <v>260</v>
      </c>
      <c r="D30" s="15" t="s">
        <v>101</v>
      </c>
      <c r="E30" s="17">
        <v>188688.0949</v>
      </c>
      <c r="F30" s="45">
        <v>8227.3026943333007</v>
      </c>
      <c r="G30" s="45">
        <v>11186.989779666699</v>
      </c>
      <c r="H30" s="17">
        <f t="shared" si="0"/>
        <v>1.359739661380386</v>
      </c>
      <c r="I30" s="17" t="str">
        <f t="shared" si="4"/>
        <v>Upregulated</v>
      </c>
      <c r="J30" s="47"/>
      <c r="K30" s="49">
        <v>11009.8382733333</v>
      </c>
      <c r="L30" s="49">
        <v>17793.085359000001</v>
      </c>
      <c r="M30" s="49">
        <v>15230.0437773333</v>
      </c>
      <c r="N30" s="49">
        <v>44825.7888253333</v>
      </c>
      <c r="O30" s="49">
        <f t="shared" si="1"/>
        <v>14401.461816166651</v>
      </c>
      <c r="P30" s="49">
        <f t="shared" si="2"/>
        <v>30027.916301333302</v>
      </c>
      <c r="Q30" s="31">
        <f t="shared" si="3"/>
        <v>2.0850603004498378</v>
      </c>
      <c r="R30" s="15" t="str">
        <f t="shared" si="5"/>
        <v>Upregulated</v>
      </c>
      <c r="T30" s="3"/>
      <c r="U30" s="3"/>
      <c r="V30" s="3"/>
      <c r="W30" s="3"/>
      <c r="X30" s="33"/>
      <c r="Y30" s="33"/>
      <c r="Z30" s="34"/>
    </row>
    <row r="31" spans="1:26" s="27" customFormat="1" ht="12.75" x14ac:dyDescent="0.2">
      <c r="A31" s="16" t="s">
        <v>231</v>
      </c>
      <c r="B31" s="15" t="s">
        <v>23</v>
      </c>
      <c r="C31" s="30" t="s">
        <v>246</v>
      </c>
      <c r="D31" s="15" t="s">
        <v>128</v>
      </c>
      <c r="E31" s="17">
        <v>30156.843499999999</v>
      </c>
      <c r="F31" s="45">
        <v>44680</v>
      </c>
      <c r="G31" s="45">
        <v>59919.666666666701</v>
      </c>
      <c r="H31" s="17">
        <f t="shared" si="0"/>
        <v>1.3410847508206514</v>
      </c>
      <c r="I31" s="17" t="str">
        <f t="shared" si="4"/>
        <v>Upregulated</v>
      </c>
      <c r="J31" s="47"/>
      <c r="K31" s="49">
        <v>55757.666666666701</v>
      </c>
      <c r="L31" s="49">
        <v>90628.666666666701</v>
      </c>
      <c r="M31" s="49">
        <v>89212.666666666701</v>
      </c>
      <c r="N31" s="49">
        <v>150019.33333333331</v>
      </c>
      <c r="O31" s="49">
        <f t="shared" si="1"/>
        <v>73193.166666666701</v>
      </c>
      <c r="P31" s="49">
        <f t="shared" si="2"/>
        <v>119616</v>
      </c>
      <c r="Q31" s="31">
        <f t="shared" si="3"/>
        <v>1.6342509205094276</v>
      </c>
      <c r="R31" s="15" t="str">
        <f t="shared" si="5"/>
        <v>Upregulated</v>
      </c>
      <c r="T31" s="3"/>
      <c r="U31" s="3"/>
      <c r="V31" s="3"/>
      <c r="W31" s="3"/>
      <c r="X31" s="33"/>
      <c r="Y31" s="33"/>
      <c r="Z31" s="34"/>
    </row>
    <row r="32" spans="1:26" s="27" customFormat="1" ht="12.75" x14ac:dyDescent="0.2">
      <c r="A32" s="16" t="s">
        <v>233</v>
      </c>
      <c r="B32" s="15" t="s">
        <v>25</v>
      </c>
      <c r="C32" s="30" t="s">
        <v>248</v>
      </c>
      <c r="D32" s="15" t="s">
        <v>129</v>
      </c>
      <c r="E32" s="17">
        <v>71126.309599999993</v>
      </c>
      <c r="F32" s="45">
        <v>25763.621390333301</v>
      </c>
      <c r="G32" s="45">
        <v>32123.428813333299</v>
      </c>
      <c r="H32" s="17">
        <f t="shared" si="0"/>
        <v>1.2468522311613477</v>
      </c>
      <c r="I32" s="17" t="str">
        <f t="shared" si="4"/>
        <v>Upregulated</v>
      </c>
      <c r="J32" s="47"/>
      <c r="K32" s="49">
        <v>38115.072493333297</v>
      </c>
      <c r="L32" s="49">
        <v>27550.166054000001</v>
      </c>
      <c r="M32" s="49">
        <v>79916</v>
      </c>
      <c r="N32" s="49">
        <v>34549.869304666703</v>
      </c>
      <c r="O32" s="49">
        <f t="shared" si="1"/>
        <v>32832.619273666649</v>
      </c>
      <c r="P32" s="49">
        <f t="shared" si="2"/>
        <v>57232.934652333352</v>
      </c>
      <c r="Q32" s="31">
        <f t="shared" si="3"/>
        <v>1.7431729760968824</v>
      </c>
      <c r="R32" s="15" t="str">
        <f t="shared" si="5"/>
        <v>Upregulated</v>
      </c>
      <c r="T32" s="3"/>
      <c r="U32" s="3"/>
      <c r="V32" s="3"/>
      <c r="W32" s="3"/>
      <c r="X32" s="33"/>
      <c r="Y32" s="33"/>
      <c r="Z32" s="34"/>
    </row>
    <row r="33" spans="1:26" s="27" customFormat="1" ht="12.75" x14ac:dyDescent="0.2">
      <c r="A33" s="16" t="s">
        <v>367</v>
      </c>
      <c r="B33" s="15" t="s">
        <v>90</v>
      </c>
      <c r="C33" s="30" t="s">
        <v>369</v>
      </c>
      <c r="D33" s="15" t="s">
        <v>181</v>
      </c>
      <c r="E33" s="17">
        <v>85483.8321</v>
      </c>
      <c r="F33" s="45">
        <v>10832.263315</v>
      </c>
      <c r="G33" s="45">
        <v>13351.859313000001</v>
      </c>
      <c r="H33" s="17">
        <f t="shared" si="0"/>
        <v>1.2326010663451086</v>
      </c>
      <c r="I33" s="17" t="str">
        <f t="shared" si="4"/>
        <v>Upregulated</v>
      </c>
      <c r="J33" s="47"/>
      <c r="K33" s="49">
        <v>22205.333333333299</v>
      </c>
      <c r="L33" s="49">
        <v>12717.8101106667</v>
      </c>
      <c r="M33" s="49">
        <v>28963.666666666701</v>
      </c>
      <c r="N33" s="49">
        <v>17645.229593333301</v>
      </c>
      <c r="O33" s="49">
        <f t="shared" si="1"/>
        <v>17461.571722000001</v>
      </c>
      <c r="P33" s="49">
        <f t="shared" si="2"/>
        <v>23304.448130000001</v>
      </c>
      <c r="Q33" s="31">
        <f t="shared" si="3"/>
        <v>1.3346134300521473</v>
      </c>
      <c r="R33" s="15" t="str">
        <f t="shared" si="5"/>
        <v>Upregulated</v>
      </c>
      <c r="T33" s="3"/>
      <c r="U33" s="3"/>
      <c r="V33" s="3"/>
      <c r="W33" s="3"/>
      <c r="X33" s="33"/>
      <c r="Y33" s="33"/>
      <c r="Z33" s="34"/>
    </row>
    <row r="34" spans="1:26" s="27" customFormat="1" ht="12.75" x14ac:dyDescent="0.2">
      <c r="A34" s="16" t="s">
        <v>339</v>
      </c>
      <c r="B34" s="15" t="s">
        <v>71</v>
      </c>
      <c r="C34" s="30" t="s">
        <v>327</v>
      </c>
      <c r="D34" s="15" t="s">
        <v>169</v>
      </c>
      <c r="E34" s="17">
        <v>72447.110499999995</v>
      </c>
      <c r="F34" s="45">
        <v>14517.666666666701</v>
      </c>
      <c r="G34" s="45">
        <v>17498.333333333299</v>
      </c>
      <c r="H34" s="17">
        <f t="shared" si="0"/>
        <v>1.2053130668381002</v>
      </c>
      <c r="I34" s="17" t="str">
        <f t="shared" si="4"/>
        <v>Upregulated</v>
      </c>
      <c r="J34" s="47"/>
      <c r="K34" s="49">
        <v>24077.333333333299</v>
      </c>
      <c r="L34" s="49">
        <v>14403.666666666701</v>
      </c>
      <c r="M34" s="49">
        <v>36048</v>
      </c>
      <c r="N34" s="49">
        <v>12002.333333333299</v>
      </c>
      <c r="O34" s="49">
        <f t="shared" si="1"/>
        <v>19240.5</v>
      </c>
      <c r="P34" s="49">
        <f t="shared" si="2"/>
        <v>24025.16666666665</v>
      </c>
      <c r="Q34" s="31">
        <f t="shared" si="3"/>
        <v>1.2486768361875549</v>
      </c>
      <c r="R34" s="15" t="str">
        <f t="shared" si="5"/>
        <v>Upregulated</v>
      </c>
      <c r="T34" s="3"/>
      <c r="U34" s="3"/>
      <c r="V34" s="3"/>
      <c r="W34" s="3"/>
      <c r="X34" s="33"/>
      <c r="Y34" s="33"/>
      <c r="Z34" s="34"/>
    </row>
    <row r="35" spans="1:26" s="27" customFormat="1" ht="12.75" x14ac:dyDescent="0.2">
      <c r="A35" s="16" t="s">
        <v>206</v>
      </c>
      <c r="B35" s="15" t="s">
        <v>16</v>
      </c>
      <c r="C35" s="30" t="s">
        <v>225</v>
      </c>
      <c r="D35" s="15" t="s">
        <v>122</v>
      </c>
      <c r="E35" s="17">
        <v>22667.9987</v>
      </c>
      <c r="F35" s="45">
        <v>12323</v>
      </c>
      <c r="G35" s="45">
        <v>14537</v>
      </c>
      <c r="H35" s="17">
        <f t="shared" si="0"/>
        <v>1.1796640428467093</v>
      </c>
      <c r="I35" s="17" t="str">
        <f t="shared" si="4"/>
        <v>Upregulated</v>
      </c>
      <c r="J35" s="47"/>
      <c r="K35" s="49">
        <v>29255</v>
      </c>
      <c r="L35" s="49">
        <v>11343.333333333299</v>
      </c>
      <c r="M35" s="49">
        <v>49434</v>
      </c>
      <c r="N35" s="49">
        <v>8981.3333333332994</v>
      </c>
      <c r="O35" s="49">
        <f t="shared" si="1"/>
        <v>20299.16666666665</v>
      </c>
      <c r="P35" s="49">
        <f t="shared" si="2"/>
        <v>29207.66666666665</v>
      </c>
      <c r="Q35" s="31">
        <f t="shared" si="3"/>
        <v>1.4388603801469686</v>
      </c>
      <c r="R35" s="15" t="str">
        <f t="shared" si="5"/>
        <v>Upregulated</v>
      </c>
      <c r="T35" s="3"/>
      <c r="U35" s="3"/>
      <c r="V35" s="3"/>
      <c r="W35" s="3"/>
      <c r="X35" s="33"/>
      <c r="Y35" s="33"/>
      <c r="Z35" s="34"/>
    </row>
    <row r="36" spans="1:26" s="27" customFormat="1" ht="12.75" x14ac:dyDescent="0.2">
      <c r="A36" s="16" t="s">
        <v>353</v>
      </c>
      <c r="B36" s="15" t="s">
        <v>83</v>
      </c>
      <c r="C36" s="30" t="s">
        <v>357</v>
      </c>
      <c r="D36" s="15" t="s">
        <v>180</v>
      </c>
      <c r="E36" s="17">
        <v>53879.387199999997</v>
      </c>
      <c r="F36" s="45">
        <v>5236</v>
      </c>
      <c r="G36" s="45">
        <v>6134.7722853332998</v>
      </c>
      <c r="H36" s="17">
        <f t="shared" si="0"/>
        <v>1.171652460911631</v>
      </c>
      <c r="I36" s="17" t="str">
        <f t="shared" si="4"/>
        <v>Upregulated</v>
      </c>
      <c r="J36" s="47"/>
      <c r="K36" s="49">
        <v>8501</v>
      </c>
      <c r="L36" s="49">
        <v>12523</v>
      </c>
      <c r="M36" s="49">
        <v>22656.558249000002</v>
      </c>
      <c r="N36" s="49">
        <v>31299.337454333301</v>
      </c>
      <c r="O36" s="49">
        <f t="shared" si="1"/>
        <v>10512</v>
      </c>
      <c r="P36" s="49">
        <f t="shared" si="2"/>
        <v>26977.94785166665</v>
      </c>
      <c r="Q36" s="31">
        <f t="shared" si="3"/>
        <v>2.5663953435755946</v>
      </c>
      <c r="R36" s="15" t="str">
        <f t="shared" si="5"/>
        <v>Upregulated</v>
      </c>
      <c r="T36" s="3"/>
      <c r="U36" s="3"/>
      <c r="V36" s="3"/>
      <c r="W36" s="3"/>
      <c r="X36" s="33"/>
      <c r="Y36" s="33"/>
      <c r="Z36" s="34"/>
    </row>
    <row r="37" spans="1:26" s="27" customFormat="1" ht="12.75" x14ac:dyDescent="0.2">
      <c r="A37" s="16" t="s">
        <v>279</v>
      </c>
      <c r="B37" s="15" t="s">
        <v>39</v>
      </c>
      <c r="C37" s="30" t="s">
        <v>262</v>
      </c>
      <c r="D37" s="15" t="s">
        <v>142</v>
      </c>
      <c r="E37" s="17">
        <v>124369.8521</v>
      </c>
      <c r="F37" s="45">
        <v>35144.943384333303</v>
      </c>
      <c r="G37" s="45">
        <v>38555.346958000002</v>
      </c>
      <c r="H37" s="17">
        <f t="shared" si="0"/>
        <v>1.0970382434927173</v>
      </c>
      <c r="I37" s="17" t="str">
        <f t="shared" si="4"/>
        <v>Upregulated</v>
      </c>
      <c r="J37" s="47"/>
      <c r="K37" s="49">
        <v>39810.5216346667</v>
      </c>
      <c r="L37" s="49">
        <v>39659.500235333297</v>
      </c>
      <c r="M37" s="49">
        <v>62062.347877</v>
      </c>
      <c r="N37" s="49">
        <v>56096.547766999996</v>
      </c>
      <c r="O37" s="49">
        <f t="shared" si="1"/>
        <v>39735.010934999998</v>
      </c>
      <c r="P37" s="49">
        <f t="shared" si="2"/>
        <v>59079.447822000002</v>
      </c>
      <c r="Q37" s="31">
        <f t="shared" si="3"/>
        <v>1.4868360781036238</v>
      </c>
      <c r="R37" s="15" t="str">
        <f t="shared" si="5"/>
        <v>Upregulated</v>
      </c>
      <c r="T37" s="3"/>
      <c r="U37" s="3"/>
      <c r="V37" s="3"/>
      <c r="W37" s="3"/>
      <c r="X37" s="33"/>
      <c r="Y37" s="33"/>
      <c r="Z37" s="34"/>
    </row>
    <row r="38" spans="1:26" s="27" customFormat="1" ht="12.75" x14ac:dyDescent="0.2">
      <c r="A38" s="16" t="s">
        <v>351</v>
      </c>
      <c r="B38" s="15" t="s">
        <v>81</v>
      </c>
      <c r="C38" s="30" t="s">
        <v>350</v>
      </c>
      <c r="D38" s="15" t="s">
        <v>178</v>
      </c>
      <c r="E38" s="17">
        <v>139938.114</v>
      </c>
      <c r="F38" s="45">
        <v>69822.666666666701</v>
      </c>
      <c r="G38" s="45">
        <v>70576.333333333299</v>
      </c>
      <c r="H38" s="17">
        <f t="shared" si="0"/>
        <v>1.0107940114957883</v>
      </c>
      <c r="I38" s="17" t="str">
        <f t="shared" si="4"/>
        <v>Upregulated</v>
      </c>
      <c r="J38" s="47"/>
      <c r="K38" s="49">
        <v>131177</v>
      </c>
      <c r="L38" s="49">
        <v>15744</v>
      </c>
      <c r="M38" s="49">
        <v>179575</v>
      </c>
      <c r="N38" s="49">
        <v>23105.666666666701</v>
      </c>
      <c r="O38" s="49">
        <f t="shared" si="1"/>
        <v>73460.5</v>
      </c>
      <c r="P38" s="49">
        <f t="shared" si="2"/>
        <v>101340.33333333334</v>
      </c>
      <c r="Q38" s="31">
        <f t="shared" si="3"/>
        <v>1.3795214208089155</v>
      </c>
      <c r="R38" s="15" t="str">
        <f t="shared" si="5"/>
        <v>Upregulated</v>
      </c>
      <c r="T38" s="3"/>
      <c r="U38" s="3"/>
      <c r="V38" s="3"/>
      <c r="W38" s="3"/>
      <c r="X38" s="33"/>
      <c r="Y38" s="33"/>
      <c r="Z38" s="34"/>
    </row>
    <row r="39" spans="1:26" s="27" customFormat="1" ht="12.75" x14ac:dyDescent="0.2">
      <c r="A39" s="16" t="s">
        <v>237</v>
      </c>
      <c r="B39" s="15" t="s">
        <v>29</v>
      </c>
      <c r="C39" s="30" t="s">
        <v>252</v>
      </c>
      <c r="D39" s="15" t="s">
        <v>134</v>
      </c>
      <c r="E39" s="17">
        <v>47511.201000000001</v>
      </c>
      <c r="F39" s="45">
        <v>15301.333333333299</v>
      </c>
      <c r="G39" s="45">
        <v>15448.1364626667</v>
      </c>
      <c r="H39" s="17">
        <f t="shared" si="0"/>
        <v>1.0095941396828207</v>
      </c>
      <c r="I39" s="17" t="str">
        <f t="shared" si="4"/>
        <v>Upregulated</v>
      </c>
      <c r="J39" s="47"/>
      <c r="K39" s="49">
        <v>32414.310175333299</v>
      </c>
      <c r="L39" s="49">
        <v>14633.333333333299</v>
      </c>
      <c r="M39" s="49">
        <v>53179.666666666701</v>
      </c>
      <c r="N39" s="49">
        <v>19203</v>
      </c>
      <c r="O39" s="49">
        <f t="shared" si="1"/>
        <v>23523.821754333301</v>
      </c>
      <c r="P39" s="49">
        <f t="shared" si="2"/>
        <v>36191.33333333335</v>
      </c>
      <c r="Q39" s="31">
        <f t="shared" si="3"/>
        <v>1.5384971758114336</v>
      </c>
      <c r="R39" s="15" t="str">
        <f t="shared" si="5"/>
        <v>Upregulated</v>
      </c>
      <c r="T39" s="3"/>
      <c r="U39" s="3"/>
      <c r="V39" s="3"/>
      <c r="W39" s="3"/>
      <c r="X39" s="33"/>
      <c r="Y39" s="33"/>
      <c r="Z39" s="34"/>
    </row>
    <row r="40" spans="1:26" s="27" customFormat="1" ht="12.6" customHeight="1" x14ac:dyDescent="0.2">
      <c r="A40" s="71"/>
      <c r="B40" s="72"/>
      <c r="C40" s="73"/>
      <c r="D40" s="72"/>
      <c r="E40" s="74"/>
      <c r="F40" s="75"/>
      <c r="G40" s="75"/>
      <c r="H40" s="72"/>
      <c r="I40" s="76"/>
      <c r="J40" s="77"/>
      <c r="K40" s="72"/>
      <c r="L40" s="72"/>
      <c r="M40" s="72"/>
      <c r="N40" s="72"/>
      <c r="O40" s="76"/>
      <c r="P40" s="76"/>
      <c r="Q40" s="78"/>
      <c r="R40" s="76"/>
    </row>
    <row r="41" spans="1:26" s="27" customFormat="1" ht="15" customHeight="1" x14ac:dyDescent="0.2">
      <c r="A41" s="16" t="s">
        <v>235</v>
      </c>
      <c r="B41" s="15" t="s">
        <v>27</v>
      </c>
      <c r="C41" s="30" t="s">
        <v>250</v>
      </c>
      <c r="D41" s="15" t="s">
        <v>132</v>
      </c>
      <c r="E41" s="17">
        <v>56612.616699999999</v>
      </c>
      <c r="F41" s="45">
        <v>8346.2965629999999</v>
      </c>
      <c r="G41" s="45">
        <v>7218.659995</v>
      </c>
      <c r="H41" s="17">
        <f t="shared" ref="H41:H55" si="6">G41/F41</f>
        <v>0.86489378139294382</v>
      </c>
      <c r="I41" s="31" t="str">
        <f>IF(H41&gt;1, "Upregulated", "Downregulated")</f>
        <v>Downregulated</v>
      </c>
      <c r="K41" s="49">
        <v>8947.3737806666995</v>
      </c>
      <c r="L41" s="49">
        <v>10379.8289033333</v>
      </c>
      <c r="M41" s="49">
        <v>8778.8311833332991</v>
      </c>
      <c r="N41" s="49">
        <v>8148.8042150000001</v>
      </c>
      <c r="O41" s="49">
        <f t="shared" ref="O41:O55" si="7">AVERAGE(K41:L41)</f>
        <v>9663.6013419999999</v>
      </c>
      <c r="P41" s="49">
        <f t="shared" ref="P41:P55" si="8">AVERAGE(M41:N41)</f>
        <v>8463.8176991666496</v>
      </c>
      <c r="Q41" s="17">
        <f t="shared" ref="Q41:Q55" si="9">P41/O41</f>
        <v>0.8758450808997218</v>
      </c>
      <c r="R41" s="46" t="str">
        <f>IF(Q41&gt;1, "Upregulated", "Downregulated")</f>
        <v>Downregulated</v>
      </c>
    </row>
    <row r="42" spans="1:26" s="27" customFormat="1" ht="12.75" x14ac:dyDescent="0.2">
      <c r="A42" s="16" t="s">
        <v>238</v>
      </c>
      <c r="B42" s="15" t="s">
        <v>30</v>
      </c>
      <c r="C42" s="30" t="s">
        <v>253</v>
      </c>
      <c r="D42" s="15" t="s">
        <v>135</v>
      </c>
      <c r="E42" s="17">
        <v>194382.51139999999</v>
      </c>
      <c r="F42" s="45">
        <v>28434.389933333299</v>
      </c>
      <c r="G42" s="45">
        <v>21910.639877666701</v>
      </c>
      <c r="H42" s="17">
        <f t="shared" si="6"/>
        <v>0.77056831284363581</v>
      </c>
      <c r="I42" s="31" t="str">
        <f t="shared" ref="I42:I102" si="10">IF(H42&gt;1, "Upregulated", "Downregulated")</f>
        <v>Downregulated</v>
      </c>
      <c r="J42" s="47"/>
      <c r="K42" s="49">
        <v>33838.674449666702</v>
      </c>
      <c r="L42" s="49">
        <v>49465.900033999998</v>
      </c>
      <c r="M42" s="49">
        <v>40298.143219999998</v>
      </c>
      <c r="N42" s="49">
        <v>33130.245058</v>
      </c>
      <c r="O42" s="49">
        <f t="shared" si="7"/>
        <v>41652.28724183335</v>
      </c>
      <c r="P42" s="49">
        <f t="shared" si="8"/>
        <v>36714.194138999999</v>
      </c>
      <c r="Q42" s="17">
        <f t="shared" si="9"/>
        <v>0.88144485141565543</v>
      </c>
      <c r="R42" s="46" t="str">
        <f t="shared" ref="R42:R102" si="11">IF(Q42&gt;1, "Upregulated", "Downregulated")</f>
        <v>Downregulated</v>
      </c>
      <c r="T42" s="3"/>
      <c r="U42" s="3"/>
      <c r="V42" s="3"/>
      <c r="W42" s="3"/>
      <c r="X42" s="33"/>
      <c r="Y42" s="33"/>
      <c r="Z42" s="34"/>
    </row>
    <row r="43" spans="1:26" s="27" customFormat="1" ht="12.75" x14ac:dyDescent="0.2">
      <c r="A43" s="16" t="s">
        <v>281</v>
      </c>
      <c r="B43" s="15" t="s">
        <v>41</v>
      </c>
      <c r="C43" s="30" t="s">
        <v>264</v>
      </c>
      <c r="D43" s="15" t="s">
        <v>145</v>
      </c>
      <c r="E43" s="17">
        <v>67934.240300000005</v>
      </c>
      <c r="F43" s="45">
        <v>8300.2421945000006</v>
      </c>
      <c r="G43" s="45">
        <v>6104.9492769999997</v>
      </c>
      <c r="H43" s="17">
        <f t="shared" si="6"/>
        <v>0.73551459510968598</v>
      </c>
      <c r="I43" s="31" t="str">
        <f t="shared" si="10"/>
        <v>Downregulated</v>
      </c>
      <c r="J43" s="47"/>
      <c r="K43" s="49">
        <v>24069.111047333299</v>
      </c>
      <c r="L43" s="49">
        <v>12366.028677</v>
      </c>
      <c r="M43" s="49">
        <v>17377.341806</v>
      </c>
      <c r="N43" s="49">
        <v>5629.8711139999996</v>
      </c>
      <c r="O43" s="49">
        <f t="shared" si="7"/>
        <v>18217.569862166649</v>
      </c>
      <c r="P43" s="49">
        <f t="shared" si="8"/>
        <v>11503.606459999999</v>
      </c>
      <c r="Q43" s="17">
        <f t="shared" si="9"/>
        <v>0.63145669521433379</v>
      </c>
      <c r="R43" s="46" t="str">
        <f t="shared" si="11"/>
        <v>Downregulated</v>
      </c>
      <c r="T43" s="3"/>
      <c r="U43" s="3"/>
      <c r="V43" s="3"/>
      <c r="W43" s="3"/>
      <c r="X43" s="33"/>
      <c r="Y43" s="33"/>
      <c r="Z43" s="34"/>
    </row>
    <row r="44" spans="1:26" s="27" customFormat="1" ht="12.75" x14ac:dyDescent="0.2">
      <c r="A44" s="16" t="s">
        <v>284</v>
      </c>
      <c r="B44" s="15" t="s">
        <v>44</v>
      </c>
      <c r="C44" s="30" t="s">
        <v>267</v>
      </c>
      <c r="D44" s="15" t="s">
        <v>147</v>
      </c>
      <c r="E44" s="17">
        <v>165345.88579999999</v>
      </c>
      <c r="F44" s="45">
        <v>23116.321622666699</v>
      </c>
      <c r="G44" s="45">
        <v>14424.183175333301</v>
      </c>
      <c r="H44" s="17">
        <f t="shared" si="6"/>
        <v>0.62398263057517223</v>
      </c>
      <c r="I44" s="31" t="str">
        <f t="shared" si="10"/>
        <v>Downregulated</v>
      </c>
      <c r="J44" s="47"/>
      <c r="K44" s="49">
        <v>15266.96782</v>
      </c>
      <c r="L44" s="49">
        <v>179992.75966466669</v>
      </c>
      <c r="M44" s="49">
        <v>26369.687217666698</v>
      </c>
      <c r="N44" s="49">
        <v>56375.415420999998</v>
      </c>
      <c r="O44" s="49">
        <f t="shared" si="7"/>
        <v>97629.863742333342</v>
      </c>
      <c r="P44" s="49">
        <f t="shared" si="8"/>
        <v>41372.551319333346</v>
      </c>
      <c r="Q44" s="17">
        <f t="shared" si="9"/>
        <v>0.42376942600805628</v>
      </c>
      <c r="R44" s="46" t="str">
        <f t="shared" si="11"/>
        <v>Downregulated</v>
      </c>
      <c r="T44" s="3"/>
      <c r="U44" s="3"/>
      <c r="V44" s="3"/>
      <c r="W44" s="3"/>
      <c r="X44" s="33"/>
      <c r="Y44" s="33"/>
      <c r="Z44" s="34"/>
    </row>
    <row r="45" spans="1:26" s="27" customFormat="1" ht="12.75" x14ac:dyDescent="0.2">
      <c r="A45" s="16" t="s">
        <v>283</v>
      </c>
      <c r="B45" s="15" t="s">
        <v>43</v>
      </c>
      <c r="C45" s="30" t="s">
        <v>266</v>
      </c>
      <c r="D45" s="15" t="s">
        <v>113</v>
      </c>
      <c r="E45" s="17">
        <v>100134.53909999999</v>
      </c>
      <c r="F45" s="45">
        <v>5880.6112313332997</v>
      </c>
      <c r="G45" s="45">
        <v>3499.0217246666998</v>
      </c>
      <c r="H45" s="17">
        <f t="shared" si="6"/>
        <v>0.59500987006641026</v>
      </c>
      <c r="I45" s="31" t="str">
        <f t="shared" si="10"/>
        <v>Downregulated</v>
      </c>
      <c r="J45" s="47"/>
      <c r="K45" s="49">
        <v>10418.093150999999</v>
      </c>
      <c r="L45" s="49">
        <v>14201.2106563333</v>
      </c>
      <c r="M45" s="49">
        <v>2862.5529696666999</v>
      </c>
      <c r="N45" s="49">
        <v>2672.3422306666998</v>
      </c>
      <c r="O45" s="49">
        <f t="shared" si="7"/>
        <v>12309.65190366665</v>
      </c>
      <c r="P45" s="49">
        <f t="shared" si="8"/>
        <v>2767.4476001666999</v>
      </c>
      <c r="Q45" s="17">
        <f t="shared" si="9"/>
        <v>0.22481932241661245</v>
      </c>
      <c r="R45" s="46" t="str">
        <f t="shared" si="11"/>
        <v>Downregulated</v>
      </c>
      <c r="T45" s="3"/>
      <c r="U45" s="3"/>
      <c r="V45" s="3"/>
      <c r="W45" s="3"/>
      <c r="X45" s="33"/>
      <c r="Y45" s="33"/>
      <c r="Z45" s="34"/>
    </row>
    <row r="46" spans="1:26" s="27" customFormat="1" ht="12.75" x14ac:dyDescent="0.2">
      <c r="A46" s="16" t="s">
        <v>315</v>
      </c>
      <c r="B46" s="15" t="s">
        <v>60</v>
      </c>
      <c r="C46" s="30" t="s">
        <v>306</v>
      </c>
      <c r="D46" s="15" t="s">
        <v>160</v>
      </c>
      <c r="E46" s="17">
        <v>39876.278700000003</v>
      </c>
      <c r="F46" s="45">
        <v>23239.8147453333</v>
      </c>
      <c r="G46" s="45">
        <v>13057.2063296667</v>
      </c>
      <c r="H46" s="17">
        <f t="shared" si="6"/>
        <v>0.56184640337069247</v>
      </c>
      <c r="I46" s="31" t="str">
        <f t="shared" si="10"/>
        <v>Downregulated</v>
      </c>
      <c r="J46" s="47"/>
      <c r="K46" s="49">
        <v>32566.164604333298</v>
      </c>
      <c r="L46" s="49">
        <v>10728.924668</v>
      </c>
      <c r="M46" s="49">
        <v>30984.5058443333</v>
      </c>
      <c r="N46" s="49">
        <v>9639.5772230000002</v>
      </c>
      <c r="O46" s="49">
        <f t="shared" si="7"/>
        <v>21647.544636166647</v>
      </c>
      <c r="P46" s="49">
        <f t="shared" si="8"/>
        <v>20312.041533666648</v>
      </c>
      <c r="Q46" s="17">
        <f t="shared" si="9"/>
        <v>0.93830694774183454</v>
      </c>
      <c r="R46" s="46" t="str">
        <f t="shared" si="11"/>
        <v>Downregulated</v>
      </c>
      <c r="T46" s="3"/>
      <c r="U46" s="3"/>
      <c r="V46" s="3"/>
      <c r="W46" s="3"/>
      <c r="X46" s="33"/>
      <c r="Y46" s="33"/>
      <c r="Z46" s="34"/>
    </row>
    <row r="47" spans="1:26" s="27" customFormat="1" ht="12.75" x14ac:dyDescent="0.2">
      <c r="A47" s="16" t="s">
        <v>286</v>
      </c>
      <c r="B47" s="15" t="s">
        <v>46</v>
      </c>
      <c r="C47" s="30" t="s">
        <v>269</v>
      </c>
      <c r="D47" s="15" t="s">
        <v>149</v>
      </c>
      <c r="E47" s="17">
        <v>93941.397299999997</v>
      </c>
      <c r="F47" s="45">
        <v>36014.249608666702</v>
      </c>
      <c r="G47" s="45">
        <v>19975.9831636667</v>
      </c>
      <c r="H47" s="17">
        <f t="shared" si="6"/>
        <v>0.55466887081438876</v>
      </c>
      <c r="I47" s="31" t="str">
        <f t="shared" si="10"/>
        <v>Downregulated</v>
      </c>
      <c r="J47" s="47"/>
      <c r="K47" s="49">
        <v>28214.4824493333</v>
      </c>
      <c r="L47" s="49">
        <v>37583.864798333299</v>
      </c>
      <c r="M47" s="49">
        <v>23250.4891156667</v>
      </c>
      <c r="N47" s="49">
        <v>22367.82548</v>
      </c>
      <c r="O47" s="49">
        <f t="shared" si="7"/>
        <v>32899.173623833296</v>
      </c>
      <c r="P47" s="49">
        <f t="shared" si="8"/>
        <v>22809.15729783335</v>
      </c>
      <c r="Q47" s="17">
        <f t="shared" si="9"/>
        <v>0.69330487016578468</v>
      </c>
      <c r="R47" s="46" t="str">
        <f t="shared" si="11"/>
        <v>Downregulated</v>
      </c>
      <c r="T47" s="3"/>
      <c r="U47" s="3"/>
      <c r="V47" s="3"/>
      <c r="W47" s="3"/>
      <c r="X47" s="33"/>
      <c r="Y47" s="33"/>
      <c r="Z47" s="34"/>
    </row>
    <row r="48" spans="1:26" s="27" customFormat="1" ht="12.75" x14ac:dyDescent="0.2">
      <c r="A48" s="16" t="s">
        <v>313</v>
      </c>
      <c r="B48" s="15" t="s">
        <v>58</v>
      </c>
      <c r="C48" s="30" t="s">
        <v>304</v>
      </c>
      <c r="D48" s="15" t="s">
        <v>158</v>
      </c>
      <c r="E48" s="17">
        <v>11733.6623</v>
      </c>
      <c r="F48" s="45">
        <v>59105</v>
      </c>
      <c r="G48" s="45">
        <v>29464</v>
      </c>
      <c r="H48" s="17">
        <f t="shared" si="6"/>
        <v>0.49850266474917521</v>
      </c>
      <c r="I48" s="31" t="str">
        <f t="shared" si="10"/>
        <v>Downregulated</v>
      </c>
      <c r="J48" s="47"/>
      <c r="K48" s="49">
        <v>58368</v>
      </c>
      <c r="L48" s="49">
        <v>4777</v>
      </c>
      <c r="M48" s="49" t="s">
        <v>394</v>
      </c>
      <c r="N48" s="49">
        <v>2673</v>
      </c>
      <c r="O48" s="49">
        <f t="shared" si="7"/>
        <v>31572.5</v>
      </c>
      <c r="P48" s="49">
        <f t="shared" si="8"/>
        <v>2673</v>
      </c>
      <c r="Q48" s="17">
        <f t="shared" si="9"/>
        <v>8.4662285216565047E-2</v>
      </c>
      <c r="R48" s="46" t="str">
        <f t="shared" si="11"/>
        <v>Downregulated</v>
      </c>
      <c r="T48" s="3"/>
      <c r="U48" s="3"/>
      <c r="V48" s="3"/>
      <c r="W48" s="3"/>
      <c r="X48" s="33"/>
      <c r="Y48" s="33"/>
      <c r="Z48" s="34"/>
    </row>
    <row r="49" spans="1:26" s="27" customFormat="1" ht="12.75" x14ac:dyDescent="0.2">
      <c r="A49" s="16" t="s">
        <v>282</v>
      </c>
      <c r="B49" s="15" t="s">
        <v>42</v>
      </c>
      <c r="C49" s="30" t="s">
        <v>265</v>
      </c>
      <c r="D49" s="15" t="s">
        <v>146</v>
      </c>
      <c r="E49" s="17">
        <v>56921.7327</v>
      </c>
      <c r="F49" s="45">
        <v>18600</v>
      </c>
      <c r="G49" s="45">
        <v>8713</v>
      </c>
      <c r="H49" s="17">
        <f t="shared" si="6"/>
        <v>0.46844086021505377</v>
      </c>
      <c r="I49" s="31" t="str">
        <f t="shared" si="10"/>
        <v>Downregulated</v>
      </c>
      <c r="J49" s="47"/>
      <c r="K49" s="49">
        <v>33060.5</v>
      </c>
      <c r="L49" s="49">
        <v>39354.5</v>
      </c>
      <c r="M49" s="49">
        <v>38836.5</v>
      </c>
      <c r="N49" s="49">
        <v>30227</v>
      </c>
      <c r="O49" s="49">
        <f t="shared" si="7"/>
        <v>36207.5</v>
      </c>
      <c r="P49" s="49">
        <f t="shared" si="8"/>
        <v>34531.75</v>
      </c>
      <c r="Q49" s="17">
        <f t="shared" si="9"/>
        <v>0.95371815231650903</v>
      </c>
      <c r="R49" s="46" t="str">
        <f t="shared" si="11"/>
        <v>Downregulated</v>
      </c>
      <c r="T49" s="3"/>
      <c r="U49" s="3"/>
      <c r="V49" s="3"/>
      <c r="W49" s="3"/>
      <c r="X49" s="33"/>
      <c r="Y49" s="33"/>
      <c r="Z49" s="34"/>
    </row>
    <row r="50" spans="1:26" s="27" customFormat="1" ht="12.75" x14ac:dyDescent="0.2">
      <c r="A50" s="16" t="s">
        <v>365</v>
      </c>
      <c r="B50" s="15" t="s">
        <v>88</v>
      </c>
      <c r="C50" s="30" t="s">
        <v>362</v>
      </c>
      <c r="D50" s="15" t="s">
        <v>185</v>
      </c>
      <c r="E50" s="17">
        <v>802317.59900000005</v>
      </c>
      <c r="F50" s="45">
        <v>21826</v>
      </c>
      <c r="G50" s="45">
        <v>9476.6302489999998</v>
      </c>
      <c r="H50" s="17">
        <f t="shared" si="6"/>
        <v>0.43418996834051132</v>
      </c>
      <c r="I50" s="31" t="str">
        <f t="shared" si="10"/>
        <v>Downregulated</v>
      </c>
      <c r="J50" s="47"/>
      <c r="K50" s="49">
        <v>76273</v>
      </c>
      <c r="L50" s="49">
        <v>8102</v>
      </c>
      <c r="M50" s="49">
        <v>16997.140350999998</v>
      </c>
      <c r="N50" s="49">
        <v>5549.2316170000004</v>
      </c>
      <c r="O50" s="49">
        <f t="shared" si="7"/>
        <v>42187.5</v>
      </c>
      <c r="P50" s="49">
        <f t="shared" si="8"/>
        <v>11273.185984</v>
      </c>
      <c r="Q50" s="17">
        <f t="shared" si="9"/>
        <v>0.26721626036148149</v>
      </c>
      <c r="R50" s="46" t="str">
        <f t="shared" si="11"/>
        <v>Downregulated</v>
      </c>
      <c r="T50" s="3"/>
      <c r="U50" s="3"/>
      <c r="V50" s="3"/>
      <c r="W50" s="3"/>
      <c r="X50" s="33"/>
      <c r="Y50" s="33"/>
      <c r="Z50" s="34"/>
    </row>
    <row r="51" spans="1:26" s="27" customFormat="1" ht="12.75" x14ac:dyDescent="0.2">
      <c r="A51" s="16" t="s">
        <v>341</v>
      </c>
      <c r="B51" s="15" t="s">
        <v>73</v>
      </c>
      <c r="C51" s="30" t="s">
        <v>329</v>
      </c>
      <c r="D51" s="15" t="s">
        <v>171</v>
      </c>
      <c r="E51" s="17">
        <v>71484.450899999996</v>
      </c>
      <c r="F51" s="45">
        <v>3005.9260643333</v>
      </c>
      <c r="G51" s="45">
        <v>1133.7769499999999</v>
      </c>
      <c r="H51" s="17">
        <f t="shared" si="6"/>
        <v>0.37718058453026732</v>
      </c>
      <c r="I51" s="31" t="str">
        <f t="shared" si="10"/>
        <v>Downregulated</v>
      </c>
      <c r="J51" s="47"/>
      <c r="K51" s="49">
        <v>5052.4567126666998</v>
      </c>
      <c r="L51" s="49">
        <v>2778.1955640000001</v>
      </c>
      <c r="M51" s="49">
        <v>1678.4183623332999</v>
      </c>
      <c r="N51" s="49">
        <v>1104.734438</v>
      </c>
      <c r="O51" s="49">
        <f t="shared" si="7"/>
        <v>3915.3261383333502</v>
      </c>
      <c r="P51" s="49">
        <f t="shared" si="8"/>
        <v>1391.5764001666498</v>
      </c>
      <c r="Q51" s="17">
        <f t="shared" si="9"/>
        <v>0.35541774835620893</v>
      </c>
      <c r="R51" s="46" t="str">
        <f t="shared" si="11"/>
        <v>Downregulated</v>
      </c>
      <c r="T51" s="3"/>
      <c r="U51" s="3"/>
      <c r="V51" s="3"/>
      <c r="W51" s="3"/>
      <c r="X51" s="33"/>
      <c r="Y51" s="33"/>
      <c r="Z51" s="34"/>
    </row>
    <row r="52" spans="1:26" s="27" customFormat="1" ht="12.75" x14ac:dyDescent="0.2">
      <c r="A52" s="16" t="s">
        <v>201</v>
      </c>
      <c r="B52" s="15" t="s">
        <v>11</v>
      </c>
      <c r="C52" s="30" t="s">
        <v>220</v>
      </c>
      <c r="D52" s="15" t="s">
        <v>104</v>
      </c>
      <c r="E52" s="17">
        <v>54514.372000000003</v>
      </c>
      <c r="F52" s="45">
        <v>5962.8456513333003</v>
      </c>
      <c r="G52" s="45">
        <v>1239.71983</v>
      </c>
      <c r="H52" s="17">
        <f t="shared" si="6"/>
        <v>0.20790741576931426</v>
      </c>
      <c r="I52" s="31" t="str">
        <f t="shared" si="10"/>
        <v>Downregulated</v>
      </c>
      <c r="J52" s="47"/>
      <c r="K52" s="49">
        <v>7601.2173663332997</v>
      </c>
      <c r="L52" s="49">
        <v>9711.0203796666992</v>
      </c>
      <c r="M52" s="49">
        <v>1979.3404386667</v>
      </c>
      <c r="N52" s="49">
        <v>2262.8623633333</v>
      </c>
      <c r="O52" s="49">
        <f t="shared" si="7"/>
        <v>8656.1188729999994</v>
      </c>
      <c r="P52" s="49">
        <f t="shared" si="8"/>
        <v>2121.1014009999999</v>
      </c>
      <c r="Q52" s="17">
        <f t="shared" si="9"/>
        <v>0.24504069688969948</v>
      </c>
      <c r="R52" s="46" t="str">
        <f t="shared" si="11"/>
        <v>Downregulated</v>
      </c>
      <c r="T52" s="3"/>
      <c r="U52" s="3"/>
      <c r="V52" s="3"/>
      <c r="W52" s="3"/>
      <c r="X52" s="33"/>
      <c r="Y52" s="33"/>
      <c r="Z52" s="34"/>
    </row>
    <row r="53" spans="1:26" s="27" customFormat="1" ht="12.75" x14ac:dyDescent="0.2">
      <c r="A53" s="16" t="s">
        <v>345</v>
      </c>
      <c r="B53" s="15" t="s">
        <v>77</v>
      </c>
      <c r="C53" s="30" t="s">
        <v>333</v>
      </c>
      <c r="D53" s="15" t="s">
        <v>165</v>
      </c>
      <c r="E53" s="17">
        <v>80063.929300000003</v>
      </c>
      <c r="F53" s="45">
        <v>6596.2583826666996</v>
      </c>
      <c r="G53" s="45">
        <v>1367.495651</v>
      </c>
      <c r="H53" s="17">
        <f t="shared" si="6"/>
        <v>0.20731383940226372</v>
      </c>
      <c r="I53" s="31" t="str">
        <f t="shared" si="10"/>
        <v>Downregulated</v>
      </c>
      <c r="J53" s="47"/>
      <c r="K53" s="49">
        <v>4292.0519986666995</v>
      </c>
      <c r="L53" s="49">
        <v>5000.9249063333</v>
      </c>
      <c r="M53" s="49">
        <v>1345.3604769999999</v>
      </c>
      <c r="N53" s="49">
        <v>1559.943395</v>
      </c>
      <c r="O53" s="49">
        <f t="shared" si="7"/>
        <v>4646.4884524999998</v>
      </c>
      <c r="P53" s="49">
        <f t="shared" si="8"/>
        <v>1452.651936</v>
      </c>
      <c r="Q53" s="17">
        <f t="shared" si="9"/>
        <v>0.31263435836549086</v>
      </c>
      <c r="R53" s="46" t="str">
        <f t="shared" si="11"/>
        <v>Downregulated</v>
      </c>
      <c r="T53" s="3"/>
      <c r="U53" s="3"/>
      <c r="V53" s="3"/>
      <c r="W53" s="3"/>
      <c r="X53" s="33"/>
      <c r="Y53" s="33"/>
      <c r="Z53" s="34"/>
    </row>
    <row r="54" spans="1:26" s="27" customFormat="1" ht="12.75" x14ac:dyDescent="0.2">
      <c r="A54" s="16" t="s">
        <v>203</v>
      </c>
      <c r="B54" s="15" t="s">
        <v>13</v>
      </c>
      <c r="C54" s="30" t="s">
        <v>222</v>
      </c>
      <c r="D54" s="15" t="s">
        <v>116</v>
      </c>
      <c r="E54" s="17">
        <v>22936.044699999999</v>
      </c>
      <c r="F54" s="45">
        <v>10380.264424000001</v>
      </c>
      <c r="G54" s="45">
        <v>1727.2770459999999</v>
      </c>
      <c r="H54" s="17">
        <f t="shared" si="6"/>
        <v>0.16640010075334857</v>
      </c>
      <c r="I54" s="31" t="str">
        <f t="shared" si="10"/>
        <v>Downregulated</v>
      </c>
      <c r="J54" s="47"/>
      <c r="K54" s="49">
        <v>11050.046139333301</v>
      </c>
      <c r="L54" s="49">
        <v>11943.859053</v>
      </c>
      <c r="M54" s="49">
        <v>3164.7798819999998</v>
      </c>
      <c r="N54" s="49">
        <v>4772.231151</v>
      </c>
      <c r="O54" s="49">
        <f t="shared" si="7"/>
        <v>11496.952596166651</v>
      </c>
      <c r="P54" s="49">
        <f t="shared" si="8"/>
        <v>3968.5055164999999</v>
      </c>
      <c r="Q54" s="17">
        <f t="shared" si="9"/>
        <v>0.34517890574091703</v>
      </c>
      <c r="R54" s="46" t="str">
        <f t="shared" si="11"/>
        <v>Downregulated</v>
      </c>
      <c r="T54" s="3"/>
      <c r="U54" s="3"/>
      <c r="V54" s="3"/>
      <c r="W54" s="3"/>
      <c r="X54" s="33"/>
      <c r="Y54" s="33"/>
      <c r="Z54" s="34"/>
    </row>
    <row r="55" spans="1:26" s="27" customFormat="1" ht="12.75" x14ac:dyDescent="0.2">
      <c r="A55" s="16" t="s">
        <v>232</v>
      </c>
      <c r="B55" s="15" t="s">
        <v>24</v>
      </c>
      <c r="C55" s="30" t="s">
        <v>247</v>
      </c>
      <c r="D55" s="15" t="s">
        <v>102</v>
      </c>
      <c r="E55" s="17">
        <v>46483.344700000001</v>
      </c>
      <c r="F55" s="45">
        <v>13150.461313666699</v>
      </c>
      <c r="G55" s="45">
        <v>1652.9938496667</v>
      </c>
      <c r="H55" s="17">
        <f t="shared" si="6"/>
        <v>0.12569854473080846</v>
      </c>
      <c r="I55" s="31" t="str">
        <f t="shared" si="10"/>
        <v>Downregulated</v>
      </c>
      <c r="J55" s="47"/>
      <c r="K55" s="49">
        <v>9185.7029863332991</v>
      </c>
      <c r="L55" s="49">
        <v>10835.626059</v>
      </c>
      <c r="M55" s="49">
        <v>1277.3390733332999</v>
      </c>
      <c r="N55" s="49">
        <v>1747.7162493333001</v>
      </c>
      <c r="O55" s="49">
        <f t="shared" si="7"/>
        <v>10010.66452266665</v>
      </c>
      <c r="P55" s="49">
        <f t="shared" si="8"/>
        <v>1512.5276613332999</v>
      </c>
      <c r="Q55" s="17">
        <f t="shared" si="9"/>
        <v>0.15109163411765111</v>
      </c>
      <c r="R55" s="46" t="str">
        <f t="shared" si="11"/>
        <v>Downregulated</v>
      </c>
      <c r="T55" s="3"/>
      <c r="U55" s="3"/>
      <c r="V55" s="3"/>
      <c r="W55" s="3"/>
      <c r="X55" s="33"/>
      <c r="Y55" s="33"/>
      <c r="Z55" s="34"/>
    </row>
    <row r="56" spans="1:26" ht="15.95" customHeight="1" x14ac:dyDescent="0.25">
      <c r="A56" s="71"/>
      <c r="B56" s="72"/>
      <c r="C56" s="73"/>
      <c r="D56" s="72"/>
      <c r="E56" s="74"/>
      <c r="F56" s="79"/>
      <c r="G56" s="79"/>
      <c r="H56" s="79"/>
      <c r="I56" s="80"/>
      <c r="J56" s="64"/>
      <c r="K56" s="81"/>
      <c r="L56" s="81"/>
      <c r="M56" s="81"/>
      <c r="N56" s="81"/>
      <c r="O56" s="82"/>
      <c r="P56" s="82"/>
      <c r="Q56" s="83"/>
      <c r="R56" s="78"/>
    </row>
    <row r="57" spans="1:26" x14ac:dyDescent="0.25">
      <c r="A57" s="90" t="s">
        <v>200</v>
      </c>
      <c r="B57" s="51" t="s">
        <v>10</v>
      </c>
      <c r="C57" s="19" t="s">
        <v>219</v>
      </c>
      <c r="D57" s="51" t="s">
        <v>119</v>
      </c>
      <c r="E57" s="18">
        <v>13906.269399999999</v>
      </c>
      <c r="F57" s="55">
        <v>8828</v>
      </c>
      <c r="G57" s="55">
        <v>128066</v>
      </c>
      <c r="H57" s="18">
        <f t="shared" ref="H57:H63" si="12">G57/F57</f>
        <v>14.506796556411418</v>
      </c>
      <c r="I57" s="88" t="str">
        <f t="shared" si="10"/>
        <v>Upregulated</v>
      </c>
      <c r="J57" s="19"/>
      <c r="K57" s="55">
        <v>115932.6666666667</v>
      </c>
      <c r="L57" s="55">
        <v>13646</v>
      </c>
      <c r="M57" s="55">
        <v>91496</v>
      </c>
      <c r="N57" s="55">
        <v>15911.5</v>
      </c>
      <c r="O57" s="58">
        <f t="shared" ref="O57:O63" si="13">AVERAGE(K57:L57)</f>
        <v>64789.33333333335</v>
      </c>
      <c r="P57" s="58">
        <f t="shared" ref="P57:P63" si="14">AVERAGE(M57:N57)</f>
        <v>53703.75</v>
      </c>
      <c r="Q57" s="18">
        <f t="shared" ref="Q57:Q63" si="15">P57/O57</f>
        <v>0.82889801819229481</v>
      </c>
      <c r="R57" s="89" t="str">
        <f t="shared" si="11"/>
        <v>Downregulated</v>
      </c>
    </row>
    <row r="58" spans="1:26" x14ac:dyDescent="0.25">
      <c r="A58" s="90" t="s">
        <v>314</v>
      </c>
      <c r="B58" s="51" t="s">
        <v>59</v>
      </c>
      <c r="C58" s="19" t="s">
        <v>305</v>
      </c>
      <c r="D58" s="51" t="s">
        <v>159</v>
      </c>
      <c r="E58" s="18">
        <v>68145.5049</v>
      </c>
      <c r="F58" s="55">
        <v>3155.1031315</v>
      </c>
      <c r="G58" s="55">
        <v>12518.427392666699</v>
      </c>
      <c r="H58" s="18">
        <f t="shared" si="12"/>
        <v>3.9676761332093715</v>
      </c>
      <c r="I58" s="88" t="str">
        <f t="shared" si="10"/>
        <v>Upregulated</v>
      </c>
      <c r="J58" s="19"/>
      <c r="K58" s="55">
        <v>20547.954894499999</v>
      </c>
      <c r="L58" s="55">
        <v>1501</v>
      </c>
      <c r="M58" s="55">
        <v>5302.9396269999997</v>
      </c>
      <c r="N58" s="55">
        <v>220.678631</v>
      </c>
      <c r="O58" s="58">
        <f t="shared" si="13"/>
        <v>11024.477447249999</v>
      </c>
      <c r="P58" s="58">
        <f t="shared" si="14"/>
        <v>2761.8091289999998</v>
      </c>
      <c r="Q58" s="18">
        <f t="shared" si="15"/>
        <v>0.25051610311824068</v>
      </c>
      <c r="R58" s="89" t="str">
        <f t="shared" si="11"/>
        <v>Downregulated</v>
      </c>
      <c r="T58" s="28"/>
      <c r="U58" s="28"/>
      <c r="V58" s="28"/>
      <c r="W58" s="28"/>
      <c r="X58" s="24"/>
      <c r="Y58" s="24"/>
      <c r="Z58" s="29"/>
    </row>
    <row r="59" spans="1:26" x14ac:dyDescent="0.25">
      <c r="A59" s="90" t="s">
        <v>379</v>
      </c>
      <c r="B59" s="51" t="s">
        <v>95</v>
      </c>
      <c r="C59" s="19" t="s">
        <v>374</v>
      </c>
      <c r="D59" s="51" t="s">
        <v>191</v>
      </c>
      <c r="E59" s="18">
        <v>516974.07709999999</v>
      </c>
      <c r="F59" s="55">
        <v>42407.868737999997</v>
      </c>
      <c r="G59" s="55">
        <v>99285.303687666703</v>
      </c>
      <c r="H59" s="18">
        <f t="shared" si="12"/>
        <v>2.3412000329717375</v>
      </c>
      <c r="I59" s="88" t="str">
        <f t="shared" si="10"/>
        <v>Upregulated</v>
      </c>
      <c r="J59" s="19"/>
      <c r="K59" s="55">
        <v>98849.767793999999</v>
      </c>
      <c r="L59" s="55">
        <v>94079.761704000004</v>
      </c>
      <c r="M59" s="55">
        <v>91461.455624333306</v>
      </c>
      <c r="N59" s="55">
        <v>94479.021621000007</v>
      </c>
      <c r="O59" s="58">
        <f t="shared" si="13"/>
        <v>96464.764748999994</v>
      </c>
      <c r="P59" s="58">
        <f t="shared" si="14"/>
        <v>92970.238622666657</v>
      </c>
      <c r="Q59" s="18">
        <f t="shared" si="15"/>
        <v>0.96377406677530342</v>
      </c>
      <c r="R59" s="89" t="str">
        <f t="shared" si="11"/>
        <v>Downregulated</v>
      </c>
      <c r="T59" s="28"/>
      <c r="U59" s="28"/>
      <c r="V59" s="28"/>
      <c r="W59" s="28"/>
      <c r="X59" s="24"/>
      <c r="Y59" s="24"/>
      <c r="Z59" s="29"/>
    </row>
    <row r="60" spans="1:26" x14ac:dyDescent="0.25">
      <c r="A60" s="90" t="s">
        <v>199</v>
      </c>
      <c r="B60" s="51" t="s">
        <v>9</v>
      </c>
      <c r="C60" s="19" t="s">
        <v>218</v>
      </c>
      <c r="D60" s="51" t="s">
        <v>105</v>
      </c>
      <c r="E60" s="18">
        <v>70502.528099999996</v>
      </c>
      <c r="F60" s="55">
        <v>1749.9069583333001</v>
      </c>
      <c r="G60" s="55">
        <v>2860.3641280000002</v>
      </c>
      <c r="H60" s="18">
        <f t="shared" si="12"/>
        <v>1.6345806926354278</v>
      </c>
      <c r="I60" s="88" t="str">
        <f t="shared" si="10"/>
        <v>Upregulated</v>
      </c>
      <c r="J60" s="19"/>
      <c r="K60" s="55">
        <v>9616.8259056666993</v>
      </c>
      <c r="L60" s="55">
        <v>3095.2640953332998</v>
      </c>
      <c r="M60" s="55">
        <v>3211.1701646667002</v>
      </c>
      <c r="N60" s="55">
        <v>4459.0079930000002</v>
      </c>
      <c r="O60" s="58">
        <f t="shared" si="13"/>
        <v>6356.0450004999993</v>
      </c>
      <c r="P60" s="58">
        <f t="shared" si="14"/>
        <v>3835.08907883335</v>
      </c>
      <c r="Q60" s="18">
        <f t="shared" si="15"/>
        <v>0.60337664043153594</v>
      </c>
      <c r="R60" s="89" t="str">
        <f t="shared" si="11"/>
        <v>Downregulated</v>
      </c>
      <c r="T60" s="28"/>
      <c r="U60" s="28"/>
      <c r="V60" s="28"/>
      <c r="W60" s="28"/>
      <c r="X60" s="24"/>
      <c r="Y60" s="24"/>
      <c r="Z60" s="29"/>
    </row>
    <row r="61" spans="1:26" x14ac:dyDescent="0.25">
      <c r="A61" s="90" t="s">
        <v>320</v>
      </c>
      <c r="B61" s="51" t="s">
        <v>66</v>
      </c>
      <c r="C61" s="19" t="s">
        <v>322</v>
      </c>
      <c r="D61" s="51" t="s">
        <v>133</v>
      </c>
      <c r="E61" s="18">
        <v>52571.449800000002</v>
      </c>
      <c r="F61" s="55">
        <v>19645.521767999999</v>
      </c>
      <c r="G61" s="55">
        <v>25071.481237</v>
      </c>
      <c r="H61" s="18">
        <f t="shared" si="12"/>
        <v>1.2761931972628073</v>
      </c>
      <c r="I61" s="88" t="str">
        <f t="shared" si="10"/>
        <v>Upregulated</v>
      </c>
      <c r="J61" s="19"/>
      <c r="K61" s="55">
        <v>44359.451805999997</v>
      </c>
      <c r="L61" s="55">
        <v>31075.966877499999</v>
      </c>
      <c r="M61" s="55">
        <v>16273.307928333301</v>
      </c>
      <c r="N61" s="55">
        <v>13488.708777333301</v>
      </c>
      <c r="O61" s="58">
        <f t="shared" si="13"/>
        <v>37717.70934175</v>
      </c>
      <c r="P61" s="58">
        <f t="shared" si="14"/>
        <v>14881.008352833302</v>
      </c>
      <c r="Q61" s="18">
        <f t="shared" si="15"/>
        <v>0.39453637595010066</v>
      </c>
      <c r="R61" s="89" t="str">
        <f t="shared" si="11"/>
        <v>Downregulated</v>
      </c>
      <c r="T61" s="28"/>
      <c r="U61" s="28"/>
      <c r="V61" s="28"/>
      <c r="W61" s="28"/>
      <c r="X61" s="24"/>
      <c r="Y61" s="24"/>
      <c r="Z61" s="29"/>
    </row>
    <row r="62" spans="1:26" s="26" customFormat="1" x14ac:dyDescent="0.25">
      <c r="A62" s="90" t="s">
        <v>193</v>
      </c>
      <c r="B62" s="51" t="s">
        <v>3</v>
      </c>
      <c r="C62" s="19" t="s">
        <v>211</v>
      </c>
      <c r="D62" s="51" t="s">
        <v>111</v>
      </c>
      <c r="E62" s="18">
        <v>75308.320600000006</v>
      </c>
      <c r="F62" s="55">
        <v>82091.333333333299</v>
      </c>
      <c r="G62" s="55">
        <v>97693.333333333299</v>
      </c>
      <c r="H62" s="18">
        <f t="shared" si="12"/>
        <v>1.1900566036203579</v>
      </c>
      <c r="I62" s="88" t="str">
        <f t="shared" si="10"/>
        <v>Upregulated</v>
      </c>
      <c r="J62" s="25"/>
      <c r="K62" s="55">
        <v>232013</v>
      </c>
      <c r="L62" s="55">
        <v>30921.587082999999</v>
      </c>
      <c r="M62" s="55">
        <v>225508</v>
      </c>
      <c r="N62" s="55">
        <v>33682.9971746667</v>
      </c>
      <c r="O62" s="58">
        <f t="shared" si="13"/>
        <v>131467.2935415</v>
      </c>
      <c r="P62" s="58">
        <f t="shared" si="14"/>
        <v>129595.49858733335</v>
      </c>
      <c r="Q62" s="18">
        <f t="shared" si="15"/>
        <v>0.98576227665646909</v>
      </c>
      <c r="R62" s="89" t="str">
        <f t="shared" si="11"/>
        <v>Downregulated</v>
      </c>
      <c r="T62" s="38"/>
      <c r="U62" s="38"/>
      <c r="V62" s="38"/>
      <c r="W62" s="38"/>
      <c r="X62" s="39"/>
      <c r="Y62" s="39"/>
      <c r="Z62" s="40"/>
    </row>
    <row r="63" spans="1:26" x14ac:dyDescent="0.25">
      <c r="A63" s="90" t="s">
        <v>236</v>
      </c>
      <c r="B63" s="51" t="s">
        <v>28</v>
      </c>
      <c r="C63" s="19" t="s">
        <v>251</v>
      </c>
      <c r="D63" s="51" t="s">
        <v>118</v>
      </c>
      <c r="E63" s="18">
        <v>23352.212100000001</v>
      </c>
      <c r="F63" s="55">
        <v>1182</v>
      </c>
      <c r="G63" s="55">
        <v>1273.0263116666999</v>
      </c>
      <c r="H63" s="18">
        <f t="shared" si="12"/>
        <v>1.0770104159616751</v>
      </c>
      <c r="I63" s="88" t="str">
        <f t="shared" si="10"/>
        <v>Upregulated</v>
      </c>
      <c r="J63" s="19"/>
      <c r="K63" s="55">
        <v>3416.6499333332999</v>
      </c>
      <c r="L63" s="55">
        <v>2714.5308473332998</v>
      </c>
      <c r="M63" s="55">
        <v>1854.361402</v>
      </c>
      <c r="N63" s="55">
        <v>1669.192888</v>
      </c>
      <c r="O63" s="58">
        <f t="shared" si="13"/>
        <v>3065.5903903333001</v>
      </c>
      <c r="P63" s="58">
        <f t="shared" si="14"/>
        <v>1761.777145</v>
      </c>
      <c r="Q63" s="18">
        <f t="shared" si="15"/>
        <v>0.57469424178631201</v>
      </c>
      <c r="R63" s="89" t="str">
        <f t="shared" si="11"/>
        <v>Downregulated</v>
      </c>
      <c r="T63" s="28"/>
      <c r="U63" s="28"/>
      <c r="V63" s="28"/>
      <c r="W63" s="28"/>
      <c r="X63" s="24"/>
      <c r="Y63" s="24"/>
      <c r="Z63" s="29"/>
    </row>
    <row r="64" spans="1:26" ht="17.100000000000001" customHeight="1" x14ac:dyDescent="0.25">
      <c r="A64" s="84"/>
      <c r="B64" s="60"/>
      <c r="C64" s="61"/>
      <c r="D64" s="60"/>
      <c r="E64" s="62"/>
      <c r="F64" s="85"/>
      <c r="G64" s="85"/>
      <c r="H64" s="81"/>
      <c r="I64" s="80"/>
      <c r="J64" s="64"/>
      <c r="K64" s="85"/>
      <c r="L64" s="85"/>
      <c r="M64" s="85"/>
      <c r="N64" s="85"/>
      <c r="O64" s="86"/>
      <c r="P64" s="86"/>
      <c r="Q64" s="83"/>
      <c r="R64" s="78"/>
    </row>
    <row r="65" spans="1:27" x14ac:dyDescent="0.25">
      <c r="A65" s="90" t="s">
        <v>344</v>
      </c>
      <c r="B65" s="51" t="s">
        <v>76</v>
      </c>
      <c r="C65" s="19" t="s">
        <v>332</v>
      </c>
      <c r="D65" s="51" t="s">
        <v>174</v>
      </c>
      <c r="E65" s="18">
        <v>45013.980499999998</v>
      </c>
      <c r="F65" s="55">
        <v>36157</v>
      </c>
      <c r="G65" s="55">
        <v>35444</v>
      </c>
      <c r="H65" s="18">
        <f t="shared" ref="H65:H84" si="16">G65/F65</f>
        <v>0.98028044362087563</v>
      </c>
      <c r="I65" s="88" t="str">
        <f t="shared" si="10"/>
        <v>Downregulated</v>
      </c>
      <c r="J65" s="19"/>
      <c r="K65" s="55">
        <v>36984.666666666701</v>
      </c>
      <c r="L65" s="55">
        <v>21628.666666666701</v>
      </c>
      <c r="M65" s="55">
        <v>63568.333333333299</v>
      </c>
      <c r="N65" s="55">
        <v>18219</v>
      </c>
      <c r="O65" s="58">
        <f t="shared" ref="O65:O84" si="17">AVERAGE(K65:L65)</f>
        <v>29306.666666666701</v>
      </c>
      <c r="P65" s="58">
        <f t="shared" ref="P65:P84" si="18">AVERAGE(M65:N65)</f>
        <v>40893.66666666665</v>
      </c>
      <c r="Q65" s="18">
        <f t="shared" ref="Q65:Q84" si="19">P65/O65</f>
        <v>1.3953707916287512</v>
      </c>
      <c r="R65" s="89" t="str">
        <f t="shared" si="11"/>
        <v>Upregulated</v>
      </c>
    </row>
    <row r="66" spans="1:27" x14ac:dyDescent="0.25">
      <c r="A66" s="90" t="s">
        <v>376</v>
      </c>
      <c r="B66" s="51" t="s">
        <v>92</v>
      </c>
      <c r="C66" s="19" t="s">
        <v>371</v>
      </c>
      <c r="D66" s="51" t="s">
        <v>188</v>
      </c>
      <c r="E66" s="18">
        <v>184244.42980000001</v>
      </c>
      <c r="F66" s="55">
        <v>34306</v>
      </c>
      <c r="G66" s="55">
        <v>30505</v>
      </c>
      <c r="H66" s="18">
        <f t="shared" si="16"/>
        <v>0.88920305485920825</v>
      </c>
      <c r="I66" s="88" t="str">
        <f t="shared" si="10"/>
        <v>Downregulated</v>
      </c>
      <c r="J66" s="19"/>
      <c r="K66" s="55">
        <v>36842.333333333299</v>
      </c>
      <c r="L66" s="55">
        <v>26919.5</v>
      </c>
      <c r="M66" s="55">
        <v>30272.333333333299</v>
      </c>
      <c r="N66" s="55">
        <v>39313.666666666701</v>
      </c>
      <c r="O66" s="58">
        <f t="shared" si="17"/>
        <v>31880.91666666665</v>
      </c>
      <c r="P66" s="58">
        <f t="shared" si="18"/>
        <v>34793</v>
      </c>
      <c r="Q66" s="18">
        <f t="shared" si="19"/>
        <v>1.0913425220416608</v>
      </c>
      <c r="R66" s="89" t="str">
        <f t="shared" si="11"/>
        <v>Upregulated</v>
      </c>
      <c r="T66" s="28"/>
      <c r="U66" s="28"/>
      <c r="V66" s="28"/>
      <c r="W66" s="28"/>
      <c r="X66" s="24"/>
      <c r="Y66" s="24"/>
      <c r="Z66" s="29"/>
    </row>
    <row r="67" spans="1:27" s="21" customFormat="1" x14ac:dyDescent="0.25">
      <c r="A67" s="90" t="s">
        <v>241</v>
      </c>
      <c r="B67" s="51" t="s">
        <v>33</v>
      </c>
      <c r="C67" s="19" t="s">
        <v>256</v>
      </c>
      <c r="D67" s="51" t="s">
        <v>138</v>
      </c>
      <c r="E67" s="18">
        <v>81320.109800000006</v>
      </c>
      <c r="F67" s="55">
        <v>100266.1036743333</v>
      </c>
      <c r="G67" s="55">
        <v>86487.108016333295</v>
      </c>
      <c r="H67" s="18">
        <f t="shared" si="16"/>
        <v>0.86257573444008051</v>
      </c>
      <c r="I67" s="88" t="str">
        <f t="shared" si="10"/>
        <v>Downregulated</v>
      </c>
      <c r="J67" s="22"/>
      <c r="K67" s="55">
        <v>88285.932163999998</v>
      </c>
      <c r="L67" s="55">
        <v>116909.86497666669</v>
      </c>
      <c r="M67" s="55">
        <v>106706.77541533329</v>
      </c>
      <c r="N67" s="55">
        <v>140644.02152033331</v>
      </c>
      <c r="O67" s="58">
        <f t="shared" si="17"/>
        <v>102597.89857033335</v>
      </c>
      <c r="P67" s="58">
        <f t="shared" si="18"/>
        <v>123675.39846783329</v>
      </c>
      <c r="Q67" s="18">
        <f t="shared" si="19"/>
        <v>1.2054379299304148</v>
      </c>
      <c r="R67" s="89" t="str">
        <f t="shared" si="11"/>
        <v>Upregulated</v>
      </c>
      <c r="T67" s="41"/>
      <c r="U67" s="41"/>
      <c r="V67" s="41"/>
      <c r="W67" s="41"/>
      <c r="X67" s="24"/>
      <c r="Y67" s="42"/>
      <c r="Z67" s="43"/>
      <c r="AA67"/>
    </row>
    <row r="68" spans="1:27" x14ac:dyDescent="0.25">
      <c r="A68" s="90" t="s">
        <v>194</v>
      </c>
      <c r="B68" s="51" t="s">
        <v>2</v>
      </c>
      <c r="C68" s="19" t="s">
        <v>212</v>
      </c>
      <c r="D68" s="51" t="s">
        <v>109</v>
      </c>
      <c r="E68" s="18">
        <v>45117.133999999998</v>
      </c>
      <c r="F68" s="55">
        <v>240806</v>
      </c>
      <c r="G68" s="55">
        <v>198310.66666666669</v>
      </c>
      <c r="H68" s="18">
        <f t="shared" si="16"/>
        <v>0.82352876035757705</v>
      </c>
      <c r="I68" s="88" t="str">
        <f t="shared" si="10"/>
        <v>Downregulated</v>
      </c>
      <c r="J68" s="19"/>
      <c r="K68" s="55">
        <v>263536.66666666669</v>
      </c>
      <c r="L68" s="55">
        <v>114991.6666666667</v>
      </c>
      <c r="M68" s="55">
        <v>300777.33333333331</v>
      </c>
      <c r="N68" s="55">
        <v>178956</v>
      </c>
      <c r="O68" s="58">
        <f t="shared" si="17"/>
        <v>189264.16666666669</v>
      </c>
      <c r="P68" s="58">
        <f t="shared" si="18"/>
        <v>239866.66666666666</v>
      </c>
      <c r="Q68" s="18">
        <f t="shared" si="19"/>
        <v>1.267364398085568</v>
      </c>
      <c r="R68" s="89" t="str">
        <f t="shared" si="11"/>
        <v>Upregulated</v>
      </c>
      <c r="T68" s="28"/>
      <c r="U68" s="28"/>
      <c r="V68" s="28"/>
      <c r="W68" s="28"/>
      <c r="X68" s="24"/>
      <c r="Y68" s="24"/>
      <c r="Z68" s="29"/>
    </row>
    <row r="69" spans="1:27" x14ac:dyDescent="0.25">
      <c r="A69" s="90" t="s">
        <v>164</v>
      </c>
      <c r="B69" s="51" t="s">
        <v>65</v>
      </c>
      <c r="C69" s="19" t="s">
        <v>311</v>
      </c>
      <c r="D69" s="51" t="s">
        <v>164</v>
      </c>
      <c r="E69" s="18">
        <v>271934.57199999999</v>
      </c>
      <c r="F69" s="55">
        <v>8769.8851759999998</v>
      </c>
      <c r="G69" s="55">
        <v>6755.3278846666999</v>
      </c>
      <c r="H69" s="18">
        <f t="shared" si="16"/>
        <v>0.77028692498204954</v>
      </c>
      <c r="I69" s="88" t="str">
        <f t="shared" si="10"/>
        <v>Downregulated</v>
      </c>
      <c r="J69" s="19"/>
      <c r="K69" s="55">
        <v>11769.575037000001</v>
      </c>
      <c r="L69" s="55">
        <v>6114.5766350000004</v>
      </c>
      <c r="M69" s="55">
        <v>30471.480701</v>
      </c>
      <c r="N69" s="55">
        <v>13282.261409999999</v>
      </c>
      <c r="O69" s="58">
        <f t="shared" si="17"/>
        <v>8942.075836</v>
      </c>
      <c r="P69" s="58">
        <f t="shared" si="18"/>
        <v>21876.8710555</v>
      </c>
      <c r="Q69" s="18">
        <f t="shared" si="19"/>
        <v>2.4465092285871326</v>
      </c>
      <c r="R69" s="89" t="str">
        <f t="shared" si="11"/>
        <v>Upregulated</v>
      </c>
      <c r="T69" s="28"/>
      <c r="U69" s="28"/>
      <c r="V69" s="28"/>
      <c r="W69" s="28"/>
      <c r="X69" s="24"/>
      <c r="Y69" s="24"/>
      <c r="Z69" s="29"/>
    </row>
    <row r="70" spans="1:27" x14ac:dyDescent="0.25">
      <c r="A70" s="90" t="s">
        <v>316</v>
      </c>
      <c r="B70" s="51" t="s">
        <v>61</v>
      </c>
      <c r="C70" s="19" t="s">
        <v>307</v>
      </c>
      <c r="D70" s="51" t="s">
        <v>161</v>
      </c>
      <c r="E70" s="18">
        <v>85059.057199999996</v>
      </c>
      <c r="F70" s="55">
        <v>11710.850398</v>
      </c>
      <c r="G70" s="55">
        <v>8945.6360719999993</v>
      </c>
      <c r="H70" s="18">
        <f t="shared" si="16"/>
        <v>0.76387587305596105</v>
      </c>
      <c r="I70" s="88" t="str">
        <f t="shared" si="10"/>
        <v>Downregulated</v>
      </c>
      <c r="J70" s="19"/>
      <c r="K70" s="55">
        <v>20318.995695666701</v>
      </c>
      <c r="L70" s="55">
        <v>9767.4730880000006</v>
      </c>
      <c r="M70" s="55">
        <v>21990.324110333298</v>
      </c>
      <c r="N70" s="55">
        <v>11813.056383499999</v>
      </c>
      <c r="O70" s="58">
        <f t="shared" si="17"/>
        <v>15043.23439183335</v>
      </c>
      <c r="P70" s="58">
        <f t="shared" si="18"/>
        <v>16901.690246916649</v>
      </c>
      <c r="Q70" s="18">
        <f t="shared" si="19"/>
        <v>1.1235409757420396</v>
      </c>
      <c r="R70" s="89" t="str">
        <f t="shared" si="11"/>
        <v>Upregulated</v>
      </c>
      <c r="T70" s="28"/>
      <c r="U70" s="28"/>
      <c r="V70" s="28"/>
      <c r="W70" s="28"/>
      <c r="X70" s="24"/>
      <c r="Y70" s="24"/>
      <c r="Z70" s="29"/>
    </row>
    <row r="71" spans="1:27" x14ac:dyDescent="0.25">
      <c r="A71" s="90" t="s">
        <v>240</v>
      </c>
      <c r="B71" s="51" t="s">
        <v>32</v>
      </c>
      <c r="C71" s="19" t="s">
        <v>255</v>
      </c>
      <c r="D71" s="51" t="s">
        <v>137</v>
      </c>
      <c r="E71" s="18">
        <v>106919.84970000001</v>
      </c>
      <c r="F71" s="55">
        <v>7091.1449656667</v>
      </c>
      <c r="G71" s="55">
        <v>5262.5023333333002</v>
      </c>
      <c r="H71" s="18">
        <f t="shared" si="16"/>
        <v>0.74212307868656391</v>
      </c>
      <c r="I71" s="88" t="str">
        <f t="shared" si="10"/>
        <v>Downregulated</v>
      </c>
      <c r="J71" s="19"/>
      <c r="K71" s="55">
        <v>4585.6413163333</v>
      </c>
      <c r="L71" s="55">
        <v>6950.3725420000001</v>
      </c>
      <c r="M71" s="55">
        <v>6402.3706386667</v>
      </c>
      <c r="N71" s="55">
        <v>5768.2078316667003</v>
      </c>
      <c r="O71" s="58">
        <f t="shared" si="17"/>
        <v>5768.0069291666496</v>
      </c>
      <c r="P71" s="58">
        <f t="shared" si="18"/>
        <v>6085.2892351666997</v>
      </c>
      <c r="Q71" s="18">
        <f t="shared" si="19"/>
        <v>1.0550072685238419</v>
      </c>
      <c r="R71" s="89" t="str">
        <f t="shared" si="11"/>
        <v>Upregulated</v>
      </c>
      <c r="T71" s="28"/>
      <c r="U71" s="28"/>
      <c r="V71" s="28"/>
      <c r="W71" s="28"/>
      <c r="X71" s="24"/>
      <c r="Y71" s="24"/>
      <c r="Z71" s="29"/>
    </row>
    <row r="72" spans="1:27" x14ac:dyDescent="0.25">
      <c r="A72" s="90" t="s">
        <v>195</v>
      </c>
      <c r="B72" s="51" t="s">
        <v>4</v>
      </c>
      <c r="C72" s="19" t="s">
        <v>213</v>
      </c>
      <c r="D72" s="51" t="s">
        <v>112</v>
      </c>
      <c r="E72" s="18">
        <v>36224.3681</v>
      </c>
      <c r="F72" s="55">
        <v>90196.666666666701</v>
      </c>
      <c r="G72" s="55">
        <v>63503.333333333299</v>
      </c>
      <c r="H72" s="18">
        <f t="shared" si="16"/>
        <v>0.70405410399497326</v>
      </c>
      <c r="I72" s="88" t="str">
        <f t="shared" si="10"/>
        <v>Downregulated</v>
      </c>
      <c r="J72" s="19"/>
      <c r="K72" s="55">
        <v>106576</v>
      </c>
      <c r="L72" s="55">
        <v>39216.666666666701</v>
      </c>
      <c r="M72" s="55">
        <v>195190.33333333331</v>
      </c>
      <c r="N72" s="55">
        <v>47088.666666666701</v>
      </c>
      <c r="O72" s="58">
        <f t="shared" si="17"/>
        <v>72896.333333333343</v>
      </c>
      <c r="P72" s="58">
        <f t="shared" si="18"/>
        <v>121139.5</v>
      </c>
      <c r="Q72" s="18">
        <f t="shared" si="19"/>
        <v>1.661805120513606</v>
      </c>
      <c r="R72" s="89" t="str">
        <f t="shared" si="11"/>
        <v>Upregulated</v>
      </c>
      <c r="T72" s="28"/>
      <c r="U72" s="28"/>
      <c r="V72" s="28"/>
      <c r="W72" s="28"/>
      <c r="X72" s="24"/>
      <c r="Y72" s="24"/>
      <c r="Z72" s="29"/>
    </row>
    <row r="73" spans="1:27" x14ac:dyDescent="0.25">
      <c r="A73" s="90" t="s">
        <v>299</v>
      </c>
      <c r="B73" s="51" t="s">
        <v>55</v>
      </c>
      <c r="C73" s="19" t="s">
        <v>301</v>
      </c>
      <c r="D73" s="51" t="s">
        <v>100</v>
      </c>
      <c r="E73" s="18">
        <v>103585.7087</v>
      </c>
      <c r="F73" s="55">
        <v>6195.6934383333</v>
      </c>
      <c r="G73" s="55">
        <v>4352.8590073332998</v>
      </c>
      <c r="H73" s="18">
        <f t="shared" si="16"/>
        <v>0.70256203775380144</v>
      </c>
      <c r="I73" s="88" t="str">
        <f t="shared" si="10"/>
        <v>Downregulated</v>
      </c>
      <c r="J73" s="19"/>
      <c r="K73" s="55">
        <v>5280.4657184999996</v>
      </c>
      <c r="L73" s="55">
        <v>5422.2604966667004</v>
      </c>
      <c r="M73" s="55">
        <v>5289.3970063332999</v>
      </c>
      <c r="N73" s="55">
        <v>6931.2195756666997</v>
      </c>
      <c r="O73" s="58">
        <f t="shared" si="17"/>
        <v>5351.36310758335</v>
      </c>
      <c r="P73" s="58">
        <f t="shared" si="18"/>
        <v>6110.3082909999994</v>
      </c>
      <c r="Q73" s="18">
        <f t="shared" si="19"/>
        <v>1.141822778263945</v>
      </c>
      <c r="R73" s="89" t="str">
        <f t="shared" si="11"/>
        <v>Upregulated</v>
      </c>
      <c r="T73" s="28"/>
      <c r="U73" s="28"/>
      <c r="V73" s="28"/>
      <c r="W73" s="28"/>
      <c r="X73" s="24"/>
      <c r="Y73" s="24"/>
      <c r="Z73" s="29"/>
    </row>
    <row r="74" spans="1:27" x14ac:dyDescent="0.25">
      <c r="A74" s="91" t="s">
        <v>205</v>
      </c>
      <c r="B74" s="52" t="s">
        <v>15</v>
      </c>
      <c r="C74" s="22" t="s">
        <v>224</v>
      </c>
      <c r="D74" s="52" t="s">
        <v>121</v>
      </c>
      <c r="E74" s="23">
        <v>122936.39019999999</v>
      </c>
      <c r="F74" s="56">
        <v>3016.0825326667</v>
      </c>
      <c r="G74" s="56">
        <v>2116.3333333332998</v>
      </c>
      <c r="H74" s="23">
        <f t="shared" si="16"/>
        <v>0.70168283208819293</v>
      </c>
      <c r="I74" s="88" t="str">
        <f t="shared" si="10"/>
        <v>Downregulated</v>
      </c>
      <c r="J74" s="19"/>
      <c r="K74" s="56">
        <v>6086.9807166666997</v>
      </c>
      <c r="L74" s="56">
        <v>3431.5180823332998</v>
      </c>
      <c r="M74" s="56">
        <v>8345.4478020000006</v>
      </c>
      <c r="N74" s="56">
        <v>5578.6554236666998</v>
      </c>
      <c r="O74" s="59">
        <f t="shared" si="17"/>
        <v>4759.2493994999995</v>
      </c>
      <c r="P74" s="59">
        <f t="shared" si="18"/>
        <v>6962.0516128333502</v>
      </c>
      <c r="Q74" s="23">
        <f t="shared" si="19"/>
        <v>1.4628465601245386</v>
      </c>
      <c r="R74" s="89" t="str">
        <f t="shared" si="11"/>
        <v>Upregulated</v>
      </c>
      <c r="T74" s="28"/>
      <c r="U74" s="28"/>
      <c r="V74" s="28"/>
      <c r="W74" s="28"/>
      <c r="X74" s="24"/>
      <c r="Y74" s="24"/>
      <c r="Z74" s="29"/>
    </row>
    <row r="75" spans="1:27" x14ac:dyDescent="0.25">
      <c r="A75" s="90" t="s">
        <v>287</v>
      </c>
      <c r="B75" s="51" t="s">
        <v>47</v>
      </c>
      <c r="C75" s="19" t="s">
        <v>270</v>
      </c>
      <c r="D75" s="51" t="s">
        <v>150</v>
      </c>
      <c r="E75" s="18">
        <v>283476.60859999998</v>
      </c>
      <c r="F75" s="55">
        <v>21746.333333333299</v>
      </c>
      <c r="G75" s="55">
        <v>14927</v>
      </c>
      <c r="H75" s="18">
        <f t="shared" si="16"/>
        <v>0.68641456797314593</v>
      </c>
      <c r="I75" s="88" t="str">
        <f t="shared" si="10"/>
        <v>Downregulated</v>
      </c>
      <c r="J75" s="19"/>
      <c r="K75" s="55">
        <v>35241.666666666701</v>
      </c>
      <c r="L75" s="55">
        <v>27564.333333333299</v>
      </c>
      <c r="M75" s="55">
        <v>85468</v>
      </c>
      <c r="N75" s="55">
        <v>20137.333333333299</v>
      </c>
      <c r="O75" s="58">
        <f t="shared" si="17"/>
        <v>31403</v>
      </c>
      <c r="P75" s="58">
        <f t="shared" si="18"/>
        <v>52802.66666666665</v>
      </c>
      <c r="Q75" s="18">
        <f t="shared" si="19"/>
        <v>1.6814529397403639</v>
      </c>
      <c r="R75" s="89" t="str">
        <f t="shared" si="11"/>
        <v>Upregulated</v>
      </c>
      <c r="T75" s="28"/>
      <c r="U75" s="28"/>
      <c r="V75" s="28"/>
      <c r="W75" s="28"/>
      <c r="X75" s="24"/>
      <c r="Y75" s="24"/>
      <c r="Z75" s="29"/>
    </row>
    <row r="76" spans="1:27" x14ac:dyDescent="0.25">
      <c r="A76" s="90" t="s">
        <v>321</v>
      </c>
      <c r="B76" s="51" t="s">
        <v>67</v>
      </c>
      <c r="C76" s="19" t="s">
        <v>323</v>
      </c>
      <c r="D76" s="51" t="s">
        <v>166</v>
      </c>
      <c r="E76" s="18">
        <v>88834.927800000005</v>
      </c>
      <c r="F76" s="55">
        <v>12356.666666666701</v>
      </c>
      <c r="G76" s="55">
        <v>7787.5</v>
      </c>
      <c r="H76" s="18">
        <f t="shared" si="16"/>
        <v>0.63022659832748684</v>
      </c>
      <c r="I76" s="88" t="str">
        <f t="shared" si="10"/>
        <v>Downregulated</v>
      </c>
      <c r="J76" s="19"/>
      <c r="K76" s="55">
        <v>15044</v>
      </c>
      <c r="L76" s="55">
        <v>24316</v>
      </c>
      <c r="M76" s="55">
        <v>30935.333333333299</v>
      </c>
      <c r="N76" s="55">
        <v>63835</v>
      </c>
      <c r="O76" s="58">
        <f t="shared" si="17"/>
        <v>19680</v>
      </c>
      <c r="P76" s="58">
        <f t="shared" si="18"/>
        <v>47385.16666666665</v>
      </c>
      <c r="Q76" s="18">
        <f t="shared" si="19"/>
        <v>2.4077828590785901</v>
      </c>
      <c r="R76" s="89" t="str">
        <f t="shared" si="11"/>
        <v>Upregulated</v>
      </c>
      <c r="T76" s="28"/>
      <c r="U76" s="28"/>
      <c r="V76" s="28"/>
      <c r="W76" s="28"/>
      <c r="X76" s="24"/>
      <c r="Y76" s="24"/>
      <c r="Z76" s="29"/>
    </row>
    <row r="77" spans="1:27" x14ac:dyDescent="0.25">
      <c r="A77" s="90" t="s">
        <v>354</v>
      </c>
      <c r="B77" s="51" t="s">
        <v>84</v>
      </c>
      <c r="C77" s="19" t="s">
        <v>358</v>
      </c>
      <c r="D77" s="51" t="s">
        <v>182</v>
      </c>
      <c r="E77" s="18">
        <v>28248.758300000001</v>
      </c>
      <c r="F77" s="55">
        <v>4671.5</v>
      </c>
      <c r="G77" s="55">
        <v>2890</v>
      </c>
      <c r="H77" s="18">
        <f t="shared" si="16"/>
        <v>0.61864497484747938</v>
      </c>
      <c r="I77" s="88" t="str">
        <f t="shared" si="10"/>
        <v>Downregulated</v>
      </c>
      <c r="J77" s="19"/>
      <c r="K77" s="55">
        <v>6621</v>
      </c>
      <c r="L77" s="55">
        <v>4668.5</v>
      </c>
      <c r="M77" s="55">
        <v>14056.333333333299</v>
      </c>
      <c r="N77" s="55">
        <v>7382.6666666666997</v>
      </c>
      <c r="O77" s="58">
        <f t="shared" si="17"/>
        <v>5644.75</v>
      </c>
      <c r="P77" s="58">
        <f t="shared" si="18"/>
        <v>10719.5</v>
      </c>
      <c r="Q77" s="18">
        <f t="shared" si="19"/>
        <v>1.8990212144027636</v>
      </c>
      <c r="R77" s="89" t="str">
        <f t="shared" si="11"/>
        <v>Upregulated</v>
      </c>
      <c r="T77" s="28"/>
      <c r="U77" s="28"/>
      <c r="V77" s="28"/>
      <c r="W77" s="28"/>
      <c r="X77" s="24"/>
      <c r="Y77" s="24"/>
      <c r="Z77" s="29"/>
    </row>
    <row r="78" spans="1:27" x14ac:dyDescent="0.25">
      <c r="A78" s="90" t="s">
        <v>196</v>
      </c>
      <c r="B78" s="51" t="s">
        <v>6</v>
      </c>
      <c r="C78" s="19" t="s">
        <v>215</v>
      </c>
      <c r="D78" s="51" t="s">
        <v>114</v>
      </c>
      <c r="E78" s="18">
        <v>53708.790699999998</v>
      </c>
      <c r="F78" s="55">
        <v>123008.6666666667</v>
      </c>
      <c r="G78" s="55">
        <v>74038.333333333299</v>
      </c>
      <c r="H78" s="18">
        <f t="shared" si="16"/>
        <v>0.60189525941261546</v>
      </c>
      <c r="I78" s="88" t="str">
        <f t="shared" si="10"/>
        <v>Downregulated</v>
      </c>
      <c r="J78" s="19"/>
      <c r="K78" s="55">
        <v>146911.66666666669</v>
      </c>
      <c r="L78" s="55">
        <v>109283.6666666667</v>
      </c>
      <c r="M78" s="55">
        <v>248954.66666666669</v>
      </c>
      <c r="N78" s="55">
        <v>130785.3333333333</v>
      </c>
      <c r="O78" s="58">
        <f t="shared" si="17"/>
        <v>128097.66666666669</v>
      </c>
      <c r="P78" s="58">
        <f t="shared" si="18"/>
        <v>189870</v>
      </c>
      <c r="Q78" s="18">
        <f t="shared" si="19"/>
        <v>1.4822284038481053</v>
      </c>
      <c r="R78" s="89" t="str">
        <f t="shared" si="11"/>
        <v>Upregulated</v>
      </c>
      <c r="T78" s="28"/>
      <c r="U78" s="28"/>
      <c r="V78" s="28"/>
      <c r="W78" s="28"/>
      <c r="X78" s="24"/>
      <c r="Y78" s="24"/>
      <c r="Z78" s="29"/>
    </row>
    <row r="79" spans="1:27" x14ac:dyDescent="0.25">
      <c r="A79" s="90" t="s">
        <v>239</v>
      </c>
      <c r="B79" s="51" t="s">
        <v>31</v>
      </c>
      <c r="C79" s="19" t="s">
        <v>254</v>
      </c>
      <c r="D79" s="51" t="s">
        <v>136</v>
      </c>
      <c r="E79" s="18">
        <v>25166.553</v>
      </c>
      <c r="F79" s="55">
        <v>21309.333333333299</v>
      </c>
      <c r="G79" s="55">
        <v>12354</v>
      </c>
      <c r="H79" s="18">
        <f t="shared" si="16"/>
        <v>0.5797459642097369</v>
      </c>
      <c r="I79" s="88" t="str">
        <f t="shared" si="10"/>
        <v>Downregulated</v>
      </c>
      <c r="J79" s="19"/>
      <c r="K79" s="55">
        <v>19797</v>
      </c>
      <c r="L79" s="55">
        <v>6537</v>
      </c>
      <c r="M79" s="55">
        <v>42455.666666666701</v>
      </c>
      <c r="N79" s="55">
        <v>4915</v>
      </c>
      <c r="O79" s="58">
        <f t="shared" si="17"/>
        <v>13167</v>
      </c>
      <c r="P79" s="58">
        <f t="shared" si="18"/>
        <v>23685.33333333335</v>
      </c>
      <c r="Q79" s="18">
        <f t="shared" si="19"/>
        <v>1.7988405356826422</v>
      </c>
      <c r="R79" s="89" t="str">
        <f t="shared" si="11"/>
        <v>Upregulated</v>
      </c>
      <c r="T79" s="28"/>
      <c r="U79" s="28"/>
      <c r="V79" s="28"/>
      <c r="W79" s="28"/>
      <c r="X79" s="24"/>
      <c r="Y79" s="24"/>
      <c r="Z79" s="29"/>
    </row>
    <row r="80" spans="1:27" x14ac:dyDescent="0.25">
      <c r="A80" s="90" t="s">
        <v>289</v>
      </c>
      <c r="B80" s="51" t="s">
        <v>49</v>
      </c>
      <c r="C80" s="19" t="s">
        <v>272</v>
      </c>
      <c r="D80" s="51" t="s">
        <v>152</v>
      </c>
      <c r="E80" s="18">
        <v>103628.0313</v>
      </c>
      <c r="F80" s="55">
        <v>10453.237764</v>
      </c>
      <c r="G80" s="55">
        <v>5431.3819503332998</v>
      </c>
      <c r="H80" s="18">
        <f t="shared" si="16"/>
        <v>0.51958848281806858</v>
      </c>
      <c r="I80" s="88" t="str">
        <f t="shared" si="10"/>
        <v>Downregulated</v>
      </c>
      <c r="J80" s="19"/>
      <c r="K80" s="55">
        <v>8721.0913223332991</v>
      </c>
      <c r="L80" s="55">
        <v>18900.084705666701</v>
      </c>
      <c r="M80" s="55">
        <v>47267.404234000001</v>
      </c>
      <c r="N80" s="55">
        <v>21869.848086000002</v>
      </c>
      <c r="O80" s="58">
        <f t="shared" si="17"/>
        <v>13810.588014000001</v>
      </c>
      <c r="P80" s="58">
        <f t="shared" si="18"/>
        <v>34568.62616</v>
      </c>
      <c r="Q80" s="18">
        <f t="shared" si="19"/>
        <v>2.5030524496826105</v>
      </c>
      <c r="R80" s="89" t="str">
        <f t="shared" si="11"/>
        <v>Upregulated</v>
      </c>
      <c r="T80" s="28"/>
      <c r="U80" s="28"/>
      <c r="V80" s="28"/>
      <c r="W80" s="28"/>
      <c r="X80" s="24"/>
      <c r="Y80" s="24"/>
      <c r="Z80" s="29"/>
    </row>
    <row r="81" spans="1:26" x14ac:dyDescent="0.25">
      <c r="A81" s="90" t="s">
        <v>300</v>
      </c>
      <c r="B81" s="51" t="s">
        <v>56</v>
      </c>
      <c r="C81" s="19" t="s">
        <v>302</v>
      </c>
      <c r="D81" s="51" t="s">
        <v>157</v>
      </c>
      <c r="E81" s="18">
        <v>83606.509399999995</v>
      </c>
      <c r="F81" s="55">
        <v>9776.8162686667001</v>
      </c>
      <c r="G81" s="55">
        <v>3119.727856</v>
      </c>
      <c r="H81" s="18">
        <f t="shared" si="16"/>
        <v>0.31909445470487996</v>
      </c>
      <c r="I81" s="88" t="str">
        <f t="shared" si="10"/>
        <v>Downregulated</v>
      </c>
      <c r="J81" s="19"/>
      <c r="K81" s="55">
        <v>16242.004304333301</v>
      </c>
      <c r="L81" s="55">
        <v>7677.5269120000003</v>
      </c>
      <c r="M81" s="55">
        <v>17790.675889666702</v>
      </c>
      <c r="N81" s="55">
        <v>7992.9436164999997</v>
      </c>
      <c r="O81" s="58">
        <f t="shared" si="17"/>
        <v>11959.76560816665</v>
      </c>
      <c r="P81" s="58">
        <f t="shared" si="18"/>
        <v>12891.809753083351</v>
      </c>
      <c r="Q81" s="18">
        <f t="shared" si="19"/>
        <v>1.0779316397538978</v>
      </c>
      <c r="R81" s="89" t="str">
        <f t="shared" si="11"/>
        <v>Upregulated</v>
      </c>
      <c r="T81" s="28"/>
      <c r="U81" s="28"/>
      <c r="V81" s="28"/>
      <c r="W81" s="28"/>
      <c r="X81" s="24"/>
      <c r="Y81" s="24"/>
      <c r="Z81" s="29"/>
    </row>
    <row r="82" spans="1:26" x14ac:dyDescent="0.25">
      <c r="A82" s="90" t="s">
        <v>377</v>
      </c>
      <c r="B82" s="51" t="s">
        <v>93</v>
      </c>
      <c r="C82" s="19" t="s">
        <v>372</v>
      </c>
      <c r="D82" s="51" t="s">
        <v>189</v>
      </c>
      <c r="E82" s="18">
        <v>84120.583100000003</v>
      </c>
      <c r="F82" s="55">
        <v>27450</v>
      </c>
      <c r="G82" s="55">
        <v>8499</v>
      </c>
      <c r="H82" s="18">
        <f t="shared" si="16"/>
        <v>0.30961748633879782</v>
      </c>
      <c r="I82" s="88" t="str">
        <f t="shared" si="10"/>
        <v>Downregulated</v>
      </c>
      <c r="J82" s="19"/>
      <c r="K82" s="55">
        <v>5679.3333333333003</v>
      </c>
      <c r="L82" s="55">
        <v>17777.333333333299</v>
      </c>
      <c r="M82" s="55">
        <v>21109</v>
      </c>
      <c r="N82" s="55">
        <v>25362.333333333299</v>
      </c>
      <c r="O82" s="58">
        <f t="shared" si="17"/>
        <v>11728.333333333299</v>
      </c>
      <c r="P82" s="58">
        <f t="shared" si="18"/>
        <v>23235.66666666665</v>
      </c>
      <c r="Q82" s="18">
        <f t="shared" si="19"/>
        <v>1.9811567429302301</v>
      </c>
      <c r="R82" s="89" t="str">
        <f t="shared" si="11"/>
        <v>Upregulated</v>
      </c>
      <c r="T82" s="28"/>
      <c r="U82" s="28"/>
      <c r="V82" s="28"/>
      <c r="W82" s="28"/>
      <c r="X82" s="24"/>
      <c r="Y82" s="24"/>
      <c r="Z82" s="29"/>
    </row>
    <row r="83" spans="1:26" x14ac:dyDescent="0.25">
      <c r="A83" s="90" t="s">
        <v>363</v>
      </c>
      <c r="B83" s="51" t="s">
        <v>86</v>
      </c>
      <c r="C83" s="19" t="s">
        <v>360</v>
      </c>
      <c r="D83" s="51" t="s">
        <v>183</v>
      </c>
      <c r="E83" s="18">
        <v>227787.2475</v>
      </c>
      <c r="F83" s="55">
        <v>19999.666666666701</v>
      </c>
      <c r="G83" s="55">
        <v>5461.5</v>
      </c>
      <c r="H83" s="18">
        <f t="shared" si="16"/>
        <v>0.27307955132585499</v>
      </c>
      <c r="I83" s="88" t="str">
        <f t="shared" si="10"/>
        <v>Downregulated</v>
      </c>
      <c r="J83" s="19"/>
      <c r="K83" s="55">
        <v>20347</v>
      </c>
      <c r="L83" s="55">
        <v>18380.333333333299</v>
      </c>
      <c r="M83" s="55">
        <v>55229.333333333299</v>
      </c>
      <c r="N83" s="55">
        <v>22482.666666666701</v>
      </c>
      <c r="O83" s="58">
        <f t="shared" si="17"/>
        <v>19363.66666666665</v>
      </c>
      <c r="P83" s="58">
        <f t="shared" si="18"/>
        <v>38856</v>
      </c>
      <c r="Q83" s="18">
        <f t="shared" si="19"/>
        <v>2.0066447470348265</v>
      </c>
      <c r="R83" s="89" t="str">
        <f t="shared" si="11"/>
        <v>Upregulated</v>
      </c>
      <c r="T83" s="28"/>
      <c r="U83" s="28"/>
      <c r="V83" s="28"/>
      <c r="W83" s="28"/>
      <c r="X83" s="24"/>
      <c r="Y83" s="24"/>
      <c r="Z83" s="29"/>
    </row>
    <row r="84" spans="1:26" x14ac:dyDescent="0.25">
      <c r="A84" s="90" t="s">
        <v>343</v>
      </c>
      <c r="B84" s="51" t="s">
        <v>75</v>
      </c>
      <c r="C84" s="19" t="s">
        <v>331</v>
      </c>
      <c r="D84" s="51" t="s">
        <v>173</v>
      </c>
      <c r="E84" s="18">
        <v>345380.5637</v>
      </c>
      <c r="F84" s="55">
        <v>41657.777590999998</v>
      </c>
      <c r="G84" s="55">
        <v>5693.8078686667004</v>
      </c>
      <c r="H84" s="18">
        <f t="shared" si="16"/>
        <v>0.13668054797759605</v>
      </c>
      <c r="I84" s="88" t="str">
        <f t="shared" si="10"/>
        <v>Downregulated</v>
      </c>
      <c r="J84" s="19"/>
      <c r="K84" s="55">
        <v>45190.666666666701</v>
      </c>
      <c r="L84" s="55">
        <v>43247.284033999997</v>
      </c>
      <c r="M84" s="55">
        <v>88578.666666666701</v>
      </c>
      <c r="N84" s="55">
        <v>51671.271791333304</v>
      </c>
      <c r="O84" s="58">
        <f t="shared" si="17"/>
        <v>44218.975350333349</v>
      </c>
      <c r="P84" s="58">
        <f t="shared" si="18"/>
        <v>70124.969229000009</v>
      </c>
      <c r="Q84" s="18">
        <f t="shared" si="19"/>
        <v>1.5858569465579297</v>
      </c>
      <c r="R84" s="89" t="str">
        <f t="shared" si="11"/>
        <v>Upregulated</v>
      </c>
      <c r="T84" s="28"/>
      <c r="U84" s="28"/>
      <c r="V84" s="28"/>
      <c r="W84" s="28"/>
      <c r="X84" s="24"/>
      <c r="Y84" s="24"/>
      <c r="Z84" s="29"/>
    </row>
    <row r="85" spans="1:26" ht="15" customHeight="1" x14ac:dyDescent="0.25">
      <c r="A85" s="87"/>
      <c r="B85" s="63"/>
      <c r="C85" s="64"/>
      <c r="D85" s="63"/>
      <c r="E85" s="81"/>
      <c r="F85" s="85"/>
      <c r="G85" s="85"/>
      <c r="H85" s="82"/>
      <c r="I85" s="80"/>
      <c r="J85" s="64"/>
      <c r="K85" s="85"/>
      <c r="L85" s="85"/>
      <c r="M85" s="85"/>
      <c r="N85" s="85"/>
      <c r="O85" s="86"/>
      <c r="P85" s="86"/>
      <c r="Q85" s="82"/>
      <c r="R85" s="78"/>
      <c r="T85" s="28"/>
      <c r="U85" s="28"/>
      <c r="V85" s="28"/>
      <c r="W85" s="28"/>
      <c r="X85" s="24"/>
      <c r="Y85" s="24"/>
      <c r="Z85" s="29"/>
    </row>
    <row r="86" spans="1:26" x14ac:dyDescent="0.25">
      <c r="A86" s="50" t="s">
        <v>106</v>
      </c>
      <c r="B86" s="51" t="s">
        <v>1</v>
      </c>
      <c r="C86" s="19" t="s">
        <v>210</v>
      </c>
      <c r="D86" s="51" t="s">
        <v>106</v>
      </c>
      <c r="E86" s="18">
        <v>12182.420599999999</v>
      </c>
      <c r="F86" s="55" t="s">
        <v>394</v>
      </c>
      <c r="G86" s="55">
        <v>11757</v>
      </c>
      <c r="H86" s="20" t="s">
        <v>394</v>
      </c>
      <c r="I86" s="31" t="str">
        <f>IF(H86&gt;1, "Upregulated", "Downregulated")</f>
        <v>Upregulated</v>
      </c>
      <c r="J86" s="19"/>
      <c r="K86" s="55">
        <v>30343.666666666701</v>
      </c>
      <c r="L86" s="55" t="s">
        <v>394</v>
      </c>
      <c r="M86" s="55">
        <v>100360</v>
      </c>
      <c r="N86" s="55" t="s">
        <v>394</v>
      </c>
      <c r="O86" s="58">
        <f t="shared" ref="O86:O94" si="20">AVERAGE(K86:L86)</f>
        <v>30343.666666666701</v>
      </c>
      <c r="P86" s="58">
        <f t="shared" ref="P86:P93" si="21">AVERAGE(M86:N86)</f>
        <v>100360</v>
      </c>
      <c r="Q86" s="18">
        <f t="shared" ref="Q86:Q93" si="22">P86/O86</f>
        <v>3.307444716634989</v>
      </c>
      <c r="R86" s="46" t="str">
        <f t="shared" ref="R86:R93" si="23">IF(Q86&gt;1, "Upregulated", "Downregulated")</f>
        <v>Upregulated</v>
      </c>
    </row>
    <row r="87" spans="1:26" x14ac:dyDescent="0.25">
      <c r="A87" s="50" t="s">
        <v>366</v>
      </c>
      <c r="B87" s="51" t="s">
        <v>89</v>
      </c>
      <c r="C87" s="19" t="s">
        <v>368</v>
      </c>
      <c r="D87" s="51" t="s">
        <v>186</v>
      </c>
      <c r="E87" s="18">
        <v>52357.762300000002</v>
      </c>
      <c r="F87" s="55">
        <v>2012.4113895</v>
      </c>
      <c r="G87" s="55" t="s">
        <v>394</v>
      </c>
      <c r="H87" s="20" t="s">
        <v>394</v>
      </c>
      <c r="I87" s="31" t="s">
        <v>395</v>
      </c>
      <c r="J87" s="19"/>
      <c r="K87" s="55">
        <v>6474</v>
      </c>
      <c r="L87" s="55">
        <v>2159.1044516666998</v>
      </c>
      <c r="M87" s="55">
        <v>16746.517672333299</v>
      </c>
      <c r="N87" s="55">
        <v>2624.9352389999999</v>
      </c>
      <c r="O87" s="58">
        <f t="shared" si="20"/>
        <v>4316.5522258333494</v>
      </c>
      <c r="P87" s="58">
        <f t="shared" si="21"/>
        <v>9685.7264556666487</v>
      </c>
      <c r="Q87" s="18">
        <f t="shared" si="22"/>
        <v>2.2438571222885488</v>
      </c>
      <c r="R87" s="46" t="str">
        <f t="shared" si="23"/>
        <v>Upregulated</v>
      </c>
    </row>
    <row r="88" spans="1:26" x14ac:dyDescent="0.25">
      <c r="A88" s="50" t="s">
        <v>197</v>
      </c>
      <c r="B88" s="51" t="s">
        <v>7</v>
      </c>
      <c r="C88" s="19" t="s">
        <v>216</v>
      </c>
      <c r="D88" s="51" t="s">
        <v>115</v>
      </c>
      <c r="E88" s="18">
        <v>11529.5447</v>
      </c>
      <c r="F88" s="55" t="s">
        <v>394</v>
      </c>
      <c r="G88" s="55" t="s">
        <v>394</v>
      </c>
      <c r="H88" s="20" t="s">
        <v>394</v>
      </c>
      <c r="I88" s="31" t="s">
        <v>394</v>
      </c>
      <c r="J88" s="19"/>
      <c r="K88" s="55">
        <v>45804</v>
      </c>
      <c r="L88" s="55" t="s">
        <v>394</v>
      </c>
      <c r="M88" s="55">
        <v>97396</v>
      </c>
      <c r="N88" s="55" t="s">
        <v>394</v>
      </c>
      <c r="O88" s="58">
        <f t="shared" si="20"/>
        <v>45804</v>
      </c>
      <c r="P88" s="58">
        <f t="shared" si="21"/>
        <v>97396</v>
      </c>
      <c r="Q88" s="18">
        <f t="shared" si="22"/>
        <v>2.1263645096498123</v>
      </c>
      <c r="R88" s="46" t="str">
        <f t="shared" si="23"/>
        <v>Upregulated</v>
      </c>
    </row>
    <row r="89" spans="1:26" x14ac:dyDescent="0.25">
      <c r="A89" s="50" t="s">
        <v>285</v>
      </c>
      <c r="B89" s="51" t="s">
        <v>45</v>
      </c>
      <c r="C89" s="19" t="s">
        <v>268</v>
      </c>
      <c r="D89" s="51" t="s">
        <v>148</v>
      </c>
      <c r="E89" s="18">
        <v>54262.538399999998</v>
      </c>
      <c r="F89" s="55" t="s">
        <v>394</v>
      </c>
      <c r="G89" s="55" t="s">
        <v>394</v>
      </c>
      <c r="H89" s="20" t="s">
        <v>394</v>
      </c>
      <c r="I89" s="31" t="s">
        <v>394</v>
      </c>
      <c r="J89" s="19"/>
      <c r="K89" s="55" t="s">
        <v>394</v>
      </c>
      <c r="L89" s="55">
        <v>46570</v>
      </c>
      <c r="M89" s="55" t="s">
        <v>394</v>
      </c>
      <c r="N89" s="55">
        <v>80839</v>
      </c>
      <c r="O89" s="58">
        <f t="shared" si="20"/>
        <v>46570</v>
      </c>
      <c r="P89" s="58">
        <f t="shared" si="21"/>
        <v>80839</v>
      </c>
      <c r="Q89" s="18">
        <f t="shared" si="22"/>
        <v>1.7358599957053897</v>
      </c>
      <c r="R89" s="46" t="str">
        <f t="shared" si="23"/>
        <v>Upregulated</v>
      </c>
    </row>
    <row r="90" spans="1:26" x14ac:dyDescent="0.25">
      <c r="A90" s="50" t="s">
        <v>340</v>
      </c>
      <c r="B90" s="51" t="s">
        <v>72</v>
      </c>
      <c r="C90" s="19" t="s">
        <v>328</v>
      </c>
      <c r="D90" s="51" t="s">
        <v>170</v>
      </c>
      <c r="E90" s="18">
        <v>31596.8053</v>
      </c>
      <c r="F90" s="55" t="s">
        <v>394</v>
      </c>
      <c r="G90" s="55">
        <v>23486.5</v>
      </c>
      <c r="H90" s="20" t="s">
        <v>394</v>
      </c>
      <c r="I90" s="31" t="str">
        <f>IF(H90&gt;1, "Upregulated", "Downregulated")</f>
        <v>Upregulated</v>
      </c>
      <c r="J90" s="19"/>
      <c r="K90" s="55">
        <v>32756.666666666701</v>
      </c>
      <c r="L90" s="55">
        <v>34100</v>
      </c>
      <c r="M90" s="55">
        <v>52594.5</v>
      </c>
      <c r="N90" s="55">
        <v>48228.333333333299</v>
      </c>
      <c r="O90" s="58">
        <f t="shared" si="20"/>
        <v>33428.33333333335</v>
      </c>
      <c r="P90" s="58">
        <f t="shared" si="21"/>
        <v>50411.41666666665</v>
      </c>
      <c r="Q90" s="18">
        <f t="shared" si="22"/>
        <v>1.5080445729670426</v>
      </c>
      <c r="R90" s="46" t="str">
        <f t="shared" si="23"/>
        <v>Upregulated</v>
      </c>
    </row>
    <row r="91" spans="1:26" x14ac:dyDescent="0.25">
      <c r="A91" s="50" t="s">
        <v>375</v>
      </c>
      <c r="B91" s="51" t="s">
        <v>91</v>
      </c>
      <c r="C91" s="19" t="s">
        <v>370</v>
      </c>
      <c r="D91" s="51" t="s">
        <v>187</v>
      </c>
      <c r="E91" s="18">
        <v>51119.559600000001</v>
      </c>
      <c r="F91" s="55" t="s">
        <v>394</v>
      </c>
      <c r="G91" s="55">
        <v>5177</v>
      </c>
      <c r="H91" s="20" t="s">
        <v>394</v>
      </c>
      <c r="I91" s="31" t="str">
        <f>IF(H91&gt;1, "Upregulated", "Downregulated")</f>
        <v>Upregulated</v>
      </c>
      <c r="J91" s="19"/>
      <c r="K91" s="55">
        <v>9624</v>
      </c>
      <c r="L91" s="55">
        <v>6404.6666666666997</v>
      </c>
      <c r="M91" s="55">
        <v>11415</v>
      </c>
      <c r="N91" s="55">
        <v>6216</v>
      </c>
      <c r="O91" s="58">
        <f t="shared" si="20"/>
        <v>8014.3333333333503</v>
      </c>
      <c r="P91" s="58">
        <f t="shared" si="21"/>
        <v>8815.5</v>
      </c>
      <c r="Q91" s="18">
        <f t="shared" si="22"/>
        <v>1.0999667262820756</v>
      </c>
      <c r="R91" s="46" t="str">
        <f t="shared" si="23"/>
        <v>Upregulated</v>
      </c>
    </row>
    <row r="92" spans="1:26" x14ac:dyDescent="0.25">
      <c r="A92" s="50" t="s">
        <v>347</v>
      </c>
      <c r="B92" s="51" t="s">
        <v>79</v>
      </c>
      <c r="C92" s="19" t="s">
        <v>335</v>
      </c>
      <c r="D92" s="51" t="s">
        <v>176</v>
      </c>
      <c r="E92" s="18">
        <v>21210.036800000002</v>
      </c>
      <c r="F92" s="55" t="s">
        <v>394</v>
      </c>
      <c r="G92" s="55" t="s">
        <v>394</v>
      </c>
      <c r="H92" s="20" t="s">
        <v>394</v>
      </c>
      <c r="I92" s="31" t="s">
        <v>394</v>
      </c>
      <c r="J92" s="19"/>
      <c r="K92" s="55">
        <v>24253</v>
      </c>
      <c r="L92" s="55" t="s">
        <v>394</v>
      </c>
      <c r="M92" s="55">
        <v>32058</v>
      </c>
      <c r="N92" s="55">
        <v>15015.666666666701</v>
      </c>
      <c r="O92" s="58">
        <f t="shared" si="20"/>
        <v>24253</v>
      </c>
      <c r="P92" s="58">
        <f t="shared" si="21"/>
        <v>23536.83333333335</v>
      </c>
      <c r="Q92" s="18">
        <f t="shared" si="22"/>
        <v>0.97047100702318678</v>
      </c>
      <c r="R92" s="46" t="str">
        <f t="shared" si="23"/>
        <v>Downregulated</v>
      </c>
    </row>
    <row r="93" spans="1:26" x14ac:dyDescent="0.25">
      <c r="A93" s="50" t="s">
        <v>278</v>
      </c>
      <c r="B93" s="51" t="s">
        <v>38</v>
      </c>
      <c r="C93" s="19" t="s">
        <v>261</v>
      </c>
      <c r="D93" s="51" t="s">
        <v>141</v>
      </c>
      <c r="E93" s="18">
        <v>54178.067999999999</v>
      </c>
      <c r="F93" s="55" t="s">
        <v>394</v>
      </c>
      <c r="G93" s="55" t="s">
        <v>394</v>
      </c>
      <c r="H93" s="20" t="s">
        <v>394</v>
      </c>
      <c r="I93" s="31" t="s">
        <v>394</v>
      </c>
      <c r="J93" s="19"/>
      <c r="K93" s="55" t="s">
        <v>394</v>
      </c>
      <c r="L93" s="55">
        <v>22848.666666666701</v>
      </c>
      <c r="M93" s="55">
        <v>3171</v>
      </c>
      <c r="N93" s="55">
        <v>40147.333333333299</v>
      </c>
      <c r="O93" s="58">
        <f t="shared" si="20"/>
        <v>22848.666666666701</v>
      </c>
      <c r="P93" s="58">
        <f t="shared" si="21"/>
        <v>21659.16666666665</v>
      </c>
      <c r="Q93" s="18">
        <f t="shared" si="22"/>
        <v>0.94794006944241604</v>
      </c>
      <c r="R93" s="46" t="str">
        <f t="shared" si="23"/>
        <v>Downregulated</v>
      </c>
    </row>
    <row r="94" spans="1:26" s="26" customFormat="1" x14ac:dyDescent="0.25">
      <c r="A94" s="50" t="s">
        <v>99</v>
      </c>
      <c r="B94" s="51" t="s">
        <v>17</v>
      </c>
      <c r="C94" s="19" t="s">
        <v>226</v>
      </c>
      <c r="D94" s="51" t="s">
        <v>99</v>
      </c>
      <c r="E94" s="18">
        <v>16112.4817</v>
      </c>
      <c r="F94" s="55">
        <v>1398.410787</v>
      </c>
      <c r="G94" s="55" t="s">
        <v>394</v>
      </c>
      <c r="H94" s="18" t="s">
        <v>394</v>
      </c>
      <c r="I94" s="31" t="s">
        <v>395</v>
      </c>
      <c r="J94" s="25"/>
      <c r="K94" s="55">
        <v>32.235086000000003</v>
      </c>
      <c r="L94" s="55">
        <v>935.11643233330005</v>
      </c>
      <c r="M94" s="55" t="s">
        <v>394</v>
      </c>
      <c r="N94" s="55" t="s">
        <v>394</v>
      </c>
      <c r="O94" s="58">
        <f t="shared" si="20"/>
        <v>483.67575916665004</v>
      </c>
      <c r="P94" s="58" t="s">
        <v>394</v>
      </c>
      <c r="Q94" s="18" t="s">
        <v>394</v>
      </c>
      <c r="R94" s="46" t="s">
        <v>395</v>
      </c>
    </row>
    <row r="95" spans="1:26" x14ac:dyDescent="0.25">
      <c r="A95" s="50" t="s">
        <v>198</v>
      </c>
      <c r="B95" s="51" t="s">
        <v>8</v>
      </c>
      <c r="C95" s="19" t="s">
        <v>217</v>
      </c>
      <c r="D95" s="51" t="s">
        <v>117</v>
      </c>
      <c r="E95" s="18">
        <v>86096.822799999994</v>
      </c>
      <c r="F95" s="55" t="s">
        <v>394</v>
      </c>
      <c r="G95" s="55">
        <v>2929.8475026667002</v>
      </c>
      <c r="H95" s="18" t="s">
        <v>394</v>
      </c>
      <c r="I95" s="31" t="str">
        <f t="shared" si="10"/>
        <v>Upregulated</v>
      </c>
      <c r="J95" s="19"/>
      <c r="K95" s="55" t="s">
        <v>394</v>
      </c>
      <c r="L95" s="55" t="s">
        <v>394</v>
      </c>
      <c r="M95" s="55">
        <v>3103.2909416666998</v>
      </c>
      <c r="N95" s="55">
        <v>3411.3111530000001</v>
      </c>
      <c r="O95" s="58" t="s">
        <v>394</v>
      </c>
      <c r="P95" s="58">
        <f>AVERAGE(M95:N95)</f>
        <v>3257.3010473333497</v>
      </c>
      <c r="Q95" s="18" t="s">
        <v>394</v>
      </c>
      <c r="R95" s="46" t="str">
        <f t="shared" si="11"/>
        <v>Upregulated</v>
      </c>
    </row>
    <row r="96" spans="1:26" x14ac:dyDescent="0.25">
      <c r="A96" s="50" t="s">
        <v>288</v>
      </c>
      <c r="B96" s="51" t="s">
        <v>48</v>
      </c>
      <c r="C96" s="19" t="s">
        <v>271</v>
      </c>
      <c r="D96" s="51" t="s">
        <v>151</v>
      </c>
      <c r="E96" s="18">
        <v>58452.244500000001</v>
      </c>
      <c r="F96" s="55" t="s">
        <v>394</v>
      </c>
      <c r="G96" s="55">
        <v>3390.2936850000001</v>
      </c>
      <c r="H96" s="18" t="s">
        <v>394</v>
      </c>
      <c r="I96" s="31" t="str">
        <f t="shared" si="10"/>
        <v>Upregulated</v>
      </c>
      <c r="J96" s="19"/>
      <c r="K96" s="55" t="s">
        <v>394</v>
      </c>
      <c r="L96" s="55" t="s">
        <v>394</v>
      </c>
      <c r="M96" s="55">
        <v>1836.4212643333001</v>
      </c>
      <c r="N96" s="55">
        <v>1202.0023063333001</v>
      </c>
      <c r="O96" s="58" t="s">
        <v>394</v>
      </c>
      <c r="P96" s="58">
        <f>AVERAGE(M96:N96)</f>
        <v>1519.2117853333002</v>
      </c>
      <c r="Q96" s="18" t="s">
        <v>394</v>
      </c>
      <c r="R96" s="46" t="str">
        <f t="shared" si="11"/>
        <v>Upregulated</v>
      </c>
    </row>
    <row r="97" spans="1:18" x14ac:dyDescent="0.25">
      <c r="A97" s="50" t="s">
        <v>298</v>
      </c>
      <c r="B97" s="51" t="s">
        <v>54</v>
      </c>
      <c r="C97" s="19" t="s">
        <v>295</v>
      </c>
      <c r="D97" s="51" t="s">
        <v>154</v>
      </c>
      <c r="E97" s="18">
        <v>37493.037400000001</v>
      </c>
      <c r="F97" s="55" t="s">
        <v>394</v>
      </c>
      <c r="G97" s="55">
        <v>6523.5138610000004</v>
      </c>
      <c r="H97" s="18" t="s">
        <v>394</v>
      </c>
      <c r="I97" s="31" t="str">
        <f t="shared" si="10"/>
        <v>Upregulated</v>
      </c>
      <c r="J97" s="19"/>
      <c r="K97" s="55" t="s">
        <v>394</v>
      </c>
      <c r="L97" s="55" t="s">
        <v>394</v>
      </c>
      <c r="M97" s="55">
        <v>10109.322091</v>
      </c>
      <c r="N97" s="55">
        <v>10587.1943283333</v>
      </c>
      <c r="O97" s="58" t="s">
        <v>394</v>
      </c>
      <c r="P97" s="58">
        <f>AVERAGE(M97:N97)</f>
        <v>10348.25820966665</v>
      </c>
      <c r="Q97" s="18" t="s">
        <v>394</v>
      </c>
      <c r="R97" s="46" t="str">
        <f t="shared" si="11"/>
        <v>Upregulated</v>
      </c>
    </row>
    <row r="98" spans="1:18" x14ac:dyDescent="0.25">
      <c r="A98" s="50" t="s">
        <v>319</v>
      </c>
      <c r="B98" s="51" t="s">
        <v>64</v>
      </c>
      <c r="C98" s="19" t="s">
        <v>310</v>
      </c>
      <c r="D98" s="51" t="s">
        <v>108</v>
      </c>
      <c r="E98" s="18">
        <v>71519.662500000006</v>
      </c>
      <c r="F98" s="55">
        <v>835.15307700000005</v>
      </c>
      <c r="G98" s="55" t="s">
        <v>394</v>
      </c>
      <c r="H98" s="18" t="s">
        <v>394</v>
      </c>
      <c r="I98" s="31" t="s">
        <v>395</v>
      </c>
      <c r="J98" s="19"/>
      <c r="K98" s="55">
        <v>2373.5411466667001</v>
      </c>
      <c r="L98" s="55">
        <v>3211.5018103333</v>
      </c>
      <c r="M98" s="55" t="s">
        <v>394</v>
      </c>
      <c r="N98" s="55" t="s">
        <v>394</v>
      </c>
      <c r="O98" s="58">
        <f>AVERAGE(K98:L98)</f>
        <v>2792.5214784999998</v>
      </c>
      <c r="P98" s="58" t="s">
        <v>394</v>
      </c>
      <c r="Q98" s="18" t="s">
        <v>394</v>
      </c>
      <c r="R98" s="46" t="s">
        <v>395</v>
      </c>
    </row>
    <row r="99" spans="1:18" x14ac:dyDescent="0.25">
      <c r="A99" s="50" t="s">
        <v>346</v>
      </c>
      <c r="B99" s="51" t="s">
        <v>78</v>
      </c>
      <c r="C99" s="19" t="s">
        <v>334</v>
      </c>
      <c r="D99" s="51" t="s">
        <v>175</v>
      </c>
      <c r="E99" s="18">
        <v>36036.838499999998</v>
      </c>
      <c r="F99" s="55" t="s">
        <v>394</v>
      </c>
      <c r="G99" s="55">
        <v>1136.8719960000001</v>
      </c>
      <c r="H99" s="18" t="s">
        <v>394</v>
      </c>
      <c r="I99" s="31" t="str">
        <f t="shared" si="10"/>
        <v>Upregulated</v>
      </c>
      <c r="J99" s="19"/>
      <c r="K99" s="55" t="s">
        <v>394</v>
      </c>
      <c r="L99" s="55" t="s">
        <v>394</v>
      </c>
      <c r="M99" s="55">
        <v>795.00564999999995</v>
      </c>
      <c r="N99" s="55">
        <v>1437.2980064999999</v>
      </c>
      <c r="O99" s="58" t="s">
        <v>394</v>
      </c>
      <c r="P99" s="58">
        <f>AVERAGE(M99:N99)</f>
        <v>1116.1518282499999</v>
      </c>
      <c r="Q99" s="18" t="s">
        <v>394</v>
      </c>
      <c r="R99" s="46" t="str">
        <f t="shared" si="11"/>
        <v>Upregulated</v>
      </c>
    </row>
    <row r="100" spans="1:18" x14ac:dyDescent="0.25">
      <c r="A100" s="50" t="s">
        <v>348</v>
      </c>
      <c r="B100" s="51" t="s">
        <v>80</v>
      </c>
      <c r="C100" s="19" t="s">
        <v>349</v>
      </c>
      <c r="D100" s="51" t="s">
        <v>177</v>
      </c>
      <c r="E100" s="18">
        <v>46666.776700000002</v>
      </c>
      <c r="F100" s="55" t="s">
        <v>394</v>
      </c>
      <c r="G100" s="55">
        <v>4579.8276906666997</v>
      </c>
      <c r="H100" s="18" t="s">
        <v>394</v>
      </c>
      <c r="I100" s="31" t="str">
        <f t="shared" si="10"/>
        <v>Upregulated</v>
      </c>
      <c r="J100" s="19"/>
      <c r="K100" s="55" t="s">
        <v>394</v>
      </c>
      <c r="L100" s="55" t="s">
        <v>394</v>
      </c>
      <c r="M100" s="55">
        <v>4064.6744985</v>
      </c>
      <c r="N100" s="55">
        <v>4823.3662943333002</v>
      </c>
      <c r="O100" s="58" t="s">
        <v>394</v>
      </c>
      <c r="P100" s="58">
        <f>AVERAGE(M100:N100)</f>
        <v>4444.0203964166503</v>
      </c>
      <c r="Q100" s="18" t="s">
        <v>394</v>
      </c>
      <c r="R100" s="46" t="str">
        <f t="shared" si="11"/>
        <v>Upregulated</v>
      </c>
    </row>
    <row r="101" spans="1:18" x14ac:dyDescent="0.25">
      <c r="A101" s="50" t="s">
        <v>355</v>
      </c>
      <c r="B101" s="51" t="s">
        <v>85</v>
      </c>
      <c r="C101" s="19" t="s">
        <v>359</v>
      </c>
      <c r="D101" s="51" t="s">
        <v>107</v>
      </c>
      <c r="E101" s="18">
        <v>54823.835700000003</v>
      </c>
      <c r="F101" s="55" t="s">
        <v>394</v>
      </c>
      <c r="G101" s="55">
        <v>4102.4230980000002</v>
      </c>
      <c r="H101" s="18" t="s">
        <v>394</v>
      </c>
      <c r="I101" s="31" t="str">
        <f t="shared" si="10"/>
        <v>Upregulated</v>
      </c>
      <c r="J101" s="19"/>
      <c r="K101" s="55" t="s">
        <v>394</v>
      </c>
      <c r="L101" s="55" t="s">
        <v>394</v>
      </c>
      <c r="M101" s="55">
        <v>3522.6139669999998</v>
      </c>
      <c r="N101" s="55">
        <v>7791.0194465000004</v>
      </c>
      <c r="O101" s="58" t="s">
        <v>394</v>
      </c>
      <c r="P101" s="58">
        <f>AVERAGE(M101:N101)</f>
        <v>5656.8167067499999</v>
      </c>
      <c r="Q101" s="18" t="s">
        <v>394</v>
      </c>
      <c r="R101" s="46" t="str">
        <f t="shared" si="11"/>
        <v>Upregulated</v>
      </c>
    </row>
    <row r="102" spans="1:18" x14ac:dyDescent="0.25">
      <c r="A102" s="50" t="s">
        <v>378</v>
      </c>
      <c r="B102" s="51" t="s">
        <v>94</v>
      </c>
      <c r="C102" s="19" t="s">
        <v>373</v>
      </c>
      <c r="D102" s="51" t="s">
        <v>190</v>
      </c>
      <c r="E102" s="18">
        <v>50821.1567</v>
      </c>
      <c r="F102" s="55" t="s">
        <v>394</v>
      </c>
      <c r="G102" s="55">
        <v>11421.290046</v>
      </c>
      <c r="H102" s="18" t="s">
        <v>394</v>
      </c>
      <c r="I102" s="31" t="str">
        <f t="shared" si="10"/>
        <v>Upregulated</v>
      </c>
      <c r="J102" s="19"/>
      <c r="K102" s="55" t="s">
        <v>394</v>
      </c>
      <c r="L102" s="55" t="s">
        <v>394</v>
      </c>
      <c r="M102" s="55">
        <v>8791.1103760000005</v>
      </c>
      <c r="N102" s="55">
        <v>26183.3173696667</v>
      </c>
      <c r="O102" s="58" t="s">
        <v>394</v>
      </c>
      <c r="P102" s="58">
        <f>AVERAGE(M102:N102)</f>
        <v>17487.213872833352</v>
      </c>
      <c r="Q102" s="18" t="s">
        <v>394</v>
      </c>
      <c r="R102" s="46" t="str">
        <f t="shared" si="11"/>
        <v>Upregulated</v>
      </c>
    </row>
  </sheetData>
  <sortState xmlns:xlrd2="http://schemas.microsoft.com/office/spreadsheetml/2017/richdata2" ref="A1:J1">
    <sortCondition ref="A1"/>
  </sortState>
  <phoneticPr fontId="13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60E28-F265-4D6F-90B9-7E0FCC21401E}">
  <dimension ref="A1:S101"/>
  <sheetViews>
    <sheetView topLeftCell="A56" zoomScale="70" zoomScaleNormal="70" workbookViewId="0">
      <selection activeCell="M66" sqref="M66:O68"/>
    </sheetView>
  </sheetViews>
  <sheetFormatPr defaultRowHeight="15" x14ac:dyDescent="0.25"/>
  <cols>
    <col min="1" max="1" width="9.85546875" style="2" customWidth="1"/>
    <col min="2" max="2" width="8.7109375" style="2"/>
    <col min="3" max="3" width="47" style="4" customWidth="1"/>
    <col min="4" max="4" width="8.5703125" style="2" customWidth="1"/>
    <col min="5" max="5" width="10.140625" style="3" customWidth="1"/>
    <col min="6" max="6" width="16.140625" style="1" customWidth="1"/>
    <col min="7" max="7" width="26.28515625" style="1" customWidth="1"/>
    <col min="8" max="8" width="14.5703125" style="1" customWidth="1"/>
    <col min="9" max="9" width="14.140625" customWidth="1"/>
    <col min="10" max="10" width="3.85546875" customWidth="1"/>
    <col min="12" max="20" width="8.7109375"/>
  </cols>
  <sheetData>
    <row r="1" spans="1:18" s="5" customFormat="1" ht="33" customHeight="1" x14ac:dyDescent="0.25">
      <c r="A1" s="65" t="s">
        <v>381</v>
      </c>
      <c r="B1" s="66" t="s">
        <v>382</v>
      </c>
      <c r="C1" s="66" t="s">
        <v>380</v>
      </c>
      <c r="D1" s="66" t="s">
        <v>383</v>
      </c>
      <c r="E1" s="67" t="s">
        <v>384</v>
      </c>
      <c r="F1" s="68" t="s">
        <v>385</v>
      </c>
      <c r="G1" s="68" t="s">
        <v>392</v>
      </c>
      <c r="H1" s="65" t="s">
        <v>397</v>
      </c>
      <c r="I1" s="69" t="s">
        <v>396</v>
      </c>
      <c r="K1" s="6"/>
    </row>
    <row r="2" spans="1:18" s="27" customFormat="1" ht="12.75" x14ac:dyDescent="0.2">
      <c r="A2" s="16" t="s">
        <v>230</v>
      </c>
      <c r="B2" s="15" t="s">
        <v>22</v>
      </c>
      <c r="C2" s="30" t="s">
        <v>245</v>
      </c>
      <c r="D2" s="15" t="s">
        <v>127</v>
      </c>
      <c r="E2" s="17">
        <v>36126.095000000001</v>
      </c>
      <c r="F2" s="45">
        <v>2615.5</v>
      </c>
      <c r="G2" s="45">
        <v>20328.16666666665</v>
      </c>
      <c r="H2" s="17">
        <f t="shared" ref="H2:H33" si="0">G2/F2</f>
        <v>7.7721914229274134</v>
      </c>
      <c r="I2" s="17" t="str">
        <f t="shared" ref="I2:I33" si="1">IF(H2&gt;1, "Upregulated", "Downregulated")</f>
        <v>Upregulated</v>
      </c>
    </row>
    <row r="3" spans="1:18" s="27" customFormat="1" x14ac:dyDescent="0.25">
      <c r="A3" s="50" t="s">
        <v>200</v>
      </c>
      <c r="B3" s="51" t="s">
        <v>10</v>
      </c>
      <c r="C3" s="19" t="s">
        <v>219</v>
      </c>
      <c r="D3" s="51" t="s">
        <v>119</v>
      </c>
      <c r="E3" s="18">
        <v>13906.269399999999</v>
      </c>
      <c r="F3" s="55">
        <v>8828</v>
      </c>
      <c r="G3" s="55">
        <v>64789.33333333335</v>
      </c>
      <c r="H3" s="18">
        <f t="shared" si="0"/>
        <v>7.3390726476363106</v>
      </c>
      <c r="I3" s="31" t="str">
        <f t="shared" si="1"/>
        <v>Upregulated</v>
      </c>
      <c r="L3" s="3"/>
      <c r="M3" s="3"/>
      <c r="N3" s="3"/>
      <c r="O3" s="3"/>
      <c r="P3" s="33"/>
      <c r="Q3" s="33"/>
      <c r="R3" s="34"/>
    </row>
    <row r="4" spans="1:18" s="27" customFormat="1" ht="12.75" x14ac:dyDescent="0.2">
      <c r="A4" s="16" t="s">
        <v>352</v>
      </c>
      <c r="B4" s="15" t="s">
        <v>82</v>
      </c>
      <c r="C4" s="30" t="s">
        <v>356</v>
      </c>
      <c r="D4" s="15" t="s">
        <v>179</v>
      </c>
      <c r="E4" s="17">
        <v>36973.929900000003</v>
      </c>
      <c r="F4" s="45">
        <v>6077.9930949999998</v>
      </c>
      <c r="G4" s="45">
        <v>26745.33333333335</v>
      </c>
      <c r="H4" s="17">
        <f t="shared" si="0"/>
        <v>4.4003559917393016</v>
      </c>
      <c r="I4" s="17" t="str">
        <f t="shared" si="1"/>
        <v>Upregulated</v>
      </c>
      <c r="L4" s="3"/>
      <c r="M4" s="3"/>
      <c r="N4" s="3"/>
      <c r="O4" s="3"/>
      <c r="P4" s="33"/>
      <c r="Q4" s="33"/>
      <c r="R4" s="34"/>
    </row>
    <row r="5" spans="1:18" s="27" customFormat="1" ht="12.75" x14ac:dyDescent="0.2">
      <c r="A5" s="16" t="s">
        <v>284</v>
      </c>
      <c r="B5" s="15" t="s">
        <v>44</v>
      </c>
      <c r="C5" s="30" t="s">
        <v>267</v>
      </c>
      <c r="D5" s="15" t="s">
        <v>147</v>
      </c>
      <c r="E5" s="17">
        <v>165345.88579999999</v>
      </c>
      <c r="F5" s="45">
        <v>23116.321622666699</v>
      </c>
      <c r="G5" s="45">
        <v>97629.863742333342</v>
      </c>
      <c r="H5" s="17">
        <f t="shared" si="0"/>
        <v>4.2234169145060871</v>
      </c>
      <c r="I5" s="31" t="str">
        <f t="shared" si="1"/>
        <v>Upregulated</v>
      </c>
      <c r="L5" s="3"/>
      <c r="M5" s="3"/>
      <c r="N5" s="3"/>
      <c r="O5" s="3"/>
      <c r="P5" s="33"/>
      <c r="Q5" s="33"/>
      <c r="R5" s="34"/>
    </row>
    <row r="6" spans="1:18" s="27" customFormat="1" ht="12.75" x14ac:dyDescent="0.2">
      <c r="A6" s="16" t="s">
        <v>276</v>
      </c>
      <c r="B6" s="15" t="s">
        <v>36</v>
      </c>
      <c r="C6" s="30" t="s">
        <v>259</v>
      </c>
      <c r="D6" s="15" t="s">
        <v>140</v>
      </c>
      <c r="E6" s="17">
        <v>74965.925199999998</v>
      </c>
      <c r="F6" s="45">
        <v>15688</v>
      </c>
      <c r="G6" s="45">
        <v>65023.66666666665</v>
      </c>
      <c r="H6" s="17">
        <f t="shared" si="0"/>
        <v>4.1448028216896127</v>
      </c>
      <c r="I6" s="17" t="str">
        <f t="shared" si="1"/>
        <v>Upregulated</v>
      </c>
      <c r="L6" s="3"/>
      <c r="M6" s="3"/>
      <c r="N6" s="3"/>
      <c r="O6" s="3"/>
      <c r="P6" s="33"/>
      <c r="Q6" s="33"/>
      <c r="R6" s="34"/>
    </row>
    <row r="7" spans="1:18" s="27" customFormat="1" ht="12.75" x14ac:dyDescent="0.2">
      <c r="A7" s="16" t="s">
        <v>317</v>
      </c>
      <c r="B7" s="15" t="s">
        <v>62</v>
      </c>
      <c r="C7" s="30" t="s">
        <v>308</v>
      </c>
      <c r="D7" s="15" t="s">
        <v>162</v>
      </c>
      <c r="E7" s="17">
        <v>167898.08300000001</v>
      </c>
      <c r="F7" s="45">
        <v>4751</v>
      </c>
      <c r="G7" s="45">
        <v>19343.16666666665</v>
      </c>
      <c r="H7" s="17">
        <f t="shared" si="0"/>
        <v>4.0713884796183226</v>
      </c>
      <c r="I7" s="17" t="str">
        <f t="shared" si="1"/>
        <v>Upregulated</v>
      </c>
      <c r="L7" s="3"/>
      <c r="M7" s="3"/>
      <c r="N7" s="3"/>
      <c r="O7" s="3"/>
      <c r="P7" s="33"/>
      <c r="Q7" s="33"/>
      <c r="R7" s="34"/>
    </row>
    <row r="8" spans="1:18" s="27" customFormat="1" x14ac:dyDescent="0.25">
      <c r="A8" s="50" t="s">
        <v>199</v>
      </c>
      <c r="B8" s="51" t="s">
        <v>9</v>
      </c>
      <c r="C8" s="19" t="s">
        <v>218</v>
      </c>
      <c r="D8" s="51" t="s">
        <v>105</v>
      </c>
      <c r="E8" s="18">
        <v>70502.528099999996</v>
      </c>
      <c r="F8" s="55">
        <v>1749.9069583333001</v>
      </c>
      <c r="G8" s="55">
        <v>6356.0450004999993</v>
      </c>
      <c r="H8" s="18">
        <f t="shared" si="0"/>
        <v>3.6322188275391616</v>
      </c>
      <c r="I8" s="31" t="str">
        <f t="shared" si="1"/>
        <v>Upregulated</v>
      </c>
      <c r="L8" s="3"/>
      <c r="M8" s="3"/>
      <c r="N8" s="3"/>
      <c r="O8" s="3"/>
      <c r="P8" s="33"/>
      <c r="Q8" s="33"/>
      <c r="R8" s="34"/>
    </row>
    <row r="9" spans="1:18" s="27" customFormat="1" ht="12.75" x14ac:dyDescent="0.2">
      <c r="A9" s="16" t="s">
        <v>318</v>
      </c>
      <c r="B9" s="15" t="s">
        <v>63</v>
      </c>
      <c r="C9" s="30" t="s">
        <v>309</v>
      </c>
      <c r="D9" s="15" t="s">
        <v>163</v>
      </c>
      <c r="E9" s="17">
        <v>15057.8861</v>
      </c>
      <c r="F9" s="45">
        <v>2415</v>
      </c>
      <c r="G9" s="45">
        <v>8580.5</v>
      </c>
      <c r="H9" s="17">
        <f t="shared" si="0"/>
        <v>3.5530020703933749</v>
      </c>
      <c r="I9" s="17" t="str">
        <f t="shared" si="1"/>
        <v>Upregulated</v>
      </c>
      <c r="L9" s="3"/>
      <c r="M9" s="3"/>
      <c r="N9" s="3"/>
      <c r="O9" s="3"/>
      <c r="P9" s="33"/>
      <c r="Q9" s="33"/>
      <c r="R9" s="34"/>
    </row>
    <row r="10" spans="1:18" s="27" customFormat="1" x14ac:dyDescent="0.25">
      <c r="A10" s="50" t="s">
        <v>314</v>
      </c>
      <c r="B10" s="51" t="s">
        <v>59</v>
      </c>
      <c r="C10" s="19" t="s">
        <v>305</v>
      </c>
      <c r="D10" s="51" t="s">
        <v>159</v>
      </c>
      <c r="E10" s="18">
        <v>68145.5049</v>
      </c>
      <c r="F10" s="55">
        <v>3155.1031315</v>
      </c>
      <c r="G10" s="55">
        <v>11024.477447249999</v>
      </c>
      <c r="H10" s="18">
        <f t="shared" si="0"/>
        <v>3.4941734034566214</v>
      </c>
      <c r="I10" s="31" t="str">
        <f t="shared" si="1"/>
        <v>Upregulated</v>
      </c>
      <c r="L10" s="3"/>
      <c r="M10" s="3"/>
      <c r="N10" s="3"/>
      <c r="O10" s="3"/>
      <c r="P10" s="33"/>
      <c r="Q10" s="33"/>
      <c r="R10" s="34"/>
    </row>
    <row r="11" spans="1:18" s="27" customFormat="1" x14ac:dyDescent="0.25">
      <c r="A11" s="50" t="s">
        <v>319</v>
      </c>
      <c r="B11" s="51" t="s">
        <v>64</v>
      </c>
      <c r="C11" s="19" t="s">
        <v>310</v>
      </c>
      <c r="D11" s="51" t="s">
        <v>108</v>
      </c>
      <c r="E11" s="18">
        <v>71519.662500000006</v>
      </c>
      <c r="F11" s="55">
        <v>835.15307700000005</v>
      </c>
      <c r="G11" s="55">
        <v>2792.5214784999998</v>
      </c>
      <c r="H11" s="18">
        <f t="shared" si="0"/>
        <v>3.3437241092748793</v>
      </c>
      <c r="I11" s="31" t="str">
        <f t="shared" si="1"/>
        <v>Upregulated</v>
      </c>
      <c r="L11" s="3"/>
      <c r="M11" s="3"/>
      <c r="N11" s="3"/>
      <c r="O11" s="3"/>
      <c r="P11" s="33"/>
      <c r="Q11" s="33"/>
      <c r="R11" s="34"/>
    </row>
    <row r="12" spans="1:18" s="27" customFormat="1" ht="12.75" x14ac:dyDescent="0.2">
      <c r="A12" s="16" t="s">
        <v>274</v>
      </c>
      <c r="B12" s="15" t="s">
        <v>34</v>
      </c>
      <c r="C12" s="30" t="s">
        <v>257</v>
      </c>
      <c r="D12" s="15" t="s">
        <v>97</v>
      </c>
      <c r="E12" s="17">
        <v>164716.9032</v>
      </c>
      <c r="F12" s="45">
        <v>33464.615292000002</v>
      </c>
      <c r="G12" s="45">
        <v>92283.112663333348</v>
      </c>
      <c r="H12" s="17">
        <f t="shared" si="0"/>
        <v>2.7576325577958878</v>
      </c>
      <c r="I12" s="17" t="str">
        <f t="shared" si="1"/>
        <v>Upregulated</v>
      </c>
      <c r="L12" s="3"/>
      <c r="M12" s="3"/>
      <c r="N12" s="3"/>
      <c r="O12" s="3"/>
      <c r="P12" s="33"/>
      <c r="Q12" s="33"/>
      <c r="R12" s="34"/>
    </row>
    <row r="13" spans="1:18" s="27" customFormat="1" x14ac:dyDescent="0.25">
      <c r="A13" s="50" t="s">
        <v>236</v>
      </c>
      <c r="B13" s="51" t="s">
        <v>28</v>
      </c>
      <c r="C13" s="19" t="s">
        <v>251</v>
      </c>
      <c r="D13" s="51" t="s">
        <v>118</v>
      </c>
      <c r="E13" s="18">
        <v>23352.212100000001</v>
      </c>
      <c r="F13" s="55">
        <v>1182</v>
      </c>
      <c r="G13" s="55">
        <v>3065.5903903333001</v>
      </c>
      <c r="H13" s="18">
        <f t="shared" si="0"/>
        <v>2.593562089960491</v>
      </c>
      <c r="I13" s="31" t="str">
        <f t="shared" si="1"/>
        <v>Upregulated</v>
      </c>
      <c r="L13" s="3"/>
      <c r="M13" s="3"/>
      <c r="N13" s="3"/>
      <c r="O13" s="3"/>
      <c r="P13" s="33"/>
      <c r="Q13" s="33"/>
      <c r="R13" s="34"/>
    </row>
    <row r="14" spans="1:18" s="27" customFormat="1" ht="12.75" x14ac:dyDescent="0.2">
      <c r="A14" s="16" t="s">
        <v>337</v>
      </c>
      <c r="B14" s="15" t="s">
        <v>69</v>
      </c>
      <c r="C14" s="30" t="s">
        <v>325</v>
      </c>
      <c r="D14" s="15" t="s">
        <v>167</v>
      </c>
      <c r="E14" s="17">
        <v>52199.452299999997</v>
      </c>
      <c r="F14" s="45">
        <v>8216</v>
      </c>
      <c r="G14" s="45">
        <v>19546.83333333335</v>
      </c>
      <c r="H14" s="17">
        <f t="shared" si="0"/>
        <v>2.3791179811749452</v>
      </c>
      <c r="I14" s="17" t="str">
        <f t="shared" si="1"/>
        <v>Upregulated</v>
      </c>
      <c r="L14" s="3"/>
      <c r="M14" s="3"/>
      <c r="N14" s="3"/>
      <c r="O14" s="3"/>
      <c r="P14" s="33"/>
      <c r="Q14" s="33"/>
      <c r="R14" s="34"/>
    </row>
    <row r="15" spans="1:18" s="27" customFormat="1" ht="12.75" x14ac:dyDescent="0.2">
      <c r="A15" s="16" t="s">
        <v>338</v>
      </c>
      <c r="B15" s="15" t="s">
        <v>70</v>
      </c>
      <c r="C15" s="30" t="s">
        <v>326</v>
      </c>
      <c r="D15" s="15" t="s">
        <v>168</v>
      </c>
      <c r="E15" s="17">
        <v>70774.342699999994</v>
      </c>
      <c r="F15" s="45">
        <v>6428.7822166667002</v>
      </c>
      <c r="G15" s="45">
        <v>15098.3517785</v>
      </c>
      <c r="H15" s="17">
        <f t="shared" si="0"/>
        <v>2.3485554914828706</v>
      </c>
      <c r="I15" s="17" t="str">
        <f t="shared" si="1"/>
        <v>Upregulated</v>
      </c>
      <c r="L15" s="3"/>
      <c r="M15" s="3"/>
      <c r="N15" s="3"/>
      <c r="O15" s="3"/>
      <c r="P15" s="33"/>
      <c r="Q15" s="33"/>
      <c r="R15" s="34"/>
    </row>
    <row r="16" spans="1:18" s="27" customFormat="1" x14ac:dyDescent="0.25">
      <c r="A16" s="50" t="s">
        <v>379</v>
      </c>
      <c r="B16" s="51" t="s">
        <v>95</v>
      </c>
      <c r="C16" s="19" t="s">
        <v>374</v>
      </c>
      <c r="D16" s="51" t="s">
        <v>191</v>
      </c>
      <c r="E16" s="18">
        <v>516974.07709999999</v>
      </c>
      <c r="F16" s="55">
        <v>42407.868737999997</v>
      </c>
      <c r="G16" s="55">
        <v>96464.764748999994</v>
      </c>
      <c r="H16" s="18">
        <f t="shared" si="0"/>
        <v>2.274690231309874</v>
      </c>
      <c r="I16" s="31" t="str">
        <f t="shared" si="1"/>
        <v>Upregulated</v>
      </c>
      <c r="L16" s="3"/>
      <c r="M16" s="3"/>
      <c r="N16" s="3"/>
      <c r="O16" s="3"/>
      <c r="P16" s="33"/>
      <c r="Q16" s="33"/>
      <c r="R16" s="34"/>
    </row>
    <row r="17" spans="1:18" s="27" customFormat="1" ht="12.75" x14ac:dyDescent="0.2">
      <c r="A17" s="16" t="s">
        <v>281</v>
      </c>
      <c r="B17" s="15" t="s">
        <v>41</v>
      </c>
      <c r="C17" s="30" t="s">
        <v>264</v>
      </c>
      <c r="D17" s="15" t="s">
        <v>145</v>
      </c>
      <c r="E17" s="17">
        <v>67934.240300000005</v>
      </c>
      <c r="F17" s="45">
        <v>8300.2421945000006</v>
      </c>
      <c r="G17" s="45">
        <v>18217.569862166649</v>
      </c>
      <c r="H17" s="17">
        <f t="shared" si="0"/>
        <v>2.1948238901074695</v>
      </c>
      <c r="I17" s="31" t="str">
        <f t="shared" si="1"/>
        <v>Upregulated</v>
      </c>
      <c r="L17" s="3"/>
      <c r="M17" s="3"/>
      <c r="N17" s="3"/>
      <c r="O17" s="3"/>
      <c r="P17" s="33"/>
      <c r="Q17" s="33"/>
      <c r="R17" s="34"/>
    </row>
    <row r="18" spans="1:18" s="27" customFormat="1" x14ac:dyDescent="0.25">
      <c r="A18" s="50" t="s">
        <v>366</v>
      </c>
      <c r="B18" s="51" t="s">
        <v>89</v>
      </c>
      <c r="C18" s="19" t="s">
        <v>368</v>
      </c>
      <c r="D18" s="51" t="s">
        <v>186</v>
      </c>
      <c r="E18" s="18">
        <v>52357.762300000002</v>
      </c>
      <c r="F18" s="55">
        <v>2012.4113895</v>
      </c>
      <c r="G18" s="55">
        <v>4316.5522258333494</v>
      </c>
      <c r="H18" s="20">
        <f t="shared" si="0"/>
        <v>2.1449651141687447</v>
      </c>
      <c r="I18" s="31" t="str">
        <f t="shared" si="1"/>
        <v>Upregulated</v>
      </c>
      <c r="L18" s="3"/>
      <c r="M18" s="3"/>
      <c r="N18" s="3"/>
      <c r="O18" s="3"/>
      <c r="P18" s="33"/>
      <c r="Q18" s="33"/>
      <c r="R18" s="34"/>
    </row>
    <row r="19" spans="1:18" s="27" customFormat="1" ht="12.75" x14ac:dyDescent="0.2">
      <c r="A19" s="16" t="s">
        <v>283</v>
      </c>
      <c r="B19" s="15" t="s">
        <v>43</v>
      </c>
      <c r="C19" s="30" t="s">
        <v>266</v>
      </c>
      <c r="D19" s="15" t="s">
        <v>113</v>
      </c>
      <c r="E19" s="17">
        <v>100134.53909999999</v>
      </c>
      <c r="F19" s="45">
        <v>5880.6112313332997</v>
      </c>
      <c r="G19" s="45">
        <v>12309.65190366665</v>
      </c>
      <c r="H19" s="17">
        <f t="shared" si="0"/>
        <v>2.093260618569357</v>
      </c>
      <c r="I19" s="31" t="str">
        <f t="shared" si="1"/>
        <v>Upregulated</v>
      </c>
      <c r="L19" s="3"/>
      <c r="M19" s="3"/>
      <c r="N19" s="3"/>
      <c r="O19" s="3"/>
      <c r="P19" s="33"/>
      <c r="Q19" s="33"/>
      <c r="R19" s="34"/>
    </row>
    <row r="20" spans="1:18" s="27" customFormat="1" ht="12.75" x14ac:dyDescent="0.2">
      <c r="A20" s="16" t="s">
        <v>353</v>
      </c>
      <c r="B20" s="15" t="s">
        <v>83</v>
      </c>
      <c r="C20" s="30" t="s">
        <v>357</v>
      </c>
      <c r="D20" s="15" t="s">
        <v>180</v>
      </c>
      <c r="E20" s="17">
        <v>53879.387199999997</v>
      </c>
      <c r="F20" s="45">
        <v>5236</v>
      </c>
      <c r="G20" s="45">
        <v>10512</v>
      </c>
      <c r="H20" s="17">
        <f t="shared" si="0"/>
        <v>2.0076394194041254</v>
      </c>
      <c r="I20" s="17" t="str">
        <f t="shared" si="1"/>
        <v>Upregulated</v>
      </c>
      <c r="L20" s="3"/>
      <c r="M20" s="3"/>
      <c r="N20" s="3"/>
      <c r="O20" s="3"/>
      <c r="P20" s="33"/>
      <c r="Q20" s="33"/>
      <c r="R20" s="34"/>
    </row>
    <row r="21" spans="1:18" s="27" customFormat="1" ht="12.75" x14ac:dyDescent="0.2">
      <c r="A21" s="16" t="s">
        <v>282</v>
      </c>
      <c r="B21" s="15" t="s">
        <v>42</v>
      </c>
      <c r="C21" s="30" t="s">
        <v>265</v>
      </c>
      <c r="D21" s="15" t="s">
        <v>146</v>
      </c>
      <c r="E21" s="17">
        <v>56921.7327</v>
      </c>
      <c r="F21" s="45">
        <v>18600</v>
      </c>
      <c r="G21" s="45">
        <v>36207.5</v>
      </c>
      <c r="H21" s="17">
        <f t="shared" si="0"/>
        <v>1.9466397849462365</v>
      </c>
      <c r="I21" s="31" t="str">
        <f t="shared" si="1"/>
        <v>Upregulated</v>
      </c>
      <c r="L21" s="3"/>
      <c r="M21" s="3"/>
      <c r="N21" s="3"/>
      <c r="O21" s="3"/>
      <c r="P21" s="33"/>
      <c r="Q21" s="33"/>
      <c r="R21" s="34"/>
    </row>
    <row r="22" spans="1:18" s="27" customFormat="1" ht="14.1" customHeight="1" x14ac:dyDescent="0.2">
      <c r="A22" s="16" t="s">
        <v>365</v>
      </c>
      <c r="B22" s="15" t="s">
        <v>88</v>
      </c>
      <c r="C22" s="30" t="s">
        <v>362</v>
      </c>
      <c r="D22" s="15" t="s">
        <v>185</v>
      </c>
      <c r="E22" s="17">
        <v>802317.59900000005</v>
      </c>
      <c r="F22" s="45">
        <v>21826</v>
      </c>
      <c r="G22" s="45">
        <v>42187.5</v>
      </c>
      <c r="H22" s="17">
        <f t="shared" si="0"/>
        <v>1.9329011270961238</v>
      </c>
      <c r="I22" s="31" t="str">
        <f t="shared" si="1"/>
        <v>Upregulated</v>
      </c>
      <c r="L22" s="3"/>
      <c r="M22" s="3"/>
      <c r="N22" s="3"/>
      <c r="O22" s="3"/>
      <c r="P22" s="33"/>
      <c r="Q22" s="33"/>
      <c r="R22" s="34"/>
    </row>
    <row r="23" spans="1:18" s="27" customFormat="1" x14ac:dyDescent="0.25">
      <c r="A23" s="50" t="s">
        <v>320</v>
      </c>
      <c r="B23" s="51" t="s">
        <v>66</v>
      </c>
      <c r="C23" s="19" t="s">
        <v>322</v>
      </c>
      <c r="D23" s="51" t="s">
        <v>133</v>
      </c>
      <c r="E23" s="18">
        <v>52571.449800000002</v>
      </c>
      <c r="F23" s="55">
        <v>19645.521767999999</v>
      </c>
      <c r="G23" s="55">
        <v>37717.70934175</v>
      </c>
      <c r="H23" s="18">
        <f t="shared" si="0"/>
        <v>1.9199138504525366</v>
      </c>
      <c r="I23" s="31" t="str">
        <f t="shared" si="1"/>
        <v>Upregulated</v>
      </c>
      <c r="L23" s="3"/>
      <c r="M23" s="3"/>
      <c r="N23" s="3"/>
      <c r="O23" s="3"/>
      <c r="P23" s="33"/>
      <c r="Q23" s="33"/>
      <c r="R23" s="34"/>
    </row>
    <row r="24" spans="1:18" s="27" customFormat="1" ht="12.75" x14ac:dyDescent="0.2">
      <c r="A24" s="16" t="s">
        <v>229</v>
      </c>
      <c r="B24" s="15" t="s">
        <v>21</v>
      </c>
      <c r="C24" s="30" t="s">
        <v>244</v>
      </c>
      <c r="D24" s="15" t="s">
        <v>126</v>
      </c>
      <c r="E24" s="17">
        <v>58507.282599999999</v>
      </c>
      <c r="F24" s="45">
        <v>28473.446236666699</v>
      </c>
      <c r="G24" s="45">
        <v>54349.563913833299</v>
      </c>
      <c r="H24" s="17">
        <f t="shared" si="0"/>
        <v>1.9087806745305249</v>
      </c>
      <c r="I24" s="17" t="str">
        <f t="shared" si="1"/>
        <v>Upregulated</v>
      </c>
      <c r="L24" s="3"/>
      <c r="M24" s="3"/>
      <c r="N24" s="3"/>
      <c r="O24" s="3"/>
      <c r="P24" s="33"/>
      <c r="Q24" s="33"/>
      <c r="R24" s="34"/>
    </row>
    <row r="25" spans="1:18" s="27" customFormat="1" ht="12.75" x14ac:dyDescent="0.2">
      <c r="A25" s="16" t="s">
        <v>202</v>
      </c>
      <c r="B25" s="15" t="s">
        <v>12</v>
      </c>
      <c r="C25" s="30" t="s">
        <v>221</v>
      </c>
      <c r="D25" s="15" t="s">
        <v>103</v>
      </c>
      <c r="E25" s="17">
        <v>40139.156499999997</v>
      </c>
      <c r="F25" s="45">
        <v>3513.2252916666998</v>
      </c>
      <c r="G25" s="45">
        <v>6697.4007916666505</v>
      </c>
      <c r="H25" s="17">
        <f t="shared" si="0"/>
        <v>1.9063396838092768</v>
      </c>
      <c r="I25" s="17" t="str">
        <f t="shared" si="1"/>
        <v>Upregulated</v>
      </c>
      <c r="L25" s="3"/>
      <c r="M25" s="3"/>
      <c r="N25" s="3"/>
      <c r="O25" s="3"/>
      <c r="P25" s="33"/>
      <c r="Q25" s="33"/>
      <c r="R25" s="34"/>
    </row>
    <row r="26" spans="1:18" s="27" customFormat="1" ht="12.75" x14ac:dyDescent="0.2">
      <c r="A26" s="16" t="s">
        <v>342</v>
      </c>
      <c r="B26" s="15" t="s">
        <v>74</v>
      </c>
      <c r="C26" s="30" t="s">
        <v>330</v>
      </c>
      <c r="D26" s="15" t="s">
        <v>172</v>
      </c>
      <c r="E26" s="17">
        <v>83376.217199999999</v>
      </c>
      <c r="F26" s="45">
        <v>5935.7458833333003</v>
      </c>
      <c r="G26" s="45">
        <v>10559.39470333335</v>
      </c>
      <c r="H26" s="17">
        <f t="shared" si="0"/>
        <v>1.7789499265766371</v>
      </c>
      <c r="I26" s="17" t="str">
        <f t="shared" si="1"/>
        <v>Upregulated</v>
      </c>
      <c r="L26" s="3"/>
      <c r="M26" s="3"/>
      <c r="N26" s="3"/>
      <c r="O26" s="3"/>
      <c r="P26" s="33"/>
      <c r="Q26" s="33"/>
      <c r="R26" s="34"/>
    </row>
    <row r="27" spans="1:18" s="27" customFormat="1" ht="12.75" x14ac:dyDescent="0.2">
      <c r="A27" s="16" t="s">
        <v>277</v>
      </c>
      <c r="B27" s="15" t="s">
        <v>37</v>
      </c>
      <c r="C27" s="30" t="s">
        <v>260</v>
      </c>
      <c r="D27" s="15" t="s">
        <v>101</v>
      </c>
      <c r="E27" s="17">
        <v>188688.0949</v>
      </c>
      <c r="F27" s="45">
        <v>8227.3026943333007</v>
      </c>
      <c r="G27" s="45">
        <v>14401.461816166651</v>
      </c>
      <c r="H27" s="17">
        <f t="shared" si="0"/>
        <v>1.7504475465678333</v>
      </c>
      <c r="I27" s="17" t="str">
        <f t="shared" si="1"/>
        <v>Upregulated</v>
      </c>
      <c r="L27" s="3"/>
      <c r="M27" s="3"/>
      <c r="N27" s="3"/>
      <c r="O27" s="3"/>
      <c r="P27" s="33"/>
      <c r="Q27" s="33"/>
      <c r="R27" s="34"/>
    </row>
    <row r="28" spans="1:18" s="27" customFormat="1" ht="12.75" x14ac:dyDescent="0.2">
      <c r="A28" s="16" t="s">
        <v>208</v>
      </c>
      <c r="B28" s="15" t="s">
        <v>19</v>
      </c>
      <c r="C28" s="30" t="s">
        <v>242</v>
      </c>
      <c r="D28" s="15" t="s">
        <v>124</v>
      </c>
      <c r="E28" s="17">
        <v>71362.710900000005</v>
      </c>
      <c r="F28" s="45">
        <v>32181.212670333302</v>
      </c>
      <c r="G28" s="45">
        <v>54971.67488716665</v>
      </c>
      <c r="H28" s="17">
        <f t="shared" si="0"/>
        <v>1.7081915293342271</v>
      </c>
      <c r="I28" s="17" t="str">
        <f t="shared" si="1"/>
        <v>Upregulated</v>
      </c>
      <c r="L28" s="3"/>
      <c r="M28" s="3"/>
      <c r="N28" s="3"/>
      <c r="O28" s="3"/>
      <c r="P28" s="33"/>
      <c r="Q28" s="33"/>
      <c r="R28" s="34"/>
    </row>
    <row r="29" spans="1:18" s="27" customFormat="1" ht="12.75" x14ac:dyDescent="0.2">
      <c r="A29" s="16" t="s">
        <v>206</v>
      </c>
      <c r="B29" s="15" t="s">
        <v>16</v>
      </c>
      <c r="C29" s="30" t="s">
        <v>225</v>
      </c>
      <c r="D29" s="15" t="s">
        <v>122</v>
      </c>
      <c r="E29" s="17">
        <v>22667.9987</v>
      </c>
      <c r="F29" s="45">
        <v>12323</v>
      </c>
      <c r="G29" s="45">
        <v>20299.16666666665</v>
      </c>
      <c r="H29" s="17">
        <f t="shared" si="0"/>
        <v>1.6472585138900147</v>
      </c>
      <c r="I29" s="17" t="str">
        <f t="shared" si="1"/>
        <v>Upregulated</v>
      </c>
      <c r="L29" s="3"/>
      <c r="M29" s="3"/>
      <c r="N29" s="3"/>
      <c r="O29" s="3"/>
      <c r="P29" s="33"/>
      <c r="Q29" s="33"/>
      <c r="R29" s="34"/>
    </row>
    <row r="30" spans="1:18" s="27" customFormat="1" ht="12.75" x14ac:dyDescent="0.2">
      <c r="A30" s="16" t="s">
        <v>231</v>
      </c>
      <c r="B30" s="15" t="s">
        <v>23</v>
      </c>
      <c r="C30" s="30" t="s">
        <v>246</v>
      </c>
      <c r="D30" s="15" t="s">
        <v>128</v>
      </c>
      <c r="E30" s="17">
        <v>30156.843499999999</v>
      </c>
      <c r="F30" s="45">
        <v>44680</v>
      </c>
      <c r="G30" s="45">
        <v>73193.166666666701</v>
      </c>
      <c r="H30" s="17">
        <f t="shared" si="0"/>
        <v>1.6381639809012243</v>
      </c>
      <c r="I30" s="17" t="str">
        <f t="shared" si="1"/>
        <v>Upregulated</v>
      </c>
      <c r="L30" s="3"/>
      <c r="M30" s="3"/>
      <c r="N30" s="3"/>
      <c r="O30" s="3"/>
      <c r="P30" s="33"/>
      <c r="Q30" s="33"/>
      <c r="R30" s="34"/>
    </row>
    <row r="31" spans="1:18" s="27" customFormat="1" ht="12.75" x14ac:dyDescent="0.2">
      <c r="A31" s="16" t="s">
        <v>296</v>
      </c>
      <c r="B31" s="15" t="s">
        <v>52</v>
      </c>
      <c r="C31" s="30" t="s">
        <v>293</v>
      </c>
      <c r="D31" s="15" t="s">
        <v>156</v>
      </c>
      <c r="E31" s="17">
        <v>69526.981400000004</v>
      </c>
      <c r="F31" s="45">
        <v>5984.6924259999996</v>
      </c>
      <c r="G31" s="45">
        <v>9717.7498611666506</v>
      </c>
      <c r="H31" s="17">
        <f t="shared" si="0"/>
        <v>1.6237676340639817</v>
      </c>
      <c r="I31" s="17" t="str">
        <f t="shared" si="1"/>
        <v>Upregulated</v>
      </c>
      <c r="L31" s="3"/>
      <c r="M31" s="3"/>
      <c r="N31" s="3"/>
      <c r="O31" s="3"/>
      <c r="P31" s="33"/>
      <c r="Q31" s="33"/>
      <c r="R31" s="34"/>
    </row>
    <row r="32" spans="1:18" s="27" customFormat="1" ht="12.75" x14ac:dyDescent="0.2">
      <c r="A32" s="16" t="s">
        <v>367</v>
      </c>
      <c r="B32" s="15" t="s">
        <v>90</v>
      </c>
      <c r="C32" s="30" t="s">
        <v>369</v>
      </c>
      <c r="D32" s="15" t="s">
        <v>181</v>
      </c>
      <c r="E32" s="17">
        <v>85483.8321</v>
      </c>
      <c r="F32" s="45">
        <v>10832.263315</v>
      </c>
      <c r="G32" s="45">
        <v>17461.571722000001</v>
      </c>
      <c r="H32" s="17">
        <f t="shared" si="0"/>
        <v>1.6119966081160575</v>
      </c>
      <c r="I32" s="17" t="str">
        <f t="shared" si="1"/>
        <v>Upregulated</v>
      </c>
      <c r="L32" s="3"/>
      <c r="M32" s="3"/>
      <c r="N32" s="3"/>
      <c r="O32" s="3"/>
      <c r="P32" s="33"/>
      <c r="Q32" s="33"/>
      <c r="R32" s="34"/>
    </row>
    <row r="33" spans="1:18" s="27" customFormat="1" x14ac:dyDescent="0.25">
      <c r="A33" s="50" t="s">
        <v>193</v>
      </c>
      <c r="B33" s="51" t="s">
        <v>3</v>
      </c>
      <c r="C33" s="19" t="s">
        <v>211</v>
      </c>
      <c r="D33" s="51" t="s">
        <v>111</v>
      </c>
      <c r="E33" s="18">
        <v>75308.320600000006</v>
      </c>
      <c r="F33" s="55">
        <v>82091.333333333299</v>
      </c>
      <c r="G33" s="55">
        <v>131467.2935415</v>
      </c>
      <c r="H33" s="18">
        <f t="shared" si="0"/>
        <v>1.6014759196037753</v>
      </c>
      <c r="I33" s="31" t="str">
        <f t="shared" si="1"/>
        <v>Upregulated</v>
      </c>
      <c r="L33" s="3"/>
      <c r="M33" s="3"/>
      <c r="N33" s="3"/>
      <c r="O33" s="3"/>
      <c r="P33" s="33"/>
      <c r="Q33" s="33"/>
      <c r="R33" s="34"/>
    </row>
    <row r="34" spans="1:18" s="27" customFormat="1" x14ac:dyDescent="0.25">
      <c r="A34" s="50" t="s">
        <v>321</v>
      </c>
      <c r="B34" s="51" t="s">
        <v>67</v>
      </c>
      <c r="C34" s="19" t="s">
        <v>323</v>
      </c>
      <c r="D34" s="51" t="s">
        <v>166</v>
      </c>
      <c r="E34" s="18">
        <v>88834.927800000005</v>
      </c>
      <c r="F34" s="55">
        <v>12356.666666666701</v>
      </c>
      <c r="G34" s="55">
        <v>19680</v>
      </c>
      <c r="H34" s="18">
        <f t="shared" ref="H34:H64" si="2">G34/F34</f>
        <v>1.592662530347986</v>
      </c>
      <c r="I34" s="31" t="str">
        <f t="shared" ref="I34:I64" si="3">IF(H34&gt;1, "Upregulated", "Downregulated")</f>
        <v>Upregulated</v>
      </c>
      <c r="L34" s="3"/>
      <c r="M34" s="3"/>
      <c r="N34" s="3"/>
      <c r="O34" s="3"/>
      <c r="P34" s="33"/>
      <c r="Q34" s="33"/>
      <c r="R34" s="34"/>
    </row>
    <row r="35" spans="1:18" s="27" customFormat="1" ht="15" customHeight="1" x14ac:dyDescent="0.2">
      <c r="A35" s="16" t="s">
        <v>280</v>
      </c>
      <c r="B35" s="15" t="s">
        <v>40</v>
      </c>
      <c r="C35" s="30" t="s">
        <v>263</v>
      </c>
      <c r="D35" s="15" t="s">
        <v>143</v>
      </c>
      <c r="E35" s="17">
        <v>129827.2687</v>
      </c>
      <c r="F35" s="45">
        <v>30567.6690253333</v>
      </c>
      <c r="G35" s="45">
        <v>48536.170634666647</v>
      </c>
      <c r="H35" s="17">
        <f t="shared" si="2"/>
        <v>1.5878270140402839</v>
      </c>
      <c r="I35" s="17" t="str">
        <f t="shared" si="3"/>
        <v>Upregulated</v>
      </c>
    </row>
    <row r="36" spans="1:18" s="27" customFormat="1" ht="12.75" x14ac:dyDescent="0.2">
      <c r="A36" s="16" t="s">
        <v>204</v>
      </c>
      <c r="B36" s="15" t="s">
        <v>14</v>
      </c>
      <c r="C36" s="30" t="s">
        <v>223</v>
      </c>
      <c r="D36" s="15" t="s">
        <v>120</v>
      </c>
      <c r="E36" s="17">
        <v>133374.72589999999</v>
      </c>
      <c r="F36" s="45">
        <v>66052.740639666707</v>
      </c>
      <c r="G36" s="45">
        <v>104556.36726500001</v>
      </c>
      <c r="H36" s="17">
        <f t="shared" si="2"/>
        <v>1.5829224685070931</v>
      </c>
      <c r="I36" s="17" t="str">
        <f t="shared" si="3"/>
        <v>Upregulated</v>
      </c>
      <c r="L36" s="3"/>
      <c r="M36" s="3"/>
      <c r="N36" s="3"/>
      <c r="O36" s="3"/>
      <c r="P36" s="33"/>
      <c r="Q36" s="33"/>
      <c r="R36" s="34"/>
    </row>
    <row r="37" spans="1:18" s="27" customFormat="1" x14ac:dyDescent="0.25">
      <c r="A37" s="53" t="s">
        <v>205</v>
      </c>
      <c r="B37" s="52" t="s">
        <v>15</v>
      </c>
      <c r="C37" s="22" t="s">
        <v>224</v>
      </c>
      <c r="D37" s="52" t="s">
        <v>121</v>
      </c>
      <c r="E37" s="23">
        <v>122936.39019999999</v>
      </c>
      <c r="F37" s="56">
        <v>3016.0825326667</v>
      </c>
      <c r="G37" s="56">
        <v>4759.2493994999995</v>
      </c>
      <c r="H37" s="23">
        <f t="shared" si="2"/>
        <v>1.5779572833148106</v>
      </c>
      <c r="I37" s="31" t="str">
        <f t="shared" si="3"/>
        <v>Upregulated</v>
      </c>
      <c r="L37" s="3"/>
      <c r="M37" s="3"/>
      <c r="N37" s="3"/>
      <c r="O37" s="3"/>
      <c r="P37" s="33"/>
      <c r="Q37" s="33"/>
      <c r="R37" s="34"/>
    </row>
    <row r="38" spans="1:18" s="27" customFormat="1" ht="12.75" x14ac:dyDescent="0.2">
      <c r="A38" s="16" t="s">
        <v>275</v>
      </c>
      <c r="B38" s="15" t="s">
        <v>35</v>
      </c>
      <c r="C38" s="30" t="s">
        <v>258</v>
      </c>
      <c r="D38" s="15" t="s">
        <v>139</v>
      </c>
      <c r="E38" s="17">
        <v>53058.753599999996</v>
      </c>
      <c r="F38" s="45">
        <v>52448.108465333302</v>
      </c>
      <c r="G38" s="45">
        <v>81937.994705666657</v>
      </c>
      <c r="H38" s="17">
        <f t="shared" si="2"/>
        <v>1.562267870152559</v>
      </c>
      <c r="I38" s="17" t="str">
        <f t="shared" si="3"/>
        <v>Upregulated</v>
      </c>
      <c r="L38" s="3"/>
      <c r="M38" s="3"/>
      <c r="N38" s="3"/>
      <c r="O38" s="3"/>
      <c r="P38" s="33"/>
      <c r="Q38" s="33"/>
      <c r="R38" s="34"/>
    </row>
    <row r="39" spans="1:18" s="27" customFormat="1" ht="12.75" x14ac:dyDescent="0.2">
      <c r="A39" s="16" t="s">
        <v>228</v>
      </c>
      <c r="B39" s="15" t="s">
        <v>20</v>
      </c>
      <c r="C39" s="30" t="s">
        <v>243</v>
      </c>
      <c r="D39" s="15" t="s">
        <v>125</v>
      </c>
      <c r="E39" s="17">
        <v>109670.0622</v>
      </c>
      <c r="F39" s="45">
        <v>33687.2283046667</v>
      </c>
      <c r="G39" s="45">
        <v>51903.948996166648</v>
      </c>
      <c r="H39" s="17">
        <f t="shared" si="2"/>
        <v>1.5407604486408988</v>
      </c>
      <c r="I39" s="17" t="str">
        <f t="shared" si="3"/>
        <v>Upregulated</v>
      </c>
      <c r="L39" s="3"/>
      <c r="M39" s="3"/>
      <c r="N39" s="3"/>
      <c r="O39" s="3"/>
      <c r="P39" s="33"/>
      <c r="Q39" s="33"/>
      <c r="R39" s="34"/>
    </row>
    <row r="40" spans="1:18" s="27" customFormat="1" ht="12.75" x14ac:dyDescent="0.2">
      <c r="A40" s="16" t="s">
        <v>237</v>
      </c>
      <c r="B40" s="15" t="s">
        <v>29</v>
      </c>
      <c r="C40" s="30" t="s">
        <v>252</v>
      </c>
      <c r="D40" s="15" t="s">
        <v>134</v>
      </c>
      <c r="E40" s="17">
        <v>47511.201000000001</v>
      </c>
      <c r="F40" s="45">
        <v>15301.333333333299</v>
      </c>
      <c r="G40" s="45">
        <v>23523.821754333301</v>
      </c>
      <c r="H40" s="17">
        <f t="shared" si="2"/>
        <v>1.5373707141643442</v>
      </c>
      <c r="I40" s="17" t="str">
        <f t="shared" si="3"/>
        <v>Upregulated</v>
      </c>
      <c r="L40" s="3"/>
      <c r="M40" s="3"/>
      <c r="N40" s="3"/>
      <c r="O40" s="3"/>
      <c r="P40" s="33"/>
      <c r="Q40" s="33"/>
      <c r="R40" s="34"/>
    </row>
    <row r="41" spans="1:18" s="27" customFormat="1" ht="12.75" x14ac:dyDescent="0.2">
      <c r="A41" s="16" t="s">
        <v>364</v>
      </c>
      <c r="B41" s="15" t="s">
        <v>87</v>
      </c>
      <c r="C41" s="30" t="s">
        <v>361</v>
      </c>
      <c r="D41" s="15" t="s">
        <v>184</v>
      </c>
      <c r="E41" s="17">
        <v>190016.34789999999</v>
      </c>
      <c r="F41" s="45">
        <v>7560.1992090000003</v>
      </c>
      <c r="G41" s="45">
        <v>11460.736555250001</v>
      </c>
      <c r="H41" s="17">
        <f t="shared" si="2"/>
        <v>1.5159304984459439</v>
      </c>
      <c r="I41" s="17" t="str">
        <f t="shared" si="3"/>
        <v>Upregulated</v>
      </c>
      <c r="L41" s="3"/>
      <c r="M41" s="3"/>
      <c r="N41" s="3"/>
      <c r="O41" s="3"/>
      <c r="P41" s="33"/>
      <c r="Q41" s="33"/>
      <c r="R41" s="34"/>
    </row>
    <row r="42" spans="1:18" s="27" customFormat="1" ht="12.75" x14ac:dyDescent="0.2">
      <c r="A42" s="16" t="s">
        <v>238</v>
      </c>
      <c r="B42" s="15" t="s">
        <v>30</v>
      </c>
      <c r="C42" s="30" t="s">
        <v>253</v>
      </c>
      <c r="D42" s="15" t="s">
        <v>135</v>
      </c>
      <c r="E42" s="17">
        <v>194382.51139999999</v>
      </c>
      <c r="F42" s="45">
        <v>28434.389933333299</v>
      </c>
      <c r="G42" s="45">
        <v>41652.28724183335</v>
      </c>
      <c r="H42" s="17">
        <f t="shared" si="2"/>
        <v>1.4648560190491327</v>
      </c>
      <c r="I42" s="31" t="str">
        <f t="shared" si="3"/>
        <v>Upregulated</v>
      </c>
      <c r="L42" s="3"/>
      <c r="M42" s="3"/>
      <c r="N42" s="3"/>
      <c r="O42" s="3"/>
      <c r="P42" s="33"/>
      <c r="Q42" s="33"/>
      <c r="R42" s="34"/>
    </row>
    <row r="43" spans="1:18" s="27" customFormat="1" ht="12.75" x14ac:dyDescent="0.2">
      <c r="A43" s="16" t="s">
        <v>201</v>
      </c>
      <c r="B43" s="15" t="s">
        <v>11</v>
      </c>
      <c r="C43" s="30" t="s">
        <v>220</v>
      </c>
      <c r="D43" s="15" t="s">
        <v>104</v>
      </c>
      <c r="E43" s="17">
        <v>54514.372000000003</v>
      </c>
      <c r="F43" s="45">
        <v>5962.8456513333003</v>
      </c>
      <c r="G43" s="45">
        <v>8656.1188729999994</v>
      </c>
      <c r="H43" s="17">
        <f t="shared" si="2"/>
        <v>1.4516758237846521</v>
      </c>
      <c r="I43" s="31" t="str">
        <f t="shared" si="3"/>
        <v>Upregulated</v>
      </c>
      <c r="L43" s="3"/>
      <c r="M43" s="3"/>
      <c r="N43" s="3"/>
      <c r="O43" s="3"/>
      <c r="P43" s="33"/>
      <c r="Q43" s="33"/>
      <c r="R43" s="34"/>
    </row>
    <row r="44" spans="1:18" s="27" customFormat="1" x14ac:dyDescent="0.25">
      <c r="A44" s="50" t="s">
        <v>287</v>
      </c>
      <c r="B44" s="51" t="s">
        <v>47</v>
      </c>
      <c r="C44" s="19" t="s">
        <v>270</v>
      </c>
      <c r="D44" s="51" t="s">
        <v>150</v>
      </c>
      <c r="E44" s="18">
        <v>283476.60859999998</v>
      </c>
      <c r="F44" s="55">
        <v>21746.333333333299</v>
      </c>
      <c r="G44" s="55">
        <v>31403</v>
      </c>
      <c r="H44" s="18">
        <f t="shared" si="2"/>
        <v>1.4440595349407586</v>
      </c>
      <c r="I44" s="31" t="str">
        <f t="shared" si="3"/>
        <v>Upregulated</v>
      </c>
      <c r="L44" s="3"/>
      <c r="M44" s="3"/>
      <c r="N44" s="3"/>
      <c r="O44" s="3"/>
      <c r="P44" s="33"/>
      <c r="Q44" s="33"/>
      <c r="R44" s="34"/>
    </row>
    <row r="45" spans="1:18" x14ac:dyDescent="0.25">
      <c r="A45" s="16" t="s">
        <v>290</v>
      </c>
      <c r="B45" s="15" t="s">
        <v>50</v>
      </c>
      <c r="C45" s="30" t="s">
        <v>273</v>
      </c>
      <c r="D45" s="15" t="s">
        <v>153</v>
      </c>
      <c r="E45" s="17">
        <v>72905.9473</v>
      </c>
      <c r="F45" s="45">
        <v>1669.8355046667</v>
      </c>
      <c r="G45" s="45">
        <v>2377.5319789166497</v>
      </c>
      <c r="H45" s="17">
        <f t="shared" si="2"/>
        <v>1.4238120894376396</v>
      </c>
      <c r="I45" s="17" t="str">
        <f t="shared" si="3"/>
        <v>Upregulated</v>
      </c>
    </row>
    <row r="46" spans="1:18" x14ac:dyDescent="0.25">
      <c r="A46" s="16" t="s">
        <v>336</v>
      </c>
      <c r="B46" s="15" t="s">
        <v>68</v>
      </c>
      <c r="C46" s="30" t="s">
        <v>324</v>
      </c>
      <c r="D46" s="15" t="s">
        <v>110</v>
      </c>
      <c r="E46" s="17">
        <v>93306.407800000001</v>
      </c>
      <c r="F46" s="45">
        <v>2544.7388099999998</v>
      </c>
      <c r="G46" s="45">
        <v>3487.2480091666503</v>
      </c>
      <c r="H46" s="17">
        <f t="shared" si="2"/>
        <v>1.3703756139777075</v>
      </c>
      <c r="I46" s="17" t="str">
        <f t="shared" si="3"/>
        <v>Upregulated</v>
      </c>
      <c r="L46" s="28"/>
      <c r="M46" s="28"/>
      <c r="N46" s="28"/>
      <c r="O46" s="28"/>
      <c r="P46" s="24"/>
      <c r="Q46" s="24"/>
      <c r="R46" s="29"/>
    </row>
    <row r="47" spans="1:18" x14ac:dyDescent="0.25">
      <c r="A47" s="16" t="s">
        <v>339</v>
      </c>
      <c r="B47" s="15" t="s">
        <v>71</v>
      </c>
      <c r="C47" s="30" t="s">
        <v>327</v>
      </c>
      <c r="D47" s="15" t="s">
        <v>169</v>
      </c>
      <c r="E47" s="17">
        <v>72447.110499999995</v>
      </c>
      <c r="F47" s="45">
        <v>14517.666666666701</v>
      </c>
      <c r="G47" s="45">
        <v>19240.5</v>
      </c>
      <c r="H47" s="17">
        <f t="shared" si="2"/>
        <v>1.3253162813124209</v>
      </c>
      <c r="I47" s="17" t="str">
        <f t="shared" si="3"/>
        <v>Upregulated</v>
      </c>
      <c r="L47" s="28"/>
      <c r="M47" s="28"/>
      <c r="N47" s="28"/>
      <c r="O47" s="28"/>
      <c r="P47" s="24"/>
      <c r="Q47" s="24"/>
      <c r="R47" s="29"/>
    </row>
    <row r="48" spans="1:18" x14ac:dyDescent="0.25">
      <c r="A48" s="50" t="s">
        <v>289</v>
      </c>
      <c r="B48" s="51" t="s">
        <v>49</v>
      </c>
      <c r="C48" s="19" t="s">
        <v>272</v>
      </c>
      <c r="D48" s="51" t="s">
        <v>152</v>
      </c>
      <c r="E48" s="18">
        <v>103628.0313</v>
      </c>
      <c r="F48" s="55">
        <v>10453.237764</v>
      </c>
      <c r="G48" s="55">
        <v>13810.588014000001</v>
      </c>
      <c r="H48" s="18">
        <f t="shared" si="2"/>
        <v>1.3211780240532183</v>
      </c>
      <c r="I48" s="31" t="str">
        <f t="shared" si="3"/>
        <v>Upregulated</v>
      </c>
      <c r="L48" s="28"/>
      <c r="M48" s="28"/>
      <c r="N48" s="28"/>
      <c r="O48" s="28"/>
      <c r="P48" s="24"/>
      <c r="Q48" s="24"/>
      <c r="R48" s="29"/>
    </row>
    <row r="49" spans="1:19" x14ac:dyDescent="0.25">
      <c r="A49" s="16" t="s">
        <v>341</v>
      </c>
      <c r="B49" s="15" t="s">
        <v>73</v>
      </c>
      <c r="C49" s="30" t="s">
        <v>329</v>
      </c>
      <c r="D49" s="15" t="s">
        <v>171</v>
      </c>
      <c r="E49" s="17">
        <v>71484.450899999996</v>
      </c>
      <c r="F49" s="45">
        <v>3005.9260643333</v>
      </c>
      <c r="G49" s="45">
        <v>3915.3261383333502</v>
      </c>
      <c r="H49" s="17">
        <f t="shared" si="2"/>
        <v>1.3025357425754751</v>
      </c>
      <c r="I49" s="31" t="str">
        <f t="shared" si="3"/>
        <v>Upregulated</v>
      </c>
      <c r="L49" s="28"/>
      <c r="M49" s="28"/>
      <c r="N49" s="28"/>
      <c r="O49" s="28"/>
      <c r="P49" s="24"/>
      <c r="Q49" s="24"/>
      <c r="R49" s="29"/>
    </row>
    <row r="50" spans="1:19" s="26" customFormat="1" x14ac:dyDescent="0.25">
      <c r="A50" s="50" t="s">
        <v>316</v>
      </c>
      <c r="B50" s="51" t="s">
        <v>61</v>
      </c>
      <c r="C50" s="19" t="s">
        <v>307</v>
      </c>
      <c r="D50" s="51" t="s">
        <v>161</v>
      </c>
      <c r="E50" s="18">
        <v>85059.057199999996</v>
      </c>
      <c r="F50" s="55">
        <v>11710.850398</v>
      </c>
      <c r="G50" s="55">
        <v>15043.23439183335</v>
      </c>
      <c r="H50" s="18">
        <f t="shared" si="2"/>
        <v>1.284555252657182</v>
      </c>
      <c r="I50" s="31" t="str">
        <f t="shared" si="3"/>
        <v>Upregulated</v>
      </c>
      <c r="L50" s="38"/>
      <c r="M50" s="38"/>
      <c r="N50" s="38"/>
      <c r="O50" s="38"/>
      <c r="P50" s="39"/>
      <c r="Q50" s="39"/>
      <c r="R50" s="40"/>
    </row>
    <row r="51" spans="1:19" x14ac:dyDescent="0.25">
      <c r="A51" s="16" t="s">
        <v>233</v>
      </c>
      <c r="B51" s="15" t="s">
        <v>25</v>
      </c>
      <c r="C51" s="30" t="s">
        <v>248</v>
      </c>
      <c r="D51" s="15" t="s">
        <v>129</v>
      </c>
      <c r="E51" s="17">
        <v>71126.309599999993</v>
      </c>
      <c r="F51" s="45">
        <v>25763.621390333301</v>
      </c>
      <c r="G51" s="45">
        <v>32832.619273666649</v>
      </c>
      <c r="H51" s="17">
        <f t="shared" si="2"/>
        <v>1.2743790469605987</v>
      </c>
      <c r="I51" s="17" t="str">
        <f t="shared" si="3"/>
        <v>Upregulated</v>
      </c>
      <c r="L51" s="28"/>
      <c r="M51" s="28"/>
      <c r="N51" s="28"/>
      <c r="O51" s="28"/>
      <c r="P51" s="24"/>
      <c r="Q51" s="24"/>
      <c r="R51" s="29"/>
    </row>
    <row r="52" spans="1:19" s="21" customFormat="1" x14ac:dyDescent="0.25">
      <c r="A52" s="16" t="s">
        <v>312</v>
      </c>
      <c r="B52" s="15" t="s">
        <v>57</v>
      </c>
      <c r="C52" s="30" t="s">
        <v>303</v>
      </c>
      <c r="D52" s="15" t="s">
        <v>131</v>
      </c>
      <c r="E52" s="17">
        <v>22063.016800000001</v>
      </c>
      <c r="F52" s="45">
        <v>26536.805045000001</v>
      </c>
      <c r="G52" s="45">
        <v>33213.273200000003</v>
      </c>
      <c r="H52" s="17">
        <f t="shared" si="2"/>
        <v>1.2515927649797451</v>
      </c>
      <c r="I52" s="17" t="str">
        <f t="shared" si="3"/>
        <v>Upregulated</v>
      </c>
      <c r="L52" s="41"/>
      <c r="M52" s="41"/>
      <c r="N52" s="41"/>
      <c r="O52" s="41"/>
      <c r="P52" s="24"/>
      <c r="Q52" s="42"/>
      <c r="R52" s="43"/>
      <c r="S52"/>
    </row>
    <row r="53" spans="1:19" x14ac:dyDescent="0.25">
      <c r="A53" s="50" t="s">
        <v>300</v>
      </c>
      <c r="B53" s="51" t="s">
        <v>56</v>
      </c>
      <c r="C53" s="19" t="s">
        <v>302</v>
      </c>
      <c r="D53" s="51" t="s">
        <v>157</v>
      </c>
      <c r="E53" s="18">
        <v>83606.509399999995</v>
      </c>
      <c r="F53" s="55">
        <v>9776.8162686667001</v>
      </c>
      <c r="G53" s="55">
        <v>11959.76560816665</v>
      </c>
      <c r="H53" s="18">
        <f t="shared" si="2"/>
        <v>1.2232781387634326</v>
      </c>
      <c r="I53" s="31" t="str">
        <f t="shared" si="3"/>
        <v>Upregulated</v>
      </c>
      <c r="L53" s="28"/>
      <c r="M53" s="28"/>
      <c r="N53" s="28"/>
      <c r="O53" s="28"/>
      <c r="P53" s="24"/>
      <c r="Q53" s="24"/>
      <c r="R53" s="29"/>
    </row>
    <row r="54" spans="1:19" x14ac:dyDescent="0.25">
      <c r="A54" s="50" t="s">
        <v>354</v>
      </c>
      <c r="B54" s="51" t="s">
        <v>84</v>
      </c>
      <c r="C54" s="19" t="s">
        <v>358</v>
      </c>
      <c r="D54" s="51" t="s">
        <v>182</v>
      </c>
      <c r="E54" s="18">
        <v>28248.758300000001</v>
      </c>
      <c r="F54" s="55">
        <v>4671.5</v>
      </c>
      <c r="G54" s="55">
        <v>5644.75</v>
      </c>
      <c r="H54" s="18">
        <f t="shared" si="2"/>
        <v>1.2083377930001071</v>
      </c>
      <c r="I54" s="31" t="str">
        <f t="shared" si="3"/>
        <v>Upregulated</v>
      </c>
      <c r="L54" s="28"/>
      <c r="M54" s="28"/>
      <c r="N54" s="28"/>
      <c r="O54" s="28"/>
      <c r="P54" s="24"/>
      <c r="Q54" s="24"/>
      <c r="R54" s="29"/>
    </row>
    <row r="55" spans="1:19" x14ac:dyDescent="0.25">
      <c r="A55" s="16" t="s">
        <v>235</v>
      </c>
      <c r="B55" s="15" t="s">
        <v>27</v>
      </c>
      <c r="C55" s="30" t="s">
        <v>250</v>
      </c>
      <c r="D55" s="15" t="s">
        <v>132</v>
      </c>
      <c r="E55" s="17">
        <v>56612.616699999999</v>
      </c>
      <c r="F55" s="45">
        <v>8346.2965629999999</v>
      </c>
      <c r="G55" s="45">
        <v>9663.6013419999999</v>
      </c>
      <c r="H55" s="17">
        <f t="shared" si="2"/>
        <v>1.1578310534566612</v>
      </c>
      <c r="I55" s="31" t="str">
        <f t="shared" si="3"/>
        <v>Upregulated</v>
      </c>
      <c r="L55" s="28"/>
      <c r="M55" s="28"/>
      <c r="N55" s="28"/>
      <c r="O55" s="28"/>
      <c r="P55" s="24"/>
      <c r="Q55" s="24"/>
      <c r="R55" s="29"/>
    </row>
    <row r="56" spans="1:19" x14ac:dyDescent="0.25">
      <c r="A56" s="16" t="s">
        <v>207</v>
      </c>
      <c r="B56" s="15" t="s">
        <v>18</v>
      </c>
      <c r="C56" s="30" t="s">
        <v>227</v>
      </c>
      <c r="D56" s="15" t="s">
        <v>123</v>
      </c>
      <c r="E56" s="17">
        <v>35487.614800000003</v>
      </c>
      <c r="F56" s="45">
        <v>90294</v>
      </c>
      <c r="G56" s="45">
        <v>104295.33333333334</v>
      </c>
      <c r="H56" s="17">
        <f t="shared" si="2"/>
        <v>1.1550638285305042</v>
      </c>
      <c r="I56" s="17" t="str">
        <f t="shared" si="3"/>
        <v>Upregulated</v>
      </c>
      <c r="L56" s="28"/>
      <c r="M56" s="28"/>
      <c r="N56" s="28"/>
      <c r="O56" s="28"/>
      <c r="P56" s="24"/>
      <c r="Q56" s="24"/>
      <c r="R56" s="29"/>
    </row>
    <row r="57" spans="1:19" x14ac:dyDescent="0.25">
      <c r="A57" s="16" t="s">
        <v>279</v>
      </c>
      <c r="B57" s="15" t="s">
        <v>39</v>
      </c>
      <c r="C57" s="30" t="s">
        <v>262</v>
      </c>
      <c r="D57" s="15" t="s">
        <v>142</v>
      </c>
      <c r="E57" s="17">
        <v>124369.8521</v>
      </c>
      <c r="F57" s="45">
        <v>35144.943384333303</v>
      </c>
      <c r="G57" s="45">
        <v>39735.010934999998</v>
      </c>
      <c r="H57" s="17">
        <f t="shared" si="2"/>
        <v>1.1306039250219089</v>
      </c>
      <c r="I57" s="17" t="str">
        <f t="shared" si="3"/>
        <v>Upregulated</v>
      </c>
      <c r="L57" s="28"/>
      <c r="M57" s="28"/>
      <c r="N57" s="28"/>
      <c r="O57" s="28"/>
      <c r="P57" s="24"/>
      <c r="Q57" s="24"/>
      <c r="R57" s="29"/>
    </row>
    <row r="58" spans="1:19" x14ac:dyDescent="0.25">
      <c r="A58" s="16" t="s">
        <v>203</v>
      </c>
      <c r="B58" s="15" t="s">
        <v>13</v>
      </c>
      <c r="C58" s="30" t="s">
        <v>222</v>
      </c>
      <c r="D58" s="15" t="s">
        <v>116</v>
      </c>
      <c r="E58" s="17">
        <v>22936.044699999999</v>
      </c>
      <c r="F58" s="45">
        <v>10380.264424000001</v>
      </c>
      <c r="G58" s="45">
        <v>11496.952596166651</v>
      </c>
      <c r="H58" s="17">
        <f t="shared" si="2"/>
        <v>1.1075780082812514</v>
      </c>
      <c r="I58" s="31" t="str">
        <f t="shared" si="3"/>
        <v>Upregulated</v>
      </c>
      <c r="L58" s="28"/>
      <c r="M58" s="28"/>
      <c r="N58" s="28"/>
      <c r="O58" s="28"/>
      <c r="P58" s="24"/>
      <c r="Q58" s="24"/>
      <c r="R58" s="29"/>
    </row>
    <row r="59" spans="1:19" x14ac:dyDescent="0.25">
      <c r="A59" s="16" t="s">
        <v>98</v>
      </c>
      <c r="B59" s="15" t="s">
        <v>5</v>
      </c>
      <c r="C59" s="30" t="s">
        <v>214</v>
      </c>
      <c r="D59" s="15" t="s">
        <v>98</v>
      </c>
      <c r="E59" s="17">
        <v>30777.8694</v>
      </c>
      <c r="F59" s="45">
        <v>751.49125033329994</v>
      </c>
      <c r="G59" s="45">
        <v>815.03102649999994</v>
      </c>
      <c r="H59" s="17">
        <f t="shared" si="2"/>
        <v>1.0845515847836138</v>
      </c>
      <c r="I59" s="17" t="str">
        <f t="shared" si="3"/>
        <v>Upregulated</v>
      </c>
      <c r="L59" s="28"/>
      <c r="M59" s="28"/>
      <c r="N59" s="28"/>
      <c r="O59" s="28"/>
      <c r="P59" s="24"/>
      <c r="Q59" s="24"/>
      <c r="R59" s="29"/>
    </row>
    <row r="60" spans="1:19" x14ac:dyDescent="0.25">
      <c r="A60" s="50" t="s">
        <v>343</v>
      </c>
      <c r="B60" s="51" t="s">
        <v>75</v>
      </c>
      <c r="C60" s="19" t="s">
        <v>331</v>
      </c>
      <c r="D60" s="51" t="s">
        <v>173</v>
      </c>
      <c r="E60" s="18">
        <v>345380.5637</v>
      </c>
      <c r="F60" s="55">
        <v>41657.777590999998</v>
      </c>
      <c r="G60" s="55">
        <v>44218.975350333349</v>
      </c>
      <c r="H60" s="18">
        <f t="shared" si="2"/>
        <v>1.0614818626302975</v>
      </c>
      <c r="I60" s="31" t="str">
        <f t="shared" si="3"/>
        <v>Upregulated</v>
      </c>
      <c r="L60" s="28"/>
      <c r="M60" s="28"/>
      <c r="N60" s="28"/>
      <c r="O60" s="28"/>
      <c r="P60" s="24"/>
      <c r="Q60" s="24"/>
      <c r="R60" s="29"/>
    </row>
    <row r="61" spans="1:19" x14ac:dyDescent="0.25">
      <c r="A61" s="16" t="s">
        <v>351</v>
      </c>
      <c r="B61" s="15" t="s">
        <v>81</v>
      </c>
      <c r="C61" s="30" t="s">
        <v>350</v>
      </c>
      <c r="D61" s="15" t="s">
        <v>178</v>
      </c>
      <c r="E61" s="17">
        <v>139938.114</v>
      </c>
      <c r="F61" s="45">
        <v>69822.666666666701</v>
      </c>
      <c r="G61" s="45">
        <v>73460.5</v>
      </c>
      <c r="H61" s="17">
        <f t="shared" si="2"/>
        <v>1.052101036912559</v>
      </c>
      <c r="I61" s="17" t="str">
        <f t="shared" si="3"/>
        <v>Upregulated</v>
      </c>
      <c r="L61" s="28"/>
      <c r="M61" s="28"/>
      <c r="N61" s="28"/>
      <c r="O61" s="28"/>
      <c r="P61" s="24"/>
      <c r="Q61" s="24"/>
      <c r="R61" s="29"/>
    </row>
    <row r="62" spans="1:19" x14ac:dyDescent="0.25">
      <c r="A62" s="50" t="s">
        <v>196</v>
      </c>
      <c r="B62" s="51" t="s">
        <v>6</v>
      </c>
      <c r="C62" s="19" t="s">
        <v>215</v>
      </c>
      <c r="D62" s="51" t="s">
        <v>114</v>
      </c>
      <c r="E62" s="18">
        <v>53708.790699999998</v>
      </c>
      <c r="F62" s="55">
        <v>123008.6666666667</v>
      </c>
      <c r="G62" s="55">
        <v>128097.66666666669</v>
      </c>
      <c r="H62" s="18">
        <f t="shared" si="2"/>
        <v>1.041371068705186</v>
      </c>
      <c r="I62" s="31" t="str">
        <f t="shared" si="3"/>
        <v>Upregulated</v>
      </c>
      <c r="L62" s="28"/>
      <c r="M62" s="28"/>
      <c r="N62" s="28"/>
      <c r="O62" s="28"/>
      <c r="P62" s="24"/>
      <c r="Q62" s="24"/>
      <c r="R62" s="29"/>
    </row>
    <row r="63" spans="1:19" x14ac:dyDescent="0.25">
      <c r="A63" s="50" t="s">
        <v>241</v>
      </c>
      <c r="B63" s="51" t="s">
        <v>33</v>
      </c>
      <c r="C63" s="19" t="s">
        <v>256</v>
      </c>
      <c r="D63" s="51" t="s">
        <v>138</v>
      </c>
      <c r="E63" s="18">
        <v>81320.109800000006</v>
      </c>
      <c r="F63" s="55">
        <v>100266.1036743333</v>
      </c>
      <c r="G63" s="55">
        <v>102597.89857033335</v>
      </c>
      <c r="H63" s="18">
        <f t="shared" si="2"/>
        <v>1.0232560637199364</v>
      </c>
      <c r="I63" s="31" t="str">
        <f t="shared" si="3"/>
        <v>Upregulated</v>
      </c>
    </row>
    <row r="64" spans="1:19" x14ac:dyDescent="0.25">
      <c r="A64" s="50" t="s">
        <v>164</v>
      </c>
      <c r="B64" s="51" t="s">
        <v>65</v>
      </c>
      <c r="C64" s="19" t="s">
        <v>311</v>
      </c>
      <c r="D64" s="51" t="s">
        <v>164</v>
      </c>
      <c r="E64" s="18">
        <v>271934.57199999999</v>
      </c>
      <c r="F64" s="55">
        <v>8769.8851759999998</v>
      </c>
      <c r="G64" s="55">
        <v>8942.075836</v>
      </c>
      <c r="H64" s="18">
        <f t="shared" si="2"/>
        <v>1.0196343118004809</v>
      </c>
      <c r="I64" s="31" t="str">
        <f t="shared" si="3"/>
        <v>Upregulated</v>
      </c>
    </row>
    <row r="65" spans="1:18" x14ac:dyDescent="0.25">
      <c r="A65" s="60"/>
      <c r="B65" s="60"/>
      <c r="C65" s="61"/>
      <c r="D65" s="60"/>
      <c r="E65" s="62"/>
      <c r="F65" s="63"/>
      <c r="G65" s="63"/>
      <c r="H65" s="63"/>
      <c r="I65" s="64"/>
      <c r="J65" s="27"/>
    </row>
    <row r="66" spans="1:18" x14ac:dyDescent="0.25">
      <c r="A66" s="50" t="s">
        <v>99</v>
      </c>
      <c r="B66" s="51" t="s">
        <v>17</v>
      </c>
      <c r="C66" s="19" t="s">
        <v>226</v>
      </c>
      <c r="D66" s="51" t="s">
        <v>99</v>
      </c>
      <c r="E66" s="18">
        <v>16112.4817</v>
      </c>
      <c r="F66" s="55">
        <v>1398.410787</v>
      </c>
      <c r="G66" s="55">
        <v>483.67575916665004</v>
      </c>
      <c r="H66" s="18">
        <f t="shared" ref="H66:H84" si="4">G66/F66</f>
        <v>0.345875306214046</v>
      </c>
      <c r="I66" s="31" t="str">
        <f t="shared" ref="I66:I84" si="5">IF(H66&gt;1, "Upregulated", "Downregulated")</f>
        <v>Downregulated</v>
      </c>
      <c r="J66" s="27"/>
      <c r="M66" s="92"/>
    </row>
    <row r="67" spans="1:18" x14ac:dyDescent="0.25">
      <c r="A67" s="50" t="s">
        <v>377</v>
      </c>
      <c r="B67" s="51" t="s">
        <v>93</v>
      </c>
      <c r="C67" s="19" t="s">
        <v>372</v>
      </c>
      <c r="D67" s="51" t="s">
        <v>189</v>
      </c>
      <c r="E67" s="18">
        <v>84120.583100000003</v>
      </c>
      <c r="F67" s="55">
        <v>27450</v>
      </c>
      <c r="G67" s="55">
        <v>11728.333333333299</v>
      </c>
      <c r="H67" s="18">
        <f t="shared" si="4"/>
        <v>0.42726168791742436</v>
      </c>
      <c r="I67" s="31" t="str">
        <f t="shared" si="5"/>
        <v>Downregulated</v>
      </c>
      <c r="J67" s="27"/>
      <c r="M67" s="92"/>
    </row>
    <row r="68" spans="1:18" x14ac:dyDescent="0.25">
      <c r="A68" s="16" t="s">
        <v>313</v>
      </c>
      <c r="B68" s="15" t="s">
        <v>58</v>
      </c>
      <c r="C68" s="30" t="s">
        <v>304</v>
      </c>
      <c r="D68" s="15" t="s">
        <v>158</v>
      </c>
      <c r="E68" s="17">
        <v>11733.6623</v>
      </c>
      <c r="F68" s="45">
        <v>59105</v>
      </c>
      <c r="G68" s="45">
        <v>31572.5</v>
      </c>
      <c r="H68" s="17">
        <f t="shared" si="4"/>
        <v>0.53417646561204635</v>
      </c>
      <c r="I68" s="31" t="str">
        <f t="shared" si="5"/>
        <v>Downregulated</v>
      </c>
      <c r="J68" s="27"/>
    </row>
    <row r="69" spans="1:18" x14ac:dyDescent="0.25">
      <c r="A69" s="16" t="s">
        <v>234</v>
      </c>
      <c r="B69" s="15" t="s">
        <v>26</v>
      </c>
      <c r="C69" s="30" t="s">
        <v>249</v>
      </c>
      <c r="D69" s="15" t="s">
        <v>130</v>
      </c>
      <c r="E69" s="17">
        <v>23855.231299999999</v>
      </c>
      <c r="F69" s="45">
        <v>46712.333333333299</v>
      </c>
      <c r="G69" s="45">
        <v>26414.5</v>
      </c>
      <c r="H69" s="17">
        <f t="shared" si="4"/>
        <v>0.56547164560394514</v>
      </c>
      <c r="I69" s="17" t="str">
        <f t="shared" si="5"/>
        <v>Downregulated</v>
      </c>
      <c r="J69" s="27"/>
    </row>
    <row r="70" spans="1:18" x14ac:dyDescent="0.25">
      <c r="A70" s="16" t="s">
        <v>291</v>
      </c>
      <c r="B70" s="15" t="s">
        <v>51</v>
      </c>
      <c r="C70" s="30" t="s">
        <v>292</v>
      </c>
      <c r="D70" s="15" t="s">
        <v>155</v>
      </c>
      <c r="E70" s="17">
        <v>47628.460200000001</v>
      </c>
      <c r="F70" s="45">
        <v>7035.5</v>
      </c>
      <c r="G70" s="45">
        <v>4213</v>
      </c>
      <c r="H70" s="17">
        <f t="shared" si="4"/>
        <v>0.5988202686376235</v>
      </c>
      <c r="I70" s="17" t="str">
        <f t="shared" si="5"/>
        <v>Downregulated</v>
      </c>
    </row>
    <row r="71" spans="1:18" x14ac:dyDescent="0.25">
      <c r="A71" s="50" t="s">
        <v>239</v>
      </c>
      <c r="B71" s="51" t="s">
        <v>31</v>
      </c>
      <c r="C71" s="19" t="s">
        <v>254</v>
      </c>
      <c r="D71" s="51" t="s">
        <v>136</v>
      </c>
      <c r="E71" s="18">
        <v>25166.553</v>
      </c>
      <c r="F71" s="55">
        <v>21309.333333333299</v>
      </c>
      <c r="G71" s="55">
        <v>13167</v>
      </c>
      <c r="H71" s="18">
        <f t="shared" si="4"/>
        <v>0.61789826054311203</v>
      </c>
      <c r="I71" s="31" t="str">
        <f t="shared" si="5"/>
        <v>Downregulated</v>
      </c>
      <c r="L71" s="28"/>
      <c r="M71" s="28"/>
      <c r="N71" s="28"/>
      <c r="O71" s="28"/>
      <c r="P71" s="24"/>
      <c r="Q71" s="24"/>
      <c r="R71" s="29"/>
    </row>
    <row r="72" spans="1:18" x14ac:dyDescent="0.25">
      <c r="A72" s="16" t="s">
        <v>345</v>
      </c>
      <c r="B72" s="15" t="s">
        <v>77</v>
      </c>
      <c r="C72" s="30" t="s">
        <v>333</v>
      </c>
      <c r="D72" s="15" t="s">
        <v>165</v>
      </c>
      <c r="E72" s="17">
        <v>80063.929300000003</v>
      </c>
      <c r="F72" s="45">
        <v>6596.2583826666996</v>
      </c>
      <c r="G72" s="45">
        <v>4646.4884524999998</v>
      </c>
      <c r="H72" s="17">
        <f t="shared" si="4"/>
        <v>0.70441274173094814</v>
      </c>
      <c r="I72" s="31" t="str">
        <f t="shared" si="5"/>
        <v>Downregulated</v>
      </c>
      <c r="L72" s="28"/>
      <c r="M72" s="28"/>
      <c r="N72" s="28"/>
      <c r="O72" s="28"/>
      <c r="P72" s="24"/>
      <c r="Q72" s="24"/>
      <c r="R72" s="29"/>
    </row>
    <row r="73" spans="1:18" x14ac:dyDescent="0.25">
      <c r="A73" s="16" t="s">
        <v>232</v>
      </c>
      <c r="B73" s="15" t="s">
        <v>24</v>
      </c>
      <c r="C73" s="30" t="s">
        <v>247</v>
      </c>
      <c r="D73" s="15" t="s">
        <v>102</v>
      </c>
      <c r="E73" s="17">
        <v>46483.344700000001</v>
      </c>
      <c r="F73" s="45">
        <v>13150.461313666699</v>
      </c>
      <c r="G73" s="45">
        <v>10010.66452266665</v>
      </c>
      <c r="H73" s="17">
        <f t="shared" si="4"/>
        <v>0.76124055908692756</v>
      </c>
      <c r="I73" s="31" t="str">
        <f t="shared" si="5"/>
        <v>Downregulated</v>
      </c>
    </row>
    <row r="74" spans="1:18" x14ac:dyDescent="0.25">
      <c r="A74" s="50" t="s">
        <v>194</v>
      </c>
      <c r="B74" s="51" t="s">
        <v>2</v>
      </c>
      <c r="C74" s="19" t="s">
        <v>212</v>
      </c>
      <c r="D74" s="51" t="s">
        <v>109</v>
      </c>
      <c r="E74" s="18">
        <v>45117.133999999998</v>
      </c>
      <c r="F74" s="55">
        <v>240806</v>
      </c>
      <c r="G74" s="55">
        <v>189264.16666666669</v>
      </c>
      <c r="H74" s="18">
        <f t="shared" si="4"/>
        <v>0.78596117483229944</v>
      </c>
      <c r="I74" s="31" t="str">
        <f t="shared" si="5"/>
        <v>Downregulated</v>
      </c>
    </row>
    <row r="75" spans="1:18" x14ac:dyDescent="0.25">
      <c r="A75" s="50" t="s">
        <v>195</v>
      </c>
      <c r="B75" s="51" t="s">
        <v>4</v>
      </c>
      <c r="C75" s="19" t="s">
        <v>213</v>
      </c>
      <c r="D75" s="51" t="s">
        <v>112</v>
      </c>
      <c r="E75" s="18">
        <v>36224.3681</v>
      </c>
      <c r="F75" s="55">
        <v>90196.666666666701</v>
      </c>
      <c r="G75" s="55">
        <v>72896.333333333343</v>
      </c>
      <c r="H75" s="18">
        <f t="shared" si="4"/>
        <v>0.80819320743560352</v>
      </c>
      <c r="I75" s="31" t="str">
        <f t="shared" si="5"/>
        <v>Downregulated</v>
      </c>
    </row>
    <row r="76" spans="1:18" x14ac:dyDescent="0.25">
      <c r="A76" s="50" t="s">
        <v>344</v>
      </c>
      <c r="B76" s="51" t="s">
        <v>76</v>
      </c>
      <c r="C76" s="19" t="s">
        <v>332</v>
      </c>
      <c r="D76" s="51" t="s">
        <v>174</v>
      </c>
      <c r="E76" s="18">
        <v>45013.980499999998</v>
      </c>
      <c r="F76" s="55">
        <v>36157</v>
      </c>
      <c r="G76" s="55">
        <v>29306.666666666701</v>
      </c>
      <c r="H76" s="18">
        <f t="shared" si="4"/>
        <v>0.81053922246499155</v>
      </c>
      <c r="I76" s="31" t="str">
        <f t="shared" si="5"/>
        <v>Downregulated</v>
      </c>
    </row>
    <row r="77" spans="1:18" x14ac:dyDescent="0.25">
      <c r="A77" s="50" t="s">
        <v>240</v>
      </c>
      <c r="B77" s="51" t="s">
        <v>32</v>
      </c>
      <c r="C77" s="19" t="s">
        <v>255</v>
      </c>
      <c r="D77" s="51" t="s">
        <v>137</v>
      </c>
      <c r="E77" s="18">
        <v>106919.84970000001</v>
      </c>
      <c r="F77" s="55">
        <v>7091.1449656667</v>
      </c>
      <c r="G77" s="55">
        <v>5768.0069291666496</v>
      </c>
      <c r="H77" s="18">
        <f t="shared" si="4"/>
        <v>0.81340981704558191</v>
      </c>
      <c r="I77" s="31" t="str">
        <f t="shared" si="5"/>
        <v>Downregulated</v>
      </c>
    </row>
    <row r="78" spans="1:18" x14ac:dyDescent="0.25">
      <c r="A78" s="16" t="s">
        <v>192</v>
      </c>
      <c r="B78" s="15" t="s">
        <v>0</v>
      </c>
      <c r="C78" s="30" t="s">
        <v>209</v>
      </c>
      <c r="D78" s="15" t="s">
        <v>96</v>
      </c>
      <c r="E78" s="17">
        <v>15314.599700000001</v>
      </c>
      <c r="F78" s="45">
        <v>42107.189040999998</v>
      </c>
      <c r="G78" s="45">
        <v>34256.455862333351</v>
      </c>
      <c r="H78" s="17">
        <f t="shared" si="4"/>
        <v>0.81355361501281065</v>
      </c>
      <c r="I78" s="17" t="str">
        <f t="shared" si="5"/>
        <v>Downregulated</v>
      </c>
    </row>
    <row r="79" spans="1:18" x14ac:dyDescent="0.25">
      <c r="A79" s="50" t="s">
        <v>299</v>
      </c>
      <c r="B79" s="51" t="s">
        <v>55</v>
      </c>
      <c r="C79" s="19" t="s">
        <v>301</v>
      </c>
      <c r="D79" s="51" t="s">
        <v>100</v>
      </c>
      <c r="E79" s="18">
        <v>103585.7087</v>
      </c>
      <c r="F79" s="55">
        <v>6195.6934383333</v>
      </c>
      <c r="G79" s="55">
        <v>5351.36310758335</v>
      </c>
      <c r="H79" s="18">
        <f t="shared" si="4"/>
        <v>0.86372302968929937</v>
      </c>
      <c r="I79" s="31" t="str">
        <f t="shared" si="5"/>
        <v>Downregulated</v>
      </c>
    </row>
    <row r="80" spans="1:18" ht="15" customHeight="1" x14ac:dyDescent="0.25">
      <c r="A80" s="16" t="s">
        <v>286</v>
      </c>
      <c r="B80" s="15" t="s">
        <v>46</v>
      </c>
      <c r="C80" s="30" t="s">
        <v>269</v>
      </c>
      <c r="D80" s="15" t="s">
        <v>149</v>
      </c>
      <c r="E80" s="17">
        <v>93941.397299999997</v>
      </c>
      <c r="F80" s="45">
        <v>36014.249608666702</v>
      </c>
      <c r="G80" s="45">
        <v>32899.173623833296</v>
      </c>
      <c r="H80" s="17">
        <f t="shared" si="4"/>
        <v>0.91350434845423589</v>
      </c>
      <c r="I80" s="31" t="str">
        <f t="shared" si="5"/>
        <v>Downregulated</v>
      </c>
    </row>
    <row r="81" spans="1:18" x14ac:dyDescent="0.25">
      <c r="A81" s="50" t="s">
        <v>376</v>
      </c>
      <c r="B81" s="51" t="s">
        <v>92</v>
      </c>
      <c r="C81" s="19" t="s">
        <v>371</v>
      </c>
      <c r="D81" s="51" t="s">
        <v>188</v>
      </c>
      <c r="E81" s="18">
        <v>184244.42980000001</v>
      </c>
      <c r="F81" s="55">
        <v>34306</v>
      </c>
      <c r="G81" s="55">
        <v>31880.91666666665</v>
      </c>
      <c r="H81" s="18">
        <f t="shared" si="4"/>
        <v>0.92931022755980441</v>
      </c>
      <c r="I81" s="31" t="str">
        <f t="shared" si="5"/>
        <v>Downregulated</v>
      </c>
    </row>
    <row r="82" spans="1:18" x14ac:dyDescent="0.25">
      <c r="A82" s="16" t="s">
        <v>315</v>
      </c>
      <c r="B82" s="15" t="s">
        <v>60</v>
      </c>
      <c r="C82" s="30" t="s">
        <v>306</v>
      </c>
      <c r="D82" s="15" t="s">
        <v>160</v>
      </c>
      <c r="E82" s="17">
        <v>39876.278700000003</v>
      </c>
      <c r="F82" s="45">
        <v>23239.8147453333</v>
      </c>
      <c r="G82" s="45">
        <v>21647.544636166647</v>
      </c>
      <c r="H82" s="17">
        <f t="shared" si="4"/>
        <v>0.93148524949036482</v>
      </c>
      <c r="I82" s="31" t="str">
        <f t="shared" si="5"/>
        <v>Downregulated</v>
      </c>
    </row>
    <row r="83" spans="1:18" x14ac:dyDescent="0.25">
      <c r="A83" s="16" t="s">
        <v>297</v>
      </c>
      <c r="B83" s="15" t="s">
        <v>53</v>
      </c>
      <c r="C83" s="30" t="s">
        <v>294</v>
      </c>
      <c r="D83" s="15" t="s">
        <v>144</v>
      </c>
      <c r="E83" s="17">
        <v>275913.34940000001</v>
      </c>
      <c r="F83" s="45">
        <v>57985.666666666701</v>
      </c>
      <c r="G83" s="45">
        <v>56052.013144166704</v>
      </c>
      <c r="H83" s="17">
        <f t="shared" si="4"/>
        <v>0.96665290521508196</v>
      </c>
      <c r="I83" s="17" t="str">
        <f t="shared" si="5"/>
        <v>Downregulated</v>
      </c>
    </row>
    <row r="84" spans="1:18" x14ac:dyDescent="0.25">
      <c r="A84" s="50" t="s">
        <v>363</v>
      </c>
      <c r="B84" s="51" t="s">
        <v>86</v>
      </c>
      <c r="C84" s="19" t="s">
        <v>360</v>
      </c>
      <c r="D84" s="51" t="s">
        <v>183</v>
      </c>
      <c r="E84" s="18">
        <v>227787.2475</v>
      </c>
      <c r="F84" s="55">
        <v>19999.666666666701</v>
      </c>
      <c r="G84" s="55">
        <v>19363.66666666665</v>
      </c>
      <c r="H84" s="18">
        <f t="shared" si="4"/>
        <v>0.96819946999116402</v>
      </c>
      <c r="I84" s="31" t="str">
        <f t="shared" si="5"/>
        <v>Downregulated</v>
      </c>
    </row>
    <row r="85" spans="1:18" x14ac:dyDescent="0.25">
      <c r="A85" s="60"/>
      <c r="B85" s="60"/>
      <c r="C85" s="61"/>
      <c r="D85" s="60"/>
      <c r="E85" s="62"/>
      <c r="F85" s="63"/>
      <c r="G85" s="63"/>
      <c r="H85" s="63"/>
      <c r="I85" s="64"/>
    </row>
    <row r="86" spans="1:18" x14ac:dyDescent="0.25">
      <c r="A86" s="50" t="s">
        <v>106</v>
      </c>
      <c r="B86" s="51" t="s">
        <v>1</v>
      </c>
      <c r="C86" s="19" t="s">
        <v>210</v>
      </c>
      <c r="D86" s="51" t="s">
        <v>106</v>
      </c>
      <c r="E86" s="18">
        <v>12182.420599999999</v>
      </c>
      <c r="F86" s="55" t="s">
        <v>394</v>
      </c>
      <c r="G86" s="55">
        <v>30343.666666666701</v>
      </c>
      <c r="H86" s="20" t="s">
        <v>394</v>
      </c>
      <c r="I86" s="31" t="s">
        <v>394</v>
      </c>
    </row>
    <row r="87" spans="1:18" x14ac:dyDescent="0.25">
      <c r="A87" s="50" t="s">
        <v>197</v>
      </c>
      <c r="B87" s="51" t="s">
        <v>7</v>
      </c>
      <c r="C87" s="19" t="s">
        <v>216</v>
      </c>
      <c r="D87" s="51" t="s">
        <v>115</v>
      </c>
      <c r="E87" s="18">
        <v>11529.5447</v>
      </c>
      <c r="F87" s="55" t="s">
        <v>394</v>
      </c>
      <c r="G87" s="55">
        <v>45804</v>
      </c>
      <c r="H87" s="20" t="s">
        <v>394</v>
      </c>
      <c r="I87" s="31" t="s">
        <v>394</v>
      </c>
      <c r="L87" s="28"/>
      <c r="M87" s="28"/>
      <c r="N87" s="28"/>
      <c r="O87" s="28"/>
      <c r="P87" s="24"/>
      <c r="Q87" s="24"/>
      <c r="R87" s="29"/>
    </row>
    <row r="88" spans="1:18" x14ac:dyDescent="0.25">
      <c r="A88" s="50" t="s">
        <v>285</v>
      </c>
      <c r="B88" s="51" t="s">
        <v>45</v>
      </c>
      <c r="C88" s="19" t="s">
        <v>268</v>
      </c>
      <c r="D88" s="51" t="s">
        <v>148</v>
      </c>
      <c r="E88" s="18">
        <v>54262.538399999998</v>
      </c>
      <c r="F88" s="55" t="s">
        <v>394</v>
      </c>
      <c r="G88" s="55">
        <v>46570</v>
      </c>
      <c r="H88" s="20" t="s">
        <v>394</v>
      </c>
      <c r="I88" s="31" t="s">
        <v>394</v>
      </c>
      <c r="L88" s="28"/>
      <c r="M88" s="28"/>
      <c r="N88" s="28"/>
      <c r="O88" s="28"/>
      <c r="P88" s="24"/>
      <c r="Q88" s="24"/>
      <c r="R88" s="29"/>
    </row>
    <row r="89" spans="1:18" x14ac:dyDescent="0.25">
      <c r="A89" s="50" t="s">
        <v>340</v>
      </c>
      <c r="B89" s="51" t="s">
        <v>72</v>
      </c>
      <c r="C89" s="19" t="s">
        <v>328</v>
      </c>
      <c r="D89" s="51" t="s">
        <v>170</v>
      </c>
      <c r="E89" s="18">
        <v>31596.8053</v>
      </c>
      <c r="F89" s="55" t="s">
        <v>394</v>
      </c>
      <c r="G89" s="55">
        <v>33428.33333333335</v>
      </c>
      <c r="H89" s="20" t="s">
        <v>394</v>
      </c>
      <c r="I89" s="31" t="s">
        <v>394</v>
      </c>
      <c r="L89" s="28"/>
      <c r="M89" s="28"/>
      <c r="N89" s="28"/>
      <c r="O89" s="28"/>
      <c r="P89" s="24"/>
      <c r="Q89" s="24"/>
      <c r="R89" s="29"/>
    </row>
    <row r="90" spans="1:18" x14ac:dyDescent="0.25">
      <c r="A90" s="50" t="s">
        <v>375</v>
      </c>
      <c r="B90" s="51" t="s">
        <v>91</v>
      </c>
      <c r="C90" s="19" t="s">
        <v>370</v>
      </c>
      <c r="D90" s="51" t="s">
        <v>187</v>
      </c>
      <c r="E90" s="18">
        <v>51119.559600000001</v>
      </c>
      <c r="F90" s="55" t="s">
        <v>394</v>
      </c>
      <c r="G90" s="55">
        <v>8014.3333333333503</v>
      </c>
      <c r="H90" s="20" t="s">
        <v>394</v>
      </c>
      <c r="I90" s="31" t="s">
        <v>394</v>
      </c>
      <c r="L90" s="28"/>
      <c r="M90" s="28"/>
      <c r="N90" s="28"/>
      <c r="O90" s="28"/>
      <c r="P90" s="24"/>
      <c r="Q90" s="24"/>
      <c r="R90" s="29"/>
    </row>
    <row r="91" spans="1:18" x14ac:dyDescent="0.25">
      <c r="A91" s="50" t="s">
        <v>347</v>
      </c>
      <c r="B91" s="51" t="s">
        <v>79</v>
      </c>
      <c r="C91" s="19" t="s">
        <v>335</v>
      </c>
      <c r="D91" s="51" t="s">
        <v>176</v>
      </c>
      <c r="E91" s="18">
        <v>21210.036800000002</v>
      </c>
      <c r="F91" s="55" t="s">
        <v>394</v>
      </c>
      <c r="G91" s="55">
        <v>24253</v>
      </c>
      <c r="H91" s="20" t="s">
        <v>394</v>
      </c>
      <c r="I91" s="31" t="s">
        <v>394</v>
      </c>
      <c r="L91" s="28"/>
      <c r="M91" s="28"/>
      <c r="N91" s="28"/>
      <c r="O91" s="28"/>
      <c r="P91" s="24"/>
      <c r="Q91" s="24"/>
      <c r="R91" s="29"/>
    </row>
    <row r="92" spans="1:18" x14ac:dyDescent="0.25">
      <c r="A92" s="50" t="s">
        <v>278</v>
      </c>
      <c r="B92" s="51" t="s">
        <v>38</v>
      </c>
      <c r="C92" s="19" t="s">
        <v>261</v>
      </c>
      <c r="D92" s="51" t="s">
        <v>141</v>
      </c>
      <c r="E92" s="18">
        <v>54178.067999999999</v>
      </c>
      <c r="F92" s="55" t="s">
        <v>394</v>
      </c>
      <c r="G92" s="55">
        <v>22848.666666666701</v>
      </c>
      <c r="H92" s="20" t="s">
        <v>394</v>
      </c>
      <c r="I92" s="31" t="s">
        <v>394</v>
      </c>
      <c r="L92" s="28"/>
      <c r="M92" s="28"/>
      <c r="N92" s="28"/>
      <c r="O92" s="28"/>
      <c r="P92" s="24"/>
      <c r="Q92" s="24"/>
      <c r="R92" s="29"/>
    </row>
    <row r="93" spans="1:18" s="26" customFormat="1" x14ac:dyDescent="0.25">
      <c r="A93" s="50" t="s">
        <v>198</v>
      </c>
      <c r="B93" s="51" t="s">
        <v>8</v>
      </c>
      <c r="C93" s="19" t="s">
        <v>217</v>
      </c>
      <c r="D93" s="51" t="s">
        <v>117</v>
      </c>
      <c r="E93" s="18">
        <v>86096.822799999994</v>
      </c>
      <c r="F93" s="55" t="s">
        <v>394</v>
      </c>
      <c r="G93" s="55" t="s">
        <v>394</v>
      </c>
      <c r="H93" s="18" t="s">
        <v>394</v>
      </c>
      <c r="I93" s="31" t="s">
        <v>394</v>
      </c>
      <c r="J93"/>
    </row>
    <row r="94" spans="1:18" x14ac:dyDescent="0.25">
      <c r="A94" s="50" t="s">
        <v>288</v>
      </c>
      <c r="B94" s="51" t="s">
        <v>48</v>
      </c>
      <c r="C94" s="19" t="s">
        <v>271</v>
      </c>
      <c r="D94" s="51" t="s">
        <v>151</v>
      </c>
      <c r="E94" s="18">
        <v>58452.244500000001</v>
      </c>
      <c r="F94" s="55" t="s">
        <v>394</v>
      </c>
      <c r="G94" s="55" t="s">
        <v>394</v>
      </c>
      <c r="H94" s="18" t="s">
        <v>394</v>
      </c>
      <c r="I94" s="31" t="s">
        <v>394</v>
      </c>
    </row>
    <row r="95" spans="1:18" x14ac:dyDescent="0.25">
      <c r="A95" s="50" t="s">
        <v>298</v>
      </c>
      <c r="B95" s="51" t="s">
        <v>54</v>
      </c>
      <c r="C95" s="19" t="s">
        <v>295</v>
      </c>
      <c r="D95" s="51" t="s">
        <v>154</v>
      </c>
      <c r="E95" s="18">
        <v>37493.037400000001</v>
      </c>
      <c r="F95" s="55" t="s">
        <v>394</v>
      </c>
      <c r="G95" s="55" t="s">
        <v>394</v>
      </c>
      <c r="H95" s="18" t="s">
        <v>394</v>
      </c>
      <c r="I95" s="31" t="s">
        <v>394</v>
      </c>
    </row>
    <row r="96" spans="1:18" x14ac:dyDescent="0.25">
      <c r="A96" s="50" t="s">
        <v>346</v>
      </c>
      <c r="B96" s="51" t="s">
        <v>78</v>
      </c>
      <c r="C96" s="19" t="s">
        <v>334</v>
      </c>
      <c r="D96" s="51" t="s">
        <v>175</v>
      </c>
      <c r="E96" s="18">
        <v>36036.838499999998</v>
      </c>
      <c r="F96" s="55" t="s">
        <v>394</v>
      </c>
      <c r="G96" s="55" t="s">
        <v>394</v>
      </c>
      <c r="H96" s="18" t="s">
        <v>394</v>
      </c>
      <c r="I96" s="31" t="s">
        <v>394</v>
      </c>
    </row>
    <row r="97" spans="1:18" x14ac:dyDescent="0.25">
      <c r="A97" s="50" t="s">
        <v>348</v>
      </c>
      <c r="B97" s="51" t="s">
        <v>80</v>
      </c>
      <c r="C97" s="19" t="s">
        <v>349</v>
      </c>
      <c r="D97" s="51" t="s">
        <v>177</v>
      </c>
      <c r="E97" s="18">
        <v>46666.776700000002</v>
      </c>
      <c r="F97" s="55" t="s">
        <v>394</v>
      </c>
      <c r="G97" s="55" t="s">
        <v>394</v>
      </c>
      <c r="H97" s="18" t="s">
        <v>394</v>
      </c>
      <c r="I97" s="31" t="s">
        <v>394</v>
      </c>
    </row>
    <row r="98" spans="1:18" x14ac:dyDescent="0.25">
      <c r="A98" s="50" t="s">
        <v>355</v>
      </c>
      <c r="B98" s="51" t="s">
        <v>85</v>
      </c>
      <c r="C98" s="19" t="s">
        <v>359</v>
      </c>
      <c r="D98" s="51" t="s">
        <v>107</v>
      </c>
      <c r="E98" s="18">
        <v>54823.835700000003</v>
      </c>
      <c r="F98" s="55" t="s">
        <v>394</v>
      </c>
      <c r="G98" s="55" t="s">
        <v>394</v>
      </c>
      <c r="H98" s="18" t="s">
        <v>394</v>
      </c>
      <c r="I98" s="31" t="s">
        <v>394</v>
      </c>
    </row>
    <row r="99" spans="1:18" x14ac:dyDescent="0.25">
      <c r="A99" s="50" t="s">
        <v>378</v>
      </c>
      <c r="B99" s="51" t="s">
        <v>94</v>
      </c>
      <c r="C99" s="19" t="s">
        <v>373</v>
      </c>
      <c r="D99" s="51" t="s">
        <v>190</v>
      </c>
      <c r="E99" s="18">
        <v>50821.1567</v>
      </c>
      <c r="F99" s="55" t="s">
        <v>394</v>
      </c>
      <c r="G99" s="55" t="s">
        <v>394</v>
      </c>
      <c r="H99" s="18" t="s">
        <v>394</v>
      </c>
      <c r="I99" s="31" t="s">
        <v>394</v>
      </c>
    </row>
    <row r="101" spans="1:18" ht="17.100000000000001" customHeight="1" x14ac:dyDescent="0.25">
      <c r="A101" s="54"/>
      <c r="B101" s="1"/>
      <c r="C101"/>
      <c r="D101" s="1"/>
      <c r="E101" s="28"/>
      <c r="F101" s="57"/>
      <c r="G101" s="57"/>
      <c r="H101" s="24"/>
      <c r="I101" s="34"/>
      <c r="L101" s="28"/>
      <c r="M101" s="28"/>
      <c r="N101" s="28"/>
      <c r="O101" s="28"/>
      <c r="P101" s="24"/>
      <c r="Q101" s="24"/>
      <c r="R101" s="29"/>
    </row>
  </sheetData>
  <sortState xmlns:xlrd2="http://schemas.microsoft.com/office/spreadsheetml/2017/richdata2" ref="A66:I84">
    <sortCondition ref="H66:H84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42796-2A0A-4239-B19D-4A53F99682A2}">
  <dimension ref="A1:S124"/>
  <sheetViews>
    <sheetView zoomScale="70" zoomScaleNormal="70" workbookViewId="0">
      <selection activeCell="B74" sqref="B74:B91"/>
    </sheetView>
  </sheetViews>
  <sheetFormatPr defaultRowHeight="15" x14ac:dyDescent="0.25"/>
  <cols>
    <col min="1" max="1" width="9.85546875" style="2" customWidth="1"/>
    <col min="2" max="2" width="8.7109375" style="2"/>
    <col min="3" max="3" width="47" style="4" customWidth="1"/>
    <col min="4" max="4" width="8.5703125" style="2" customWidth="1"/>
    <col min="5" max="5" width="10.140625" style="3" customWidth="1"/>
    <col min="6" max="6" width="16.140625" style="1" customWidth="1"/>
    <col min="7" max="7" width="27.7109375" style="1" customWidth="1"/>
    <col min="8" max="8" width="14.5703125" style="1" customWidth="1"/>
    <col min="9" max="9" width="14.140625" customWidth="1"/>
    <col min="10" max="10" width="3.85546875" customWidth="1"/>
    <col min="12" max="20" width="8.7109375"/>
  </cols>
  <sheetData>
    <row r="1" spans="1:18" s="5" customFormat="1" ht="33" customHeight="1" x14ac:dyDescent="0.25">
      <c r="A1" s="65" t="s">
        <v>381</v>
      </c>
      <c r="B1" s="66" t="s">
        <v>382</v>
      </c>
      <c r="C1" s="66" t="s">
        <v>380</v>
      </c>
      <c r="D1" s="66" t="s">
        <v>383</v>
      </c>
      <c r="E1" s="67" t="s">
        <v>384</v>
      </c>
      <c r="F1" s="68" t="s">
        <v>386</v>
      </c>
      <c r="G1" s="68" t="s">
        <v>393</v>
      </c>
      <c r="H1" s="65" t="s">
        <v>387</v>
      </c>
      <c r="I1" s="69" t="s">
        <v>396</v>
      </c>
      <c r="J1" s="70"/>
      <c r="K1" s="6"/>
    </row>
    <row r="2" spans="1:18" s="27" customFormat="1" x14ac:dyDescent="0.25">
      <c r="A2" s="50" t="s">
        <v>343</v>
      </c>
      <c r="B2" s="51" t="s">
        <v>75</v>
      </c>
      <c r="C2" s="19" t="s">
        <v>331</v>
      </c>
      <c r="D2" s="51" t="s">
        <v>173</v>
      </c>
      <c r="E2" s="18">
        <v>345380.5637</v>
      </c>
      <c r="F2" s="55">
        <v>5693.8078686667004</v>
      </c>
      <c r="G2" s="55">
        <v>70124.969229000009</v>
      </c>
      <c r="H2" s="18">
        <f t="shared" ref="H2:H33" si="0">G2/F2</f>
        <v>12.316005535575076</v>
      </c>
      <c r="I2" s="31" t="str">
        <f t="shared" ref="I2:I33" si="1">IF(H2&gt;1, "Upregulated", "Downregulated")</f>
        <v>Upregulated</v>
      </c>
      <c r="L2" s="3"/>
      <c r="M2" s="3"/>
      <c r="N2" s="3"/>
      <c r="O2" s="3"/>
      <c r="P2" s="33"/>
      <c r="Q2" s="33"/>
      <c r="R2" s="34"/>
    </row>
    <row r="3" spans="1:18" s="27" customFormat="1" x14ac:dyDescent="0.25">
      <c r="A3" s="50" t="s">
        <v>106</v>
      </c>
      <c r="B3" s="51" t="s">
        <v>1</v>
      </c>
      <c r="C3" s="19" t="s">
        <v>210</v>
      </c>
      <c r="D3" s="51" t="s">
        <v>106</v>
      </c>
      <c r="E3" s="18">
        <v>12182.420599999999</v>
      </c>
      <c r="F3" s="55">
        <v>11757</v>
      </c>
      <c r="G3" s="55">
        <v>100360</v>
      </c>
      <c r="H3" s="18">
        <f t="shared" si="0"/>
        <v>8.5361912052394313</v>
      </c>
      <c r="I3" s="31" t="str">
        <f t="shared" si="1"/>
        <v>Upregulated</v>
      </c>
      <c r="L3" s="3"/>
      <c r="M3" s="3"/>
      <c r="N3" s="3"/>
      <c r="O3" s="3"/>
      <c r="P3" s="33"/>
      <c r="Q3" s="33"/>
      <c r="R3" s="34"/>
    </row>
    <row r="4" spans="1:18" s="32" customFormat="1" x14ac:dyDescent="0.25">
      <c r="A4" s="50" t="s">
        <v>363</v>
      </c>
      <c r="B4" s="51" t="s">
        <v>86</v>
      </c>
      <c r="C4" s="19" t="s">
        <v>360</v>
      </c>
      <c r="D4" s="51" t="s">
        <v>183</v>
      </c>
      <c r="E4" s="18">
        <v>227787.2475</v>
      </c>
      <c r="F4" s="55">
        <v>5461.5</v>
      </c>
      <c r="G4" s="55">
        <v>38856</v>
      </c>
      <c r="H4" s="18">
        <f t="shared" si="0"/>
        <v>7.1145289755561656</v>
      </c>
      <c r="I4" s="31" t="str">
        <f t="shared" si="1"/>
        <v>Upregulated</v>
      </c>
      <c r="L4" s="35"/>
      <c r="M4" s="35"/>
      <c r="N4" s="35"/>
      <c r="O4" s="35"/>
      <c r="P4" s="36"/>
      <c r="Q4" s="36"/>
      <c r="R4" s="37"/>
    </row>
    <row r="5" spans="1:18" s="27" customFormat="1" x14ac:dyDescent="0.25">
      <c r="A5" s="50" t="s">
        <v>289</v>
      </c>
      <c r="B5" s="51" t="s">
        <v>49</v>
      </c>
      <c r="C5" s="19" t="s">
        <v>272</v>
      </c>
      <c r="D5" s="51" t="s">
        <v>152</v>
      </c>
      <c r="E5" s="18">
        <v>103628.0313</v>
      </c>
      <c r="F5" s="55">
        <v>5431.3819503332998</v>
      </c>
      <c r="G5" s="55">
        <v>34568.62616</v>
      </c>
      <c r="H5" s="18">
        <f t="shared" si="0"/>
        <v>6.3646096842588422</v>
      </c>
      <c r="I5" s="31" t="str">
        <f t="shared" si="1"/>
        <v>Upregulated</v>
      </c>
      <c r="L5" s="3"/>
      <c r="M5" s="3"/>
      <c r="N5" s="3"/>
      <c r="O5" s="3"/>
      <c r="P5" s="33"/>
      <c r="Q5" s="33"/>
      <c r="R5" s="34"/>
    </row>
    <row r="6" spans="1:18" s="27" customFormat="1" x14ac:dyDescent="0.25">
      <c r="A6" s="50" t="s">
        <v>321</v>
      </c>
      <c r="B6" s="51" t="s">
        <v>67</v>
      </c>
      <c r="C6" s="19" t="s">
        <v>323</v>
      </c>
      <c r="D6" s="51" t="s">
        <v>166</v>
      </c>
      <c r="E6" s="18">
        <v>88834.927800000005</v>
      </c>
      <c r="F6" s="55">
        <v>7787.5</v>
      </c>
      <c r="G6" s="55">
        <v>47385.16666666665</v>
      </c>
      <c r="H6" s="18">
        <f t="shared" si="0"/>
        <v>6.0847726056714802</v>
      </c>
      <c r="I6" s="31" t="str">
        <f t="shared" si="1"/>
        <v>Upregulated</v>
      </c>
      <c r="L6" s="3"/>
      <c r="M6" s="3"/>
      <c r="N6" s="3"/>
      <c r="O6" s="3"/>
      <c r="P6" s="33"/>
      <c r="Q6" s="33"/>
      <c r="R6" s="34"/>
    </row>
    <row r="7" spans="1:18" s="27" customFormat="1" ht="12.75" x14ac:dyDescent="0.2">
      <c r="A7" s="16" t="s">
        <v>317</v>
      </c>
      <c r="B7" s="15" t="s">
        <v>62</v>
      </c>
      <c r="C7" s="30" t="s">
        <v>308</v>
      </c>
      <c r="D7" s="15" t="s">
        <v>162</v>
      </c>
      <c r="E7" s="17">
        <v>167898.08300000001</v>
      </c>
      <c r="F7" s="45">
        <v>9042.3333333332994</v>
      </c>
      <c r="G7" s="45">
        <v>44417.33333333335</v>
      </c>
      <c r="H7" s="17">
        <f t="shared" si="0"/>
        <v>4.9121539425664666</v>
      </c>
      <c r="I7" s="17" t="str">
        <f t="shared" si="1"/>
        <v>Upregulated</v>
      </c>
      <c r="L7" s="3"/>
      <c r="M7" s="3"/>
      <c r="N7" s="3"/>
      <c r="O7" s="3"/>
      <c r="P7" s="33"/>
      <c r="Q7" s="33"/>
      <c r="R7" s="34"/>
    </row>
    <row r="8" spans="1:18" s="27" customFormat="1" ht="12.75" x14ac:dyDescent="0.2">
      <c r="A8" s="16" t="s">
        <v>353</v>
      </c>
      <c r="B8" s="15" t="s">
        <v>83</v>
      </c>
      <c r="C8" s="30" t="s">
        <v>357</v>
      </c>
      <c r="D8" s="15" t="s">
        <v>180</v>
      </c>
      <c r="E8" s="17">
        <v>53879.387199999997</v>
      </c>
      <c r="F8" s="45">
        <v>6134.7722853332998</v>
      </c>
      <c r="G8" s="45">
        <v>26977.94785166665</v>
      </c>
      <c r="H8" s="17">
        <f t="shared" si="0"/>
        <v>4.3975467379880016</v>
      </c>
      <c r="I8" s="17" t="str">
        <f t="shared" si="1"/>
        <v>Upregulated</v>
      </c>
      <c r="L8" s="3"/>
      <c r="M8" s="3"/>
      <c r="N8" s="3"/>
      <c r="O8" s="3"/>
      <c r="P8" s="33"/>
      <c r="Q8" s="33"/>
      <c r="R8" s="34"/>
    </row>
    <row r="9" spans="1:18" s="27" customFormat="1" x14ac:dyDescent="0.25">
      <c r="A9" s="50" t="s">
        <v>300</v>
      </c>
      <c r="B9" s="51" t="s">
        <v>56</v>
      </c>
      <c r="C9" s="19" t="s">
        <v>302</v>
      </c>
      <c r="D9" s="51" t="s">
        <v>157</v>
      </c>
      <c r="E9" s="18">
        <v>83606.509399999995</v>
      </c>
      <c r="F9" s="55">
        <v>3119.727856</v>
      </c>
      <c r="G9" s="55">
        <v>12891.809753083351</v>
      </c>
      <c r="H9" s="18">
        <f t="shared" si="0"/>
        <v>4.1323507524187555</v>
      </c>
      <c r="I9" s="31" t="str">
        <f t="shared" si="1"/>
        <v>Upregulated</v>
      </c>
      <c r="L9" s="3"/>
      <c r="M9" s="3"/>
      <c r="N9" s="3"/>
      <c r="O9" s="3"/>
      <c r="P9" s="33"/>
      <c r="Q9" s="33"/>
      <c r="R9" s="34"/>
    </row>
    <row r="10" spans="1:18" s="27" customFormat="1" ht="12.75" x14ac:dyDescent="0.2">
      <c r="A10" s="16" t="s">
        <v>282</v>
      </c>
      <c r="B10" s="15" t="s">
        <v>42</v>
      </c>
      <c r="C10" s="30" t="s">
        <v>265</v>
      </c>
      <c r="D10" s="15" t="s">
        <v>146</v>
      </c>
      <c r="E10" s="17">
        <v>56921.7327</v>
      </c>
      <c r="F10" s="45">
        <v>8713</v>
      </c>
      <c r="G10" s="45">
        <v>34531.75</v>
      </c>
      <c r="H10" s="17">
        <f t="shared" si="0"/>
        <v>3.9632445770687479</v>
      </c>
      <c r="I10" s="31" t="str">
        <f t="shared" si="1"/>
        <v>Upregulated</v>
      </c>
      <c r="L10" s="3"/>
      <c r="M10" s="3"/>
      <c r="N10" s="3"/>
      <c r="O10" s="3"/>
      <c r="P10" s="33"/>
      <c r="Q10" s="33"/>
      <c r="R10" s="34"/>
    </row>
    <row r="11" spans="1:18" s="27" customFormat="1" x14ac:dyDescent="0.25">
      <c r="A11" s="50" t="s">
        <v>354</v>
      </c>
      <c r="B11" s="51" t="s">
        <v>84</v>
      </c>
      <c r="C11" s="19" t="s">
        <v>358</v>
      </c>
      <c r="D11" s="51" t="s">
        <v>182</v>
      </c>
      <c r="E11" s="18">
        <v>28248.758300000001</v>
      </c>
      <c r="F11" s="55">
        <v>2890</v>
      </c>
      <c r="G11" s="55">
        <v>10719.5</v>
      </c>
      <c r="H11" s="18">
        <f t="shared" si="0"/>
        <v>3.7091695501730104</v>
      </c>
      <c r="I11" s="31" t="str">
        <f t="shared" si="1"/>
        <v>Upregulated</v>
      </c>
      <c r="L11" s="3"/>
      <c r="M11" s="3"/>
      <c r="N11" s="3"/>
      <c r="O11" s="3"/>
      <c r="P11" s="33"/>
      <c r="Q11" s="33"/>
      <c r="R11" s="34"/>
    </row>
    <row r="12" spans="1:18" s="27" customFormat="1" x14ac:dyDescent="0.25">
      <c r="A12" s="50" t="s">
        <v>287</v>
      </c>
      <c r="B12" s="51" t="s">
        <v>47</v>
      </c>
      <c r="C12" s="19" t="s">
        <v>270</v>
      </c>
      <c r="D12" s="51" t="s">
        <v>150</v>
      </c>
      <c r="E12" s="18">
        <v>283476.60859999998</v>
      </c>
      <c r="F12" s="55">
        <v>14927</v>
      </c>
      <c r="G12" s="55">
        <v>52802.66666666665</v>
      </c>
      <c r="H12" s="18">
        <f t="shared" si="0"/>
        <v>3.5373930908197662</v>
      </c>
      <c r="I12" s="31" t="str">
        <f t="shared" si="1"/>
        <v>Upregulated</v>
      </c>
      <c r="L12" s="3"/>
      <c r="M12" s="3"/>
      <c r="N12" s="3"/>
      <c r="O12" s="3"/>
      <c r="P12" s="33"/>
      <c r="Q12" s="33"/>
      <c r="R12" s="34"/>
    </row>
    <row r="13" spans="1:18" s="27" customFormat="1" x14ac:dyDescent="0.25">
      <c r="A13" s="53" t="s">
        <v>205</v>
      </c>
      <c r="B13" s="52" t="s">
        <v>15</v>
      </c>
      <c r="C13" s="22" t="s">
        <v>224</v>
      </c>
      <c r="D13" s="52" t="s">
        <v>121</v>
      </c>
      <c r="E13" s="23">
        <v>122936.39019999999</v>
      </c>
      <c r="F13" s="56">
        <v>2116.3333333332998</v>
      </c>
      <c r="G13" s="56">
        <v>6962.0516128333502</v>
      </c>
      <c r="H13" s="23">
        <f t="shared" si="0"/>
        <v>3.2896763015436101</v>
      </c>
      <c r="I13" s="31" t="str">
        <f t="shared" si="1"/>
        <v>Upregulated</v>
      </c>
      <c r="L13" s="3"/>
      <c r="M13" s="3"/>
      <c r="N13" s="3"/>
      <c r="O13" s="3"/>
      <c r="P13" s="33"/>
      <c r="Q13" s="33"/>
      <c r="R13" s="34"/>
    </row>
    <row r="14" spans="1:18" s="27" customFormat="1" x14ac:dyDescent="0.25">
      <c r="A14" s="50" t="s">
        <v>164</v>
      </c>
      <c r="B14" s="51" t="s">
        <v>65</v>
      </c>
      <c r="C14" s="19" t="s">
        <v>311</v>
      </c>
      <c r="D14" s="51" t="s">
        <v>164</v>
      </c>
      <c r="E14" s="18">
        <v>271934.57199999999</v>
      </c>
      <c r="F14" s="55">
        <v>6755.3278846666999</v>
      </c>
      <c r="G14" s="55">
        <v>21876.8710555</v>
      </c>
      <c r="H14" s="18">
        <f t="shared" si="0"/>
        <v>3.2384617636630644</v>
      </c>
      <c r="I14" s="31" t="str">
        <f t="shared" si="1"/>
        <v>Upregulated</v>
      </c>
      <c r="L14" s="3"/>
      <c r="M14" s="3"/>
      <c r="N14" s="3"/>
      <c r="O14" s="3"/>
      <c r="P14" s="33"/>
      <c r="Q14" s="33"/>
      <c r="R14" s="34"/>
    </row>
    <row r="15" spans="1:18" s="27" customFormat="1" ht="12.75" x14ac:dyDescent="0.2">
      <c r="A15" s="16" t="s">
        <v>276</v>
      </c>
      <c r="B15" s="15" t="s">
        <v>36</v>
      </c>
      <c r="C15" s="30" t="s">
        <v>259</v>
      </c>
      <c r="D15" s="15" t="s">
        <v>140</v>
      </c>
      <c r="E15" s="17">
        <v>74965.925199999998</v>
      </c>
      <c r="F15" s="45">
        <v>32620.333333333299</v>
      </c>
      <c r="G15" s="45">
        <v>102701</v>
      </c>
      <c r="H15" s="17">
        <f t="shared" si="0"/>
        <v>3.1483737137368339</v>
      </c>
      <c r="I15" s="17" t="str">
        <f t="shared" si="1"/>
        <v>Upregulated</v>
      </c>
      <c r="L15" s="3"/>
      <c r="M15" s="3"/>
      <c r="N15" s="3"/>
      <c r="O15" s="3"/>
      <c r="P15" s="33"/>
      <c r="Q15" s="33"/>
      <c r="R15" s="34"/>
    </row>
    <row r="16" spans="1:18" s="27" customFormat="1" ht="12.75" x14ac:dyDescent="0.2">
      <c r="A16" s="16" t="s">
        <v>284</v>
      </c>
      <c r="B16" s="15" t="s">
        <v>44</v>
      </c>
      <c r="C16" s="30" t="s">
        <v>267</v>
      </c>
      <c r="D16" s="15" t="s">
        <v>147</v>
      </c>
      <c r="E16" s="17">
        <v>165345.88579999999</v>
      </c>
      <c r="F16" s="45">
        <v>14424.183175333301</v>
      </c>
      <c r="G16" s="45">
        <v>41372.551319333346</v>
      </c>
      <c r="H16" s="17">
        <f t="shared" si="0"/>
        <v>2.8682768941872752</v>
      </c>
      <c r="I16" s="31" t="str">
        <f t="shared" si="1"/>
        <v>Upregulated</v>
      </c>
      <c r="L16" s="3"/>
      <c r="M16" s="3"/>
      <c r="N16" s="3"/>
      <c r="O16" s="3"/>
      <c r="P16" s="33"/>
      <c r="Q16" s="33"/>
      <c r="R16" s="34"/>
    </row>
    <row r="17" spans="1:18" s="27" customFormat="1" x14ac:dyDescent="0.25">
      <c r="A17" s="50" t="s">
        <v>377</v>
      </c>
      <c r="B17" s="51" t="s">
        <v>93</v>
      </c>
      <c r="C17" s="19" t="s">
        <v>372</v>
      </c>
      <c r="D17" s="51" t="s">
        <v>189</v>
      </c>
      <c r="E17" s="18">
        <v>84120.583100000003</v>
      </c>
      <c r="F17" s="55">
        <v>8499</v>
      </c>
      <c r="G17" s="55">
        <v>23235.66666666665</v>
      </c>
      <c r="H17" s="18">
        <f t="shared" si="0"/>
        <v>2.7339294818998292</v>
      </c>
      <c r="I17" s="31" t="str">
        <f t="shared" si="1"/>
        <v>Upregulated</v>
      </c>
      <c r="L17" s="3"/>
      <c r="M17" s="3"/>
      <c r="N17" s="3"/>
      <c r="O17" s="3"/>
      <c r="P17" s="33"/>
      <c r="Q17" s="33"/>
      <c r="R17" s="34"/>
    </row>
    <row r="18" spans="1:18" s="27" customFormat="1" ht="14.1" customHeight="1" x14ac:dyDescent="0.2">
      <c r="A18" s="16" t="s">
        <v>277</v>
      </c>
      <c r="B18" s="15" t="s">
        <v>37</v>
      </c>
      <c r="C18" s="30" t="s">
        <v>260</v>
      </c>
      <c r="D18" s="15" t="s">
        <v>101</v>
      </c>
      <c r="E18" s="17">
        <v>188688.0949</v>
      </c>
      <c r="F18" s="45">
        <v>11186.989779666699</v>
      </c>
      <c r="G18" s="45">
        <v>30027.916301333302</v>
      </c>
      <c r="H18" s="17">
        <f t="shared" si="0"/>
        <v>2.6841819732339061</v>
      </c>
      <c r="I18" s="17" t="str">
        <f t="shared" si="1"/>
        <v>Upregulated</v>
      </c>
      <c r="L18" s="3"/>
      <c r="M18" s="3"/>
      <c r="N18" s="3"/>
      <c r="O18" s="3"/>
      <c r="P18" s="33"/>
      <c r="Q18" s="33"/>
      <c r="R18" s="34"/>
    </row>
    <row r="19" spans="1:18" s="27" customFormat="1" x14ac:dyDescent="0.25">
      <c r="A19" s="50" t="s">
        <v>196</v>
      </c>
      <c r="B19" s="51" t="s">
        <v>6</v>
      </c>
      <c r="C19" s="19" t="s">
        <v>215</v>
      </c>
      <c r="D19" s="51" t="s">
        <v>114</v>
      </c>
      <c r="E19" s="18">
        <v>53708.790699999998</v>
      </c>
      <c r="F19" s="55">
        <v>74038.333333333299</v>
      </c>
      <c r="G19" s="55">
        <v>189870</v>
      </c>
      <c r="H19" s="18">
        <f t="shared" si="0"/>
        <v>2.5644823627400233</v>
      </c>
      <c r="I19" s="31" t="str">
        <f t="shared" si="1"/>
        <v>Upregulated</v>
      </c>
      <c r="L19" s="3"/>
      <c r="M19" s="3"/>
      <c r="N19" s="3"/>
      <c r="O19" s="3"/>
      <c r="P19" s="33"/>
      <c r="Q19" s="33"/>
      <c r="R19" s="34"/>
    </row>
    <row r="20" spans="1:18" s="27" customFormat="1" ht="12.75" x14ac:dyDescent="0.2">
      <c r="A20" s="16" t="s">
        <v>237</v>
      </c>
      <c r="B20" s="15" t="s">
        <v>29</v>
      </c>
      <c r="C20" s="30" t="s">
        <v>252</v>
      </c>
      <c r="D20" s="15" t="s">
        <v>134</v>
      </c>
      <c r="E20" s="17">
        <v>47511.201000000001</v>
      </c>
      <c r="F20" s="45">
        <v>15448.1364626667</v>
      </c>
      <c r="G20" s="45">
        <v>36191.33333333335</v>
      </c>
      <c r="H20" s="17">
        <f t="shared" si="0"/>
        <v>2.3427636997379233</v>
      </c>
      <c r="I20" s="17" t="str">
        <f t="shared" si="1"/>
        <v>Upregulated</v>
      </c>
      <c r="L20" s="3"/>
      <c r="M20" s="3"/>
      <c r="N20" s="3"/>
      <c r="O20" s="3"/>
      <c r="P20" s="33"/>
      <c r="Q20" s="33"/>
      <c r="R20" s="34"/>
    </row>
    <row r="21" spans="1:18" s="27" customFormat="1" ht="12.75" x14ac:dyDescent="0.2">
      <c r="A21" s="16" t="s">
        <v>229</v>
      </c>
      <c r="B21" s="15" t="s">
        <v>21</v>
      </c>
      <c r="C21" s="30" t="s">
        <v>244</v>
      </c>
      <c r="D21" s="15" t="s">
        <v>126</v>
      </c>
      <c r="E21" s="17">
        <v>58507.282599999999</v>
      </c>
      <c r="F21" s="45">
        <v>40028.490465666699</v>
      </c>
      <c r="G21" s="45">
        <v>92228.802933333296</v>
      </c>
      <c r="H21" s="17">
        <f t="shared" si="0"/>
        <v>2.3040789662662879</v>
      </c>
      <c r="I21" s="17" t="str">
        <f t="shared" si="1"/>
        <v>Upregulated</v>
      </c>
      <c r="L21" s="3"/>
      <c r="M21" s="3"/>
      <c r="N21" s="3"/>
      <c r="O21" s="3"/>
      <c r="P21" s="33"/>
      <c r="Q21" s="33"/>
      <c r="R21" s="34"/>
    </row>
    <row r="22" spans="1:18" s="27" customFormat="1" ht="12.75" x14ac:dyDescent="0.2">
      <c r="A22" s="16" t="s">
        <v>203</v>
      </c>
      <c r="B22" s="15" t="s">
        <v>13</v>
      </c>
      <c r="C22" s="30" t="s">
        <v>222</v>
      </c>
      <c r="D22" s="15" t="s">
        <v>116</v>
      </c>
      <c r="E22" s="17">
        <v>22936.044699999999</v>
      </c>
      <c r="F22" s="45">
        <v>1727.2770459999999</v>
      </c>
      <c r="G22" s="45">
        <v>3968.5055164999999</v>
      </c>
      <c r="H22" s="17">
        <f t="shared" si="0"/>
        <v>2.2975500807413614</v>
      </c>
      <c r="I22" s="31" t="str">
        <f t="shared" si="1"/>
        <v>Upregulated</v>
      </c>
      <c r="L22" s="3"/>
      <c r="M22" s="3"/>
      <c r="N22" s="3"/>
      <c r="O22" s="3"/>
      <c r="P22" s="33"/>
      <c r="Q22" s="33"/>
      <c r="R22" s="34"/>
    </row>
    <row r="23" spans="1:18" s="27" customFormat="1" ht="12.75" x14ac:dyDescent="0.2">
      <c r="A23" s="16" t="s">
        <v>274</v>
      </c>
      <c r="B23" s="15" t="s">
        <v>34</v>
      </c>
      <c r="C23" s="30" t="s">
        <v>257</v>
      </c>
      <c r="D23" s="15" t="s">
        <v>97</v>
      </c>
      <c r="E23" s="17">
        <v>164716.9032</v>
      </c>
      <c r="F23" s="45">
        <v>50556.102537999999</v>
      </c>
      <c r="G23" s="45">
        <v>113197.37834733329</v>
      </c>
      <c r="H23" s="17">
        <f t="shared" si="0"/>
        <v>2.2390447970598522</v>
      </c>
      <c r="I23" s="17" t="str">
        <f t="shared" si="1"/>
        <v>Upregulated</v>
      </c>
      <c r="L23" s="3"/>
      <c r="M23" s="3"/>
      <c r="N23" s="3"/>
      <c r="O23" s="3"/>
      <c r="P23" s="33"/>
      <c r="Q23" s="33"/>
      <c r="R23" s="34"/>
    </row>
    <row r="24" spans="1:18" s="27" customFormat="1" x14ac:dyDescent="0.25">
      <c r="A24" s="50" t="s">
        <v>340</v>
      </c>
      <c r="B24" s="51" t="s">
        <v>72</v>
      </c>
      <c r="C24" s="19" t="s">
        <v>328</v>
      </c>
      <c r="D24" s="51" t="s">
        <v>170</v>
      </c>
      <c r="E24" s="18">
        <v>31596.8053</v>
      </c>
      <c r="F24" s="55">
        <v>23486.5</v>
      </c>
      <c r="G24" s="55">
        <v>50411.41666666665</v>
      </c>
      <c r="H24" s="18">
        <f t="shared" si="0"/>
        <v>2.1463997047949523</v>
      </c>
      <c r="I24" s="31" t="str">
        <f t="shared" si="1"/>
        <v>Upregulated</v>
      </c>
      <c r="L24" s="3"/>
      <c r="M24" s="3"/>
      <c r="N24" s="3"/>
      <c r="O24" s="3"/>
      <c r="P24" s="33"/>
      <c r="Q24" s="33"/>
      <c r="R24" s="34"/>
    </row>
    <row r="25" spans="1:18" s="27" customFormat="1" ht="12.75" x14ac:dyDescent="0.2">
      <c r="A25" s="16" t="s">
        <v>337</v>
      </c>
      <c r="B25" s="15" t="s">
        <v>69</v>
      </c>
      <c r="C25" s="30" t="s">
        <v>325</v>
      </c>
      <c r="D25" s="15" t="s">
        <v>167</v>
      </c>
      <c r="E25" s="17">
        <v>52199.452299999997</v>
      </c>
      <c r="F25" s="45">
        <v>15561.333333333299</v>
      </c>
      <c r="G25" s="45">
        <v>32290.33333333335</v>
      </c>
      <c r="H25" s="17">
        <f t="shared" si="0"/>
        <v>2.0750364150458456</v>
      </c>
      <c r="I25" s="17" t="str">
        <f t="shared" si="1"/>
        <v>Upregulated</v>
      </c>
      <c r="L25" s="3"/>
      <c r="M25" s="3"/>
      <c r="N25" s="3"/>
      <c r="O25" s="3"/>
      <c r="P25" s="33"/>
      <c r="Q25" s="33"/>
      <c r="R25" s="34"/>
    </row>
    <row r="26" spans="1:18" s="27" customFormat="1" ht="12.75" x14ac:dyDescent="0.2">
      <c r="A26" s="16" t="s">
        <v>206</v>
      </c>
      <c r="B26" s="15" t="s">
        <v>16</v>
      </c>
      <c r="C26" s="30" t="s">
        <v>225</v>
      </c>
      <c r="D26" s="15" t="s">
        <v>122</v>
      </c>
      <c r="E26" s="17">
        <v>22667.9987</v>
      </c>
      <c r="F26" s="45">
        <v>14537</v>
      </c>
      <c r="G26" s="45">
        <v>29207.66666666665</v>
      </c>
      <c r="H26" s="17">
        <f t="shared" si="0"/>
        <v>2.0091949278851655</v>
      </c>
      <c r="I26" s="17" t="str">
        <f t="shared" si="1"/>
        <v>Upregulated</v>
      </c>
      <c r="L26" s="3"/>
      <c r="M26" s="3"/>
      <c r="N26" s="3"/>
      <c r="O26" s="3"/>
      <c r="P26" s="33"/>
      <c r="Q26" s="33"/>
      <c r="R26" s="34"/>
    </row>
    <row r="27" spans="1:18" s="27" customFormat="1" ht="12.75" x14ac:dyDescent="0.2">
      <c r="A27" s="16" t="s">
        <v>296</v>
      </c>
      <c r="B27" s="15" t="s">
        <v>52</v>
      </c>
      <c r="C27" s="30" t="s">
        <v>293</v>
      </c>
      <c r="D27" s="15" t="s">
        <v>156</v>
      </c>
      <c r="E27" s="17">
        <v>69526.981400000004</v>
      </c>
      <c r="F27" s="45">
        <v>30678.5760845</v>
      </c>
      <c r="G27" s="45">
        <v>61508.568913166651</v>
      </c>
      <c r="H27" s="17">
        <f t="shared" si="0"/>
        <v>2.0049355857895619</v>
      </c>
      <c r="I27" s="17" t="str">
        <f t="shared" si="1"/>
        <v>Upregulated</v>
      </c>
      <c r="L27" s="3"/>
      <c r="M27" s="3"/>
      <c r="N27" s="3"/>
      <c r="O27" s="3"/>
      <c r="P27" s="33"/>
      <c r="Q27" s="33"/>
      <c r="R27" s="34"/>
    </row>
    <row r="28" spans="1:18" s="27" customFormat="1" ht="12.75" x14ac:dyDescent="0.2">
      <c r="A28" s="16" t="s">
        <v>231</v>
      </c>
      <c r="B28" s="15" t="s">
        <v>23</v>
      </c>
      <c r="C28" s="30" t="s">
        <v>246</v>
      </c>
      <c r="D28" s="15" t="s">
        <v>128</v>
      </c>
      <c r="E28" s="17">
        <v>30156.843499999999</v>
      </c>
      <c r="F28" s="45">
        <v>59919.666666666701</v>
      </c>
      <c r="G28" s="45">
        <v>119616</v>
      </c>
      <c r="H28" s="17">
        <f t="shared" si="0"/>
        <v>1.9962727874543127</v>
      </c>
      <c r="I28" s="17" t="str">
        <f t="shared" si="1"/>
        <v>Upregulated</v>
      </c>
      <c r="L28" s="3"/>
      <c r="M28" s="3"/>
      <c r="N28" s="3"/>
      <c r="O28" s="3"/>
      <c r="P28" s="33"/>
      <c r="Q28" s="33"/>
      <c r="R28" s="34"/>
    </row>
    <row r="29" spans="1:18" s="27" customFormat="1" ht="12.75" x14ac:dyDescent="0.2">
      <c r="A29" s="16" t="s">
        <v>352</v>
      </c>
      <c r="B29" s="15" t="s">
        <v>82</v>
      </c>
      <c r="C29" s="30" t="s">
        <v>356</v>
      </c>
      <c r="D29" s="15" t="s">
        <v>179</v>
      </c>
      <c r="E29" s="17">
        <v>36973.929900000003</v>
      </c>
      <c r="F29" s="45">
        <v>17859</v>
      </c>
      <c r="G29" s="45">
        <v>35126.5</v>
      </c>
      <c r="H29" s="17">
        <f t="shared" si="0"/>
        <v>1.966879444537768</v>
      </c>
      <c r="I29" s="17" t="str">
        <f t="shared" si="1"/>
        <v>Upregulated</v>
      </c>
      <c r="L29" s="3"/>
      <c r="M29" s="3"/>
      <c r="N29" s="3"/>
      <c r="O29" s="3"/>
      <c r="P29" s="33"/>
      <c r="Q29" s="33"/>
      <c r="R29" s="34"/>
    </row>
    <row r="30" spans="1:18" s="27" customFormat="1" ht="12.75" x14ac:dyDescent="0.2">
      <c r="A30" s="16" t="s">
        <v>280</v>
      </c>
      <c r="B30" s="15" t="s">
        <v>40</v>
      </c>
      <c r="C30" s="30" t="s">
        <v>263</v>
      </c>
      <c r="D30" s="15" t="s">
        <v>143</v>
      </c>
      <c r="E30" s="17">
        <v>129827.2687</v>
      </c>
      <c r="F30" s="45">
        <v>45712.058269666697</v>
      </c>
      <c r="G30" s="45">
        <v>87929.5738805</v>
      </c>
      <c r="H30" s="17">
        <f t="shared" si="0"/>
        <v>1.9235531544386335</v>
      </c>
      <c r="I30" s="17" t="str">
        <f t="shared" si="1"/>
        <v>Upregulated</v>
      </c>
      <c r="L30" s="3"/>
      <c r="M30" s="3"/>
      <c r="N30" s="3"/>
      <c r="O30" s="3"/>
      <c r="P30" s="33"/>
      <c r="Q30" s="33"/>
      <c r="R30" s="34"/>
    </row>
    <row r="31" spans="1:18" s="27" customFormat="1" ht="15" customHeight="1" x14ac:dyDescent="0.25">
      <c r="A31" s="50" t="s">
        <v>239</v>
      </c>
      <c r="B31" s="51" t="s">
        <v>31</v>
      </c>
      <c r="C31" s="19" t="s">
        <v>254</v>
      </c>
      <c r="D31" s="51" t="s">
        <v>136</v>
      </c>
      <c r="E31" s="18">
        <v>25166.553</v>
      </c>
      <c r="F31" s="55">
        <v>12354</v>
      </c>
      <c r="G31" s="55">
        <v>23685.33333333335</v>
      </c>
      <c r="H31" s="18">
        <f t="shared" si="0"/>
        <v>1.9172197938589404</v>
      </c>
      <c r="I31" s="31" t="str">
        <f t="shared" si="1"/>
        <v>Upregulated</v>
      </c>
    </row>
    <row r="32" spans="1:18" s="27" customFormat="1" x14ac:dyDescent="0.25">
      <c r="A32" s="50" t="s">
        <v>195</v>
      </c>
      <c r="B32" s="51" t="s">
        <v>4</v>
      </c>
      <c r="C32" s="19" t="s">
        <v>213</v>
      </c>
      <c r="D32" s="51" t="s">
        <v>112</v>
      </c>
      <c r="E32" s="18">
        <v>36224.3681</v>
      </c>
      <c r="F32" s="55">
        <v>63503.333333333299</v>
      </c>
      <c r="G32" s="55">
        <v>121139.5</v>
      </c>
      <c r="H32" s="18">
        <f t="shared" si="0"/>
        <v>1.9076085244869045</v>
      </c>
      <c r="I32" s="31" t="str">
        <f t="shared" si="1"/>
        <v>Upregulated</v>
      </c>
      <c r="L32" s="3"/>
      <c r="M32" s="3"/>
      <c r="N32" s="3"/>
      <c r="O32" s="3"/>
      <c r="P32" s="33"/>
      <c r="Q32" s="33"/>
      <c r="R32" s="34"/>
    </row>
    <row r="33" spans="1:19" s="27" customFormat="1" x14ac:dyDescent="0.25">
      <c r="A33" s="50" t="s">
        <v>316</v>
      </c>
      <c r="B33" s="51" t="s">
        <v>61</v>
      </c>
      <c r="C33" s="19" t="s">
        <v>307</v>
      </c>
      <c r="D33" s="51" t="s">
        <v>161</v>
      </c>
      <c r="E33" s="18">
        <v>85059.057199999996</v>
      </c>
      <c r="F33" s="55">
        <v>8945.6360719999993</v>
      </c>
      <c r="G33" s="55">
        <v>16901.690246916649</v>
      </c>
      <c r="H33" s="18">
        <f t="shared" si="0"/>
        <v>1.8893782522429279</v>
      </c>
      <c r="I33" s="31" t="str">
        <f t="shared" si="1"/>
        <v>Upregulated</v>
      </c>
      <c r="L33" s="3"/>
      <c r="M33" s="3"/>
      <c r="N33" s="3"/>
      <c r="O33" s="3"/>
      <c r="P33" s="33"/>
      <c r="Q33" s="33"/>
      <c r="R33" s="34"/>
    </row>
    <row r="34" spans="1:19" s="27" customFormat="1" ht="12.75" x14ac:dyDescent="0.2">
      <c r="A34" s="16" t="s">
        <v>281</v>
      </c>
      <c r="B34" s="15" t="s">
        <v>41</v>
      </c>
      <c r="C34" s="30" t="s">
        <v>264</v>
      </c>
      <c r="D34" s="15" t="s">
        <v>145</v>
      </c>
      <c r="E34" s="17">
        <v>67934.240300000005</v>
      </c>
      <c r="F34" s="45">
        <v>6104.9492769999997</v>
      </c>
      <c r="G34" s="45">
        <v>11503.606459999999</v>
      </c>
      <c r="H34" s="17">
        <f t="shared" ref="H34:H65" si="2">G34/F34</f>
        <v>1.8843082780948057</v>
      </c>
      <c r="I34" s="31" t="str">
        <f t="shared" ref="I34:I65" si="3">IF(H34&gt;1, "Upregulated", "Downregulated")</f>
        <v>Upregulated</v>
      </c>
      <c r="L34" s="3"/>
      <c r="M34" s="3"/>
      <c r="N34" s="3"/>
      <c r="O34" s="3"/>
      <c r="P34" s="33"/>
      <c r="Q34" s="33"/>
      <c r="R34" s="34"/>
    </row>
    <row r="35" spans="1:19" s="27" customFormat="1" ht="12.75" x14ac:dyDescent="0.2">
      <c r="A35" s="16" t="s">
        <v>230</v>
      </c>
      <c r="B35" s="15" t="s">
        <v>22</v>
      </c>
      <c r="C35" s="30" t="s">
        <v>245</v>
      </c>
      <c r="D35" s="15" t="s">
        <v>127</v>
      </c>
      <c r="E35" s="17">
        <v>36126.095000000001</v>
      </c>
      <c r="F35" s="45">
        <v>15306.666666666701</v>
      </c>
      <c r="G35" s="45">
        <v>28315.5</v>
      </c>
      <c r="H35" s="17">
        <f t="shared" si="2"/>
        <v>1.8498802264808321</v>
      </c>
      <c r="I35" s="17" t="str">
        <f t="shared" si="3"/>
        <v>Upregulated</v>
      </c>
      <c r="L35" s="3"/>
      <c r="M35" s="3"/>
      <c r="N35" s="3"/>
      <c r="O35" s="3"/>
      <c r="P35" s="33"/>
      <c r="Q35" s="33"/>
      <c r="R35" s="34"/>
    </row>
    <row r="36" spans="1:19" s="27" customFormat="1" ht="12.75" x14ac:dyDescent="0.2">
      <c r="A36" s="16" t="s">
        <v>290</v>
      </c>
      <c r="B36" s="15" t="s">
        <v>50</v>
      </c>
      <c r="C36" s="30" t="s">
        <v>273</v>
      </c>
      <c r="D36" s="15" t="s">
        <v>153</v>
      </c>
      <c r="E36" s="17">
        <v>72905.9473</v>
      </c>
      <c r="F36" s="45">
        <v>2684.7614669999998</v>
      </c>
      <c r="G36" s="45">
        <v>4889.7279091666496</v>
      </c>
      <c r="H36" s="17">
        <f t="shared" si="2"/>
        <v>1.8212895146437418</v>
      </c>
      <c r="I36" s="17" t="str">
        <f t="shared" si="3"/>
        <v>Upregulated</v>
      </c>
      <c r="L36" s="3"/>
      <c r="M36" s="3"/>
      <c r="N36" s="3"/>
      <c r="O36" s="3"/>
      <c r="P36" s="33"/>
      <c r="Q36" s="33"/>
      <c r="R36" s="34"/>
    </row>
    <row r="37" spans="1:19" s="27" customFormat="1" ht="12.75" x14ac:dyDescent="0.2">
      <c r="A37" s="16" t="s">
        <v>233</v>
      </c>
      <c r="B37" s="15" t="s">
        <v>25</v>
      </c>
      <c r="C37" s="30" t="s">
        <v>248</v>
      </c>
      <c r="D37" s="15" t="s">
        <v>129</v>
      </c>
      <c r="E37" s="17">
        <v>71126.309599999993</v>
      </c>
      <c r="F37" s="45">
        <v>32123.428813333299</v>
      </c>
      <c r="G37" s="45">
        <v>57232.934652333352</v>
      </c>
      <c r="H37" s="17">
        <f t="shared" si="2"/>
        <v>1.7816570885041383</v>
      </c>
      <c r="I37" s="17" t="str">
        <f t="shared" si="3"/>
        <v>Upregulated</v>
      </c>
      <c r="L37" s="3"/>
      <c r="M37" s="3"/>
      <c r="N37" s="3"/>
      <c r="O37" s="3"/>
      <c r="P37" s="33"/>
      <c r="Q37" s="33"/>
      <c r="R37" s="34"/>
    </row>
    <row r="38" spans="1:19" s="27" customFormat="1" ht="12.75" x14ac:dyDescent="0.2">
      <c r="A38" s="16" t="s">
        <v>367</v>
      </c>
      <c r="B38" s="15" t="s">
        <v>90</v>
      </c>
      <c r="C38" s="30" t="s">
        <v>369</v>
      </c>
      <c r="D38" s="15" t="s">
        <v>181</v>
      </c>
      <c r="E38" s="17">
        <v>85483.8321</v>
      </c>
      <c r="F38" s="45">
        <v>13351.859313000001</v>
      </c>
      <c r="G38" s="45">
        <v>23304.448130000001</v>
      </c>
      <c r="H38" s="17">
        <f t="shared" si="2"/>
        <v>1.7454084546344559</v>
      </c>
      <c r="I38" s="17" t="str">
        <f t="shared" si="3"/>
        <v>Upregulated</v>
      </c>
      <c r="L38" s="3"/>
      <c r="M38" s="3"/>
      <c r="N38" s="3"/>
      <c r="O38" s="3"/>
      <c r="P38" s="33"/>
      <c r="Q38" s="33"/>
      <c r="R38" s="34"/>
    </row>
    <row r="39" spans="1:19" s="27" customFormat="1" ht="12.75" x14ac:dyDescent="0.2">
      <c r="A39" s="16" t="s">
        <v>201</v>
      </c>
      <c r="B39" s="15" t="s">
        <v>11</v>
      </c>
      <c r="C39" s="30" t="s">
        <v>220</v>
      </c>
      <c r="D39" s="15" t="s">
        <v>104</v>
      </c>
      <c r="E39" s="17">
        <v>54514.372000000003</v>
      </c>
      <c r="F39" s="45">
        <v>1239.71983</v>
      </c>
      <c r="G39" s="45">
        <v>2121.1014009999999</v>
      </c>
      <c r="H39" s="17">
        <f t="shared" si="2"/>
        <v>1.7109522245844853</v>
      </c>
      <c r="I39" s="31" t="str">
        <f t="shared" si="3"/>
        <v>Upregulated</v>
      </c>
      <c r="L39" s="3"/>
      <c r="M39" s="3"/>
      <c r="N39" s="3"/>
      <c r="O39" s="3"/>
      <c r="P39" s="33"/>
      <c r="Q39" s="33"/>
      <c r="R39" s="34"/>
    </row>
    <row r="40" spans="1:19" s="27" customFormat="1" x14ac:dyDescent="0.25">
      <c r="A40" s="50" t="s">
        <v>375</v>
      </c>
      <c r="B40" s="51" t="s">
        <v>91</v>
      </c>
      <c r="C40" s="19" t="s">
        <v>370</v>
      </c>
      <c r="D40" s="51" t="s">
        <v>187</v>
      </c>
      <c r="E40" s="18">
        <v>51119.559600000001</v>
      </c>
      <c r="F40" s="55">
        <v>5177</v>
      </c>
      <c r="G40" s="55">
        <v>8815.5</v>
      </c>
      <c r="H40" s="18">
        <f t="shared" si="2"/>
        <v>1.7028201661193743</v>
      </c>
      <c r="I40" s="31" t="str">
        <f t="shared" si="3"/>
        <v>Upregulated</v>
      </c>
      <c r="L40" s="3"/>
      <c r="M40" s="3"/>
      <c r="N40" s="3"/>
      <c r="O40" s="3"/>
      <c r="P40" s="33"/>
      <c r="Q40" s="33"/>
      <c r="R40" s="34"/>
    </row>
    <row r="41" spans="1:19" s="27" customFormat="1" ht="12.75" x14ac:dyDescent="0.2">
      <c r="A41" s="16" t="s">
        <v>238</v>
      </c>
      <c r="B41" s="15" t="s">
        <v>30</v>
      </c>
      <c r="C41" s="30" t="s">
        <v>253</v>
      </c>
      <c r="D41" s="15" t="s">
        <v>135</v>
      </c>
      <c r="E41" s="17">
        <v>194382.51139999999</v>
      </c>
      <c r="F41" s="45">
        <v>21910.639877666701</v>
      </c>
      <c r="G41" s="45">
        <v>36714.194138999999</v>
      </c>
      <c r="H41" s="17">
        <f t="shared" si="2"/>
        <v>1.6756331327604181</v>
      </c>
      <c r="I41" s="31" t="str">
        <f t="shared" si="3"/>
        <v>Upregulated</v>
      </c>
      <c r="L41" s="3"/>
      <c r="M41" s="3"/>
      <c r="N41" s="3"/>
      <c r="O41" s="3"/>
      <c r="P41" s="33"/>
      <c r="Q41" s="33"/>
      <c r="R41" s="34"/>
    </row>
    <row r="42" spans="1:19" s="27" customFormat="1" ht="12.75" x14ac:dyDescent="0.2">
      <c r="A42" s="16" t="s">
        <v>228</v>
      </c>
      <c r="B42" s="15" t="s">
        <v>20</v>
      </c>
      <c r="C42" s="30" t="s">
        <v>243</v>
      </c>
      <c r="D42" s="15" t="s">
        <v>125</v>
      </c>
      <c r="E42" s="17">
        <v>109670.0622</v>
      </c>
      <c r="F42" s="45">
        <v>47622.436230333296</v>
      </c>
      <c r="G42" s="45">
        <v>77591.179772833348</v>
      </c>
      <c r="H42" s="17">
        <f t="shared" si="2"/>
        <v>1.6292988329608249</v>
      </c>
      <c r="I42" s="17" t="str">
        <f t="shared" si="3"/>
        <v>Upregulated</v>
      </c>
      <c r="L42" s="3"/>
      <c r="M42" s="3"/>
      <c r="N42" s="3"/>
      <c r="O42" s="3"/>
      <c r="P42" s="33"/>
      <c r="Q42" s="33"/>
      <c r="R42" s="34"/>
    </row>
    <row r="43" spans="1:19" x14ac:dyDescent="0.25">
      <c r="A43" s="50" t="s">
        <v>298</v>
      </c>
      <c r="B43" s="51" t="s">
        <v>54</v>
      </c>
      <c r="C43" s="19" t="s">
        <v>295</v>
      </c>
      <c r="D43" s="51" t="s">
        <v>154</v>
      </c>
      <c r="E43" s="18">
        <v>37493.037400000001</v>
      </c>
      <c r="F43" s="55">
        <v>6523.5138610000004</v>
      </c>
      <c r="G43" s="55">
        <v>10348.25820966665</v>
      </c>
      <c r="H43" s="18">
        <f t="shared" si="2"/>
        <v>1.5863012526933373</v>
      </c>
      <c r="I43" s="31" t="str">
        <f t="shared" si="3"/>
        <v>Upregulated</v>
      </c>
      <c r="L43" s="28"/>
      <c r="M43" s="28"/>
      <c r="N43" s="28"/>
      <c r="O43" s="28"/>
      <c r="P43" s="24"/>
      <c r="Q43" s="24"/>
      <c r="R43" s="29"/>
    </row>
    <row r="44" spans="1:19" s="26" customFormat="1" x14ac:dyDescent="0.25">
      <c r="A44" s="16" t="s">
        <v>315</v>
      </c>
      <c r="B44" s="15" t="s">
        <v>60</v>
      </c>
      <c r="C44" s="30" t="s">
        <v>306</v>
      </c>
      <c r="D44" s="15" t="s">
        <v>160</v>
      </c>
      <c r="E44" s="17">
        <v>39876.278700000003</v>
      </c>
      <c r="F44" s="45">
        <v>13057.2063296667</v>
      </c>
      <c r="G44" s="45">
        <v>20312.041533666648</v>
      </c>
      <c r="H44" s="17">
        <f t="shared" si="2"/>
        <v>1.5556192512265474</v>
      </c>
      <c r="I44" s="31" t="str">
        <f t="shared" si="3"/>
        <v>Upregulated</v>
      </c>
      <c r="L44" s="38"/>
      <c r="M44" s="38"/>
      <c r="N44" s="38"/>
      <c r="O44" s="38"/>
      <c r="P44" s="39"/>
      <c r="Q44" s="39"/>
      <c r="R44" s="40"/>
    </row>
    <row r="45" spans="1:19" x14ac:dyDescent="0.25">
      <c r="A45" s="16" t="s">
        <v>279</v>
      </c>
      <c r="B45" s="15" t="s">
        <v>39</v>
      </c>
      <c r="C45" s="30" t="s">
        <v>262</v>
      </c>
      <c r="D45" s="15" t="s">
        <v>142</v>
      </c>
      <c r="E45" s="17">
        <v>124369.8521</v>
      </c>
      <c r="F45" s="45">
        <v>38555.346958000002</v>
      </c>
      <c r="G45" s="45">
        <v>59079.447822000002</v>
      </c>
      <c r="H45" s="17">
        <f t="shared" si="2"/>
        <v>1.5323282627013521</v>
      </c>
      <c r="I45" s="17" t="str">
        <f t="shared" si="3"/>
        <v>Upregulated</v>
      </c>
      <c r="L45" s="28"/>
      <c r="M45" s="28"/>
      <c r="N45" s="28"/>
      <c r="O45" s="28"/>
      <c r="P45" s="24"/>
      <c r="Q45" s="24"/>
      <c r="R45" s="29"/>
    </row>
    <row r="46" spans="1:19" x14ac:dyDescent="0.25">
      <c r="A46" s="50" t="s">
        <v>378</v>
      </c>
      <c r="B46" s="51" t="s">
        <v>94</v>
      </c>
      <c r="C46" s="19" t="s">
        <v>373</v>
      </c>
      <c r="D46" s="51" t="s">
        <v>190</v>
      </c>
      <c r="E46" s="18">
        <v>50821.1567</v>
      </c>
      <c r="F46" s="55">
        <v>11421.290046</v>
      </c>
      <c r="G46" s="55">
        <v>17487.213872833352</v>
      </c>
      <c r="H46" s="18">
        <f t="shared" si="2"/>
        <v>1.5311067140754191</v>
      </c>
      <c r="I46" s="31" t="str">
        <f t="shared" si="3"/>
        <v>Upregulated</v>
      </c>
    </row>
    <row r="47" spans="1:19" x14ac:dyDescent="0.25">
      <c r="A47" s="16" t="s">
        <v>342</v>
      </c>
      <c r="B47" s="15" t="s">
        <v>74</v>
      </c>
      <c r="C47" s="30" t="s">
        <v>330</v>
      </c>
      <c r="D47" s="15" t="s">
        <v>172</v>
      </c>
      <c r="E47" s="17">
        <v>83376.217199999999</v>
      </c>
      <c r="F47" s="45">
        <v>11759.23984</v>
      </c>
      <c r="G47" s="45">
        <v>17040.324237500001</v>
      </c>
      <c r="H47" s="17">
        <f t="shared" si="2"/>
        <v>1.4491008321418846</v>
      </c>
      <c r="I47" s="17" t="str">
        <f t="shared" si="3"/>
        <v>Upregulated</v>
      </c>
      <c r="L47" s="28"/>
      <c r="M47" s="28"/>
      <c r="N47" s="28"/>
      <c r="O47" s="28"/>
      <c r="P47" s="24"/>
      <c r="Q47" s="24"/>
      <c r="R47" s="29"/>
    </row>
    <row r="48" spans="1:19" s="21" customFormat="1" x14ac:dyDescent="0.25">
      <c r="A48" s="16" t="s">
        <v>351</v>
      </c>
      <c r="B48" s="15" t="s">
        <v>81</v>
      </c>
      <c r="C48" s="30" t="s">
        <v>350</v>
      </c>
      <c r="D48" s="15" t="s">
        <v>178</v>
      </c>
      <c r="E48" s="17">
        <v>139938.114</v>
      </c>
      <c r="F48" s="45">
        <v>70576.333333333299</v>
      </c>
      <c r="G48" s="45">
        <v>101340.33333333334</v>
      </c>
      <c r="H48" s="17">
        <f t="shared" si="2"/>
        <v>1.4358968303822348</v>
      </c>
      <c r="I48" s="17" t="str">
        <f t="shared" si="3"/>
        <v>Upregulated</v>
      </c>
      <c r="L48" s="41"/>
      <c r="M48" s="41"/>
      <c r="N48" s="41"/>
      <c r="O48" s="41"/>
      <c r="P48" s="24"/>
      <c r="Q48" s="42"/>
      <c r="R48" s="43"/>
      <c r="S48"/>
    </row>
    <row r="49" spans="1:18" x14ac:dyDescent="0.25">
      <c r="A49" s="50" t="s">
        <v>241</v>
      </c>
      <c r="B49" s="51" t="s">
        <v>33</v>
      </c>
      <c r="C49" s="19" t="s">
        <v>256</v>
      </c>
      <c r="D49" s="51" t="s">
        <v>138</v>
      </c>
      <c r="E49" s="18">
        <v>81320.109800000006</v>
      </c>
      <c r="F49" s="55">
        <v>86487.108016333295</v>
      </c>
      <c r="G49" s="55">
        <v>123675.39846783329</v>
      </c>
      <c r="H49" s="18">
        <f t="shared" si="2"/>
        <v>1.4299865182736473</v>
      </c>
      <c r="I49" s="31" t="str">
        <f t="shared" si="3"/>
        <v>Upregulated</v>
      </c>
      <c r="L49" s="28"/>
      <c r="M49" s="28"/>
      <c r="N49" s="28"/>
      <c r="O49" s="28"/>
      <c r="P49" s="24"/>
      <c r="Q49" s="24"/>
      <c r="R49" s="29"/>
    </row>
    <row r="50" spans="1:18" x14ac:dyDescent="0.25">
      <c r="A50" s="50" t="s">
        <v>299</v>
      </c>
      <c r="B50" s="51" t="s">
        <v>55</v>
      </c>
      <c r="C50" s="19" t="s">
        <v>301</v>
      </c>
      <c r="D50" s="51" t="s">
        <v>100</v>
      </c>
      <c r="E50" s="18">
        <v>103585.7087</v>
      </c>
      <c r="F50" s="55">
        <v>4352.8590073332998</v>
      </c>
      <c r="G50" s="55">
        <v>6110.3082909999994</v>
      </c>
      <c r="H50" s="18">
        <f t="shared" si="2"/>
        <v>1.4037459703394732</v>
      </c>
      <c r="I50" s="31" t="str">
        <f t="shared" si="3"/>
        <v>Upregulated</v>
      </c>
      <c r="L50" s="28"/>
      <c r="M50" s="28"/>
      <c r="N50" s="28"/>
      <c r="O50" s="28"/>
      <c r="P50" s="24"/>
      <c r="Q50" s="24"/>
      <c r="R50" s="29"/>
    </row>
    <row r="51" spans="1:18" x14ac:dyDescent="0.25">
      <c r="A51" s="50" t="s">
        <v>236</v>
      </c>
      <c r="B51" s="51" t="s">
        <v>28</v>
      </c>
      <c r="C51" s="19" t="s">
        <v>251</v>
      </c>
      <c r="D51" s="51" t="s">
        <v>118</v>
      </c>
      <c r="E51" s="18">
        <v>23352.212100000001</v>
      </c>
      <c r="F51" s="55">
        <v>1273.0263116666999</v>
      </c>
      <c r="G51" s="55">
        <v>1761.777145</v>
      </c>
      <c r="H51" s="18">
        <f t="shared" si="2"/>
        <v>1.3839283044302571</v>
      </c>
      <c r="I51" s="31" t="str">
        <f t="shared" si="3"/>
        <v>Upregulated</v>
      </c>
      <c r="L51" s="28"/>
      <c r="M51" s="28"/>
      <c r="N51" s="28"/>
      <c r="O51" s="28"/>
      <c r="P51" s="24"/>
      <c r="Q51" s="24"/>
      <c r="R51" s="29"/>
    </row>
    <row r="52" spans="1:18" x14ac:dyDescent="0.25">
      <c r="A52" s="50" t="s">
        <v>355</v>
      </c>
      <c r="B52" s="51" t="s">
        <v>85</v>
      </c>
      <c r="C52" s="19" t="s">
        <v>359</v>
      </c>
      <c r="D52" s="51" t="s">
        <v>107</v>
      </c>
      <c r="E52" s="18">
        <v>54823.835700000003</v>
      </c>
      <c r="F52" s="55">
        <v>4102.4230980000002</v>
      </c>
      <c r="G52" s="55">
        <v>5656.8167067499999</v>
      </c>
      <c r="H52" s="18">
        <f t="shared" si="2"/>
        <v>1.3788964647522077</v>
      </c>
      <c r="I52" s="31" t="str">
        <f t="shared" si="3"/>
        <v>Upregulated</v>
      </c>
      <c r="L52" s="28"/>
      <c r="M52" s="28"/>
      <c r="N52" s="28"/>
      <c r="O52" s="28"/>
      <c r="P52" s="24"/>
      <c r="Q52" s="24"/>
      <c r="R52" s="29"/>
    </row>
    <row r="53" spans="1:18" x14ac:dyDescent="0.25">
      <c r="A53" s="16" t="s">
        <v>364</v>
      </c>
      <c r="B53" s="15" t="s">
        <v>87</v>
      </c>
      <c r="C53" s="30" t="s">
        <v>361</v>
      </c>
      <c r="D53" s="15" t="s">
        <v>184</v>
      </c>
      <c r="E53" s="17">
        <v>190016.34789999999</v>
      </c>
      <c r="F53" s="45">
        <v>24052.463091666701</v>
      </c>
      <c r="G53" s="45">
        <v>33044.347999333302</v>
      </c>
      <c r="H53" s="17">
        <f t="shared" si="2"/>
        <v>1.3738446608730879</v>
      </c>
      <c r="I53" s="17" t="str">
        <f t="shared" si="3"/>
        <v>Upregulated</v>
      </c>
      <c r="L53" s="28"/>
      <c r="M53" s="28"/>
      <c r="N53" s="28"/>
      <c r="O53" s="28"/>
      <c r="P53" s="24"/>
      <c r="Q53" s="24"/>
      <c r="R53" s="29"/>
    </row>
    <row r="54" spans="1:18" x14ac:dyDescent="0.25">
      <c r="A54" s="16" t="s">
        <v>339</v>
      </c>
      <c r="B54" s="15" t="s">
        <v>71</v>
      </c>
      <c r="C54" s="30" t="s">
        <v>327</v>
      </c>
      <c r="D54" s="15" t="s">
        <v>169</v>
      </c>
      <c r="E54" s="17">
        <v>72447.110499999995</v>
      </c>
      <c r="F54" s="45">
        <v>17498.333333333299</v>
      </c>
      <c r="G54" s="45">
        <v>24025.16666666665</v>
      </c>
      <c r="H54" s="17">
        <f t="shared" si="2"/>
        <v>1.372997428326509</v>
      </c>
      <c r="I54" s="17" t="str">
        <f t="shared" si="3"/>
        <v>Upregulated</v>
      </c>
      <c r="L54" s="28"/>
      <c r="M54" s="28"/>
      <c r="N54" s="28"/>
      <c r="O54" s="28"/>
      <c r="P54" s="24"/>
      <c r="Q54" s="24"/>
      <c r="R54" s="29"/>
    </row>
    <row r="55" spans="1:18" x14ac:dyDescent="0.25">
      <c r="A55" s="16" t="s">
        <v>338</v>
      </c>
      <c r="B55" s="15" t="s">
        <v>70</v>
      </c>
      <c r="C55" s="30" t="s">
        <v>326</v>
      </c>
      <c r="D55" s="15" t="s">
        <v>168</v>
      </c>
      <c r="E55" s="17">
        <v>70774.342699999994</v>
      </c>
      <c r="F55" s="45">
        <v>12239.679620999999</v>
      </c>
      <c r="G55" s="45">
        <v>16798.228645666699</v>
      </c>
      <c r="H55" s="17">
        <f t="shared" si="2"/>
        <v>1.3724402244030518</v>
      </c>
      <c r="I55" s="17" t="str">
        <f t="shared" si="3"/>
        <v>Upregulated</v>
      </c>
      <c r="L55" s="28"/>
      <c r="M55" s="28"/>
      <c r="N55" s="28"/>
      <c r="O55" s="28"/>
      <c r="P55" s="24"/>
      <c r="Q55" s="24"/>
      <c r="R55" s="29"/>
    </row>
    <row r="56" spans="1:18" x14ac:dyDescent="0.25">
      <c r="A56" s="50" t="s">
        <v>199</v>
      </c>
      <c r="B56" s="51" t="s">
        <v>9</v>
      </c>
      <c r="C56" s="19" t="s">
        <v>218</v>
      </c>
      <c r="D56" s="51" t="s">
        <v>105</v>
      </c>
      <c r="E56" s="18">
        <v>70502.528099999996</v>
      </c>
      <c r="F56" s="55">
        <v>2860.3641280000002</v>
      </c>
      <c r="G56" s="55">
        <v>3835.08907883335</v>
      </c>
      <c r="H56" s="18">
        <f t="shared" si="2"/>
        <v>1.3407695339526191</v>
      </c>
      <c r="I56" s="31" t="str">
        <f t="shared" si="3"/>
        <v>Upregulated</v>
      </c>
      <c r="L56" s="28"/>
      <c r="M56" s="28"/>
      <c r="N56" s="28"/>
      <c r="O56" s="28"/>
      <c r="P56" s="24"/>
      <c r="Q56" s="24"/>
      <c r="R56" s="29"/>
    </row>
    <row r="57" spans="1:18" x14ac:dyDescent="0.25">
      <c r="A57" s="50" t="s">
        <v>193</v>
      </c>
      <c r="B57" s="51" t="s">
        <v>3</v>
      </c>
      <c r="C57" s="19" t="s">
        <v>211</v>
      </c>
      <c r="D57" s="51" t="s">
        <v>111</v>
      </c>
      <c r="E57" s="18">
        <v>75308.320600000006</v>
      </c>
      <c r="F57" s="55">
        <v>97693.333333333299</v>
      </c>
      <c r="G57" s="55">
        <v>129595.49858733335</v>
      </c>
      <c r="H57" s="18">
        <f t="shared" si="2"/>
        <v>1.3265541686979672</v>
      </c>
      <c r="I57" s="31" t="str">
        <f t="shared" si="3"/>
        <v>Upregulated</v>
      </c>
      <c r="L57" s="28"/>
      <c r="M57" s="28"/>
      <c r="N57" s="28"/>
      <c r="O57" s="28"/>
      <c r="P57" s="24"/>
      <c r="Q57" s="24"/>
      <c r="R57" s="29"/>
    </row>
    <row r="58" spans="1:18" x14ac:dyDescent="0.25">
      <c r="A58" s="16" t="s">
        <v>204</v>
      </c>
      <c r="B58" s="15" t="s">
        <v>14</v>
      </c>
      <c r="C58" s="30" t="s">
        <v>223</v>
      </c>
      <c r="D58" s="15" t="s">
        <v>120</v>
      </c>
      <c r="E58" s="17">
        <v>133374.72589999999</v>
      </c>
      <c r="F58" s="45">
        <v>122639.680305</v>
      </c>
      <c r="G58" s="45">
        <v>155494.16871316664</v>
      </c>
      <c r="H58" s="17">
        <f t="shared" si="2"/>
        <v>1.2678944394380256</v>
      </c>
      <c r="I58" s="17" t="str">
        <f t="shared" si="3"/>
        <v>Upregulated</v>
      </c>
      <c r="L58" s="28"/>
      <c r="M58" s="28"/>
      <c r="N58" s="28"/>
      <c r="O58" s="28"/>
      <c r="P58" s="24"/>
      <c r="Q58" s="24"/>
      <c r="R58" s="29"/>
    </row>
    <row r="59" spans="1:18" x14ac:dyDescent="0.25">
      <c r="A59" s="16" t="s">
        <v>341</v>
      </c>
      <c r="B59" s="15" t="s">
        <v>73</v>
      </c>
      <c r="C59" s="30" t="s">
        <v>329</v>
      </c>
      <c r="D59" s="15" t="s">
        <v>171</v>
      </c>
      <c r="E59" s="17">
        <v>71484.450899999996</v>
      </c>
      <c r="F59" s="45">
        <v>1133.7769499999999</v>
      </c>
      <c r="G59" s="45">
        <v>1391.5764001666498</v>
      </c>
      <c r="H59" s="17">
        <f t="shared" si="2"/>
        <v>1.2273811001067272</v>
      </c>
      <c r="I59" s="31" t="str">
        <f t="shared" si="3"/>
        <v>Upregulated</v>
      </c>
      <c r="L59" s="28"/>
      <c r="M59" s="28"/>
      <c r="N59" s="28"/>
      <c r="O59" s="28"/>
      <c r="P59" s="24"/>
      <c r="Q59" s="24"/>
      <c r="R59" s="29"/>
    </row>
    <row r="60" spans="1:18" x14ac:dyDescent="0.25">
      <c r="A60" s="16" t="s">
        <v>192</v>
      </c>
      <c r="B60" s="15" t="s">
        <v>0</v>
      </c>
      <c r="C60" s="30" t="s">
        <v>209</v>
      </c>
      <c r="D60" s="15" t="s">
        <v>96</v>
      </c>
      <c r="E60" s="17">
        <v>15314.599700000001</v>
      </c>
      <c r="F60" s="45">
        <v>171669.502519</v>
      </c>
      <c r="G60" s="45">
        <v>209918.15400550002</v>
      </c>
      <c r="H60" s="17">
        <f t="shared" si="2"/>
        <v>1.2228039979452188</v>
      </c>
      <c r="I60" s="17" t="str">
        <f t="shared" si="3"/>
        <v>Upregulated</v>
      </c>
      <c r="L60" s="28"/>
      <c r="M60" s="28"/>
      <c r="N60" s="28"/>
      <c r="O60" s="28"/>
      <c r="P60" s="24"/>
      <c r="Q60" s="24"/>
      <c r="R60" s="29"/>
    </row>
    <row r="61" spans="1:18" x14ac:dyDescent="0.25">
      <c r="A61" s="50" t="s">
        <v>194</v>
      </c>
      <c r="B61" s="51" t="s">
        <v>2</v>
      </c>
      <c r="C61" s="19" t="s">
        <v>212</v>
      </c>
      <c r="D61" s="51" t="s">
        <v>109</v>
      </c>
      <c r="E61" s="18">
        <v>45117.133999999998</v>
      </c>
      <c r="F61" s="55">
        <v>198310.66666666669</v>
      </c>
      <c r="G61" s="55">
        <v>239866.66666666666</v>
      </c>
      <c r="H61" s="18">
        <f t="shared" si="2"/>
        <v>1.2095499989914813</v>
      </c>
      <c r="I61" s="31" t="str">
        <f t="shared" si="3"/>
        <v>Upregulated</v>
      </c>
      <c r="L61" s="28"/>
      <c r="M61" s="28"/>
      <c r="N61" s="28"/>
      <c r="O61" s="28"/>
      <c r="P61" s="24"/>
      <c r="Q61" s="24"/>
      <c r="R61" s="29"/>
    </row>
    <row r="62" spans="1:18" x14ac:dyDescent="0.25">
      <c r="A62" s="16" t="s">
        <v>365</v>
      </c>
      <c r="B62" s="15" t="s">
        <v>88</v>
      </c>
      <c r="C62" s="30" t="s">
        <v>362</v>
      </c>
      <c r="D62" s="15" t="s">
        <v>185</v>
      </c>
      <c r="E62" s="17">
        <v>802317.59900000005</v>
      </c>
      <c r="F62" s="45">
        <v>9476.6302489999998</v>
      </c>
      <c r="G62" s="45">
        <v>11273.185984</v>
      </c>
      <c r="H62" s="17">
        <f t="shared" si="2"/>
        <v>1.1895774856457628</v>
      </c>
      <c r="I62" s="31" t="str">
        <f t="shared" si="3"/>
        <v>Upregulated</v>
      </c>
      <c r="L62" s="28"/>
      <c r="M62" s="28"/>
      <c r="N62" s="28"/>
      <c r="O62" s="28"/>
      <c r="P62" s="24"/>
      <c r="Q62" s="24"/>
      <c r="R62" s="29"/>
    </row>
    <row r="63" spans="1:18" x14ac:dyDescent="0.25">
      <c r="A63" s="16" t="s">
        <v>235</v>
      </c>
      <c r="B63" s="15" t="s">
        <v>27</v>
      </c>
      <c r="C63" s="30" t="s">
        <v>250</v>
      </c>
      <c r="D63" s="15" t="s">
        <v>132</v>
      </c>
      <c r="E63" s="17">
        <v>56612.616699999999</v>
      </c>
      <c r="F63" s="45">
        <v>7218.659995</v>
      </c>
      <c r="G63" s="45">
        <v>8463.8176991666496</v>
      </c>
      <c r="H63" s="17">
        <f t="shared" si="2"/>
        <v>1.1724915295953968</v>
      </c>
      <c r="I63" s="31" t="str">
        <f t="shared" si="3"/>
        <v>Upregulated</v>
      </c>
      <c r="L63" s="28"/>
      <c r="M63" s="28"/>
      <c r="N63" s="28"/>
      <c r="O63" s="28"/>
      <c r="P63" s="24"/>
      <c r="Q63" s="24"/>
      <c r="R63" s="29"/>
    </row>
    <row r="64" spans="1:18" x14ac:dyDescent="0.25">
      <c r="A64" s="50" t="s">
        <v>240</v>
      </c>
      <c r="B64" s="51" t="s">
        <v>32</v>
      </c>
      <c r="C64" s="19" t="s">
        <v>255</v>
      </c>
      <c r="D64" s="51" t="s">
        <v>137</v>
      </c>
      <c r="E64" s="18">
        <v>106919.84970000001</v>
      </c>
      <c r="F64" s="55">
        <v>5262.5023333333002</v>
      </c>
      <c r="G64" s="55">
        <v>6085.2892351666997</v>
      </c>
      <c r="H64" s="18">
        <f t="shared" si="2"/>
        <v>1.156348985656837</v>
      </c>
      <c r="I64" s="31" t="str">
        <f t="shared" si="3"/>
        <v>Upregulated</v>
      </c>
      <c r="L64" s="28"/>
      <c r="M64" s="28"/>
      <c r="N64" s="28"/>
      <c r="O64" s="28"/>
      <c r="P64" s="24"/>
      <c r="Q64" s="24"/>
      <c r="R64" s="29"/>
    </row>
    <row r="65" spans="1:18" x14ac:dyDescent="0.25">
      <c r="A65" s="50" t="s">
        <v>344</v>
      </c>
      <c r="B65" s="51" t="s">
        <v>76</v>
      </c>
      <c r="C65" s="19" t="s">
        <v>332</v>
      </c>
      <c r="D65" s="51" t="s">
        <v>174</v>
      </c>
      <c r="E65" s="18">
        <v>45013.980499999998</v>
      </c>
      <c r="F65" s="55">
        <v>35444</v>
      </c>
      <c r="G65" s="55">
        <v>40893.66666666665</v>
      </c>
      <c r="H65" s="18">
        <f t="shared" si="2"/>
        <v>1.1537542790505206</v>
      </c>
      <c r="I65" s="31" t="str">
        <f t="shared" si="3"/>
        <v>Upregulated</v>
      </c>
      <c r="L65" s="28"/>
      <c r="M65" s="28"/>
      <c r="N65" s="28"/>
      <c r="O65" s="28"/>
      <c r="P65" s="24"/>
      <c r="Q65" s="24"/>
      <c r="R65" s="29"/>
    </row>
    <row r="66" spans="1:18" x14ac:dyDescent="0.25">
      <c r="A66" s="16" t="s">
        <v>286</v>
      </c>
      <c r="B66" s="15" t="s">
        <v>46</v>
      </c>
      <c r="C66" s="30" t="s">
        <v>269</v>
      </c>
      <c r="D66" s="15" t="s">
        <v>149</v>
      </c>
      <c r="E66" s="17">
        <v>93941.397299999997</v>
      </c>
      <c r="F66" s="45">
        <v>19975.9831636667</v>
      </c>
      <c r="G66" s="45">
        <v>22809.15729783335</v>
      </c>
      <c r="H66" s="17">
        <f t="shared" ref="H66:H72" si="4">G66/F66</f>
        <v>1.1418290209274788</v>
      </c>
      <c r="I66" s="31" t="str">
        <f t="shared" ref="I66:I72" si="5">IF(H66&gt;1, "Upregulated", "Downregulated")</f>
        <v>Upregulated</v>
      </c>
    </row>
    <row r="67" spans="1:18" x14ac:dyDescent="0.25">
      <c r="A67" s="50" t="s">
        <v>376</v>
      </c>
      <c r="B67" s="51" t="s">
        <v>92</v>
      </c>
      <c r="C67" s="19" t="s">
        <v>371</v>
      </c>
      <c r="D67" s="51" t="s">
        <v>188</v>
      </c>
      <c r="E67" s="18">
        <v>184244.42980000001</v>
      </c>
      <c r="F67" s="55">
        <v>30505</v>
      </c>
      <c r="G67" s="55">
        <v>34793</v>
      </c>
      <c r="H67" s="18">
        <f t="shared" si="4"/>
        <v>1.1405671201442387</v>
      </c>
      <c r="I67" s="31" t="str">
        <f t="shared" si="5"/>
        <v>Upregulated</v>
      </c>
    </row>
    <row r="68" spans="1:18" x14ac:dyDescent="0.25">
      <c r="A68" s="50" t="s">
        <v>198</v>
      </c>
      <c r="B68" s="51" t="s">
        <v>8</v>
      </c>
      <c r="C68" s="19" t="s">
        <v>217</v>
      </c>
      <c r="D68" s="51" t="s">
        <v>117</v>
      </c>
      <c r="E68" s="18">
        <v>86096.822799999994</v>
      </c>
      <c r="F68" s="55">
        <v>2929.8475026667002</v>
      </c>
      <c r="G68" s="55">
        <v>3257.3010473333497</v>
      </c>
      <c r="H68" s="18">
        <f t="shared" si="4"/>
        <v>1.1117647059680091</v>
      </c>
      <c r="I68" s="31" t="str">
        <f t="shared" si="5"/>
        <v>Upregulated</v>
      </c>
    </row>
    <row r="69" spans="1:18" ht="17.45" customHeight="1" x14ac:dyDescent="0.25">
      <c r="A69" s="16" t="s">
        <v>275</v>
      </c>
      <c r="B69" s="15" t="s">
        <v>35</v>
      </c>
      <c r="C69" s="30" t="s">
        <v>258</v>
      </c>
      <c r="D69" s="15" t="s">
        <v>139</v>
      </c>
      <c r="E69" s="17">
        <v>53058.753599999996</v>
      </c>
      <c r="F69" s="45">
        <v>84175.306668666701</v>
      </c>
      <c r="G69" s="45">
        <v>89799.011369333297</v>
      </c>
      <c r="H69" s="17">
        <f t="shared" si="4"/>
        <v>1.0668094352516324</v>
      </c>
      <c r="I69" s="17" t="str">
        <f t="shared" si="5"/>
        <v>Upregulated</v>
      </c>
    </row>
    <row r="70" spans="1:18" x14ac:dyDescent="0.25">
      <c r="A70" s="16" t="s">
        <v>345</v>
      </c>
      <c r="B70" s="15" t="s">
        <v>77</v>
      </c>
      <c r="C70" s="30" t="s">
        <v>333</v>
      </c>
      <c r="D70" s="15" t="s">
        <v>165</v>
      </c>
      <c r="E70" s="17">
        <v>80063.929300000003</v>
      </c>
      <c r="F70" s="45">
        <v>1367.495651</v>
      </c>
      <c r="G70" s="45">
        <v>1452.651936</v>
      </c>
      <c r="H70" s="17">
        <f t="shared" si="4"/>
        <v>1.0622717044384955</v>
      </c>
      <c r="I70" s="31" t="str">
        <f t="shared" si="5"/>
        <v>Upregulated</v>
      </c>
    </row>
    <row r="71" spans="1:18" x14ac:dyDescent="0.25">
      <c r="A71" s="16" t="s">
        <v>312</v>
      </c>
      <c r="B71" s="15" t="s">
        <v>57</v>
      </c>
      <c r="C71" s="30" t="s">
        <v>303</v>
      </c>
      <c r="D71" s="15" t="s">
        <v>131</v>
      </c>
      <c r="E71" s="17">
        <v>22063.016800000001</v>
      </c>
      <c r="F71" s="45">
        <v>43390.487225999997</v>
      </c>
      <c r="G71" s="45">
        <v>43549.251888250001</v>
      </c>
      <c r="H71" s="17">
        <f t="shared" si="4"/>
        <v>1.0036589739456734</v>
      </c>
      <c r="I71" s="17" t="str">
        <f t="shared" si="5"/>
        <v>Upregulated</v>
      </c>
    </row>
    <row r="72" spans="1:18" x14ac:dyDescent="0.25">
      <c r="A72" s="16" t="s">
        <v>207</v>
      </c>
      <c r="B72" s="15" t="s">
        <v>18</v>
      </c>
      <c r="C72" s="30" t="s">
        <v>227</v>
      </c>
      <c r="D72" s="15" t="s">
        <v>123</v>
      </c>
      <c r="E72" s="17">
        <v>35487.614800000003</v>
      </c>
      <c r="F72" s="45">
        <v>133805</v>
      </c>
      <c r="G72" s="45">
        <v>133958.16666666669</v>
      </c>
      <c r="H72" s="17">
        <f t="shared" si="4"/>
        <v>1.0011447006215515</v>
      </c>
      <c r="I72" s="17" t="str">
        <f t="shared" si="5"/>
        <v>Upregulated</v>
      </c>
    </row>
    <row r="73" spans="1:18" x14ac:dyDescent="0.25">
      <c r="A73" s="60"/>
      <c r="B73" s="60"/>
      <c r="C73" s="61"/>
      <c r="D73" s="60"/>
      <c r="E73" s="62"/>
      <c r="F73" s="63"/>
      <c r="G73" s="63"/>
      <c r="H73" s="63"/>
      <c r="I73" s="64"/>
    </row>
    <row r="74" spans="1:18" x14ac:dyDescent="0.25">
      <c r="A74" s="16" t="s">
        <v>313</v>
      </c>
      <c r="B74" s="15" t="s">
        <v>58</v>
      </c>
      <c r="C74" s="30" t="s">
        <v>304</v>
      </c>
      <c r="D74" s="15" t="s">
        <v>158</v>
      </c>
      <c r="E74" s="17">
        <v>11733.6623</v>
      </c>
      <c r="F74" s="45">
        <v>29464</v>
      </c>
      <c r="G74" s="45">
        <v>2673</v>
      </c>
      <c r="H74" s="17">
        <f t="shared" ref="H74:H91" si="6">G74/F74</f>
        <v>9.0720879717621508E-2</v>
      </c>
      <c r="I74" s="31" t="str">
        <f t="shared" ref="I74:I91" si="7">IF(H74&gt;1, "Upregulated", "Downregulated")</f>
        <v>Downregulated</v>
      </c>
    </row>
    <row r="75" spans="1:18" x14ac:dyDescent="0.25">
      <c r="A75" s="50" t="s">
        <v>314</v>
      </c>
      <c r="B75" s="51" t="s">
        <v>59</v>
      </c>
      <c r="C75" s="19" t="s">
        <v>305</v>
      </c>
      <c r="D75" s="51" t="s">
        <v>159</v>
      </c>
      <c r="E75" s="18">
        <v>68145.5049</v>
      </c>
      <c r="F75" s="55">
        <v>12518.427392666699</v>
      </c>
      <c r="G75" s="55">
        <v>2761.8091289999998</v>
      </c>
      <c r="H75" s="18">
        <f t="shared" si="6"/>
        <v>0.22061949495492292</v>
      </c>
      <c r="I75" s="31" t="str">
        <f t="shared" si="7"/>
        <v>Downregulated</v>
      </c>
    </row>
    <row r="76" spans="1:18" x14ac:dyDescent="0.25">
      <c r="A76" s="16" t="s">
        <v>291</v>
      </c>
      <c r="B76" s="15" t="s">
        <v>51</v>
      </c>
      <c r="C76" s="30" t="s">
        <v>292</v>
      </c>
      <c r="D76" s="15" t="s">
        <v>155</v>
      </c>
      <c r="E76" s="17">
        <v>47628.460200000001</v>
      </c>
      <c r="F76" s="45">
        <v>15817</v>
      </c>
      <c r="G76" s="45">
        <v>6209</v>
      </c>
      <c r="H76" s="17">
        <f t="shared" si="6"/>
        <v>0.39255231712714167</v>
      </c>
      <c r="I76" s="17" t="str">
        <f t="shared" si="7"/>
        <v>Downregulated</v>
      </c>
    </row>
    <row r="77" spans="1:18" x14ac:dyDescent="0.25">
      <c r="A77" s="50" t="s">
        <v>200</v>
      </c>
      <c r="B77" s="51" t="s">
        <v>10</v>
      </c>
      <c r="C77" s="19" t="s">
        <v>219</v>
      </c>
      <c r="D77" s="51" t="s">
        <v>119</v>
      </c>
      <c r="E77" s="18">
        <v>13906.269399999999</v>
      </c>
      <c r="F77" s="55">
        <v>128066</v>
      </c>
      <c r="G77" s="55">
        <v>53703.75</v>
      </c>
      <c r="H77" s="18">
        <f t="shared" si="6"/>
        <v>0.41934432245873221</v>
      </c>
      <c r="I77" s="31" t="str">
        <f t="shared" si="7"/>
        <v>Downregulated</v>
      </c>
    </row>
    <row r="78" spans="1:18" x14ac:dyDescent="0.25">
      <c r="A78" s="50" t="s">
        <v>288</v>
      </c>
      <c r="B78" s="51" t="s">
        <v>48</v>
      </c>
      <c r="C78" s="19" t="s">
        <v>271</v>
      </c>
      <c r="D78" s="51" t="s">
        <v>151</v>
      </c>
      <c r="E78" s="18">
        <v>58452.244500000001</v>
      </c>
      <c r="F78" s="55">
        <v>3390.2936850000001</v>
      </c>
      <c r="G78" s="55">
        <v>1519.2117853333002</v>
      </c>
      <c r="H78" s="18">
        <f t="shared" si="6"/>
        <v>0.44810624874620564</v>
      </c>
      <c r="I78" s="31" t="str">
        <f t="shared" si="7"/>
        <v>Downregulated</v>
      </c>
    </row>
    <row r="79" spans="1:18" x14ac:dyDescent="0.25">
      <c r="A79" s="50" t="s">
        <v>320</v>
      </c>
      <c r="B79" s="51" t="s">
        <v>66</v>
      </c>
      <c r="C79" s="19" t="s">
        <v>322</v>
      </c>
      <c r="D79" s="51" t="s">
        <v>133</v>
      </c>
      <c r="E79" s="18">
        <v>52571.449800000002</v>
      </c>
      <c r="F79" s="55">
        <v>25071.481237</v>
      </c>
      <c r="G79" s="55">
        <v>14881.008352833302</v>
      </c>
      <c r="H79" s="18">
        <f t="shared" si="6"/>
        <v>0.59354324589614604</v>
      </c>
      <c r="I79" s="31" t="str">
        <f t="shared" si="7"/>
        <v>Downregulated</v>
      </c>
    </row>
    <row r="80" spans="1:18" x14ac:dyDescent="0.25">
      <c r="A80" s="16" t="s">
        <v>98</v>
      </c>
      <c r="B80" s="15" t="s">
        <v>5</v>
      </c>
      <c r="C80" s="30" t="s">
        <v>214</v>
      </c>
      <c r="D80" s="15" t="s">
        <v>98</v>
      </c>
      <c r="E80" s="17">
        <v>30777.8694</v>
      </c>
      <c r="F80" s="45">
        <v>2529.3388533333</v>
      </c>
      <c r="G80" s="45">
        <v>1605.5307404999999</v>
      </c>
      <c r="H80" s="17">
        <f t="shared" si="6"/>
        <v>0.63476300867483393</v>
      </c>
      <c r="I80" s="17" t="str">
        <f t="shared" si="7"/>
        <v>Downregulated</v>
      </c>
    </row>
    <row r="81" spans="1:18" x14ac:dyDescent="0.25">
      <c r="A81" s="16" t="s">
        <v>336</v>
      </c>
      <c r="B81" s="15" t="s">
        <v>68</v>
      </c>
      <c r="C81" s="30" t="s">
        <v>324</v>
      </c>
      <c r="D81" s="15" t="s">
        <v>110</v>
      </c>
      <c r="E81" s="17">
        <v>93306.407800000001</v>
      </c>
      <c r="F81" s="45">
        <v>6052.1474306666996</v>
      </c>
      <c r="G81" s="45">
        <v>4141.9966396666505</v>
      </c>
      <c r="H81" s="17">
        <f t="shared" si="6"/>
        <v>0.6843846233287102</v>
      </c>
      <c r="I81" s="17" t="str">
        <f t="shared" si="7"/>
        <v>Downregulated</v>
      </c>
    </row>
    <row r="82" spans="1:18" x14ac:dyDescent="0.25">
      <c r="A82" s="16" t="s">
        <v>202</v>
      </c>
      <c r="B82" s="15" t="s">
        <v>12</v>
      </c>
      <c r="C82" s="30" t="s">
        <v>221</v>
      </c>
      <c r="D82" s="15" t="s">
        <v>103</v>
      </c>
      <c r="E82" s="17">
        <v>40139.156499999997</v>
      </c>
      <c r="F82" s="45">
        <v>14356.316831333301</v>
      </c>
      <c r="G82" s="45">
        <v>10419.955233166649</v>
      </c>
      <c r="H82" s="17">
        <f t="shared" si="6"/>
        <v>0.72580978502958593</v>
      </c>
      <c r="I82" s="17" t="str">
        <f t="shared" si="7"/>
        <v>Downregulated</v>
      </c>
    </row>
    <row r="83" spans="1:18" x14ac:dyDescent="0.25">
      <c r="A83" s="16" t="s">
        <v>234</v>
      </c>
      <c r="B83" s="15" t="s">
        <v>26</v>
      </c>
      <c r="C83" s="30" t="s">
        <v>249</v>
      </c>
      <c r="D83" s="15" t="s">
        <v>130</v>
      </c>
      <c r="E83" s="17">
        <v>23855.231299999999</v>
      </c>
      <c r="F83" s="45">
        <v>73140.333333333299</v>
      </c>
      <c r="G83" s="45">
        <v>53964.5</v>
      </c>
      <c r="H83" s="17">
        <f t="shared" si="6"/>
        <v>0.73782135711714047</v>
      </c>
      <c r="I83" s="17" t="str">
        <f t="shared" si="7"/>
        <v>Downregulated</v>
      </c>
    </row>
    <row r="84" spans="1:18" s="27" customFormat="1" ht="12.75" x14ac:dyDescent="0.2">
      <c r="A84" s="16" t="s">
        <v>283</v>
      </c>
      <c r="B84" s="15" t="s">
        <v>43</v>
      </c>
      <c r="C84" s="30" t="s">
        <v>266</v>
      </c>
      <c r="D84" s="15" t="s">
        <v>113</v>
      </c>
      <c r="E84" s="17">
        <v>100134.53909999999</v>
      </c>
      <c r="F84" s="45">
        <v>3499.0217246666998</v>
      </c>
      <c r="G84" s="45">
        <v>2767.4476001666999</v>
      </c>
      <c r="H84" s="17">
        <f t="shared" si="6"/>
        <v>0.79092038230494666</v>
      </c>
      <c r="I84" s="31" t="str">
        <f t="shared" si="7"/>
        <v>Downregulated</v>
      </c>
      <c r="L84" s="3"/>
      <c r="M84" s="3"/>
      <c r="N84" s="3"/>
      <c r="O84" s="3"/>
      <c r="P84" s="33"/>
      <c r="Q84" s="33"/>
      <c r="R84" s="34"/>
    </row>
    <row r="85" spans="1:18" x14ac:dyDescent="0.25">
      <c r="A85" s="16" t="s">
        <v>208</v>
      </c>
      <c r="B85" s="15" t="s">
        <v>19</v>
      </c>
      <c r="C85" s="30" t="s">
        <v>242</v>
      </c>
      <c r="D85" s="15" t="s">
        <v>124</v>
      </c>
      <c r="E85" s="17">
        <v>71362.710900000005</v>
      </c>
      <c r="F85" s="45">
        <v>71037.581730999998</v>
      </c>
      <c r="G85" s="45">
        <v>59279.536676166696</v>
      </c>
      <c r="H85" s="17">
        <f t="shared" si="6"/>
        <v>0.83448134398271301</v>
      </c>
      <c r="I85" s="17" t="str">
        <f t="shared" si="7"/>
        <v>Downregulated</v>
      </c>
    </row>
    <row r="86" spans="1:18" x14ac:dyDescent="0.25">
      <c r="A86" s="16" t="s">
        <v>297</v>
      </c>
      <c r="B86" s="15" t="s">
        <v>53</v>
      </c>
      <c r="C86" s="30" t="s">
        <v>294</v>
      </c>
      <c r="D86" s="15" t="s">
        <v>144</v>
      </c>
      <c r="E86" s="17">
        <v>275913.34940000001</v>
      </c>
      <c r="F86" s="45">
        <v>86292.276952333297</v>
      </c>
      <c r="G86" s="45">
        <v>76702.635209666711</v>
      </c>
      <c r="H86" s="17">
        <f t="shared" si="6"/>
        <v>0.88887022012452199</v>
      </c>
      <c r="I86" s="17" t="str">
        <f t="shared" si="7"/>
        <v>Downregulated</v>
      </c>
      <c r="L86" s="28"/>
      <c r="M86" s="28"/>
      <c r="N86" s="28"/>
      <c r="O86" s="28"/>
      <c r="P86" s="24"/>
      <c r="Q86" s="24"/>
      <c r="R86" s="29"/>
    </row>
    <row r="87" spans="1:18" x14ac:dyDescent="0.25">
      <c r="A87" s="16" t="s">
        <v>232</v>
      </c>
      <c r="B87" s="15" t="s">
        <v>24</v>
      </c>
      <c r="C87" s="30" t="s">
        <v>247</v>
      </c>
      <c r="D87" s="15" t="s">
        <v>102</v>
      </c>
      <c r="E87" s="17">
        <v>46483.344700000001</v>
      </c>
      <c r="F87" s="45">
        <v>1652.9938496667</v>
      </c>
      <c r="G87" s="45">
        <v>1512.5276613332999</v>
      </c>
      <c r="H87" s="17">
        <f t="shared" si="6"/>
        <v>0.9150231633579744</v>
      </c>
      <c r="I87" s="31" t="str">
        <f t="shared" si="7"/>
        <v>Downregulated</v>
      </c>
      <c r="L87" s="28"/>
      <c r="M87" s="28"/>
      <c r="N87" s="28"/>
      <c r="O87" s="28"/>
      <c r="P87" s="24"/>
      <c r="Q87" s="24"/>
      <c r="R87" s="29"/>
    </row>
    <row r="88" spans="1:18" x14ac:dyDescent="0.25">
      <c r="A88" s="50" t="s">
        <v>379</v>
      </c>
      <c r="B88" s="51" t="s">
        <v>95</v>
      </c>
      <c r="C88" s="19" t="s">
        <v>374</v>
      </c>
      <c r="D88" s="51" t="s">
        <v>191</v>
      </c>
      <c r="E88" s="18">
        <v>516974.07709999999</v>
      </c>
      <c r="F88" s="55">
        <v>99285.303687666703</v>
      </c>
      <c r="G88" s="55">
        <v>92970.238622666657</v>
      </c>
      <c r="H88" s="18">
        <f t="shared" si="6"/>
        <v>0.9363947650815867</v>
      </c>
      <c r="I88" s="31" t="str">
        <f t="shared" si="7"/>
        <v>Downregulated</v>
      </c>
      <c r="L88" s="28"/>
      <c r="M88" s="28"/>
      <c r="N88" s="28"/>
      <c r="O88" s="28"/>
      <c r="P88" s="24"/>
      <c r="Q88" s="24"/>
      <c r="R88" s="29"/>
    </row>
    <row r="89" spans="1:18" x14ac:dyDescent="0.25">
      <c r="A89" s="16" t="s">
        <v>318</v>
      </c>
      <c r="B89" s="15" t="s">
        <v>63</v>
      </c>
      <c r="C89" s="30" t="s">
        <v>309</v>
      </c>
      <c r="D89" s="15" t="s">
        <v>163</v>
      </c>
      <c r="E89" s="17">
        <v>15057.8861</v>
      </c>
      <c r="F89" s="45">
        <v>15315.5</v>
      </c>
      <c r="G89" s="45">
        <v>14378.25</v>
      </c>
      <c r="H89" s="17">
        <f t="shared" si="6"/>
        <v>0.93880382618915481</v>
      </c>
      <c r="I89" s="17" t="str">
        <f t="shared" si="7"/>
        <v>Downregulated</v>
      </c>
    </row>
    <row r="90" spans="1:18" x14ac:dyDescent="0.25">
      <c r="A90" s="50" t="s">
        <v>348</v>
      </c>
      <c r="B90" s="51" t="s">
        <v>80</v>
      </c>
      <c r="C90" s="19" t="s">
        <v>349</v>
      </c>
      <c r="D90" s="51" t="s">
        <v>177</v>
      </c>
      <c r="E90" s="18">
        <v>46666.776700000002</v>
      </c>
      <c r="F90" s="55">
        <v>4579.8276906666997</v>
      </c>
      <c r="G90" s="55">
        <v>4444.0203964166503</v>
      </c>
      <c r="H90" s="18">
        <f t="shared" si="6"/>
        <v>0.97034663672460575</v>
      </c>
      <c r="I90" s="31" t="str">
        <f t="shared" si="7"/>
        <v>Downregulated</v>
      </c>
    </row>
    <row r="91" spans="1:18" x14ac:dyDescent="0.25">
      <c r="A91" s="50" t="s">
        <v>346</v>
      </c>
      <c r="B91" s="51" t="s">
        <v>78</v>
      </c>
      <c r="C91" s="19" t="s">
        <v>334</v>
      </c>
      <c r="D91" s="51" t="s">
        <v>175</v>
      </c>
      <c r="E91" s="18">
        <v>36036.838499999998</v>
      </c>
      <c r="F91" s="55">
        <v>1136.8719960000001</v>
      </c>
      <c r="G91" s="55">
        <v>1116.1518282499999</v>
      </c>
      <c r="H91" s="18">
        <f t="shared" si="6"/>
        <v>0.98177440571770391</v>
      </c>
      <c r="I91" s="31" t="str">
        <f t="shared" si="7"/>
        <v>Downregulated</v>
      </c>
    </row>
    <row r="92" spans="1:18" x14ac:dyDescent="0.25">
      <c r="A92" s="60"/>
      <c r="B92" s="60"/>
      <c r="C92" s="61"/>
      <c r="D92" s="60"/>
      <c r="E92" s="62"/>
      <c r="F92" s="63"/>
      <c r="G92" s="63"/>
      <c r="H92" s="63"/>
      <c r="I92" s="64"/>
    </row>
    <row r="93" spans="1:18" x14ac:dyDescent="0.25">
      <c r="A93" s="50" t="s">
        <v>366</v>
      </c>
      <c r="B93" s="51" t="s">
        <v>89</v>
      </c>
      <c r="C93" s="19" t="s">
        <v>368</v>
      </c>
      <c r="D93" s="51" t="s">
        <v>186</v>
      </c>
      <c r="E93" s="18">
        <v>52357.762300000002</v>
      </c>
      <c r="F93" s="55" t="s">
        <v>394</v>
      </c>
      <c r="G93" s="55">
        <v>9685.7264556666487</v>
      </c>
      <c r="H93" s="20" t="s">
        <v>394</v>
      </c>
      <c r="I93" s="31" t="s">
        <v>394</v>
      </c>
    </row>
    <row r="94" spans="1:18" x14ac:dyDescent="0.25">
      <c r="A94" s="50" t="s">
        <v>197</v>
      </c>
      <c r="B94" s="51" t="s">
        <v>7</v>
      </c>
      <c r="C94" s="19" t="s">
        <v>216</v>
      </c>
      <c r="D94" s="51" t="s">
        <v>115</v>
      </c>
      <c r="E94" s="18">
        <v>11529.5447</v>
      </c>
      <c r="F94" s="55" t="s">
        <v>394</v>
      </c>
      <c r="G94" s="55">
        <v>97396</v>
      </c>
      <c r="H94" s="20" t="s">
        <v>394</v>
      </c>
      <c r="I94" s="31" t="s">
        <v>394</v>
      </c>
    </row>
    <row r="95" spans="1:18" x14ac:dyDescent="0.25">
      <c r="A95" s="50" t="s">
        <v>285</v>
      </c>
      <c r="B95" s="51" t="s">
        <v>45</v>
      </c>
      <c r="C95" s="19" t="s">
        <v>268</v>
      </c>
      <c r="D95" s="51" t="s">
        <v>148</v>
      </c>
      <c r="E95" s="18">
        <v>54262.538399999998</v>
      </c>
      <c r="F95" s="55" t="s">
        <v>394</v>
      </c>
      <c r="G95" s="55">
        <v>80839</v>
      </c>
      <c r="H95" s="20" t="s">
        <v>394</v>
      </c>
      <c r="I95" s="31" t="s">
        <v>394</v>
      </c>
    </row>
    <row r="96" spans="1:18" x14ac:dyDescent="0.25">
      <c r="A96" s="50" t="s">
        <v>347</v>
      </c>
      <c r="B96" s="51" t="s">
        <v>79</v>
      </c>
      <c r="C96" s="19" t="s">
        <v>335</v>
      </c>
      <c r="D96" s="51" t="s">
        <v>176</v>
      </c>
      <c r="E96" s="18">
        <v>21210.036800000002</v>
      </c>
      <c r="F96" s="55" t="s">
        <v>394</v>
      </c>
      <c r="G96" s="55">
        <v>23536.83333333335</v>
      </c>
      <c r="H96" s="20" t="s">
        <v>394</v>
      </c>
      <c r="I96" s="31" t="s">
        <v>394</v>
      </c>
    </row>
    <row r="97" spans="1:9" x14ac:dyDescent="0.25">
      <c r="A97" s="50" t="s">
        <v>278</v>
      </c>
      <c r="B97" s="51" t="s">
        <v>38</v>
      </c>
      <c r="C97" s="19" t="s">
        <v>261</v>
      </c>
      <c r="D97" s="51" t="s">
        <v>141</v>
      </c>
      <c r="E97" s="18">
        <v>54178.067999999999</v>
      </c>
      <c r="F97" s="55" t="s">
        <v>394</v>
      </c>
      <c r="G97" s="55">
        <v>21659.16666666665</v>
      </c>
      <c r="H97" s="20" t="s">
        <v>394</v>
      </c>
      <c r="I97" s="31" t="s">
        <v>394</v>
      </c>
    </row>
    <row r="98" spans="1:9" x14ac:dyDescent="0.25">
      <c r="A98" s="50" t="s">
        <v>99</v>
      </c>
      <c r="B98" s="51" t="s">
        <v>17</v>
      </c>
      <c r="C98" s="19" t="s">
        <v>226</v>
      </c>
      <c r="D98" s="51" t="s">
        <v>99</v>
      </c>
      <c r="E98" s="18">
        <v>16112.4817</v>
      </c>
      <c r="F98" s="55" t="s">
        <v>394</v>
      </c>
      <c r="G98" s="55" t="s">
        <v>394</v>
      </c>
      <c r="H98" s="18" t="s">
        <v>394</v>
      </c>
      <c r="I98" s="31" t="s">
        <v>394</v>
      </c>
    </row>
    <row r="99" spans="1:9" x14ac:dyDescent="0.25">
      <c r="A99" s="50" t="s">
        <v>319</v>
      </c>
      <c r="B99" s="51" t="s">
        <v>64</v>
      </c>
      <c r="C99" s="19" t="s">
        <v>310</v>
      </c>
      <c r="D99" s="51" t="s">
        <v>108</v>
      </c>
      <c r="E99" s="18">
        <v>71519.662500000006</v>
      </c>
      <c r="F99" s="55" t="s">
        <v>394</v>
      </c>
      <c r="G99" s="55" t="s">
        <v>394</v>
      </c>
      <c r="H99" s="18" t="s">
        <v>394</v>
      </c>
      <c r="I99" s="31" t="s">
        <v>394</v>
      </c>
    </row>
    <row r="116" spans="1:18" ht="6.95" customHeight="1" x14ac:dyDescent="0.25">
      <c r="A116" s="54"/>
      <c r="B116" s="1"/>
      <c r="C116"/>
      <c r="D116" s="1"/>
      <c r="E116" s="28"/>
      <c r="F116" s="57"/>
      <c r="G116" s="57"/>
      <c r="H116" s="24"/>
      <c r="I116" s="34"/>
      <c r="L116" s="28"/>
      <c r="M116" s="28"/>
      <c r="N116" s="28"/>
      <c r="O116" s="28"/>
      <c r="P116" s="24"/>
      <c r="Q116" s="24"/>
      <c r="R116" s="29"/>
    </row>
    <row r="123" spans="1:18" s="26" customFormat="1" x14ac:dyDescent="0.25"/>
    <row r="124" spans="1:18" x14ac:dyDescent="0.25">
      <c r="A124"/>
      <c r="B124"/>
      <c r="C124"/>
      <c r="D124"/>
      <c r="E124"/>
      <c r="F124"/>
      <c r="G124"/>
      <c r="H124"/>
    </row>
  </sheetData>
  <sortState xmlns:xlrd2="http://schemas.microsoft.com/office/spreadsheetml/2017/richdata2" ref="A74:I91">
    <sortCondition ref="H74:H9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FSH_VS_Control</vt:lpstr>
      <vt:lpstr>Control_VS_Control</vt:lpstr>
      <vt:lpstr>FSH_VS_FSH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Algelis Algelis</dc:creator>
  <cp:lastModifiedBy>MDPI</cp:lastModifiedBy>
  <cp:lastPrinted>2022-06-23T08:14:04Z</cp:lastPrinted>
  <dcterms:created xsi:type="dcterms:W3CDTF">2022-05-20T08:55:59Z</dcterms:created>
  <dcterms:modified xsi:type="dcterms:W3CDTF">2023-02-02T07:37:19Z</dcterms:modified>
</cp:coreProperties>
</file>