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jima/Documents/ATPase/IJMS2022/submit_Dec2022/scal-2_suppl_tables/"/>
    </mc:Choice>
  </mc:AlternateContent>
  <xr:revisionPtr revIDLastSave="0" documentId="13_ncr:1_{DE9170C6-66C8-D041-952A-902786FCC927}" xr6:coauthVersionLast="47" xr6:coauthVersionMax="47" xr10:uidLastSave="{00000000-0000-0000-0000-000000000000}"/>
  <bookViews>
    <workbookView xWindow="18180" yWindow="1120" windowWidth="25640" windowHeight="24340" xr2:uid="{7B2283AE-5C0A-1840-8C71-F7B41C47E4A9}"/>
  </bookViews>
  <sheets>
    <sheet name="Table S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H28" i="1"/>
  <c r="G28" i="1"/>
  <c r="F28" i="1"/>
  <c r="E28" i="1"/>
  <c r="D28" i="1"/>
  <c r="L16" i="1"/>
  <c r="K16" i="1"/>
  <c r="J16" i="1"/>
  <c r="I16" i="1"/>
  <c r="H16" i="1"/>
  <c r="F16" i="1"/>
  <c r="G12" i="1" s="1"/>
  <c r="D16" i="1"/>
  <c r="E7" i="1" s="1"/>
  <c r="E14" i="1" l="1"/>
  <c r="E13" i="1"/>
  <c r="G13" i="1"/>
  <c r="G6" i="1"/>
  <c r="G14" i="1"/>
  <c r="E12" i="1"/>
  <c r="G15" i="1"/>
  <c r="E11" i="1"/>
  <c r="G16" i="1"/>
  <c r="G9" i="1"/>
  <c r="E6" i="1"/>
  <c r="G10" i="1"/>
  <c r="E16" i="1"/>
  <c r="E8" i="1"/>
  <c r="G11" i="1"/>
  <c r="G7" i="1"/>
  <c r="G8" i="1"/>
  <c r="E10" i="1"/>
  <c r="E9" i="1"/>
  <c r="E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田嶋　玄一</author>
  </authors>
  <commentList>
    <comment ref="G23" authorId="0" shapeId="0" xr:uid="{35F66C0B-31C1-E54F-A80A-EA6ECE44FDE5}">
      <text>
        <r>
          <rPr>
            <b/>
            <sz val="10"/>
            <color rgb="FF000000"/>
            <rFont val="Yu Gothic UI"/>
          </rPr>
          <t xml:space="preserve">a. </t>
        </r>
        <r>
          <rPr>
            <b/>
            <sz val="10"/>
            <color rgb="FF000000"/>
            <rFont val="Yu Gothic UI"/>
          </rPr>
          <t>Figure.9c-e</t>
        </r>
      </text>
    </comment>
    <comment ref="H23" authorId="0" shapeId="0" xr:uid="{9B0A99F6-6E4F-904F-8A40-FAE7CD8135BF}">
      <text>
        <r>
          <rPr>
            <b/>
            <sz val="10"/>
            <color rgb="FF000000"/>
            <rFont val="Yu Gothic UI"/>
          </rPr>
          <t xml:space="preserve">b. </t>
        </r>
        <r>
          <rPr>
            <b/>
            <sz val="10"/>
            <color rgb="FF000000"/>
            <rFont val="Yu Gothic UI"/>
          </rPr>
          <t>Figure.9f</t>
        </r>
      </text>
    </comment>
    <comment ref="I24" authorId="0" shapeId="0" xr:uid="{D3BA502C-7B6D-A747-AB8B-5AFC299AF00D}">
      <text>
        <r>
          <rPr>
            <b/>
            <sz val="10"/>
            <color rgb="FF000000"/>
            <rFont val="Yu Gothic UI"/>
          </rPr>
          <t xml:space="preserve">c. </t>
        </r>
        <r>
          <rPr>
            <b/>
            <sz val="10"/>
            <color rgb="FF000000"/>
            <rFont val="Yu Gothic UI"/>
          </rPr>
          <t>Figure.9g-h</t>
        </r>
      </text>
    </comment>
  </commentList>
</comments>
</file>

<file path=xl/sharedStrings.xml><?xml version="1.0" encoding="utf-8"?>
<sst xmlns="http://schemas.openxmlformats.org/spreadsheetml/2006/main" count="59" uniqueCount="32">
  <si>
    <r>
      <t>A: [Ca</t>
    </r>
    <r>
      <rPr>
        <vertAlign val="superscript"/>
        <sz val="12"/>
        <color theme="1"/>
        <rFont val="Helvetica"/>
        <family val="2"/>
      </rPr>
      <t>2+</t>
    </r>
    <r>
      <rPr>
        <sz val="12"/>
        <color theme="1"/>
        <rFont val="Helvetica"/>
        <family val="2"/>
      </rPr>
      <t xml:space="preserve">]  jump-up </t>
    </r>
    <phoneticPr fontId="4"/>
  </si>
  <si>
    <t>elongated vesicles</t>
  </si>
  <si>
    <t>tightly elongated vesicles</t>
  </si>
  <si>
    <t xml:space="preserve">with crystalline network </t>
  </si>
  <si>
    <t>wihout crystalline network*</t>
  </si>
  <si>
    <t>crookedly elongated vesicles</t>
  </si>
  <si>
    <t>round vesicles</t>
  </si>
  <si>
    <t>view 1</t>
  </si>
  <si>
    <t>view 2</t>
    <phoneticPr fontId="3"/>
  </si>
  <si>
    <t>view 3</t>
    <phoneticPr fontId="3"/>
  </si>
  <si>
    <t>view 4</t>
    <phoneticPr fontId="3"/>
  </si>
  <si>
    <t>view 5</t>
    <phoneticPr fontId="3"/>
  </si>
  <si>
    <t>total</t>
    <phoneticPr fontId="3"/>
  </si>
  <si>
    <t>n</t>
    <phoneticPr fontId="3"/>
  </si>
  <si>
    <t>%</t>
    <phoneticPr fontId="3"/>
  </si>
  <si>
    <t>* The vesicles, which have not crystalline network, include those in which the aggregation state of their ATPase surface particles was not discriminated .</t>
    <phoneticPr fontId="4"/>
  </si>
  <si>
    <r>
      <t xml:space="preserve">water addition (control)
</t>
    </r>
    <r>
      <rPr>
        <sz val="12"/>
        <color theme="1"/>
        <rFont val="HiraginoSans-W3"/>
        <family val="2"/>
        <charset val="128"/>
      </rPr>
      <t xml:space="preserve">↓
</t>
    </r>
    <r>
      <rPr>
        <sz val="12"/>
        <color theme="1"/>
        <rFont val="Helvetica"/>
        <family val="2"/>
      </rPr>
      <t xml:space="preserve">[Ca2+]: ~0.003 </t>
    </r>
    <r>
      <rPr>
        <sz val="12"/>
        <color theme="1"/>
        <rFont val="HiraginoSans-W3"/>
        <family val="2"/>
        <charset val="128"/>
      </rPr>
      <t>→</t>
    </r>
    <r>
      <rPr>
        <sz val="12"/>
        <color theme="1"/>
        <rFont val="Helvetica"/>
        <family val="2"/>
      </rPr>
      <t xml:space="preserve"> ~0.003 µM</t>
    </r>
    <phoneticPr fontId="3"/>
  </si>
  <si>
    <r>
      <t>B: [Ca</t>
    </r>
    <r>
      <rPr>
        <vertAlign val="superscript"/>
        <sz val="12"/>
        <color theme="1"/>
        <rFont val="Helvetica"/>
        <family val="2"/>
      </rPr>
      <t>2+</t>
    </r>
    <r>
      <rPr>
        <sz val="12"/>
        <color theme="1"/>
        <rFont val="Helvetica"/>
        <family val="2"/>
      </rPr>
      <t>] jump-down</t>
    </r>
    <phoneticPr fontId="4"/>
  </si>
  <si>
    <r>
      <t>water addition (control)
↓
[Ca2+]: ~16 →</t>
    </r>
    <r>
      <rPr>
        <sz val="12"/>
        <color theme="1"/>
        <rFont val="Helvetica"/>
        <family val="1"/>
      </rPr>
      <t xml:space="preserve"> ~15 µM</t>
    </r>
    <phoneticPr fontId="3"/>
  </si>
  <si>
    <t>view 1**</t>
    <phoneticPr fontId="3"/>
  </si>
  <si>
    <t>view 2**</t>
    <phoneticPr fontId="3"/>
  </si>
  <si>
    <t>view 3**</t>
    <phoneticPr fontId="3"/>
  </si>
  <si>
    <r>
      <t xml:space="preserve">Ca addition
</t>
    </r>
    <r>
      <rPr>
        <sz val="12"/>
        <color theme="1"/>
        <rFont val="HiraginoSans-W3"/>
        <family val="2"/>
        <charset val="128"/>
      </rPr>
      <t xml:space="preserve">↓
</t>
    </r>
    <r>
      <rPr>
        <sz val="12"/>
        <color theme="1"/>
        <rFont val="Helvetica"/>
        <family val="2"/>
      </rPr>
      <t xml:space="preserve">[Ca2+]: ~0.003 </t>
    </r>
    <r>
      <rPr>
        <sz val="12"/>
        <color theme="1"/>
        <rFont val="HiraginoSans-W3"/>
        <family val="2"/>
        <charset val="128"/>
      </rPr>
      <t>→</t>
    </r>
    <r>
      <rPr>
        <sz val="12"/>
        <color theme="1"/>
        <rFont val="Cambria"/>
        <family val="1"/>
      </rPr>
      <t xml:space="preserve"> ~1.1 µM</t>
    </r>
    <phoneticPr fontId="3"/>
  </si>
  <si>
    <r>
      <t xml:space="preserve">Ca addition
</t>
    </r>
    <r>
      <rPr>
        <sz val="12"/>
        <color theme="1"/>
        <rFont val="HiraginoSans-W3"/>
        <family val="2"/>
        <charset val="128"/>
      </rPr>
      <t xml:space="preserve">↓
</t>
    </r>
    <r>
      <rPr>
        <sz val="12"/>
        <color theme="1"/>
        <rFont val="Helvetica"/>
        <family val="2"/>
      </rPr>
      <t xml:space="preserve">[Ca2+]: ~0.003 </t>
    </r>
    <r>
      <rPr>
        <sz val="12"/>
        <color theme="1"/>
        <rFont val="HiraginoSans-W3"/>
        <family val="2"/>
        <charset val="128"/>
      </rPr>
      <t>→</t>
    </r>
    <r>
      <rPr>
        <sz val="12"/>
        <color theme="1"/>
        <rFont val="Cambria"/>
        <family val="1"/>
      </rPr>
      <t xml:space="preserve"> ~9.8 µM</t>
    </r>
    <phoneticPr fontId="3"/>
  </si>
  <si>
    <r>
      <t xml:space="preserve">EGTA addition
</t>
    </r>
    <r>
      <rPr>
        <sz val="12"/>
        <color theme="1"/>
        <rFont val="HiraginoSans-W3"/>
        <family val="2"/>
        <charset val="128"/>
      </rPr>
      <t xml:space="preserve">↓
</t>
    </r>
    <r>
      <rPr>
        <sz val="12"/>
        <color theme="1"/>
        <rFont val="Helvetica"/>
        <family val="2"/>
      </rPr>
      <t xml:space="preserve">[Ca2+]: ~16 </t>
    </r>
    <r>
      <rPr>
        <sz val="12"/>
        <color theme="1"/>
        <rFont val="HiraginoSans-W3"/>
        <family val="2"/>
        <charset val="128"/>
      </rPr>
      <t>→</t>
    </r>
    <r>
      <rPr>
        <sz val="12"/>
        <color theme="1"/>
        <rFont val="Helvetica"/>
        <family val="2"/>
      </rPr>
      <t xml:space="preserve"> ~0.003 µM</t>
    </r>
    <phoneticPr fontId="3"/>
  </si>
  <si>
    <r>
      <t>elongated vesicles</t>
    </r>
    <r>
      <rPr>
        <vertAlign val="superscript"/>
        <sz val="12"/>
        <color theme="1"/>
        <rFont val="Helvetica"/>
        <family val="2"/>
      </rPr>
      <t>#</t>
    </r>
    <phoneticPr fontId="3"/>
  </si>
  <si>
    <t># They were crooked in a degree (see text for details)</t>
    <phoneticPr fontId="4"/>
  </si>
  <si>
    <t>** Three views were observed, because of the unstability of the SR vesicle in the presence of a higher concentration (15 - 16 µM) of calcium (see text for details).</t>
    <phoneticPr fontId="4"/>
  </si>
  <si>
    <t>view 2***</t>
    <phoneticPr fontId="3"/>
  </si>
  <si>
    <t>*** within the area of 3.3 µm by 3.3 µm</t>
    <phoneticPr fontId="4"/>
  </si>
  <si>
    <t>Table S2: Number of the elongated and round vesicles in [Ca2+] jump -up (A) and –down experiments (B).</t>
    <phoneticPr fontId="3"/>
  </si>
  <si>
    <r>
      <rPr>
        <vertAlign val="superscript"/>
        <sz val="12"/>
        <color theme="1"/>
        <rFont val="Helvetica"/>
        <family val="2"/>
      </rPr>
      <t>a, b and c</t>
    </r>
    <r>
      <rPr>
        <sz val="12"/>
        <color theme="1"/>
        <rFont val="Helvetica"/>
        <family val="2"/>
      </rPr>
      <t xml:space="preserve"> Their images are shown in Figures 9c-e, f and g-h.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</si>
</sst>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9">
    <font>
      <sz val="12"/>
      <color theme="1"/>
      <name val="HiraginoSans-W3"/>
      <family val="2"/>
      <charset val="128"/>
    </font>
    <font>
      <sz val="12"/>
      <color theme="1"/>
      <name val="Helvetica"/>
      <family val="2"/>
    </font>
    <font>
      <vertAlign val="superscript"/>
      <sz val="12"/>
      <color theme="1"/>
      <name val="Helvetica"/>
      <family val="2"/>
    </font>
    <font>
      <sz val="6"/>
      <name val="HiraginoSans-W3"/>
      <family val="2"/>
      <charset val="128"/>
    </font>
    <font>
      <sz val="6"/>
      <name val="游ゴシック"/>
      <family val="2"/>
      <charset val="128"/>
      <scheme val="minor"/>
    </font>
    <font>
      <sz val="12"/>
      <color theme="1"/>
      <name val="Cambria"/>
      <family val="1"/>
    </font>
    <font>
      <sz val="12"/>
      <color theme="1"/>
      <name val="Helvetica"/>
      <family val="1"/>
    </font>
    <font>
      <b/>
      <sz val="10"/>
      <color rgb="FF000000"/>
      <name val="Yu Gothic UI"/>
    </font>
    <font>
      <sz val="12"/>
      <color theme="1"/>
      <name val="Palatino Linotype"/>
      <family val="1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FFB"/>
        <bgColor indexed="64"/>
      </patternFill>
    </fill>
    <fill>
      <patternFill patternType="solid">
        <fgColor rgb="FFFFD8F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1" xfId="0" applyFont="1" applyBorder="1" applyAlignment="1"/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76" fontId="1" fillId="0" borderId="1" xfId="0" applyNumberFormat="1" applyFont="1" applyBorder="1" applyAlignment="1">
      <alignment vertical="center" wrapText="1"/>
    </xf>
    <xf numFmtId="0" fontId="1" fillId="0" borderId="3" xfId="0" applyFont="1" applyBorder="1">
      <alignment vertical="center"/>
    </xf>
    <xf numFmtId="0" fontId="1" fillId="0" borderId="1" xfId="0" applyFont="1" applyBorder="1">
      <alignment vertical="center"/>
    </xf>
    <xf numFmtId="0" fontId="1" fillId="2" borderId="0" xfId="0" applyFont="1" applyFill="1" applyAlignment="1">
      <alignment vertical="center" wrapText="1"/>
    </xf>
    <xf numFmtId="0" fontId="1" fillId="6" borderId="0" xfId="0" applyFont="1" applyFill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1" fillId="9" borderId="0" xfId="0" applyFont="1" applyFill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76" fontId="1" fillId="0" borderId="5" xfId="0" applyNumberFormat="1" applyFont="1" applyBorder="1" applyAlignment="1">
      <alignment vertical="center" wrapText="1"/>
    </xf>
    <xf numFmtId="0" fontId="1" fillId="0" borderId="6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176" fontId="1" fillId="0" borderId="7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0" fillId="0" borderId="7" xfId="0" applyBorder="1">
      <alignment vertical="center"/>
    </xf>
    <xf numFmtId="0" fontId="1" fillId="0" borderId="0" xfId="0" applyFont="1" applyAlignment="1"/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>
      <alignment vertical="center"/>
    </xf>
    <xf numFmtId="0" fontId="8" fillId="0" borderId="4" xfId="0" applyFont="1" applyBorder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/>
    <xf numFmtId="0" fontId="0" fillId="0" borderId="9" xfId="0" applyBorder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EFFB"/>
      <color rgb="FFFFD8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A2F8B-0125-EE45-B639-0EC43DB5A674}">
  <dimension ref="A1:L33"/>
  <sheetViews>
    <sheetView tabSelected="1" zoomScale="90" zoomScaleNormal="90" workbookViewId="0">
      <selection activeCell="L34" sqref="L34"/>
    </sheetView>
  </sheetViews>
  <sheetFormatPr baseColWidth="10" defaultRowHeight="19"/>
  <cols>
    <col min="1" max="1" width="16.625" customWidth="1"/>
    <col min="3" max="3" width="15" customWidth="1"/>
    <col min="4" max="17" width="10.125" customWidth="1"/>
  </cols>
  <sheetData>
    <row r="1" spans="1:12">
      <c r="A1" s="46" t="s">
        <v>30</v>
      </c>
      <c r="B1" s="46"/>
      <c r="C1" s="46"/>
      <c r="D1" s="46"/>
      <c r="E1" s="46"/>
      <c r="F1" s="46"/>
      <c r="G1" s="46"/>
      <c r="H1" s="46"/>
      <c r="I1" s="4"/>
      <c r="J1" s="4"/>
      <c r="K1" s="4"/>
      <c r="L1" s="4"/>
    </row>
    <row r="2" spans="1:12">
      <c r="A2" s="41" t="s">
        <v>0</v>
      </c>
      <c r="B2" s="5"/>
      <c r="C2" s="5"/>
      <c r="D2" s="6"/>
      <c r="E2" s="5"/>
      <c r="F2" s="6"/>
      <c r="G2" s="5"/>
      <c r="H2" s="6"/>
      <c r="I2" s="5"/>
      <c r="J2" s="5"/>
      <c r="K2" s="5"/>
      <c r="L2" s="5"/>
    </row>
    <row r="3" spans="1:12" ht="51" customHeight="1">
      <c r="A3" s="5"/>
      <c r="B3" s="5"/>
      <c r="C3" s="5"/>
      <c r="D3" s="52" t="s">
        <v>16</v>
      </c>
      <c r="E3" s="53"/>
      <c r="F3" s="52" t="s">
        <v>22</v>
      </c>
      <c r="G3" s="53"/>
      <c r="H3" s="47" t="s">
        <v>23</v>
      </c>
      <c r="I3" s="48"/>
      <c r="J3" s="48"/>
      <c r="K3" s="48"/>
      <c r="L3" s="48"/>
    </row>
    <row r="4" spans="1:12">
      <c r="A4" s="5"/>
      <c r="B4" s="5"/>
      <c r="C4" s="5"/>
      <c r="D4" s="54" t="s">
        <v>7</v>
      </c>
      <c r="E4" s="55"/>
      <c r="F4" s="54" t="s">
        <v>7</v>
      </c>
      <c r="G4" s="55"/>
      <c r="H4" s="42" t="s">
        <v>7</v>
      </c>
      <c r="I4" s="43" t="s">
        <v>8</v>
      </c>
      <c r="J4" s="43" t="s">
        <v>9</v>
      </c>
      <c r="K4" s="33" t="s">
        <v>10</v>
      </c>
      <c r="L4" s="33" t="s">
        <v>11</v>
      </c>
    </row>
    <row r="5" spans="1:12">
      <c r="A5" s="5"/>
      <c r="B5" s="5"/>
      <c r="C5" s="5"/>
      <c r="D5" s="32" t="s">
        <v>13</v>
      </c>
      <c r="E5" s="33" t="s">
        <v>14</v>
      </c>
      <c r="F5" s="32" t="s">
        <v>13</v>
      </c>
      <c r="G5" s="33" t="s">
        <v>14</v>
      </c>
      <c r="H5" s="32" t="s">
        <v>13</v>
      </c>
      <c r="I5" s="33" t="s">
        <v>13</v>
      </c>
      <c r="J5" s="33" t="s">
        <v>13</v>
      </c>
      <c r="K5" s="33" t="s">
        <v>13</v>
      </c>
      <c r="L5" s="33" t="s">
        <v>13</v>
      </c>
    </row>
    <row r="6" spans="1:12">
      <c r="A6" s="7" t="s">
        <v>1</v>
      </c>
      <c r="B6" s="7"/>
      <c r="C6" s="7"/>
      <c r="D6" s="8">
        <v>20</v>
      </c>
      <c r="E6" s="9">
        <f t="shared" ref="E6:E16" si="0">D6/D$16*100</f>
        <v>9.8039215686274517</v>
      </c>
      <c r="F6" s="10">
        <v>13</v>
      </c>
      <c r="G6" s="9">
        <f t="shared" ref="G6:G16" si="1">F6/F$16*100</f>
        <v>8.9655172413793096</v>
      </c>
      <c r="H6" s="10">
        <v>2</v>
      </c>
      <c r="I6" s="11">
        <v>0</v>
      </c>
      <c r="J6" s="11">
        <v>4</v>
      </c>
      <c r="K6" s="11">
        <v>1</v>
      </c>
      <c r="L6" s="11">
        <v>4</v>
      </c>
    </row>
    <row r="7" spans="1:12" ht="51">
      <c r="A7" s="12"/>
      <c r="B7" s="20" t="s">
        <v>2</v>
      </c>
      <c r="C7" s="20"/>
      <c r="D7" s="8">
        <v>20</v>
      </c>
      <c r="E7" s="9">
        <f t="shared" si="0"/>
        <v>9.8039215686274517</v>
      </c>
      <c r="F7" s="10">
        <v>13</v>
      </c>
      <c r="G7" s="9">
        <f t="shared" si="1"/>
        <v>8.9655172413793096</v>
      </c>
      <c r="H7" s="10">
        <v>1</v>
      </c>
      <c r="I7" s="11">
        <v>0</v>
      </c>
      <c r="J7" s="11">
        <v>1</v>
      </c>
      <c r="K7" s="11">
        <v>1</v>
      </c>
      <c r="L7" s="11">
        <v>4</v>
      </c>
    </row>
    <row r="8" spans="1:12" ht="34">
      <c r="A8" s="12"/>
      <c r="B8" s="19"/>
      <c r="C8" s="21" t="s">
        <v>3</v>
      </c>
      <c r="D8" s="8">
        <v>6</v>
      </c>
      <c r="E8" s="9">
        <f t="shared" si="0"/>
        <v>2.9411764705882351</v>
      </c>
      <c r="F8" s="10">
        <v>5</v>
      </c>
      <c r="G8" s="9">
        <f t="shared" si="1"/>
        <v>3.4482758620689653</v>
      </c>
      <c r="H8" s="10">
        <v>0</v>
      </c>
      <c r="I8" s="11">
        <v>0</v>
      </c>
      <c r="J8" s="11">
        <v>0</v>
      </c>
      <c r="K8" s="11">
        <v>0</v>
      </c>
      <c r="L8" s="11">
        <v>0</v>
      </c>
    </row>
    <row r="9" spans="1:12" ht="34">
      <c r="A9" s="12"/>
      <c r="B9" s="19"/>
      <c r="C9" s="22" t="s">
        <v>4</v>
      </c>
      <c r="D9" s="8">
        <v>14</v>
      </c>
      <c r="E9" s="9">
        <f t="shared" si="0"/>
        <v>6.8627450980392162</v>
      </c>
      <c r="F9" s="10">
        <v>8</v>
      </c>
      <c r="G9" s="9">
        <f t="shared" si="1"/>
        <v>5.5172413793103452</v>
      </c>
      <c r="H9" s="10">
        <v>1</v>
      </c>
      <c r="I9" s="11">
        <v>0</v>
      </c>
      <c r="J9" s="11">
        <v>1</v>
      </c>
      <c r="K9" s="11">
        <v>1</v>
      </c>
      <c r="L9" s="11">
        <v>4</v>
      </c>
    </row>
    <row r="10" spans="1:12" ht="51">
      <c r="A10" s="12"/>
      <c r="B10" s="23" t="s">
        <v>5</v>
      </c>
      <c r="C10" s="23"/>
      <c r="D10" s="8">
        <v>0</v>
      </c>
      <c r="E10" s="9">
        <f t="shared" si="0"/>
        <v>0</v>
      </c>
      <c r="F10" s="10">
        <v>0</v>
      </c>
      <c r="G10" s="9">
        <f t="shared" si="1"/>
        <v>0</v>
      </c>
      <c r="H10" s="10">
        <v>1</v>
      </c>
      <c r="I10" s="11">
        <v>0</v>
      </c>
      <c r="J10" s="11">
        <v>3</v>
      </c>
      <c r="K10" s="11">
        <v>0</v>
      </c>
      <c r="L10" s="11">
        <v>0</v>
      </c>
    </row>
    <row r="11" spans="1:12" ht="34">
      <c r="A11" s="12"/>
      <c r="B11" s="13"/>
      <c r="C11" s="24" t="s">
        <v>3</v>
      </c>
      <c r="D11" s="8">
        <v>0</v>
      </c>
      <c r="E11" s="9">
        <f t="shared" si="0"/>
        <v>0</v>
      </c>
      <c r="F11" s="10">
        <v>0</v>
      </c>
      <c r="G11" s="9">
        <f t="shared" si="1"/>
        <v>0</v>
      </c>
      <c r="H11" s="10">
        <v>0</v>
      </c>
      <c r="I11" s="11">
        <v>0</v>
      </c>
      <c r="J11" s="11">
        <v>0</v>
      </c>
      <c r="K11" s="11">
        <v>0</v>
      </c>
      <c r="L11" s="11">
        <v>0</v>
      </c>
    </row>
    <row r="12" spans="1:12" ht="34">
      <c r="A12" s="12"/>
      <c r="B12" s="13"/>
      <c r="C12" s="22" t="s">
        <v>4</v>
      </c>
      <c r="D12" s="8">
        <v>0</v>
      </c>
      <c r="E12" s="9">
        <f t="shared" si="0"/>
        <v>0</v>
      </c>
      <c r="F12" s="10">
        <v>0</v>
      </c>
      <c r="G12" s="9">
        <f t="shared" si="1"/>
        <v>0</v>
      </c>
      <c r="H12" s="10">
        <v>1</v>
      </c>
      <c r="I12" s="11">
        <v>0</v>
      </c>
      <c r="J12" s="11">
        <v>3</v>
      </c>
      <c r="K12" s="11">
        <v>0</v>
      </c>
      <c r="L12" s="11">
        <v>0</v>
      </c>
    </row>
    <row r="13" spans="1:12">
      <c r="A13" s="25" t="s">
        <v>6</v>
      </c>
      <c r="B13" s="25"/>
      <c r="C13" s="25"/>
      <c r="D13" s="8">
        <v>184</v>
      </c>
      <c r="E13" s="9">
        <f t="shared" si="0"/>
        <v>90.196078431372555</v>
      </c>
      <c r="F13" s="10">
        <v>132</v>
      </c>
      <c r="G13" s="9">
        <f t="shared" si="1"/>
        <v>91.034482758620697</v>
      </c>
      <c r="H13" s="10">
        <v>146</v>
      </c>
      <c r="I13" s="11">
        <v>202</v>
      </c>
      <c r="J13" s="11">
        <v>52</v>
      </c>
      <c r="K13" s="11">
        <v>93</v>
      </c>
      <c r="L13" s="11">
        <v>57</v>
      </c>
    </row>
    <row r="14" spans="1:12" ht="34">
      <c r="A14" s="14"/>
      <c r="B14" s="14"/>
      <c r="C14" s="26" t="s">
        <v>3</v>
      </c>
      <c r="D14" s="8">
        <v>2</v>
      </c>
      <c r="E14" s="9">
        <f t="shared" si="0"/>
        <v>0.98039215686274506</v>
      </c>
      <c r="F14" s="10">
        <v>2</v>
      </c>
      <c r="G14" s="9">
        <f t="shared" si="1"/>
        <v>1.3793103448275863</v>
      </c>
      <c r="H14" s="10">
        <v>0</v>
      </c>
      <c r="I14" s="11">
        <v>0</v>
      </c>
      <c r="J14" s="11">
        <v>0</v>
      </c>
      <c r="K14" s="11">
        <v>0</v>
      </c>
      <c r="L14" s="11">
        <v>0</v>
      </c>
    </row>
    <row r="15" spans="1:12" ht="34">
      <c r="A15" s="15"/>
      <c r="B15" s="15"/>
      <c r="C15" s="27" t="s">
        <v>4</v>
      </c>
      <c r="D15" s="28">
        <v>182</v>
      </c>
      <c r="E15" s="29">
        <f t="shared" si="0"/>
        <v>89.215686274509807</v>
      </c>
      <c r="F15" s="30">
        <v>130</v>
      </c>
      <c r="G15" s="29">
        <f t="shared" si="1"/>
        <v>89.65517241379311</v>
      </c>
      <c r="H15" s="30">
        <v>146</v>
      </c>
      <c r="I15" s="31">
        <v>202</v>
      </c>
      <c r="J15" s="31">
        <v>52</v>
      </c>
      <c r="K15" s="31">
        <v>93</v>
      </c>
      <c r="L15" s="31">
        <v>57</v>
      </c>
    </row>
    <row r="16" spans="1:12" ht="20" thickBot="1">
      <c r="A16" s="34" t="s">
        <v>12</v>
      </c>
      <c r="B16" s="34"/>
      <c r="C16" s="34"/>
      <c r="D16" s="35">
        <f>SUM(D8,D9,D11,D12,D14,D15)</f>
        <v>204</v>
      </c>
      <c r="E16" s="36">
        <f t="shared" si="0"/>
        <v>100</v>
      </c>
      <c r="F16" s="35">
        <f>SUM(F8,F9,F11,F12,F14,F15)</f>
        <v>145</v>
      </c>
      <c r="G16" s="36">
        <f t="shared" si="1"/>
        <v>100</v>
      </c>
      <c r="H16" s="35">
        <f>SUM(H8,H9,H11,H12,H14,H15)</f>
        <v>148</v>
      </c>
      <c r="I16" s="34">
        <f>SUM(I8,I9,I11,I12,I14,I15)</f>
        <v>202</v>
      </c>
      <c r="J16" s="34">
        <f>SUM(J8,J9,J11,J12,J14,J15)</f>
        <v>56</v>
      </c>
      <c r="K16" s="34">
        <f>SUM(K8,K9,K11,K12,K14,K15)</f>
        <v>94</v>
      </c>
      <c r="L16" s="34">
        <f>SUM(L8,L9,L11,L12,L14,L15)</f>
        <v>61</v>
      </c>
    </row>
    <row r="17" spans="1:10" ht="20" thickTop="1"/>
    <row r="18" spans="1:10">
      <c r="A18" s="1" t="s">
        <v>17</v>
      </c>
      <c r="B18" s="3"/>
      <c r="C18" s="3"/>
      <c r="D18" s="2"/>
      <c r="E18" s="3"/>
      <c r="F18" s="3"/>
      <c r="G18" s="2"/>
      <c r="H18" s="3"/>
      <c r="I18" s="3"/>
    </row>
    <row r="19" spans="1:10" ht="56" customHeight="1">
      <c r="D19" s="47" t="s">
        <v>18</v>
      </c>
      <c r="E19" s="48"/>
      <c r="F19" s="49"/>
      <c r="G19" s="47" t="s">
        <v>24</v>
      </c>
      <c r="H19" s="48"/>
      <c r="I19" s="48"/>
    </row>
    <row r="20" spans="1:10">
      <c r="D20" s="37" t="s">
        <v>19</v>
      </c>
      <c r="E20" s="38" t="s">
        <v>20</v>
      </c>
      <c r="F20" s="38" t="s">
        <v>21</v>
      </c>
      <c r="G20" s="37" t="s">
        <v>7</v>
      </c>
      <c r="H20" s="38" t="s">
        <v>28</v>
      </c>
      <c r="I20" s="38" t="s">
        <v>9</v>
      </c>
    </row>
    <row r="21" spans="1:10">
      <c r="A21" s="4"/>
      <c r="B21" s="4"/>
      <c r="C21" s="4"/>
      <c r="D21" s="32" t="s">
        <v>13</v>
      </c>
      <c r="E21" s="33" t="s">
        <v>13</v>
      </c>
      <c r="F21" s="33" t="s">
        <v>13</v>
      </c>
      <c r="G21" s="32" t="s">
        <v>13</v>
      </c>
      <c r="H21" s="33" t="s">
        <v>13</v>
      </c>
      <c r="I21" s="33" t="s">
        <v>13</v>
      </c>
    </row>
    <row r="22" spans="1:10">
      <c r="A22" s="12" t="s">
        <v>25</v>
      </c>
      <c r="B22" s="16"/>
      <c r="C22" s="16"/>
      <c r="D22" s="6">
        <v>1</v>
      </c>
      <c r="E22" s="5">
        <v>1</v>
      </c>
      <c r="F22" s="5">
        <v>3</v>
      </c>
      <c r="G22" s="6">
        <v>10</v>
      </c>
      <c r="H22" s="5">
        <v>3</v>
      </c>
      <c r="I22" s="5">
        <v>7</v>
      </c>
    </row>
    <row r="23" spans="1:10" ht="34">
      <c r="A23" s="16"/>
      <c r="B23" s="16"/>
      <c r="C23" s="21" t="s">
        <v>3</v>
      </c>
      <c r="D23" s="10">
        <v>0</v>
      </c>
      <c r="E23" s="11">
        <v>0</v>
      </c>
      <c r="F23" s="11">
        <v>0</v>
      </c>
      <c r="G23" s="10">
        <v>2</v>
      </c>
      <c r="H23" s="11">
        <v>1</v>
      </c>
      <c r="I23" s="11">
        <v>0</v>
      </c>
    </row>
    <row r="24" spans="1:10" ht="34">
      <c r="A24" s="16"/>
      <c r="B24" s="16"/>
      <c r="C24" s="22" t="s">
        <v>4</v>
      </c>
      <c r="D24" s="10">
        <v>1</v>
      </c>
      <c r="E24" s="11">
        <v>1</v>
      </c>
      <c r="F24" s="11">
        <v>3</v>
      </c>
      <c r="G24" s="10">
        <v>8</v>
      </c>
      <c r="H24" s="11">
        <v>2</v>
      </c>
      <c r="I24" s="11">
        <v>7</v>
      </c>
    </row>
    <row r="25" spans="1:10">
      <c r="A25" s="25" t="s">
        <v>6</v>
      </c>
      <c r="B25" s="39"/>
      <c r="C25" s="39"/>
      <c r="D25" s="10">
        <v>80</v>
      </c>
      <c r="E25" s="11">
        <v>83</v>
      </c>
      <c r="F25" s="11">
        <v>70</v>
      </c>
      <c r="G25" s="10">
        <v>47</v>
      </c>
      <c r="H25" s="11">
        <v>39</v>
      </c>
      <c r="I25" s="11">
        <v>35</v>
      </c>
    </row>
    <row r="26" spans="1:10" ht="34">
      <c r="A26" s="17"/>
      <c r="B26" s="17"/>
      <c r="C26" s="26" t="s">
        <v>3</v>
      </c>
      <c r="D26" s="10">
        <v>0</v>
      </c>
      <c r="E26" s="11">
        <v>0</v>
      </c>
      <c r="F26" s="11">
        <v>0</v>
      </c>
      <c r="G26" s="10">
        <v>1</v>
      </c>
      <c r="H26" s="11">
        <v>0</v>
      </c>
      <c r="I26" s="11">
        <v>0</v>
      </c>
    </row>
    <row r="27" spans="1:10" ht="34">
      <c r="A27" s="18"/>
      <c r="B27" s="18"/>
      <c r="C27" s="27" t="s">
        <v>4</v>
      </c>
      <c r="D27" s="30">
        <v>80</v>
      </c>
      <c r="E27" s="31">
        <v>83</v>
      </c>
      <c r="F27" s="31">
        <v>70</v>
      </c>
      <c r="G27" s="30">
        <v>46</v>
      </c>
      <c r="H27" s="31">
        <v>39</v>
      </c>
      <c r="I27" s="31">
        <v>35</v>
      </c>
    </row>
    <row r="28" spans="1:10" ht="20" thickBot="1">
      <c r="A28" s="40" t="s">
        <v>12</v>
      </c>
      <c r="B28" s="40"/>
      <c r="C28" s="40"/>
      <c r="D28" s="35">
        <f t="shared" ref="D28:I28" si="2">SUM(D23,D24,D26,D27)</f>
        <v>81</v>
      </c>
      <c r="E28" s="34">
        <f t="shared" si="2"/>
        <v>84</v>
      </c>
      <c r="F28" s="34">
        <f t="shared" si="2"/>
        <v>73</v>
      </c>
      <c r="G28" s="35">
        <f t="shared" si="2"/>
        <v>57</v>
      </c>
      <c r="H28" s="34">
        <f t="shared" si="2"/>
        <v>42</v>
      </c>
      <c r="I28" s="34">
        <f t="shared" si="2"/>
        <v>42</v>
      </c>
    </row>
    <row r="29" spans="1:10" ht="20" thickTop="1">
      <c r="A29" s="50" t="s">
        <v>15</v>
      </c>
      <c r="B29" s="51"/>
      <c r="C29" s="51"/>
      <c r="D29" s="51"/>
      <c r="E29" s="51"/>
      <c r="F29" s="51"/>
      <c r="G29" s="51"/>
      <c r="H29" s="51"/>
      <c r="I29" s="51"/>
      <c r="J29" s="45"/>
    </row>
    <row r="30" spans="1:10">
      <c r="A30" s="44" t="s">
        <v>26</v>
      </c>
      <c r="B30" s="45"/>
      <c r="C30" s="45"/>
      <c r="D30" s="45"/>
      <c r="E30" s="45"/>
      <c r="F30" s="45"/>
      <c r="G30" s="45"/>
      <c r="H30" s="45"/>
      <c r="I30" s="45"/>
      <c r="J30" s="45"/>
    </row>
    <row r="31" spans="1:10">
      <c r="A31" s="44" t="s">
        <v>27</v>
      </c>
      <c r="B31" s="45"/>
      <c r="C31" s="45"/>
      <c r="D31" s="45"/>
      <c r="E31" s="45"/>
      <c r="F31" s="45"/>
      <c r="G31" s="45"/>
      <c r="H31" s="45"/>
      <c r="I31" s="45"/>
      <c r="J31" s="45"/>
    </row>
    <row r="32" spans="1:10">
      <c r="A32" s="44" t="s">
        <v>29</v>
      </c>
      <c r="B32" s="45"/>
      <c r="C32" s="45"/>
      <c r="D32" s="45"/>
      <c r="E32" s="45"/>
      <c r="F32" s="45"/>
      <c r="G32" s="45"/>
      <c r="H32" s="45"/>
      <c r="I32" s="45"/>
      <c r="J32" s="45"/>
    </row>
    <row r="33" spans="1:3">
      <c r="A33" s="44" t="s">
        <v>31</v>
      </c>
      <c r="B33" s="56"/>
      <c r="C33" s="56"/>
    </row>
  </sheetData>
  <mergeCells count="13">
    <mergeCell ref="A33:C33"/>
    <mergeCell ref="A32:J32"/>
    <mergeCell ref="A1:H1"/>
    <mergeCell ref="D19:F19"/>
    <mergeCell ref="G19:I19"/>
    <mergeCell ref="A29:J29"/>
    <mergeCell ref="A30:J30"/>
    <mergeCell ref="A31:J31"/>
    <mergeCell ref="D3:E3"/>
    <mergeCell ref="F3:G3"/>
    <mergeCell ref="D4:E4"/>
    <mergeCell ref="F4:G4"/>
    <mergeCell ref="H3:L3"/>
  </mergeCells>
  <phoneticPr fontId="3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田嶋　玄一</dc:creator>
  <cp:lastModifiedBy>田嶋　玄一</cp:lastModifiedBy>
  <dcterms:created xsi:type="dcterms:W3CDTF">2021-02-07T07:54:11Z</dcterms:created>
  <dcterms:modified xsi:type="dcterms:W3CDTF">2023-02-06T07:46:06Z</dcterms:modified>
</cp:coreProperties>
</file>