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ouyadini-office/Dropbox/Work/Dini_Lab/Daniela_Orellana/IJMS/Submission/Revision/"/>
    </mc:Choice>
  </mc:AlternateContent>
  <xr:revisionPtr revIDLastSave="0" documentId="8_{96467286-3499-9D47-ABA3-49F3D4CDD169}" xr6:coauthVersionLast="47" xr6:coauthVersionMax="47" xr10:uidLastSave="{00000000-0000-0000-0000-000000000000}"/>
  <bookViews>
    <workbookView xWindow="9680" yWindow="1240" windowWidth="27640" windowHeight="15780" xr2:uid="{BBE967AF-70AA-7B41-801E-C0A94D2945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K18" i="1"/>
  <c r="J18" i="1"/>
  <c r="E18" i="1"/>
  <c r="D18" i="1"/>
  <c r="L17" i="1"/>
  <c r="K17" i="1"/>
  <c r="J17" i="1"/>
  <c r="E17" i="1"/>
  <c r="D17" i="1"/>
  <c r="L13" i="1"/>
  <c r="K13" i="1"/>
  <c r="J13" i="1"/>
  <c r="E13" i="1"/>
  <c r="D13" i="1"/>
  <c r="L12" i="1"/>
  <c r="K12" i="1"/>
  <c r="J12" i="1"/>
  <c r="E12" i="1"/>
  <c r="D12" i="1"/>
  <c r="L8" i="1"/>
  <c r="K8" i="1"/>
  <c r="J8" i="1"/>
  <c r="E8" i="1"/>
  <c r="D8" i="1"/>
  <c r="L7" i="1"/>
  <c r="K7" i="1"/>
  <c r="J7" i="1"/>
  <c r="E7" i="1"/>
  <c r="D7" i="1"/>
</calcChain>
</file>

<file path=xl/sharedStrings.xml><?xml version="1.0" encoding="utf-8"?>
<sst xmlns="http://schemas.openxmlformats.org/spreadsheetml/2006/main" count="99" uniqueCount="86">
  <si>
    <t>Timepoint</t>
  </si>
  <si>
    <t>Sample</t>
  </si>
  <si>
    <t>Raw_reads</t>
  </si>
  <si>
    <t>clean_reads</t>
  </si>
  <si>
    <t>Q20(%)</t>
  </si>
  <si>
    <t>Q30(%)</t>
  </si>
  <si>
    <t>GC(%)</t>
  </si>
  <si>
    <t>BS conversion rate(%)*</t>
  </si>
  <si>
    <t>Mapped reads</t>
  </si>
  <si>
    <t>Mapping rate(%)</t>
  </si>
  <si>
    <t>Mspl digestion efficiency</t>
  </si>
  <si>
    <t>Total mCs #</t>
  </si>
  <si>
    <t>mCs in CG</t>
  </si>
  <si>
    <t>mCs in CHG</t>
  </si>
  <si>
    <t>mCs in CHH</t>
  </si>
  <si>
    <t>4M</t>
  </si>
  <si>
    <t>97.97 </t>
  </si>
  <si>
    <t>93.54 </t>
  </si>
  <si>
    <t>33.74 </t>
  </si>
  <si>
    <t>99.345 </t>
  </si>
  <si>
    <t>54298 (99.2%)</t>
  </si>
  <si>
    <t>140 (0.26%)</t>
  </si>
  <si>
    <t>294 (0.54%)</t>
  </si>
  <si>
    <t>97.90 </t>
  </si>
  <si>
    <t>93.36 </t>
  </si>
  <si>
    <t>33.57 </t>
  </si>
  <si>
    <t>99.355 </t>
  </si>
  <si>
    <t>55522 (99.1%)</t>
  </si>
  <si>
    <t>129 (0.23%)</t>
  </si>
  <si>
    <t>332 (0.59%)</t>
  </si>
  <si>
    <t>98.01 </t>
  </si>
  <si>
    <t>93.63 </t>
  </si>
  <si>
    <t>33.86 </t>
  </si>
  <si>
    <t>99.348 </t>
  </si>
  <si>
    <t>52002 (99.2%)</t>
  </si>
  <si>
    <t>131 (0.25%)</t>
  </si>
  <si>
    <t>296 (0.56%)</t>
  </si>
  <si>
    <t>Average</t>
  </si>
  <si>
    <t>SD</t>
  </si>
  <si>
    <t>6M</t>
  </si>
  <si>
    <t>97.85 </t>
  </si>
  <si>
    <t>93.24 </t>
  </si>
  <si>
    <t>99.368 </t>
  </si>
  <si>
    <t>67224 (99.1%)</t>
  </si>
  <si>
    <t>180 (0.27%)</t>
  </si>
  <si>
    <t>407 (0.60%)</t>
  </si>
  <si>
    <t>98.06 </t>
  </si>
  <si>
    <t>93.77 </t>
  </si>
  <si>
    <t>34.19 </t>
  </si>
  <si>
    <t>99.380 </t>
  </si>
  <si>
    <t>48297 (98.5%)</t>
  </si>
  <si>
    <t>232 (0.47%)</t>
  </si>
  <si>
    <t>510 (1.04%)</t>
  </si>
  <si>
    <t>97.95 </t>
  </si>
  <si>
    <t>93.47 </t>
  </si>
  <si>
    <t>33.85 </t>
  </si>
  <si>
    <t>99.350 </t>
  </si>
  <si>
    <t>43294 (99.3%)</t>
  </si>
  <si>
    <t>81 (0.19%)</t>
  </si>
  <si>
    <t>220 (0.50%)</t>
  </si>
  <si>
    <t>10M</t>
  </si>
  <si>
    <t>98.20 </t>
  </si>
  <si>
    <t>93.97 </t>
  </si>
  <si>
    <t>33.22 </t>
  </si>
  <si>
    <t>99.501 </t>
  </si>
  <si>
    <t>112295 (98.1%)</t>
  </si>
  <si>
    <t>648 (0.57%)</t>
  </si>
  <si>
    <t>1575 (1.38%)</t>
  </si>
  <si>
    <t>98.15 </t>
  </si>
  <si>
    <t>93.84 </t>
  </si>
  <si>
    <t>33.16 </t>
  </si>
  <si>
    <t>99.547 </t>
  </si>
  <si>
    <t>76189 (97.9%)</t>
  </si>
  <si>
    <t>481 (0.62%)</t>
  </si>
  <si>
    <t>1188 (1.53%)</t>
  </si>
  <si>
    <t>93.85 </t>
  </si>
  <si>
    <t>33.49 </t>
  </si>
  <si>
    <t>77199 (98.0%)</t>
  </si>
  <si>
    <t>460 (0.58%)</t>
  </si>
  <si>
    <t>1096 (1.39%)</t>
  </si>
  <si>
    <t>* the Bisulfite conversion rate for C converting to T</t>
  </si>
  <si>
    <t>#  the total number of methylated cytosines</t>
  </si>
  <si>
    <r>
      <rPr>
        <b/>
        <sz val="12"/>
        <color theme="1"/>
        <rFont val="Times"/>
        <family val="1"/>
      </rPr>
      <t>Suplemmentary table 1.</t>
    </r>
    <r>
      <rPr>
        <sz val="12"/>
        <color theme="1"/>
        <rFont val="Times"/>
        <family val="1"/>
      </rPr>
      <t xml:space="preserve"> Reduced representation bisulfite sequencing data quality and mapping information.</t>
    </r>
  </si>
  <si>
    <t>Sex</t>
  </si>
  <si>
    <t>Female</t>
  </si>
  <si>
    <t>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</si>
</sst>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2"/>
      <color theme="1"/>
      <name val="Calibri"/>
      <family val="2"/>
      <scheme val="minor"/>
    </font>
    <font>
      <b/>
      <sz val="11"/>
      <color rgb="FF262626"/>
      <name val="Times Roman"/>
    </font>
    <font>
      <sz val="11"/>
      <color rgb="FF262626"/>
      <name val="Times Roman"/>
    </font>
    <font>
      <sz val="11"/>
      <color theme="1"/>
      <name val="Calibri"/>
      <family val="2"/>
      <scheme val="minor"/>
    </font>
    <font>
      <b/>
      <sz val="11"/>
      <color theme="1"/>
      <name val="Times Roman"/>
    </font>
    <font>
      <sz val="11"/>
      <color theme="1"/>
      <name val="Times Roman"/>
    </font>
    <font>
      <sz val="12"/>
      <color theme="1"/>
      <name val="Times"/>
      <family val="1"/>
    </font>
    <font>
      <b/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/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44528-C28D-7A45-BC2A-D04836F52479}">
  <dimension ref="A1:Q30"/>
  <sheetViews>
    <sheetView tabSelected="1" topLeftCell="A6" workbookViewId="0">
      <selection activeCell="B16" sqref="B16"/>
    </sheetView>
  </sheetViews>
  <sheetFormatPr baseColWidth="10" defaultRowHeight="16"/>
  <cols>
    <col min="14" max="14" width="14" bestFit="1" customWidth="1"/>
  </cols>
  <sheetData>
    <row r="1" spans="1:17">
      <c r="A1" s="20" t="s">
        <v>82</v>
      </c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3" t="s">
        <v>0</v>
      </c>
      <c r="B3" s="4" t="s">
        <v>1</v>
      </c>
      <c r="C3" s="3" t="s">
        <v>83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2"/>
    </row>
    <row r="4" spans="1:17">
      <c r="A4" s="21" t="s">
        <v>15</v>
      </c>
      <c r="B4" s="6">
        <v>1</v>
      </c>
      <c r="C4" s="24" t="s">
        <v>84</v>
      </c>
      <c r="D4" s="7">
        <v>37997924</v>
      </c>
      <c r="E4" s="7">
        <v>37227946</v>
      </c>
      <c r="F4" s="7" t="s">
        <v>16</v>
      </c>
      <c r="G4" s="7" t="s">
        <v>17</v>
      </c>
      <c r="H4" s="7" t="s">
        <v>18</v>
      </c>
      <c r="I4" s="7" t="s">
        <v>19</v>
      </c>
      <c r="J4" s="7">
        <v>18599081</v>
      </c>
      <c r="K4" s="7">
        <v>49.96</v>
      </c>
      <c r="L4" s="7">
        <v>0.95419542918900002</v>
      </c>
      <c r="M4" s="8">
        <v>54732</v>
      </c>
      <c r="N4" s="8" t="s">
        <v>20</v>
      </c>
      <c r="O4" s="8" t="s">
        <v>21</v>
      </c>
      <c r="P4" s="8" t="s">
        <v>22</v>
      </c>
      <c r="Q4" s="2"/>
    </row>
    <row r="5" spans="1:17">
      <c r="A5" s="21"/>
      <c r="B5" s="6">
        <v>2</v>
      </c>
      <c r="C5" s="24" t="s">
        <v>85</v>
      </c>
      <c r="D5" s="7">
        <v>38879990</v>
      </c>
      <c r="E5" s="7">
        <v>37978219</v>
      </c>
      <c r="F5" s="7" t="s">
        <v>23</v>
      </c>
      <c r="G5" s="7" t="s">
        <v>24</v>
      </c>
      <c r="H5" s="7" t="s">
        <v>25</v>
      </c>
      <c r="I5" s="7" t="s">
        <v>26</v>
      </c>
      <c r="J5" s="7">
        <v>18343479</v>
      </c>
      <c r="K5" s="7">
        <v>48.3</v>
      </c>
      <c r="L5" s="7">
        <v>0.96052743567999999</v>
      </c>
      <c r="M5" s="8">
        <v>55983</v>
      </c>
      <c r="N5" s="8" t="s">
        <v>27</v>
      </c>
      <c r="O5" s="8" t="s">
        <v>28</v>
      </c>
      <c r="P5" s="8" t="s">
        <v>29</v>
      </c>
      <c r="Q5" s="2"/>
    </row>
    <row r="6" spans="1:17">
      <c r="A6" s="21"/>
      <c r="B6" s="6">
        <v>3</v>
      </c>
      <c r="C6" s="24" t="s">
        <v>84</v>
      </c>
      <c r="D6" s="7">
        <v>39253696</v>
      </c>
      <c r="E6" s="7">
        <v>38407657</v>
      </c>
      <c r="F6" s="7" t="s">
        <v>30</v>
      </c>
      <c r="G6" s="7" t="s">
        <v>31</v>
      </c>
      <c r="H6" s="7" t="s">
        <v>32</v>
      </c>
      <c r="I6" s="7" t="s">
        <v>33</v>
      </c>
      <c r="J6" s="7">
        <v>19157739</v>
      </c>
      <c r="K6" s="7">
        <v>49.88</v>
      </c>
      <c r="L6" s="7">
        <v>0.95403053622400003</v>
      </c>
      <c r="M6" s="8">
        <v>52429</v>
      </c>
      <c r="N6" s="8" t="s">
        <v>34</v>
      </c>
      <c r="O6" s="8" t="s">
        <v>35</v>
      </c>
      <c r="P6" s="8" t="s">
        <v>36</v>
      </c>
      <c r="Q6" s="2"/>
    </row>
    <row r="7" spans="1:17">
      <c r="A7" s="21"/>
      <c r="B7" s="9" t="s">
        <v>37</v>
      </c>
      <c r="C7" s="14"/>
      <c r="D7" s="10">
        <f>AVERAGE(D4:D6)</f>
        <v>38710536.666666664</v>
      </c>
      <c r="E7" s="10">
        <f t="shared" ref="E7:L7" si="0">AVERAGE(E4:E6)</f>
        <v>37871274</v>
      </c>
      <c r="F7" s="10"/>
      <c r="G7" s="10"/>
      <c r="H7" s="10"/>
      <c r="I7" s="10"/>
      <c r="J7" s="10">
        <f t="shared" si="0"/>
        <v>18700099.666666668</v>
      </c>
      <c r="K7" s="10">
        <f t="shared" si="0"/>
        <v>49.379999999999995</v>
      </c>
      <c r="L7" s="10">
        <f t="shared" si="0"/>
        <v>0.95625113369766668</v>
      </c>
      <c r="M7" s="11">
        <v>54381.333333333336</v>
      </c>
      <c r="N7" s="11">
        <v>53940.666666666664</v>
      </c>
      <c r="O7" s="11">
        <v>133.33333333333334</v>
      </c>
      <c r="P7" s="11">
        <v>307.33333333333331</v>
      </c>
      <c r="Q7" s="2"/>
    </row>
    <row r="8" spans="1:17">
      <c r="A8" s="21"/>
      <c r="B8" s="4" t="s">
        <v>38</v>
      </c>
      <c r="C8" s="3"/>
      <c r="D8" s="12">
        <f>STDEV(D4:D6)</f>
        <v>644807.45430658082</v>
      </c>
      <c r="E8" s="12">
        <f t="shared" ref="E8:L8" si="1">STDEV(E4:E6)</f>
        <v>597082.43622551824</v>
      </c>
      <c r="F8" s="12"/>
      <c r="G8" s="12"/>
      <c r="H8" s="12"/>
      <c r="I8" s="12"/>
      <c r="J8" s="12">
        <f t="shared" si="1"/>
        <v>416423.36048945825</v>
      </c>
      <c r="K8" s="12">
        <f t="shared" si="1"/>
        <v>0.93616237907747868</v>
      </c>
      <c r="L8" s="12">
        <f t="shared" si="1"/>
        <v>3.7043037679916936E-3</v>
      </c>
      <c r="M8" s="13">
        <v>1802.7629720330217</v>
      </c>
      <c r="N8" s="13">
        <v>1786.9989740717072</v>
      </c>
      <c r="O8" s="13">
        <v>5.8594652770823146</v>
      </c>
      <c r="P8" s="13">
        <v>21.385353243127252</v>
      </c>
      <c r="Q8" s="2"/>
    </row>
    <row r="9" spans="1:17">
      <c r="A9" s="22" t="s">
        <v>39</v>
      </c>
      <c r="B9" s="6">
        <v>1</v>
      </c>
      <c r="C9" s="24" t="s">
        <v>85</v>
      </c>
      <c r="D9" s="7">
        <v>40235826</v>
      </c>
      <c r="E9" s="7">
        <v>39285947</v>
      </c>
      <c r="F9" s="7" t="s">
        <v>40</v>
      </c>
      <c r="G9" s="7" t="s">
        <v>41</v>
      </c>
      <c r="H9" s="7" t="s">
        <v>25</v>
      </c>
      <c r="I9" s="7" t="s">
        <v>42</v>
      </c>
      <c r="J9" s="7">
        <v>20436549</v>
      </c>
      <c r="K9" s="7">
        <v>52.02</v>
      </c>
      <c r="L9" s="7">
        <v>0.94890708646300004</v>
      </c>
      <c r="M9" s="8">
        <v>67811</v>
      </c>
      <c r="N9" s="8" t="s">
        <v>43</v>
      </c>
      <c r="O9" s="8" t="s">
        <v>44</v>
      </c>
      <c r="P9" s="8" t="s">
        <v>45</v>
      </c>
      <c r="Q9" s="2"/>
    </row>
    <row r="10" spans="1:17">
      <c r="A10" s="21"/>
      <c r="B10" s="6">
        <v>2</v>
      </c>
      <c r="C10" s="24" t="s">
        <v>85</v>
      </c>
      <c r="D10" s="7">
        <v>32509762</v>
      </c>
      <c r="E10" s="7">
        <v>31796983</v>
      </c>
      <c r="F10" s="7" t="s">
        <v>46</v>
      </c>
      <c r="G10" s="7" t="s">
        <v>47</v>
      </c>
      <c r="H10" s="7" t="s">
        <v>48</v>
      </c>
      <c r="I10" s="7" t="s">
        <v>49</v>
      </c>
      <c r="J10" s="7">
        <v>15526466</v>
      </c>
      <c r="K10" s="7">
        <v>48.83</v>
      </c>
      <c r="L10" s="7">
        <v>0.96392398137500002</v>
      </c>
      <c r="M10" s="8">
        <v>49039</v>
      </c>
      <c r="N10" s="8" t="s">
        <v>50</v>
      </c>
      <c r="O10" s="8" t="s">
        <v>51</v>
      </c>
      <c r="P10" s="8" t="s">
        <v>52</v>
      </c>
      <c r="Q10" s="2"/>
    </row>
    <row r="11" spans="1:17">
      <c r="A11" s="21"/>
      <c r="B11" s="6">
        <v>3</v>
      </c>
      <c r="C11" s="24" t="s">
        <v>84</v>
      </c>
      <c r="D11" s="7">
        <v>31653363</v>
      </c>
      <c r="E11" s="7">
        <v>30880148</v>
      </c>
      <c r="F11" s="7" t="s">
        <v>53</v>
      </c>
      <c r="G11" s="7" t="s">
        <v>54</v>
      </c>
      <c r="H11" s="7" t="s">
        <v>55</v>
      </c>
      <c r="I11" s="7" t="s">
        <v>56</v>
      </c>
      <c r="J11" s="7">
        <v>15004663</v>
      </c>
      <c r="K11" s="7">
        <v>48.59</v>
      </c>
      <c r="L11" s="7">
        <v>0.96468694938999999</v>
      </c>
      <c r="M11" s="8">
        <v>43595</v>
      </c>
      <c r="N11" s="8" t="s">
        <v>57</v>
      </c>
      <c r="O11" s="8" t="s">
        <v>58</v>
      </c>
      <c r="P11" s="8" t="s">
        <v>59</v>
      </c>
      <c r="Q11" s="2"/>
    </row>
    <row r="12" spans="1:17">
      <c r="A12" s="21"/>
      <c r="B12" s="9" t="s">
        <v>37</v>
      </c>
      <c r="C12" s="14"/>
      <c r="D12" s="15">
        <f>AVERAGE(D9:D11)</f>
        <v>34799650.333333336</v>
      </c>
      <c r="E12" s="10">
        <f t="shared" ref="E12" si="2">AVERAGE(E9:E11)</f>
        <v>33987692.666666664</v>
      </c>
      <c r="F12" s="10"/>
      <c r="G12" s="10"/>
      <c r="H12" s="10"/>
      <c r="I12" s="10"/>
      <c r="J12" s="10">
        <f t="shared" ref="J12:L12" si="3">AVERAGE(J9:J11)</f>
        <v>16989226</v>
      </c>
      <c r="K12" s="10">
        <f t="shared" si="3"/>
        <v>49.813333333333333</v>
      </c>
      <c r="L12" s="10">
        <f t="shared" si="3"/>
        <v>0.95917267240933335</v>
      </c>
      <c r="M12" s="11">
        <v>53481.666666666664</v>
      </c>
      <c r="N12" s="11">
        <v>52938.333333333336</v>
      </c>
      <c r="O12" s="11">
        <v>164.33333333333334</v>
      </c>
      <c r="P12" s="11">
        <v>379</v>
      </c>
      <c r="Q12" s="2"/>
    </row>
    <row r="13" spans="1:17">
      <c r="A13" s="23"/>
      <c r="B13" s="4" t="s">
        <v>38</v>
      </c>
      <c r="C13" s="3"/>
      <c r="D13" s="16">
        <f>STDEV(D9:D11)</f>
        <v>4727299.3580843285</v>
      </c>
      <c r="E13" s="12">
        <f t="shared" ref="E13:L13" si="4">STDEV(E9:E11)</f>
        <v>4611265.6440309584</v>
      </c>
      <c r="F13" s="12"/>
      <c r="G13" s="12"/>
      <c r="H13" s="12"/>
      <c r="I13" s="12"/>
      <c r="J13" s="12">
        <f t="shared" si="4"/>
        <v>2996847.7593045998</v>
      </c>
      <c r="K13" s="12">
        <f t="shared" si="4"/>
        <v>1.9147932873637661</v>
      </c>
      <c r="L13" s="12">
        <f t="shared" si="4"/>
        <v>8.8984392543942914E-3</v>
      </c>
      <c r="M13" s="13">
        <v>12704.590876267268</v>
      </c>
      <c r="N13" s="13">
        <v>12622.111801649258</v>
      </c>
      <c r="O13" s="13">
        <v>76.709408375591948</v>
      </c>
      <c r="P13" s="13">
        <v>147.01360481261591</v>
      </c>
      <c r="Q13" s="2"/>
    </row>
    <row r="14" spans="1:17">
      <c r="A14" s="22" t="s">
        <v>60</v>
      </c>
      <c r="B14" s="6">
        <v>1</v>
      </c>
      <c r="C14" s="24" t="s">
        <v>85</v>
      </c>
      <c r="D14" s="7">
        <v>59426305</v>
      </c>
      <c r="E14" s="7">
        <v>58796810</v>
      </c>
      <c r="F14" s="7" t="s">
        <v>61</v>
      </c>
      <c r="G14" s="7" t="s">
        <v>62</v>
      </c>
      <c r="H14" s="7" t="s">
        <v>63</v>
      </c>
      <c r="I14" s="7" t="s">
        <v>64</v>
      </c>
      <c r="J14" s="7">
        <v>32714545</v>
      </c>
      <c r="K14" s="7">
        <v>55.64</v>
      </c>
      <c r="L14" s="7">
        <v>0.95265861794100004</v>
      </c>
      <c r="M14" s="8">
        <v>114518</v>
      </c>
      <c r="N14" s="8" t="s">
        <v>65</v>
      </c>
      <c r="O14" s="8" t="s">
        <v>66</v>
      </c>
      <c r="P14" s="8" t="s">
        <v>67</v>
      </c>
      <c r="Q14" s="2"/>
    </row>
    <row r="15" spans="1:17">
      <c r="A15" s="21"/>
      <c r="B15" s="6">
        <v>2</v>
      </c>
      <c r="C15" s="24" t="s">
        <v>84</v>
      </c>
      <c r="D15" s="7">
        <v>46967061</v>
      </c>
      <c r="E15" s="7">
        <v>46467892</v>
      </c>
      <c r="F15" s="7" t="s">
        <v>68</v>
      </c>
      <c r="G15" s="7" t="s">
        <v>69</v>
      </c>
      <c r="H15" s="7" t="s">
        <v>70</v>
      </c>
      <c r="I15" s="7" t="s">
        <v>71</v>
      </c>
      <c r="J15" s="7">
        <v>27374235</v>
      </c>
      <c r="K15" s="7">
        <v>58.91</v>
      </c>
      <c r="L15" s="7">
        <v>0.94462297969700004</v>
      </c>
      <c r="M15" s="8">
        <v>77858</v>
      </c>
      <c r="N15" s="8" t="s">
        <v>72</v>
      </c>
      <c r="O15" s="8" t="s">
        <v>73</v>
      </c>
      <c r="P15" s="8" t="s">
        <v>74</v>
      </c>
      <c r="Q15" s="2"/>
    </row>
    <row r="16" spans="1:17">
      <c r="A16" s="21"/>
      <c r="B16" s="6">
        <v>3</v>
      </c>
      <c r="C16" s="24" t="s">
        <v>84</v>
      </c>
      <c r="D16" s="7">
        <v>54000158</v>
      </c>
      <c r="E16" s="7">
        <v>53363035</v>
      </c>
      <c r="F16" s="7" t="s">
        <v>68</v>
      </c>
      <c r="G16" s="7" t="s">
        <v>75</v>
      </c>
      <c r="H16" s="7" t="s">
        <v>76</v>
      </c>
      <c r="I16" s="7">
        <v>99.501999999999995</v>
      </c>
      <c r="J16" s="7">
        <v>33309206</v>
      </c>
      <c r="K16" s="7">
        <v>62.42</v>
      </c>
      <c r="L16" s="7">
        <v>0.952950056047</v>
      </c>
      <c r="M16" s="8">
        <v>78755</v>
      </c>
      <c r="N16" s="8" t="s">
        <v>77</v>
      </c>
      <c r="O16" s="8" t="s">
        <v>78</v>
      </c>
      <c r="P16" s="8" t="s">
        <v>79</v>
      </c>
      <c r="Q16" s="2"/>
    </row>
    <row r="17" spans="1:17">
      <c r="A17" s="21"/>
      <c r="B17" s="9" t="s">
        <v>37</v>
      </c>
      <c r="C17" s="14"/>
      <c r="D17" s="10">
        <f>AVERAGE(D14:D16)</f>
        <v>53464508</v>
      </c>
      <c r="E17" s="10">
        <f t="shared" ref="E17" si="5">AVERAGE(E14:E16)</f>
        <v>52875912.333333336</v>
      </c>
      <c r="F17" s="10"/>
      <c r="G17" s="10"/>
      <c r="H17" s="10"/>
      <c r="I17" s="10"/>
      <c r="J17" s="10">
        <f t="shared" ref="J17:L17" si="6">AVERAGE(J14:J16)</f>
        <v>31132662</v>
      </c>
      <c r="K17" s="10">
        <f t="shared" si="6"/>
        <v>58.99</v>
      </c>
      <c r="L17" s="10">
        <f t="shared" si="6"/>
        <v>0.95007721789499999</v>
      </c>
      <c r="M17" s="11">
        <v>90377</v>
      </c>
      <c r="N17" s="11">
        <v>88561</v>
      </c>
      <c r="O17" s="11">
        <v>529.66666666666663</v>
      </c>
      <c r="P17" s="11">
        <v>1286.3333333333333</v>
      </c>
      <c r="Q17" s="2"/>
    </row>
    <row r="18" spans="1:17">
      <c r="A18" s="21"/>
      <c r="B18" s="4" t="s">
        <v>38</v>
      </c>
      <c r="C18" s="3"/>
      <c r="D18" s="12">
        <f>STDEV(D14:D16)</f>
        <v>6246869.6924747033</v>
      </c>
      <c r="E18" s="12">
        <f t="shared" ref="E18" si="7">STDEV(E14:E16)</f>
        <v>6178877.0122058857</v>
      </c>
      <c r="F18" s="12"/>
      <c r="G18" s="12"/>
      <c r="H18" s="12"/>
      <c r="I18" s="12"/>
      <c r="J18" s="12">
        <f t="shared" ref="J18:L18" si="8">STDEV(J14:J16)</f>
        <v>3268445.4350619041</v>
      </c>
      <c r="K18" s="12">
        <f t="shared" si="8"/>
        <v>3.3907078906918544</v>
      </c>
      <c r="L18" s="12">
        <f t="shared" si="8"/>
        <v>4.7257560011916425E-3</v>
      </c>
      <c r="M18" s="13">
        <v>20911.529427566984</v>
      </c>
      <c r="N18" s="13">
        <v>20560.449703253089</v>
      </c>
      <c r="O18" s="13">
        <v>103.01617995894293</v>
      </c>
      <c r="P18" s="13">
        <v>254.18956181034164</v>
      </c>
      <c r="Q18" s="2"/>
    </row>
    <row r="19" spans="1:17">
      <c r="A19" s="17"/>
      <c r="B19" s="17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2"/>
    </row>
    <row r="21" spans="1:17">
      <c r="A21" s="1" t="s">
        <v>80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2"/>
    </row>
    <row r="22" spans="1:17">
      <c r="A22" s="19" t="s">
        <v>81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2"/>
    </row>
    <row r="23" spans="1:17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</sheetData>
  <mergeCells count="3">
    <mergeCell ref="A4:A8"/>
    <mergeCell ref="A9:A13"/>
    <mergeCell ref="A14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Orellana</dc:creator>
  <cp:lastModifiedBy>Microsoft Office User</cp:lastModifiedBy>
  <dcterms:created xsi:type="dcterms:W3CDTF">2022-12-29T22:19:00Z</dcterms:created>
  <dcterms:modified xsi:type="dcterms:W3CDTF">2023-04-03T20:20:46Z</dcterms:modified>
</cp:coreProperties>
</file>