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oana Pralea\InaK\"/>
    </mc:Choice>
  </mc:AlternateContent>
  <xr:revisionPtr revIDLastSave="0" documentId="13_ncr:1_{96B62D77-56F3-4ADC-9B83-F44981479FF4}" xr6:coauthVersionLast="47" xr6:coauthVersionMax="47" xr10:uidLastSave="{00000000-0000-0000-0000-000000000000}"/>
  <bookViews>
    <workbookView xWindow="-120" yWindow="-120" windowWidth="38640" windowHeight="15720" tabRatio="809" xr2:uid="{00000000-000D-0000-FFFF-FFFF00000000}"/>
  </bookViews>
  <sheets>
    <sheet name="Overview" sheetId="19" r:id="rId1"/>
    <sheet name="Table S1" sheetId="20" r:id="rId2"/>
    <sheet name="Table S2" sheetId="6" r:id="rId3"/>
    <sheet name="Table S3" sheetId="21" r:id="rId4"/>
    <sheet name="Table S4" sheetId="15" r:id="rId5"/>
    <sheet name="Table S5" sheetId="18" r:id="rId6"/>
  </sheets>
  <definedNames>
    <definedName name="_xlnm._FilterDatabase" localSheetId="2" hidden="1">'Table S2'!$A$2:$X$2</definedName>
    <definedName name="_xlnm._FilterDatabase" localSheetId="3" hidden="1">'Table S3'!$A$2:$F$307</definedName>
    <definedName name="_xlnm._FilterDatabase" localSheetId="4" hidden="1">'Table S4'!$A$3:$W$51</definedName>
    <definedName name="_xlnm._FilterDatabase" localSheetId="5" hidden="1">'Table S5'!$A$2:$I$46</definedName>
    <definedName name="TRaverage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0" l="1"/>
  <c r="B15" i="20"/>
  <c r="B14" i="20"/>
  <c r="V3" i="6"/>
  <c r="W48" i="6"/>
  <c r="W104" i="6"/>
  <c r="W273" i="6"/>
  <c r="W12" i="6"/>
  <c r="W205" i="6"/>
  <c r="W135" i="6"/>
  <c r="W50" i="6"/>
  <c r="W20" i="6"/>
  <c r="W59" i="6"/>
  <c r="W110" i="6"/>
  <c r="W37" i="6"/>
  <c r="W6" i="6"/>
  <c r="W106" i="6"/>
  <c r="W213" i="6"/>
  <c r="W171" i="6"/>
  <c r="W288" i="6"/>
  <c r="W292" i="6"/>
  <c r="W228" i="6"/>
  <c r="W103" i="6"/>
  <c r="W294" i="6"/>
  <c r="W235" i="6"/>
  <c r="W13" i="6"/>
  <c r="W259" i="6"/>
  <c r="W291" i="6"/>
  <c r="W62" i="6"/>
  <c r="W47" i="6"/>
  <c r="W65" i="6"/>
  <c r="W25" i="6"/>
  <c r="W206" i="6"/>
  <c r="W182" i="6"/>
  <c r="W219" i="6"/>
  <c r="W91" i="6"/>
  <c r="W49" i="6"/>
  <c r="W98" i="6"/>
  <c r="W86" i="6"/>
  <c r="W148" i="6"/>
  <c r="W127" i="6"/>
  <c r="W156" i="6"/>
  <c r="W154" i="6"/>
  <c r="W117" i="6"/>
  <c r="W210" i="6"/>
  <c r="W157" i="6"/>
  <c r="W274" i="6"/>
  <c r="W57" i="6"/>
  <c r="W109" i="6"/>
  <c r="W308" i="6"/>
  <c r="W144" i="6"/>
  <c r="W126" i="6"/>
  <c r="W236" i="6"/>
  <c r="W184" i="6"/>
  <c r="W140" i="6"/>
  <c r="W269" i="6"/>
  <c r="W56" i="6"/>
  <c r="W125" i="6"/>
  <c r="W246" i="6"/>
  <c r="W312" i="6"/>
  <c r="W193" i="6"/>
  <c r="W173" i="6"/>
  <c r="W220" i="6"/>
  <c r="W230" i="6"/>
  <c r="W81" i="6"/>
  <c r="W233" i="6"/>
  <c r="W302" i="6"/>
  <c r="W300" i="6"/>
  <c r="W68" i="6"/>
  <c r="W128" i="6"/>
  <c r="W307" i="6"/>
  <c r="W51" i="6"/>
  <c r="W191" i="6"/>
  <c r="W310" i="6"/>
  <c r="W215" i="6"/>
  <c r="W297" i="6"/>
  <c r="W102" i="6"/>
  <c r="W203" i="6"/>
  <c r="W280" i="6"/>
  <c r="W264" i="6"/>
  <c r="W301" i="6"/>
  <c r="W143" i="6"/>
  <c r="W93" i="6"/>
  <c r="W139" i="6"/>
  <c r="W119" i="6"/>
  <c r="W31" i="6"/>
  <c r="W227" i="6"/>
  <c r="W69" i="6"/>
  <c r="W239" i="6"/>
  <c r="W282" i="6"/>
  <c r="W115" i="6"/>
  <c r="W275" i="6"/>
  <c r="W175" i="6"/>
  <c r="W278" i="6"/>
  <c r="W152" i="6"/>
  <c r="W190" i="6"/>
  <c r="W134" i="6"/>
  <c r="W132" i="6"/>
  <c r="W85" i="6"/>
  <c r="W88" i="6"/>
  <c r="W111" i="6"/>
  <c r="W268" i="6"/>
  <c r="W165" i="6"/>
  <c r="W142" i="6"/>
  <c r="W155" i="6"/>
  <c r="W4" i="6"/>
  <c r="W270" i="6"/>
  <c r="W160" i="6"/>
  <c r="W146" i="6"/>
  <c r="W198" i="6"/>
  <c r="W185" i="6"/>
  <c r="W124" i="6"/>
  <c r="W311" i="6"/>
  <c r="W284" i="6"/>
  <c r="W145" i="6"/>
  <c r="W306" i="6"/>
  <c r="W107" i="6"/>
  <c r="W64" i="6"/>
  <c r="W249" i="6"/>
  <c r="W36" i="6"/>
  <c r="W52" i="6"/>
  <c r="W222" i="6"/>
  <c r="W40" i="6"/>
  <c r="W256" i="6"/>
  <c r="W263" i="6"/>
  <c r="W304" i="6"/>
  <c r="W15" i="6"/>
  <c r="W105" i="6"/>
  <c r="W247" i="6"/>
  <c r="W10" i="6"/>
  <c r="W281" i="6"/>
  <c r="W46" i="6"/>
  <c r="W72" i="6"/>
  <c r="W262" i="6"/>
  <c r="W224" i="6"/>
  <c r="W257" i="6"/>
  <c r="W3" i="6"/>
  <c r="W279" i="6"/>
  <c r="W207" i="6"/>
  <c r="W204" i="6"/>
  <c r="W201" i="6"/>
  <c r="W159" i="6"/>
  <c r="W212" i="6"/>
  <c r="W223" i="6"/>
  <c r="W313" i="6"/>
  <c r="W299" i="6"/>
  <c r="W123" i="6"/>
  <c r="W176" i="6"/>
  <c r="W8" i="6"/>
  <c r="W226" i="6"/>
  <c r="W108" i="6"/>
  <c r="W35" i="6"/>
  <c r="W174" i="6"/>
  <c r="W120" i="6"/>
  <c r="W55" i="6"/>
  <c r="W194" i="6"/>
  <c r="W289" i="6"/>
  <c r="W150" i="6"/>
  <c r="W199" i="6"/>
  <c r="W309" i="6"/>
  <c r="W290" i="6"/>
  <c r="W211" i="6"/>
  <c r="W231" i="6"/>
  <c r="W172" i="6"/>
  <c r="W83" i="6"/>
  <c r="W60" i="6"/>
  <c r="W76" i="6"/>
  <c r="W276" i="6"/>
  <c r="W166" i="6"/>
  <c r="W260" i="6"/>
  <c r="W80" i="6"/>
  <c r="W272" i="6"/>
  <c r="W67" i="6"/>
  <c r="W167" i="6"/>
  <c r="W248" i="6"/>
  <c r="W100" i="6"/>
  <c r="W265" i="6"/>
  <c r="W244" i="6"/>
  <c r="W293" i="6"/>
  <c r="W243" i="6"/>
  <c r="W170" i="6"/>
  <c r="W14" i="6"/>
  <c r="W283" i="6"/>
  <c r="W122" i="6"/>
  <c r="W197" i="6"/>
  <c r="W32" i="6"/>
  <c r="W253" i="6"/>
  <c r="W163" i="6"/>
  <c r="W237" i="6"/>
  <c r="W118" i="6"/>
  <c r="W209" i="6"/>
  <c r="W277" i="6"/>
  <c r="W208" i="6"/>
  <c r="W112" i="6"/>
  <c r="W30" i="6"/>
  <c r="W39" i="6"/>
  <c r="W38" i="6"/>
  <c r="W221" i="6"/>
  <c r="W179" i="6"/>
  <c r="W147" i="6"/>
  <c r="W234" i="6"/>
  <c r="W161" i="6"/>
  <c r="W18" i="6"/>
  <c r="W285" i="6"/>
  <c r="W33" i="6"/>
  <c r="W138" i="6"/>
  <c r="W186" i="6"/>
  <c r="W164" i="6"/>
  <c r="W149" i="6"/>
  <c r="W261" i="6"/>
  <c r="W99" i="6"/>
  <c r="W245" i="6"/>
  <c r="W73" i="6"/>
  <c r="W16" i="6"/>
  <c r="W96" i="6"/>
  <c r="W44" i="6"/>
  <c r="W74" i="6"/>
  <c r="W183" i="6"/>
  <c r="W129" i="6"/>
  <c r="W45" i="6"/>
  <c r="W296" i="6"/>
  <c r="W21" i="6"/>
  <c r="W82" i="6"/>
  <c r="W92" i="6"/>
  <c r="W255" i="6"/>
  <c r="W66" i="6"/>
  <c r="W34" i="6"/>
  <c r="W298" i="6"/>
  <c r="W137" i="6"/>
  <c r="W42" i="6"/>
  <c r="W238" i="6"/>
  <c r="W7" i="6"/>
  <c r="W63" i="6"/>
  <c r="W23" i="6"/>
  <c r="W250" i="6"/>
  <c r="W214" i="6"/>
  <c r="W242" i="6"/>
  <c r="W241" i="6"/>
  <c r="W114" i="6"/>
  <c r="W141" i="6"/>
  <c r="W54" i="6"/>
  <c r="W84" i="6"/>
  <c r="W26" i="6"/>
  <c r="W78" i="6"/>
  <c r="W196" i="6"/>
  <c r="W252" i="6"/>
  <c r="W24" i="6"/>
  <c r="W29" i="6"/>
  <c r="W295" i="6"/>
  <c r="W113" i="6"/>
  <c r="W169" i="6"/>
  <c r="W225" i="6"/>
  <c r="W286" i="6"/>
  <c r="W5" i="6"/>
  <c r="W89" i="6"/>
  <c r="W19" i="6"/>
  <c r="W58" i="6"/>
  <c r="W195" i="6"/>
  <c r="W77" i="6"/>
  <c r="W136" i="6"/>
  <c r="W305" i="6"/>
  <c r="W162" i="6"/>
  <c r="W53" i="6"/>
  <c r="W116" i="6"/>
  <c r="W218" i="6"/>
  <c r="W22" i="6"/>
  <c r="W229" i="6"/>
  <c r="W168" i="6"/>
  <c r="W41" i="6"/>
  <c r="W151" i="6"/>
  <c r="W61" i="6"/>
  <c r="W70" i="6"/>
  <c r="W158" i="6"/>
  <c r="W181" i="6"/>
  <c r="W232" i="6"/>
  <c r="W121" i="6"/>
  <c r="W130" i="6"/>
  <c r="W303" i="6"/>
  <c r="W287" i="6"/>
  <c r="W217" i="6"/>
  <c r="W258" i="6"/>
  <c r="W79" i="6"/>
  <c r="W177" i="6"/>
  <c r="W189" i="6"/>
  <c r="W11" i="6"/>
  <c r="W202" i="6"/>
  <c r="W153" i="6"/>
  <c r="W95" i="6"/>
  <c r="W188" i="6"/>
  <c r="W192" i="6"/>
  <c r="W90" i="6"/>
  <c r="W87" i="6"/>
  <c r="W271" i="6"/>
  <c r="W240" i="6"/>
  <c r="W94" i="6"/>
  <c r="W133" i="6"/>
  <c r="W254" i="6"/>
  <c r="W27" i="6"/>
  <c r="W71" i="6"/>
  <c r="W17" i="6"/>
  <c r="W75" i="6"/>
  <c r="W28" i="6"/>
  <c r="W266" i="6"/>
  <c r="W101" i="6"/>
  <c r="W178" i="6"/>
  <c r="W187" i="6"/>
  <c r="W131" i="6"/>
  <c r="W43" i="6"/>
  <c r="W216" i="6"/>
  <c r="W267" i="6"/>
  <c r="W200" i="6"/>
  <c r="W180" i="6"/>
  <c r="W9" i="6"/>
  <c r="W97" i="6"/>
  <c r="V48" i="6"/>
  <c r="V104" i="6"/>
  <c r="V273" i="6"/>
  <c r="V12" i="6"/>
  <c r="V205" i="6"/>
  <c r="V135" i="6"/>
  <c r="V50" i="6"/>
  <c r="V20" i="6"/>
  <c r="V59" i="6"/>
  <c r="V110" i="6"/>
  <c r="V37" i="6"/>
  <c r="V6" i="6"/>
  <c r="V106" i="6"/>
  <c r="V213" i="6"/>
  <c r="V171" i="6"/>
  <c r="V288" i="6"/>
  <c r="V292" i="6"/>
  <c r="V228" i="6"/>
  <c r="V103" i="6"/>
  <c r="V294" i="6"/>
  <c r="V235" i="6"/>
  <c r="V13" i="6"/>
  <c r="V259" i="6"/>
  <c r="V291" i="6"/>
  <c r="V62" i="6"/>
  <c r="V47" i="6"/>
  <c r="V65" i="6"/>
  <c r="V25" i="6"/>
  <c r="V206" i="6"/>
  <c r="V182" i="6"/>
  <c r="V219" i="6"/>
  <c r="V91" i="6"/>
  <c r="V49" i="6"/>
  <c r="V98" i="6"/>
  <c r="V86" i="6"/>
  <c r="V148" i="6"/>
  <c r="V127" i="6"/>
  <c r="V156" i="6"/>
  <c r="V154" i="6"/>
  <c r="V117" i="6"/>
  <c r="V210" i="6"/>
  <c r="V157" i="6"/>
  <c r="V274" i="6"/>
  <c r="V57" i="6"/>
  <c r="V109" i="6"/>
  <c r="V308" i="6"/>
  <c r="V144" i="6"/>
  <c r="V126" i="6"/>
  <c r="V236" i="6"/>
  <c r="V184" i="6"/>
  <c r="V140" i="6"/>
  <c r="V269" i="6"/>
  <c r="V56" i="6"/>
  <c r="V125" i="6"/>
  <c r="V246" i="6"/>
  <c r="V312" i="6"/>
  <c r="V193" i="6"/>
  <c r="V173" i="6"/>
  <c r="V220" i="6"/>
  <c r="V230" i="6"/>
  <c r="V81" i="6"/>
  <c r="V233" i="6"/>
  <c r="V302" i="6"/>
  <c r="V300" i="6"/>
  <c r="V68" i="6"/>
  <c r="V128" i="6"/>
  <c r="V307" i="6"/>
  <c r="V51" i="6"/>
  <c r="V191" i="6"/>
  <c r="V310" i="6"/>
  <c r="V215" i="6"/>
  <c r="V297" i="6"/>
  <c r="V102" i="6"/>
  <c r="V203" i="6"/>
  <c r="V280" i="6"/>
  <c r="V264" i="6"/>
  <c r="V301" i="6"/>
  <c r="V143" i="6"/>
  <c r="V93" i="6"/>
  <c r="V139" i="6"/>
  <c r="V119" i="6"/>
  <c r="V31" i="6"/>
  <c r="V227" i="6"/>
  <c r="V69" i="6"/>
  <c r="V239" i="6"/>
  <c r="V282" i="6"/>
  <c r="V115" i="6"/>
  <c r="V275" i="6"/>
  <c r="V175" i="6"/>
  <c r="V278" i="6"/>
  <c r="V152" i="6"/>
  <c r="V190" i="6"/>
  <c r="V134" i="6"/>
  <c r="V132" i="6"/>
  <c r="V85" i="6"/>
  <c r="V88" i="6"/>
  <c r="V111" i="6"/>
  <c r="V268" i="6"/>
  <c r="V165" i="6"/>
  <c r="V142" i="6"/>
  <c r="V155" i="6"/>
  <c r="V4" i="6"/>
  <c r="V270" i="6"/>
  <c r="V160" i="6"/>
  <c r="V146" i="6"/>
  <c r="V198" i="6"/>
  <c r="V185" i="6"/>
  <c r="V124" i="6"/>
  <c r="V311" i="6"/>
  <c r="V284" i="6"/>
  <c r="V145" i="6"/>
  <c r="V306" i="6"/>
  <c r="V107" i="6"/>
  <c r="V64" i="6"/>
  <c r="V249" i="6"/>
  <c r="V36" i="6"/>
  <c r="V52" i="6"/>
  <c r="V222" i="6"/>
  <c r="V40" i="6"/>
  <c r="V256" i="6"/>
  <c r="V263" i="6"/>
  <c r="V304" i="6"/>
  <c r="V15" i="6"/>
  <c r="V105" i="6"/>
  <c r="V247" i="6"/>
  <c r="V10" i="6"/>
  <c r="V281" i="6"/>
  <c r="V46" i="6"/>
  <c r="V72" i="6"/>
  <c r="V262" i="6"/>
  <c r="V224" i="6"/>
  <c r="V257" i="6"/>
  <c r="V279" i="6"/>
  <c r="V207" i="6"/>
  <c r="V204" i="6"/>
  <c r="V201" i="6"/>
  <c r="V159" i="6"/>
  <c r="V212" i="6"/>
  <c r="V223" i="6"/>
  <c r="V313" i="6"/>
  <c r="V299" i="6"/>
  <c r="V123" i="6"/>
  <c r="V176" i="6"/>
  <c r="V8" i="6"/>
  <c r="V226" i="6"/>
  <c r="V108" i="6"/>
  <c r="V35" i="6"/>
  <c r="V174" i="6"/>
  <c r="V120" i="6"/>
  <c r="V55" i="6"/>
  <c r="V194" i="6"/>
  <c r="V289" i="6"/>
  <c r="V150" i="6"/>
  <c r="V199" i="6"/>
  <c r="V309" i="6"/>
  <c r="V290" i="6"/>
  <c r="V211" i="6"/>
  <c r="V231" i="6"/>
  <c r="V172" i="6"/>
  <c r="V83" i="6"/>
  <c r="V60" i="6"/>
  <c r="V76" i="6"/>
  <c r="V276" i="6"/>
  <c r="V166" i="6"/>
  <c r="V260" i="6"/>
  <c r="V80" i="6"/>
  <c r="V272" i="6"/>
  <c r="V67" i="6"/>
  <c r="V167" i="6"/>
  <c r="V248" i="6"/>
  <c r="V100" i="6"/>
  <c r="V265" i="6"/>
  <c r="V244" i="6"/>
  <c r="V293" i="6"/>
  <c r="V243" i="6"/>
  <c r="V170" i="6"/>
  <c r="V14" i="6"/>
  <c r="V283" i="6"/>
  <c r="V122" i="6"/>
  <c r="V197" i="6"/>
  <c r="V32" i="6"/>
  <c r="V253" i="6"/>
  <c r="V163" i="6"/>
  <c r="V237" i="6"/>
  <c r="V118" i="6"/>
  <c r="V209" i="6"/>
  <c r="V277" i="6"/>
  <c r="V208" i="6"/>
  <c r="V112" i="6"/>
  <c r="V30" i="6"/>
  <c r="V39" i="6"/>
  <c r="V38" i="6"/>
  <c r="V221" i="6"/>
  <c r="V179" i="6"/>
  <c r="V147" i="6"/>
  <c r="V234" i="6"/>
  <c r="V161" i="6"/>
  <c r="V18" i="6"/>
  <c r="V285" i="6"/>
  <c r="V33" i="6"/>
  <c r="V138" i="6"/>
  <c r="V186" i="6"/>
  <c r="V164" i="6"/>
  <c r="V149" i="6"/>
  <c r="V261" i="6"/>
  <c r="V99" i="6"/>
  <c r="V245" i="6"/>
  <c r="V73" i="6"/>
  <c r="V16" i="6"/>
  <c r="V96" i="6"/>
  <c r="V44" i="6"/>
  <c r="V74" i="6"/>
  <c r="V183" i="6"/>
  <c r="V129" i="6"/>
  <c r="V251" i="6"/>
  <c r="V45" i="6"/>
  <c r="V296" i="6"/>
  <c r="V21" i="6"/>
  <c r="V82" i="6"/>
  <c r="V92" i="6"/>
  <c r="V255" i="6"/>
  <c r="V66" i="6"/>
  <c r="V34" i="6"/>
  <c r="V298" i="6"/>
  <c r="V137" i="6"/>
  <c r="V42" i="6"/>
  <c r="V238" i="6"/>
  <c r="V7" i="6"/>
  <c r="V63" i="6"/>
  <c r="V23" i="6"/>
  <c r="V250" i="6"/>
  <c r="V214" i="6"/>
  <c r="V242" i="6"/>
  <c r="V241" i="6"/>
  <c r="V114" i="6"/>
  <c r="V141" i="6"/>
  <c r="V54" i="6"/>
  <c r="V84" i="6"/>
  <c r="V26" i="6"/>
  <c r="V78" i="6"/>
  <c r="V196" i="6"/>
  <c r="V252" i="6"/>
  <c r="V24" i="6"/>
  <c r="V29" i="6"/>
  <c r="V295" i="6"/>
  <c r="V113" i="6"/>
  <c r="V169" i="6"/>
  <c r="V225" i="6"/>
  <c r="V286" i="6"/>
  <c r="V5" i="6"/>
  <c r="V89" i="6"/>
  <c r="V19" i="6"/>
  <c r="V58" i="6"/>
  <c r="V195" i="6"/>
  <c r="V77" i="6"/>
  <c r="V136" i="6"/>
  <c r="V305" i="6"/>
  <c r="V162" i="6"/>
  <c r="V53" i="6"/>
  <c r="V116" i="6"/>
  <c r="V218" i="6"/>
  <c r="V22" i="6"/>
  <c r="V229" i="6"/>
  <c r="V168" i="6"/>
  <c r="V41" i="6"/>
  <c r="V151" i="6"/>
  <c r="V61" i="6"/>
  <c r="V70" i="6"/>
  <c r="V158" i="6"/>
  <c r="V181" i="6"/>
  <c r="V232" i="6"/>
  <c r="V121" i="6"/>
  <c r="V130" i="6"/>
  <c r="V303" i="6"/>
  <c r="V287" i="6"/>
  <c r="V217" i="6"/>
  <c r="V258" i="6"/>
  <c r="V79" i="6"/>
  <c r="V177" i="6"/>
  <c r="V189" i="6"/>
  <c r="V11" i="6"/>
  <c r="V202" i="6"/>
  <c r="V153" i="6"/>
  <c r="V95" i="6"/>
  <c r="V188" i="6"/>
  <c r="V192" i="6"/>
  <c r="V90" i="6"/>
  <c r="V87" i="6"/>
  <c r="V271" i="6"/>
  <c r="V240" i="6"/>
  <c r="V94" i="6"/>
  <c r="V133" i="6"/>
  <c r="V254" i="6"/>
  <c r="V27" i="6"/>
  <c r="V71" i="6"/>
  <c r="V17" i="6"/>
  <c r="V75" i="6"/>
  <c r="V28" i="6"/>
  <c r="V266" i="6"/>
  <c r="V101" i="6"/>
  <c r="V178" i="6"/>
  <c r="V187" i="6"/>
  <c r="V131" i="6"/>
  <c r="V43" i="6"/>
  <c r="V216" i="6"/>
  <c r="V267" i="6"/>
  <c r="V200" i="6"/>
  <c r="V180" i="6"/>
  <c r="V9" i="6"/>
  <c r="V97" i="6"/>
  <c r="O48" i="6"/>
  <c r="O104" i="6"/>
  <c r="O273" i="6"/>
  <c r="O12" i="6"/>
  <c r="O205" i="6"/>
  <c r="O135" i="6"/>
  <c r="O50" i="6"/>
  <c r="O20" i="6"/>
  <c r="O59" i="6"/>
  <c r="O110" i="6"/>
  <c r="O37" i="6"/>
  <c r="O6" i="6"/>
  <c r="O106" i="6"/>
  <c r="O213" i="6"/>
  <c r="O171" i="6"/>
  <c r="O288" i="6"/>
  <c r="O292" i="6"/>
  <c r="O228" i="6"/>
  <c r="O103" i="6"/>
  <c r="O294" i="6"/>
  <c r="O235" i="6"/>
  <c r="O13" i="6"/>
  <c r="O259" i="6"/>
  <c r="O291" i="6"/>
  <c r="O62" i="6"/>
  <c r="O47" i="6"/>
  <c r="O65" i="6"/>
  <c r="O25" i="6"/>
  <c r="O206" i="6"/>
  <c r="O182" i="6"/>
  <c r="O219" i="6"/>
  <c r="O91" i="6"/>
  <c r="O49" i="6"/>
  <c r="O98" i="6"/>
  <c r="O86" i="6"/>
  <c r="O148" i="6"/>
  <c r="O127" i="6"/>
  <c r="O156" i="6"/>
  <c r="O154" i="6"/>
  <c r="O117" i="6"/>
  <c r="O210" i="6"/>
  <c r="O157" i="6"/>
  <c r="O274" i="6"/>
  <c r="O57" i="6"/>
  <c r="O109" i="6"/>
  <c r="O308" i="6"/>
  <c r="O144" i="6"/>
  <c r="O126" i="6"/>
  <c r="O236" i="6"/>
  <c r="O184" i="6"/>
  <c r="O140" i="6"/>
  <c r="O269" i="6"/>
  <c r="O56" i="6"/>
  <c r="O125" i="6"/>
  <c r="O246" i="6"/>
  <c r="O312" i="6"/>
  <c r="O193" i="6"/>
  <c r="O173" i="6"/>
  <c r="O220" i="6"/>
  <c r="O230" i="6"/>
  <c r="O81" i="6"/>
  <c r="O233" i="6"/>
  <c r="O302" i="6"/>
  <c r="O300" i="6"/>
  <c r="O68" i="6"/>
  <c r="O128" i="6"/>
  <c r="O307" i="6"/>
  <c r="O51" i="6"/>
  <c r="O191" i="6"/>
  <c r="O310" i="6"/>
  <c r="O215" i="6"/>
  <c r="O297" i="6"/>
  <c r="O102" i="6"/>
  <c r="O203" i="6"/>
  <c r="O280" i="6"/>
  <c r="O264" i="6"/>
  <c r="O301" i="6"/>
  <c r="O143" i="6"/>
  <c r="O93" i="6"/>
  <c r="O139" i="6"/>
  <c r="O119" i="6"/>
  <c r="O31" i="6"/>
  <c r="O227" i="6"/>
  <c r="O69" i="6"/>
  <c r="O239" i="6"/>
  <c r="O282" i="6"/>
  <c r="O115" i="6"/>
  <c r="O275" i="6"/>
  <c r="O175" i="6"/>
  <c r="O278" i="6"/>
  <c r="O152" i="6"/>
  <c r="O190" i="6"/>
  <c r="O134" i="6"/>
  <c r="O132" i="6"/>
  <c r="O85" i="6"/>
  <c r="O88" i="6"/>
  <c r="O111" i="6"/>
  <c r="O268" i="6"/>
  <c r="O165" i="6"/>
  <c r="O142" i="6"/>
  <c r="O155" i="6"/>
  <c r="O4" i="6"/>
  <c r="O270" i="6"/>
  <c r="O160" i="6"/>
  <c r="O146" i="6"/>
  <c r="O198" i="6"/>
  <c r="O185" i="6"/>
  <c r="O124" i="6"/>
  <c r="O311" i="6"/>
  <c r="O284" i="6"/>
  <c r="O145" i="6"/>
  <c r="O306" i="6"/>
  <c r="O107" i="6"/>
  <c r="O64" i="6"/>
  <c r="O249" i="6"/>
  <c r="O36" i="6"/>
  <c r="O52" i="6"/>
  <c r="O222" i="6"/>
  <c r="O40" i="6"/>
  <c r="O256" i="6"/>
  <c r="O263" i="6"/>
  <c r="O304" i="6"/>
  <c r="O15" i="6"/>
  <c r="O105" i="6"/>
  <c r="O247" i="6"/>
  <c r="O10" i="6"/>
  <c r="O281" i="6"/>
  <c r="O46" i="6"/>
  <c r="O72" i="6"/>
  <c r="O262" i="6"/>
  <c r="O224" i="6"/>
  <c r="O257" i="6"/>
  <c r="O3" i="6"/>
  <c r="O279" i="6"/>
  <c r="O207" i="6"/>
  <c r="O204" i="6"/>
  <c r="O201" i="6"/>
  <c r="O159" i="6"/>
  <c r="O212" i="6"/>
  <c r="O223" i="6"/>
  <c r="O313" i="6"/>
  <c r="O299" i="6"/>
  <c r="O123" i="6"/>
  <c r="O176" i="6"/>
  <c r="O8" i="6"/>
  <c r="O226" i="6"/>
  <c r="O108" i="6"/>
  <c r="O35" i="6"/>
  <c r="O174" i="6"/>
  <c r="O120" i="6"/>
  <c r="O55" i="6"/>
  <c r="O194" i="6"/>
  <c r="O289" i="6"/>
  <c r="O150" i="6"/>
  <c r="O199" i="6"/>
  <c r="O309" i="6"/>
  <c r="O290" i="6"/>
  <c r="O211" i="6"/>
  <c r="O231" i="6"/>
  <c r="O172" i="6"/>
  <c r="O83" i="6"/>
  <c r="O60" i="6"/>
  <c r="O76" i="6"/>
  <c r="O276" i="6"/>
  <c r="O166" i="6"/>
  <c r="O260" i="6"/>
  <c r="O80" i="6"/>
  <c r="O272" i="6"/>
  <c r="O67" i="6"/>
  <c r="O167" i="6"/>
  <c r="O248" i="6"/>
  <c r="O100" i="6"/>
  <c r="O265" i="6"/>
  <c r="O244" i="6"/>
  <c r="O293" i="6"/>
  <c r="O243" i="6"/>
  <c r="O170" i="6"/>
  <c r="O14" i="6"/>
  <c r="O283" i="6"/>
  <c r="O122" i="6"/>
  <c r="O197" i="6"/>
  <c r="O32" i="6"/>
  <c r="O253" i="6"/>
  <c r="O163" i="6"/>
  <c r="O237" i="6"/>
  <c r="O118" i="6"/>
  <c r="O209" i="6"/>
  <c r="O277" i="6"/>
  <c r="O208" i="6"/>
  <c r="O112" i="6"/>
  <c r="O30" i="6"/>
  <c r="O39" i="6"/>
  <c r="O38" i="6"/>
  <c r="O221" i="6"/>
  <c r="O179" i="6"/>
  <c r="O147" i="6"/>
  <c r="O234" i="6"/>
  <c r="O161" i="6"/>
  <c r="O18" i="6"/>
  <c r="O285" i="6"/>
  <c r="O33" i="6"/>
  <c r="O138" i="6"/>
  <c r="O186" i="6"/>
  <c r="O164" i="6"/>
  <c r="O149" i="6"/>
  <c r="O261" i="6"/>
  <c r="O99" i="6"/>
  <c r="O245" i="6"/>
  <c r="O73" i="6"/>
  <c r="O16" i="6"/>
  <c r="O96" i="6"/>
  <c r="O44" i="6"/>
  <c r="O74" i="6"/>
  <c r="O183" i="6"/>
  <c r="O129" i="6"/>
  <c r="O251" i="6"/>
  <c r="O45" i="6"/>
  <c r="O296" i="6"/>
  <c r="O21" i="6"/>
  <c r="O82" i="6"/>
  <c r="O92" i="6"/>
  <c r="O255" i="6"/>
  <c r="O66" i="6"/>
  <c r="O34" i="6"/>
  <c r="O298" i="6"/>
  <c r="O137" i="6"/>
  <c r="O42" i="6"/>
  <c r="O238" i="6"/>
  <c r="O7" i="6"/>
  <c r="O63" i="6"/>
  <c r="O23" i="6"/>
  <c r="O250" i="6"/>
  <c r="O214" i="6"/>
  <c r="O242" i="6"/>
  <c r="O241" i="6"/>
  <c r="O114" i="6"/>
  <c r="O141" i="6"/>
  <c r="O54" i="6"/>
  <c r="O84" i="6"/>
  <c r="O26" i="6"/>
  <c r="O78" i="6"/>
  <c r="O196" i="6"/>
  <c r="O252" i="6"/>
  <c r="O24" i="6"/>
  <c r="O29" i="6"/>
  <c r="O295" i="6"/>
  <c r="O113" i="6"/>
  <c r="O169" i="6"/>
  <c r="O225" i="6"/>
  <c r="O286" i="6"/>
  <c r="O5" i="6"/>
  <c r="O89" i="6"/>
  <c r="O19" i="6"/>
  <c r="O58" i="6"/>
  <c r="O195" i="6"/>
  <c r="O77" i="6"/>
  <c r="O136" i="6"/>
  <c r="O305" i="6"/>
  <c r="O162" i="6"/>
  <c r="O53" i="6"/>
  <c r="O116" i="6"/>
  <c r="O218" i="6"/>
  <c r="O22" i="6"/>
  <c r="O229" i="6"/>
  <c r="O168" i="6"/>
  <c r="O41" i="6"/>
  <c r="O151" i="6"/>
  <c r="O61" i="6"/>
  <c r="O70" i="6"/>
  <c r="O158" i="6"/>
  <c r="O181" i="6"/>
  <c r="O232" i="6"/>
  <c r="O121" i="6"/>
  <c r="O130" i="6"/>
  <c r="O303" i="6"/>
  <c r="O287" i="6"/>
  <c r="O217" i="6"/>
  <c r="O258" i="6"/>
  <c r="O79" i="6"/>
  <c r="O177" i="6"/>
  <c r="O189" i="6"/>
  <c r="O11" i="6"/>
  <c r="O202" i="6"/>
  <c r="O153" i="6"/>
  <c r="O95" i="6"/>
  <c r="O188" i="6"/>
  <c r="O192" i="6"/>
  <c r="O90" i="6"/>
  <c r="O87" i="6"/>
  <c r="O271" i="6"/>
  <c r="O240" i="6"/>
  <c r="O94" i="6"/>
  <c r="O133" i="6"/>
  <c r="O254" i="6"/>
  <c r="O27" i="6"/>
  <c r="O71" i="6"/>
  <c r="O17" i="6"/>
  <c r="O75" i="6"/>
  <c r="O28" i="6"/>
  <c r="O266" i="6"/>
  <c r="O101" i="6"/>
  <c r="O178" i="6"/>
  <c r="O187" i="6"/>
  <c r="O131" i="6"/>
  <c r="O43" i="6"/>
  <c r="O216" i="6"/>
  <c r="O267" i="6"/>
  <c r="O200" i="6"/>
  <c r="O180" i="6"/>
  <c r="O9" i="6"/>
  <c r="O97" i="6"/>
  <c r="N48" i="6"/>
  <c r="N104" i="6"/>
  <c r="N273" i="6"/>
  <c r="N12" i="6"/>
  <c r="N205" i="6"/>
  <c r="N135" i="6"/>
  <c r="N50" i="6"/>
  <c r="N20" i="6"/>
  <c r="N59" i="6"/>
  <c r="N110" i="6"/>
  <c r="N37" i="6"/>
  <c r="N6" i="6"/>
  <c r="N106" i="6"/>
  <c r="N213" i="6"/>
  <c r="N171" i="6"/>
  <c r="N288" i="6"/>
  <c r="N292" i="6"/>
  <c r="N228" i="6"/>
  <c r="N103" i="6"/>
  <c r="N294" i="6"/>
  <c r="N235" i="6"/>
  <c r="N13" i="6"/>
  <c r="N259" i="6"/>
  <c r="N291" i="6"/>
  <c r="N62" i="6"/>
  <c r="N47" i="6"/>
  <c r="N65" i="6"/>
  <c r="N25" i="6"/>
  <c r="N206" i="6"/>
  <c r="N182" i="6"/>
  <c r="N219" i="6"/>
  <c r="N91" i="6"/>
  <c r="N49" i="6"/>
  <c r="N98" i="6"/>
  <c r="N86" i="6"/>
  <c r="N148" i="6"/>
  <c r="N127" i="6"/>
  <c r="N156" i="6"/>
  <c r="N154" i="6"/>
  <c r="N117" i="6"/>
  <c r="N210" i="6"/>
  <c r="N157" i="6"/>
  <c r="N274" i="6"/>
  <c r="N57" i="6"/>
  <c r="N109" i="6"/>
  <c r="N308" i="6"/>
  <c r="N144" i="6"/>
  <c r="N126" i="6"/>
  <c r="N236" i="6"/>
  <c r="N184" i="6"/>
  <c r="N140" i="6"/>
  <c r="N269" i="6"/>
  <c r="N56" i="6"/>
  <c r="N125" i="6"/>
  <c r="N246" i="6"/>
  <c r="N312" i="6"/>
  <c r="N193" i="6"/>
  <c r="N173" i="6"/>
  <c r="N220" i="6"/>
  <c r="N230" i="6"/>
  <c r="N81" i="6"/>
  <c r="N233" i="6"/>
  <c r="N302" i="6"/>
  <c r="N300" i="6"/>
  <c r="N68" i="6"/>
  <c r="N128" i="6"/>
  <c r="N307" i="6"/>
  <c r="N51" i="6"/>
  <c r="N191" i="6"/>
  <c r="N310" i="6"/>
  <c r="N215" i="6"/>
  <c r="N297" i="6"/>
  <c r="N102" i="6"/>
  <c r="N203" i="6"/>
  <c r="N280" i="6"/>
  <c r="N264" i="6"/>
  <c r="N301" i="6"/>
  <c r="N143" i="6"/>
  <c r="N93" i="6"/>
  <c r="N139" i="6"/>
  <c r="N119" i="6"/>
  <c r="N31" i="6"/>
  <c r="N227" i="6"/>
  <c r="N69" i="6"/>
  <c r="N239" i="6"/>
  <c r="N282" i="6"/>
  <c r="N115" i="6"/>
  <c r="N275" i="6"/>
  <c r="N175" i="6"/>
  <c r="N278" i="6"/>
  <c r="N152" i="6"/>
  <c r="N190" i="6"/>
  <c r="N134" i="6"/>
  <c r="N132" i="6"/>
  <c r="N85" i="6"/>
  <c r="N88" i="6"/>
  <c r="N111" i="6"/>
  <c r="N268" i="6"/>
  <c r="N165" i="6"/>
  <c r="N142" i="6"/>
  <c r="N155" i="6"/>
  <c r="N4" i="6"/>
  <c r="N270" i="6"/>
  <c r="N160" i="6"/>
  <c r="N146" i="6"/>
  <c r="N198" i="6"/>
  <c r="N185" i="6"/>
  <c r="N124" i="6"/>
  <c r="N311" i="6"/>
  <c r="N284" i="6"/>
  <c r="N145" i="6"/>
  <c r="N306" i="6"/>
  <c r="N107" i="6"/>
  <c r="N64" i="6"/>
  <c r="N249" i="6"/>
  <c r="N36" i="6"/>
  <c r="N52" i="6"/>
  <c r="N222" i="6"/>
  <c r="N40" i="6"/>
  <c r="N256" i="6"/>
  <c r="N263" i="6"/>
  <c r="N304" i="6"/>
  <c r="N15" i="6"/>
  <c r="N105" i="6"/>
  <c r="N247" i="6"/>
  <c r="N10" i="6"/>
  <c r="N281" i="6"/>
  <c r="N46" i="6"/>
  <c r="N72" i="6"/>
  <c r="N262" i="6"/>
  <c r="N224" i="6"/>
  <c r="N257" i="6"/>
  <c r="N3" i="6"/>
  <c r="N279" i="6"/>
  <c r="N207" i="6"/>
  <c r="N204" i="6"/>
  <c r="N201" i="6"/>
  <c r="N159" i="6"/>
  <c r="N212" i="6"/>
  <c r="N223" i="6"/>
  <c r="N313" i="6"/>
  <c r="N299" i="6"/>
  <c r="N123" i="6"/>
  <c r="N176" i="6"/>
  <c r="N8" i="6"/>
  <c r="N226" i="6"/>
  <c r="N108" i="6"/>
  <c r="N35" i="6"/>
  <c r="N174" i="6"/>
  <c r="N120" i="6"/>
  <c r="N55" i="6"/>
  <c r="N194" i="6"/>
  <c r="N289" i="6"/>
  <c r="N150" i="6"/>
  <c r="N199" i="6"/>
  <c r="N309" i="6"/>
  <c r="N290" i="6"/>
  <c r="N211" i="6"/>
  <c r="N231" i="6"/>
  <c r="N172" i="6"/>
  <c r="N83" i="6"/>
  <c r="N60" i="6"/>
  <c r="N76" i="6"/>
  <c r="N276" i="6"/>
  <c r="N166" i="6"/>
  <c r="N260" i="6"/>
  <c r="N80" i="6"/>
  <c r="N272" i="6"/>
  <c r="N67" i="6"/>
  <c r="N167" i="6"/>
  <c r="N248" i="6"/>
  <c r="N100" i="6"/>
  <c r="N265" i="6"/>
  <c r="N244" i="6"/>
  <c r="N293" i="6"/>
  <c r="N243" i="6"/>
  <c r="N170" i="6"/>
  <c r="N14" i="6"/>
  <c r="N283" i="6"/>
  <c r="N122" i="6"/>
  <c r="N197" i="6"/>
  <c r="N32" i="6"/>
  <c r="N253" i="6"/>
  <c r="N163" i="6"/>
  <c r="N237" i="6"/>
  <c r="N118" i="6"/>
  <c r="N209" i="6"/>
  <c r="N277" i="6"/>
  <c r="N208" i="6"/>
  <c r="N112" i="6"/>
  <c r="N30" i="6"/>
  <c r="N39" i="6"/>
  <c r="N38" i="6"/>
  <c r="N221" i="6"/>
  <c r="N179" i="6"/>
  <c r="N147" i="6"/>
  <c r="N234" i="6"/>
  <c r="N161" i="6"/>
  <c r="N18" i="6"/>
  <c r="N285" i="6"/>
  <c r="N33" i="6"/>
  <c r="N138" i="6"/>
  <c r="N186" i="6"/>
  <c r="N164" i="6"/>
  <c r="N149" i="6"/>
  <c r="N261" i="6"/>
  <c r="N99" i="6"/>
  <c r="N245" i="6"/>
  <c r="N73" i="6"/>
  <c r="N16" i="6"/>
  <c r="N96" i="6"/>
  <c r="N44" i="6"/>
  <c r="N74" i="6"/>
  <c r="N183" i="6"/>
  <c r="N129" i="6"/>
  <c r="N251" i="6"/>
  <c r="N45" i="6"/>
  <c r="N296" i="6"/>
  <c r="N21" i="6"/>
  <c r="N82" i="6"/>
  <c r="N92" i="6"/>
  <c r="N255" i="6"/>
  <c r="N66" i="6"/>
  <c r="N34" i="6"/>
  <c r="N298" i="6"/>
  <c r="N137" i="6"/>
  <c r="N42" i="6"/>
  <c r="N238" i="6"/>
  <c r="N7" i="6"/>
  <c r="N63" i="6"/>
  <c r="N23" i="6"/>
  <c r="N250" i="6"/>
  <c r="N214" i="6"/>
  <c r="N242" i="6"/>
  <c r="N241" i="6"/>
  <c r="N114" i="6"/>
  <c r="N141" i="6"/>
  <c r="N54" i="6"/>
  <c r="N84" i="6"/>
  <c r="N26" i="6"/>
  <c r="N78" i="6"/>
  <c r="N196" i="6"/>
  <c r="N252" i="6"/>
  <c r="N24" i="6"/>
  <c r="N29" i="6"/>
  <c r="N295" i="6"/>
  <c r="N113" i="6"/>
  <c r="N169" i="6"/>
  <c r="N225" i="6"/>
  <c r="N286" i="6"/>
  <c r="N5" i="6"/>
  <c r="N89" i="6"/>
  <c r="N19" i="6"/>
  <c r="N58" i="6"/>
  <c r="N195" i="6"/>
  <c r="N77" i="6"/>
  <c r="N136" i="6"/>
  <c r="N305" i="6"/>
  <c r="N162" i="6"/>
  <c r="N53" i="6"/>
  <c r="N116" i="6"/>
  <c r="N218" i="6"/>
  <c r="N22" i="6"/>
  <c r="N229" i="6"/>
  <c r="N168" i="6"/>
  <c r="N41" i="6"/>
  <c r="N151" i="6"/>
  <c r="N61" i="6"/>
  <c r="N70" i="6"/>
  <c r="N158" i="6"/>
  <c r="N181" i="6"/>
  <c r="N232" i="6"/>
  <c r="N121" i="6"/>
  <c r="N130" i="6"/>
  <c r="N303" i="6"/>
  <c r="N287" i="6"/>
  <c r="N217" i="6"/>
  <c r="N258" i="6"/>
  <c r="N79" i="6"/>
  <c r="N177" i="6"/>
  <c r="N189" i="6"/>
  <c r="N11" i="6"/>
  <c r="N202" i="6"/>
  <c r="N153" i="6"/>
  <c r="N95" i="6"/>
  <c r="N188" i="6"/>
  <c r="N192" i="6"/>
  <c r="N90" i="6"/>
  <c r="N87" i="6"/>
  <c r="N271" i="6"/>
  <c r="N240" i="6"/>
  <c r="N94" i="6"/>
  <c r="N133" i="6"/>
  <c r="N254" i="6"/>
  <c r="N27" i="6"/>
  <c r="N71" i="6"/>
  <c r="N17" i="6"/>
  <c r="N75" i="6"/>
  <c r="N28" i="6"/>
  <c r="N266" i="6"/>
  <c r="N101" i="6"/>
  <c r="N178" i="6"/>
  <c r="N187" i="6"/>
  <c r="N131" i="6"/>
  <c r="N43" i="6"/>
  <c r="N216" i="6"/>
  <c r="N267" i="6"/>
  <c r="N200" i="6"/>
  <c r="N180" i="6"/>
  <c r="N9" i="6"/>
  <c r="N97" i="6"/>
  <c r="P186" i="6" l="1"/>
  <c r="P223" i="6"/>
  <c r="P124" i="6"/>
  <c r="P199" i="6"/>
  <c r="P248" i="6"/>
  <c r="X4" i="6"/>
  <c r="P209" i="6"/>
  <c r="P96" i="6"/>
  <c r="P179" i="6"/>
  <c r="P283" i="6"/>
  <c r="P76" i="6"/>
  <c r="P108" i="6"/>
  <c r="X255" i="6"/>
  <c r="X7" i="6"/>
  <c r="X269" i="6"/>
  <c r="P132" i="6"/>
  <c r="P155" i="6"/>
  <c r="P143" i="6"/>
  <c r="P310" i="6"/>
  <c r="P249" i="6"/>
  <c r="X74" i="6"/>
  <c r="X135" i="6"/>
  <c r="P61" i="6"/>
  <c r="P53" i="6"/>
  <c r="P89" i="6"/>
  <c r="P142" i="6"/>
  <c r="P134" i="6"/>
  <c r="P239" i="6"/>
  <c r="X222" i="6"/>
  <c r="X149" i="6"/>
  <c r="X213" i="6"/>
  <c r="P304" i="6"/>
  <c r="P298" i="6"/>
  <c r="P45" i="6"/>
  <c r="P73" i="6"/>
  <c r="P33" i="6"/>
  <c r="P38" i="6"/>
  <c r="P237" i="6"/>
  <c r="P170" i="6"/>
  <c r="P67" i="6"/>
  <c r="P83" i="6"/>
  <c r="P289" i="6"/>
  <c r="P8" i="6"/>
  <c r="P110" i="6"/>
  <c r="P104" i="6"/>
  <c r="P185" i="6"/>
  <c r="P262" i="6"/>
  <c r="X200" i="6"/>
  <c r="P131" i="6"/>
  <c r="P71" i="6"/>
  <c r="P90" i="6"/>
  <c r="P177" i="6"/>
  <c r="P232" i="6"/>
  <c r="P229" i="6"/>
  <c r="P77" i="6"/>
  <c r="P169" i="6"/>
  <c r="P26" i="6"/>
  <c r="P250" i="6"/>
  <c r="P62" i="6"/>
  <c r="P292" i="6"/>
  <c r="P126" i="6"/>
  <c r="P117" i="6"/>
  <c r="P91" i="6"/>
  <c r="P159" i="6"/>
  <c r="X235" i="6"/>
  <c r="P246" i="6"/>
  <c r="P144" i="6"/>
  <c r="P154" i="6"/>
  <c r="P9" i="6"/>
  <c r="P178" i="6"/>
  <c r="P254" i="6"/>
  <c r="X121" i="6"/>
  <c r="X132" i="6"/>
  <c r="P24" i="6"/>
  <c r="P114" i="6"/>
  <c r="X131" i="6"/>
  <c r="X71" i="6"/>
  <c r="X90" i="6"/>
  <c r="X177" i="6"/>
  <c r="X232" i="6"/>
  <c r="X229" i="6"/>
  <c r="X77" i="6"/>
  <c r="X169" i="6"/>
  <c r="X26" i="6"/>
  <c r="X250" i="6"/>
  <c r="X298" i="6"/>
  <c r="X45" i="6"/>
  <c r="X73" i="6"/>
  <c r="X33" i="6"/>
  <c r="X38" i="6"/>
  <c r="X237" i="6"/>
  <c r="X170" i="6"/>
  <c r="X67" i="6"/>
  <c r="X83" i="6"/>
  <c r="X289" i="6"/>
  <c r="X8" i="6"/>
  <c r="X159" i="6"/>
  <c r="X262" i="6"/>
  <c r="X97" i="6"/>
  <c r="X187" i="6"/>
  <c r="X27" i="6"/>
  <c r="X192" i="6"/>
  <c r="X79" i="6"/>
  <c r="X181" i="6"/>
  <c r="X22" i="6"/>
  <c r="X195" i="6"/>
  <c r="X113" i="6"/>
  <c r="X84" i="6"/>
  <c r="X34" i="6"/>
  <c r="X245" i="6"/>
  <c r="X285" i="6"/>
  <c r="X39" i="6"/>
  <c r="X163" i="6"/>
  <c r="X243" i="6"/>
  <c r="X272" i="6"/>
  <c r="X172" i="6"/>
  <c r="X194" i="6"/>
  <c r="X176" i="6"/>
  <c r="X201" i="6"/>
  <c r="X72" i="6"/>
  <c r="X263" i="6"/>
  <c r="X64" i="6"/>
  <c r="X198" i="6"/>
  <c r="X165" i="6"/>
  <c r="X190" i="6"/>
  <c r="X69" i="6"/>
  <c r="X301" i="6"/>
  <c r="X191" i="6"/>
  <c r="X233" i="6"/>
  <c r="X308" i="6"/>
  <c r="X156" i="6"/>
  <c r="X219" i="6"/>
  <c r="X291" i="6"/>
  <c r="X288" i="6"/>
  <c r="X59" i="6"/>
  <c r="X48" i="6"/>
  <c r="X9" i="6"/>
  <c r="X178" i="6"/>
  <c r="X254" i="6"/>
  <c r="X188" i="6"/>
  <c r="X158" i="6"/>
  <c r="X58" i="6"/>
  <c r="X295" i="6"/>
  <c r="X54" i="6"/>
  <c r="X66" i="6"/>
  <c r="X129" i="6"/>
  <c r="X99" i="6"/>
  <c r="X30" i="6"/>
  <c r="X253" i="6"/>
  <c r="X293" i="6"/>
  <c r="X80" i="6"/>
  <c r="X231" i="6"/>
  <c r="X55" i="6"/>
  <c r="X123" i="6"/>
  <c r="X204" i="6"/>
  <c r="X46" i="6"/>
  <c r="X256" i="6"/>
  <c r="X107" i="6"/>
  <c r="X146" i="6"/>
  <c r="X268" i="6"/>
  <c r="X264" i="6"/>
  <c r="X51" i="6"/>
  <c r="X81" i="6"/>
  <c r="X56" i="6"/>
  <c r="X109" i="6"/>
  <c r="X127" i="6"/>
  <c r="X259" i="6"/>
  <c r="X171" i="6"/>
  <c r="X20" i="6"/>
  <c r="P224" i="6"/>
  <c r="P15" i="6"/>
  <c r="P36" i="6"/>
  <c r="P282" i="6"/>
  <c r="P93" i="6"/>
  <c r="P215" i="6"/>
  <c r="P302" i="6"/>
  <c r="P312" i="6"/>
  <c r="P47" i="6"/>
  <c r="P228" i="6"/>
  <c r="P37" i="6"/>
  <c r="P273" i="6"/>
  <c r="X266" i="6"/>
  <c r="X281" i="6"/>
  <c r="X57" i="6"/>
  <c r="X148" i="6"/>
  <c r="X182" i="6"/>
  <c r="P97" i="6"/>
  <c r="P187" i="6"/>
  <c r="P27" i="6"/>
  <c r="P192" i="6"/>
  <c r="P79" i="6"/>
  <c r="P181" i="6"/>
  <c r="P22" i="6"/>
  <c r="P195" i="6"/>
  <c r="P113" i="6"/>
  <c r="P84" i="6"/>
  <c r="P34" i="6"/>
  <c r="P245" i="6"/>
  <c r="P285" i="6"/>
  <c r="P39" i="6"/>
  <c r="P163" i="6"/>
  <c r="P243" i="6"/>
  <c r="P272" i="6"/>
  <c r="P172" i="6"/>
  <c r="P194" i="6"/>
  <c r="P176" i="6"/>
  <c r="P201" i="6"/>
  <c r="P72" i="6"/>
  <c r="P263" i="6"/>
  <c r="P64" i="6"/>
  <c r="P198" i="6"/>
  <c r="P165" i="6"/>
  <c r="P190" i="6"/>
  <c r="P69" i="6"/>
  <c r="P301" i="6"/>
  <c r="P191" i="6"/>
  <c r="P233" i="6"/>
  <c r="P125" i="6"/>
  <c r="P308" i="6"/>
  <c r="P156" i="6"/>
  <c r="P219" i="6"/>
  <c r="P291" i="6"/>
  <c r="P288" i="6"/>
  <c r="P59" i="6"/>
  <c r="P48" i="6"/>
  <c r="P188" i="6"/>
  <c r="P258" i="6"/>
  <c r="P158" i="6"/>
  <c r="P218" i="6"/>
  <c r="P58" i="6"/>
  <c r="P295" i="6"/>
  <c r="P54" i="6"/>
  <c r="P63" i="6"/>
  <c r="P66" i="6"/>
  <c r="P129" i="6"/>
  <c r="P99" i="6"/>
  <c r="P18" i="6"/>
  <c r="P30" i="6"/>
  <c r="P253" i="6"/>
  <c r="P293" i="6"/>
  <c r="P80" i="6"/>
  <c r="P231" i="6"/>
  <c r="P55" i="6"/>
  <c r="P123" i="6"/>
  <c r="P204" i="6"/>
  <c r="P46" i="6"/>
  <c r="P256" i="6"/>
  <c r="P107" i="6"/>
  <c r="P146" i="6"/>
  <c r="P268" i="6"/>
  <c r="P152" i="6"/>
  <c r="P264" i="6"/>
  <c r="P51" i="6"/>
  <c r="P81" i="6"/>
  <c r="P56" i="6"/>
  <c r="P109" i="6"/>
  <c r="P180" i="6"/>
  <c r="P101" i="6"/>
  <c r="P133" i="6"/>
  <c r="P95" i="6"/>
  <c r="P217" i="6"/>
  <c r="P259" i="6"/>
  <c r="X95" i="6"/>
  <c r="X116" i="6"/>
  <c r="X183" i="6"/>
  <c r="X112" i="6"/>
  <c r="X211" i="6"/>
  <c r="X207" i="6"/>
  <c r="X40" i="6"/>
  <c r="X111" i="6"/>
  <c r="X227" i="6"/>
  <c r="X307" i="6"/>
  <c r="P70" i="6"/>
  <c r="P116" i="6"/>
  <c r="P19" i="6"/>
  <c r="P29" i="6"/>
  <c r="P141" i="6"/>
  <c r="P7" i="6"/>
  <c r="P255" i="6"/>
  <c r="P183" i="6"/>
  <c r="P261" i="6"/>
  <c r="P161" i="6"/>
  <c r="P112" i="6"/>
  <c r="P32" i="6"/>
  <c r="P244" i="6"/>
  <c r="P260" i="6"/>
  <c r="P211" i="6"/>
  <c r="P120" i="6"/>
  <c r="P207" i="6"/>
  <c r="P281" i="6"/>
  <c r="P40" i="6"/>
  <c r="P306" i="6"/>
  <c r="P160" i="6"/>
  <c r="P111" i="6"/>
  <c r="P278" i="6"/>
  <c r="P227" i="6"/>
  <c r="P280" i="6"/>
  <c r="P307" i="6"/>
  <c r="P230" i="6"/>
  <c r="P269" i="6"/>
  <c r="P57" i="6"/>
  <c r="P148" i="6"/>
  <c r="P182" i="6"/>
  <c r="P13" i="6"/>
  <c r="P50" i="6"/>
  <c r="X94" i="6"/>
  <c r="X153" i="6"/>
  <c r="X287" i="6"/>
  <c r="X61" i="6"/>
  <c r="X53" i="6"/>
  <c r="X89" i="6"/>
  <c r="X24" i="6"/>
  <c r="X114" i="6"/>
  <c r="X238" i="6"/>
  <c r="X92" i="6"/>
  <c r="X234" i="6"/>
  <c r="X208" i="6"/>
  <c r="X265" i="6"/>
  <c r="X290" i="6"/>
  <c r="X174" i="6"/>
  <c r="X299" i="6"/>
  <c r="X279" i="6"/>
  <c r="X10" i="6"/>
  <c r="X145" i="6"/>
  <c r="X175" i="6"/>
  <c r="X31" i="6"/>
  <c r="X203" i="6"/>
  <c r="X128" i="6"/>
  <c r="X220" i="6"/>
  <c r="X140" i="6"/>
  <c r="X274" i="6"/>
  <c r="X86" i="6"/>
  <c r="X206" i="6"/>
  <c r="P20" i="6"/>
  <c r="X133" i="6"/>
  <c r="X29" i="6"/>
  <c r="X244" i="6"/>
  <c r="X306" i="6"/>
  <c r="P200" i="6"/>
  <c r="P266" i="6"/>
  <c r="P94" i="6"/>
  <c r="P153" i="6"/>
  <c r="P287" i="6"/>
  <c r="P238" i="6"/>
  <c r="P92" i="6"/>
  <c r="P74" i="6"/>
  <c r="P149" i="6"/>
  <c r="P234" i="6"/>
  <c r="P208" i="6"/>
  <c r="P197" i="6"/>
  <c r="P265" i="6"/>
  <c r="P166" i="6"/>
  <c r="P290" i="6"/>
  <c r="P174" i="6"/>
  <c r="P299" i="6"/>
  <c r="P279" i="6"/>
  <c r="P10" i="6"/>
  <c r="P222" i="6"/>
  <c r="P145" i="6"/>
  <c r="P175" i="6"/>
  <c r="P31" i="6"/>
  <c r="P203" i="6"/>
  <c r="P128" i="6"/>
  <c r="P220" i="6"/>
  <c r="P140" i="6"/>
  <c r="P274" i="6"/>
  <c r="P86" i="6"/>
  <c r="P206" i="6"/>
  <c r="P235" i="6"/>
  <c r="P213" i="6"/>
  <c r="P135" i="6"/>
  <c r="X267" i="6"/>
  <c r="X28" i="6"/>
  <c r="X240" i="6"/>
  <c r="X202" i="6"/>
  <c r="X303" i="6"/>
  <c r="X162" i="6"/>
  <c r="X5" i="6"/>
  <c r="X252" i="6"/>
  <c r="X241" i="6"/>
  <c r="X42" i="6"/>
  <c r="X82" i="6"/>
  <c r="X44" i="6"/>
  <c r="X164" i="6"/>
  <c r="X147" i="6"/>
  <c r="X277" i="6"/>
  <c r="X100" i="6"/>
  <c r="X276" i="6"/>
  <c r="X309" i="6"/>
  <c r="X35" i="6"/>
  <c r="X247" i="6"/>
  <c r="X52" i="6"/>
  <c r="X284" i="6"/>
  <c r="X270" i="6"/>
  <c r="X88" i="6"/>
  <c r="X119" i="6"/>
  <c r="X102" i="6"/>
  <c r="X68" i="6"/>
  <c r="X173" i="6"/>
  <c r="X184" i="6"/>
  <c r="X157" i="6"/>
  <c r="X98" i="6"/>
  <c r="X25" i="6"/>
  <c r="X294" i="6"/>
  <c r="X106" i="6"/>
  <c r="X205" i="6"/>
  <c r="P267" i="6"/>
  <c r="P28" i="6"/>
  <c r="P240" i="6"/>
  <c r="P202" i="6"/>
  <c r="P303" i="6"/>
  <c r="P151" i="6"/>
  <c r="P162" i="6"/>
  <c r="P5" i="6"/>
  <c r="P252" i="6"/>
  <c r="P241" i="6"/>
  <c r="P42" i="6"/>
  <c r="P82" i="6"/>
  <c r="P44" i="6"/>
  <c r="P164" i="6"/>
  <c r="P147" i="6"/>
  <c r="P277" i="6"/>
  <c r="P122" i="6"/>
  <c r="P100" i="6"/>
  <c r="P276" i="6"/>
  <c r="P309" i="6"/>
  <c r="P35" i="6"/>
  <c r="P313" i="6"/>
  <c r="P247" i="6"/>
  <c r="P52" i="6"/>
  <c r="P284" i="6"/>
  <c r="P270" i="6"/>
  <c r="P88" i="6"/>
  <c r="P275" i="6"/>
  <c r="P119" i="6"/>
  <c r="P102" i="6"/>
  <c r="P68" i="6"/>
  <c r="P173" i="6"/>
  <c r="P184" i="6"/>
  <c r="P157" i="6"/>
  <c r="P98" i="6"/>
  <c r="P25" i="6"/>
  <c r="P294" i="6"/>
  <c r="P106" i="6"/>
  <c r="P205" i="6"/>
  <c r="X216" i="6"/>
  <c r="X271" i="6"/>
  <c r="X11" i="6"/>
  <c r="X41" i="6"/>
  <c r="X305" i="6"/>
  <c r="X286" i="6"/>
  <c r="X196" i="6"/>
  <c r="X242" i="6"/>
  <c r="X137" i="6"/>
  <c r="X21" i="6"/>
  <c r="X96" i="6"/>
  <c r="X186" i="6"/>
  <c r="X179" i="6"/>
  <c r="X209" i="6"/>
  <c r="X283" i="6"/>
  <c r="X248" i="6"/>
  <c r="X76" i="6"/>
  <c r="X199" i="6"/>
  <c r="X108" i="6"/>
  <c r="X223" i="6"/>
  <c r="X257" i="6"/>
  <c r="X311" i="6"/>
  <c r="X85" i="6"/>
  <c r="X115" i="6"/>
  <c r="X139" i="6"/>
  <c r="X297" i="6"/>
  <c r="X300" i="6"/>
  <c r="X193" i="6"/>
  <c r="X236" i="6"/>
  <c r="X210" i="6"/>
  <c r="X49" i="6"/>
  <c r="X65" i="6"/>
  <c r="X103" i="6"/>
  <c r="X6" i="6"/>
  <c r="X12" i="6"/>
  <c r="X101" i="6"/>
  <c r="X19" i="6"/>
  <c r="X261" i="6"/>
  <c r="X32" i="6"/>
  <c r="X120" i="6"/>
  <c r="X50" i="6"/>
  <c r="P216" i="6"/>
  <c r="P75" i="6"/>
  <c r="P271" i="6"/>
  <c r="P11" i="6"/>
  <c r="P41" i="6"/>
  <c r="P305" i="6"/>
  <c r="P286" i="6"/>
  <c r="P196" i="6"/>
  <c r="P242" i="6"/>
  <c r="P137" i="6"/>
  <c r="P21" i="6"/>
  <c r="P257" i="6"/>
  <c r="P105" i="6"/>
  <c r="P311" i="6"/>
  <c r="P4" i="6"/>
  <c r="P85" i="6"/>
  <c r="P115" i="6"/>
  <c r="P139" i="6"/>
  <c r="P297" i="6"/>
  <c r="P300" i="6"/>
  <c r="P193" i="6"/>
  <c r="P236" i="6"/>
  <c r="P210" i="6"/>
  <c r="P49" i="6"/>
  <c r="P65" i="6"/>
  <c r="P103" i="6"/>
  <c r="P6" i="6"/>
  <c r="P12" i="6"/>
  <c r="X43" i="6"/>
  <c r="X17" i="6"/>
  <c r="X87" i="6"/>
  <c r="X189" i="6"/>
  <c r="X168" i="6"/>
  <c r="X136" i="6"/>
  <c r="X225" i="6"/>
  <c r="X78" i="6"/>
  <c r="X214" i="6"/>
  <c r="X296" i="6"/>
  <c r="X16" i="6"/>
  <c r="X138" i="6"/>
  <c r="X221" i="6"/>
  <c r="X118" i="6"/>
  <c r="X167" i="6"/>
  <c r="X60" i="6"/>
  <c r="X150" i="6"/>
  <c r="X226" i="6"/>
  <c r="X212" i="6"/>
  <c r="X224" i="6"/>
  <c r="X15" i="6"/>
  <c r="X36" i="6"/>
  <c r="X124" i="6"/>
  <c r="X282" i="6"/>
  <c r="X93" i="6"/>
  <c r="X215" i="6"/>
  <c r="X302" i="6"/>
  <c r="X312" i="6"/>
  <c r="X126" i="6"/>
  <c r="X117" i="6"/>
  <c r="X47" i="6"/>
  <c r="X228" i="6"/>
  <c r="X37" i="6"/>
  <c r="X273" i="6"/>
  <c r="P127" i="6"/>
  <c r="P171" i="6"/>
  <c r="X180" i="6"/>
  <c r="X217" i="6"/>
  <c r="X70" i="6"/>
  <c r="X141" i="6"/>
  <c r="X161" i="6"/>
  <c r="X260" i="6"/>
  <c r="X160" i="6"/>
  <c r="X278" i="6"/>
  <c r="X280" i="6"/>
  <c r="X230" i="6"/>
  <c r="P43" i="6"/>
  <c r="P17" i="6"/>
  <c r="P87" i="6"/>
  <c r="P189" i="6"/>
  <c r="P121" i="6"/>
  <c r="P168" i="6"/>
  <c r="P136" i="6"/>
  <c r="P225" i="6"/>
  <c r="P78" i="6"/>
  <c r="P214" i="6"/>
  <c r="P296" i="6"/>
  <c r="P16" i="6"/>
  <c r="P138" i="6"/>
  <c r="P221" i="6"/>
  <c r="P118" i="6"/>
  <c r="P14" i="6"/>
  <c r="P167" i="6"/>
  <c r="P60" i="6"/>
  <c r="P150" i="6"/>
  <c r="P226" i="6"/>
  <c r="P212" i="6"/>
  <c r="X304" i="6"/>
  <c r="X249" i="6"/>
  <c r="X142" i="6"/>
  <c r="X134" i="6"/>
  <c r="X239" i="6"/>
  <c r="X310" i="6"/>
  <c r="X246" i="6"/>
  <c r="X144" i="6"/>
  <c r="X154" i="6"/>
  <c r="X91" i="6"/>
  <c r="X62" i="6"/>
  <c r="X292" i="6"/>
  <c r="X110" i="6"/>
  <c r="X104" i="6"/>
  <c r="X185" i="6"/>
  <c r="X143" i="6"/>
  <c r="P23" i="6"/>
  <c r="P251" i="6"/>
  <c r="X218" i="6"/>
  <c r="P3" i="6"/>
  <c r="P130" i="6"/>
  <c r="X14" i="6"/>
  <c r="X155" i="6"/>
  <c r="X258" i="6"/>
  <c r="X63" i="6"/>
  <c r="X18" i="6"/>
  <c r="X152" i="6"/>
  <c r="X23" i="6"/>
  <c r="X125" i="6"/>
  <c r="X13" i="6"/>
  <c r="X197" i="6"/>
  <c r="X166" i="6"/>
  <c r="X151" i="6"/>
  <c r="X122" i="6"/>
  <c r="X313" i="6"/>
  <c r="X3" i="6"/>
  <c r="X275" i="6"/>
  <c r="X75" i="6"/>
  <c r="X130" i="6"/>
  <c r="X10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tc={7FA799F8-7807-4476-A833-B509B7BDCDFA}</author>
    <author>tc={254C295A-03BD-48BE-81F9-38CCEC64CF59}</author>
  </authors>
  <commentList>
    <comment ref="V3" authorId="0" shapeId="0" xr:uid="{7FA799F8-7807-4476-A833-B509B7BDCDF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Protein expression data is based on knowledge-based annotation </t>
      </text>
    </comment>
    <comment ref="W3" authorId="1" shapeId="0" xr:uid="{254C295A-03BD-48BE-81F9-38CCEC64CF59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summary is based on Kaplan-Meier plots for all cancers where high expression of this gene has significant (p&lt;0.001) association with patient survival.</t>
      </text>
    </comment>
  </commentList>
</comments>
</file>

<file path=xl/sharedStrings.xml><?xml version="1.0" encoding="utf-8"?>
<sst xmlns="http://schemas.openxmlformats.org/spreadsheetml/2006/main" count="3247" uniqueCount="1329">
  <si>
    <t>CTR</t>
  </si>
  <si>
    <t>MCD</t>
  </si>
  <si>
    <t>Accession</t>
  </si>
  <si>
    <t>Peptide count</t>
  </si>
  <si>
    <t>Unique peptides</t>
  </si>
  <si>
    <t>Confidence score</t>
  </si>
  <si>
    <t>Max fold change</t>
  </si>
  <si>
    <t>Power</t>
  </si>
  <si>
    <t>Highest mean condition</t>
  </si>
  <si>
    <t>Lowest mean condition</t>
  </si>
  <si>
    <t>Description</t>
  </si>
  <si>
    <t>P62258</t>
  </si>
  <si>
    <t>Q3MJ62</t>
  </si>
  <si>
    <t>P02042</t>
  </si>
  <si>
    <t>Q9H2M3</t>
  </si>
  <si>
    <t>P38646</t>
  </si>
  <si>
    <t>Q2TBA0</t>
  </si>
  <si>
    <t>Q9BUT1</t>
  </si>
  <si>
    <t>Q7Z794</t>
  </si>
  <si>
    <t>Q9NZN3</t>
  </si>
  <si>
    <t>P60660</t>
  </si>
  <si>
    <t>P18206</t>
  </si>
  <si>
    <t>P01011</t>
  </si>
  <si>
    <t>P00915</t>
  </si>
  <si>
    <t>P06727</t>
  </si>
  <si>
    <t>Q9H299</t>
  </si>
  <si>
    <t>P02787</t>
  </si>
  <si>
    <t>P00918</t>
  </si>
  <si>
    <t>Q562R1</t>
  </si>
  <si>
    <t>Q12931</t>
  </si>
  <si>
    <t>Q99456</t>
  </si>
  <si>
    <t>P08572</t>
  </si>
  <si>
    <t>P63104</t>
  </si>
  <si>
    <t>Q3LXA3</t>
  </si>
  <si>
    <t>P30101</t>
  </si>
  <si>
    <t>P48741</t>
  </si>
  <si>
    <t>P26038</t>
  </si>
  <si>
    <t>P28072</t>
  </si>
  <si>
    <t>P52758</t>
  </si>
  <si>
    <t>P09467</t>
  </si>
  <si>
    <t>P26006</t>
  </si>
  <si>
    <t>P02008</t>
  </si>
  <si>
    <t>Q14894</t>
  </si>
  <si>
    <t>P59910</t>
  </si>
  <si>
    <t>O00159</t>
  </si>
  <si>
    <t>P50395</t>
  </si>
  <si>
    <t>P06703</t>
  </si>
  <si>
    <t>P14543</t>
  </si>
  <si>
    <t>P35580</t>
  </si>
  <si>
    <t>P02545</t>
  </si>
  <si>
    <t>Q15365</t>
  </si>
  <si>
    <t>P50453</t>
  </si>
  <si>
    <t>P05023</t>
  </si>
  <si>
    <t>P12277</t>
  </si>
  <si>
    <t>P17661</t>
  </si>
  <si>
    <t>P08473</t>
  </si>
  <si>
    <t>P07305</t>
  </si>
  <si>
    <t>P69905</t>
  </si>
  <si>
    <t>P06753</t>
  </si>
  <si>
    <t>O43809</t>
  </si>
  <si>
    <t>O75971</t>
  </si>
  <si>
    <t>Q07157</t>
  </si>
  <si>
    <t>P48681</t>
  </si>
  <si>
    <t>O00468</t>
  </si>
  <si>
    <t>Q2M2I5</t>
  </si>
  <si>
    <t>P08758</t>
  </si>
  <si>
    <t>P00330</t>
  </si>
  <si>
    <t>P61313</t>
  </si>
  <si>
    <t>P02743</t>
  </si>
  <si>
    <t>O75083</t>
  </si>
  <si>
    <t>P35237</t>
  </si>
  <si>
    <t>P62937</t>
  </si>
  <si>
    <t>P35749</t>
  </si>
  <si>
    <t>P52565</t>
  </si>
  <si>
    <t>Q93088</t>
  </si>
  <si>
    <t>P06396</t>
  </si>
  <si>
    <t>P01834</t>
  </si>
  <si>
    <t>P53420</t>
  </si>
  <si>
    <t>P01871</t>
  </si>
  <si>
    <t>P29401</t>
  </si>
  <si>
    <t>P13489</t>
  </si>
  <si>
    <t>P39060</t>
  </si>
  <si>
    <t>P45880</t>
  </si>
  <si>
    <t>P68371</t>
  </si>
  <si>
    <t>P55290</t>
  </si>
  <si>
    <t>P02649</t>
  </si>
  <si>
    <t>P21695</t>
  </si>
  <si>
    <t>P35527</t>
  </si>
  <si>
    <t>P27348</t>
  </si>
  <si>
    <t>Q9UBI6</t>
  </si>
  <si>
    <t>P02538</t>
  </si>
  <si>
    <t>P23396</t>
  </si>
  <si>
    <t>P31946</t>
  </si>
  <si>
    <t>P11142</t>
  </si>
  <si>
    <t>P14136</t>
  </si>
  <si>
    <t>P50895</t>
  </si>
  <si>
    <t>P01619</t>
  </si>
  <si>
    <t>P32119</t>
  </si>
  <si>
    <t>O00592</t>
  </si>
  <si>
    <t>P60174</t>
  </si>
  <si>
    <t>Q13228</t>
  </si>
  <si>
    <t>P04439</t>
  </si>
  <si>
    <t>Q86UL8</t>
  </si>
  <si>
    <t>Q16555</t>
  </si>
  <si>
    <t>Q6UXI9</t>
  </si>
  <si>
    <t>P04040</t>
  </si>
  <si>
    <t>P02748</t>
  </si>
  <si>
    <t>Q9H082</t>
  </si>
  <si>
    <t>P61106</t>
  </si>
  <si>
    <t>Q9NP85</t>
  </si>
  <si>
    <t>P01857</t>
  </si>
  <si>
    <t>Q58FF8</t>
  </si>
  <si>
    <t>Q03252</t>
  </si>
  <si>
    <t>P02760</t>
  </si>
  <si>
    <t>P07900</t>
  </si>
  <si>
    <t>P04004</t>
  </si>
  <si>
    <t>Q9UN36</t>
  </si>
  <si>
    <t>P01860</t>
  </si>
  <si>
    <t>P10909</t>
  </si>
  <si>
    <t>P23526</t>
  </si>
  <si>
    <t>P09211</t>
  </si>
  <si>
    <t>P07911</t>
  </si>
  <si>
    <t>A0A075B6H7</t>
  </si>
  <si>
    <t>O76013</t>
  </si>
  <si>
    <t>P50995</t>
  </si>
  <si>
    <t>P16444</t>
  </si>
  <si>
    <t>Q9NVA2</t>
  </si>
  <si>
    <t>P07737</t>
  </si>
  <si>
    <t>P59998</t>
  </si>
  <si>
    <t>Q86Y46</t>
  </si>
  <si>
    <t>P17066</t>
  </si>
  <si>
    <t>P52209</t>
  </si>
  <si>
    <t>Q15366</t>
  </si>
  <si>
    <t>P12110</t>
  </si>
  <si>
    <t>P01009</t>
  </si>
  <si>
    <t>P30041</t>
  </si>
  <si>
    <t>P11047</t>
  </si>
  <si>
    <t>P00966</t>
  </si>
  <si>
    <t>P09382</t>
  </si>
  <si>
    <t>P07196</t>
  </si>
  <si>
    <t>P18124</t>
  </si>
  <si>
    <t>Q14195</t>
  </si>
  <si>
    <t>Q01995</t>
  </si>
  <si>
    <t>P01877</t>
  </si>
  <si>
    <t>P21291</t>
  </si>
  <si>
    <t>P02768</t>
  </si>
  <si>
    <t>P78417</t>
  </si>
  <si>
    <t>P02462</t>
  </si>
  <si>
    <t>Q08380</t>
  </si>
  <si>
    <t>P20700</t>
  </si>
  <si>
    <t>P04792</t>
  </si>
  <si>
    <t>P61626</t>
  </si>
  <si>
    <t>P02679</t>
  </si>
  <si>
    <t>P05089</t>
  </si>
  <si>
    <t>P05109</t>
  </si>
  <si>
    <t>P19012</t>
  </si>
  <si>
    <t>Q9H0W9</t>
  </si>
  <si>
    <t>P01833</t>
  </si>
  <si>
    <t>P51148</t>
  </si>
  <si>
    <t>P12035</t>
  </si>
  <si>
    <t>Q92597</t>
  </si>
  <si>
    <t>P04259</t>
  </si>
  <si>
    <t>P06702</t>
  </si>
  <si>
    <t>P52566</t>
  </si>
  <si>
    <t>P01876</t>
  </si>
  <si>
    <t>P09496</t>
  </si>
  <si>
    <t>P55268</t>
  </si>
  <si>
    <t>Q969L2</t>
  </si>
  <si>
    <t>Q7Z406</t>
  </si>
  <si>
    <t>Q7Z4W1</t>
  </si>
  <si>
    <t>P08311</t>
  </si>
  <si>
    <t>P14923</t>
  </si>
  <si>
    <t>P31944</t>
  </si>
  <si>
    <t>P06733</t>
  </si>
  <si>
    <t>P23246</t>
  </si>
  <si>
    <t>Q9BVM4</t>
  </si>
  <si>
    <t>P01591</t>
  </si>
  <si>
    <t>Q8N3V7</t>
  </si>
  <si>
    <t>P13797</t>
  </si>
  <si>
    <t>P22061</t>
  </si>
  <si>
    <t>P30086</t>
  </si>
  <si>
    <t>P02766</t>
  </si>
  <si>
    <t>P61978</t>
  </si>
  <si>
    <t>P05062</t>
  </si>
  <si>
    <t>Q03154</t>
  </si>
  <si>
    <t>Q9BW30</t>
  </si>
  <si>
    <t>P62424</t>
  </si>
  <si>
    <t>Q5T749</t>
  </si>
  <si>
    <t>Q02413</t>
  </si>
  <si>
    <t>P14550</t>
  </si>
  <si>
    <t>P48668</t>
  </si>
  <si>
    <t>Q5D862</t>
  </si>
  <si>
    <t>P00338</t>
  </si>
  <si>
    <t>Q9BSE5</t>
  </si>
  <si>
    <t>P62942</t>
  </si>
  <si>
    <t>P04075</t>
  </si>
  <si>
    <t>Q08554</t>
  </si>
  <si>
    <t>Q8N257</t>
  </si>
  <si>
    <t>O95571</t>
  </si>
  <si>
    <t>P37802</t>
  </si>
  <si>
    <t>Q5TZA2</t>
  </si>
  <si>
    <t>P06576</t>
  </si>
  <si>
    <t>Q9NZ72</t>
  </si>
  <si>
    <t>Q13642</t>
  </si>
  <si>
    <t>Q9BQI9</t>
  </si>
  <si>
    <t>P04406</t>
  </si>
  <si>
    <t>P08779</t>
  </si>
  <si>
    <t>P05556</t>
  </si>
  <si>
    <t>P54652</t>
  </si>
  <si>
    <t>P35579</t>
  </si>
  <si>
    <t>Q15517</t>
  </si>
  <si>
    <t>Q96KP4</t>
  </si>
  <si>
    <t>Q00796</t>
  </si>
  <si>
    <t>P12036</t>
  </si>
  <si>
    <t>Q99798</t>
  </si>
  <si>
    <t>Q96A08</t>
  </si>
  <si>
    <t>P00403</t>
  </si>
  <si>
    <t>P55060</t>
  </si>
  <si>
    <t>P19013</t>
  </si>
  <si>
    <t>P07858</t>
  </si>
  <si>
    <t>P01040</t>
  </si>
  <si>
    <t>Q9NZT1</t>
  </si>
  <si>
    <t>P67936</t>
  </si>
  <si>
    <t>Q9BVC6</t>
  </si>
  <si>
    <t>Q14847</t>
  </si>
  <si>
    <t>P12109</t>
  </si>
  <si>
    <t>Q01955</t>
  </si>
  <si>
    <t>P37837</t>
  </si>
  <si>
    <t>O14745</t>
  </si>
  <si>
    <t>P22626</t>
  </si>
  <si>
    <t>Q15599</t>
  </si>
  <si>
    <t>P52943</t>
  </si>
  <si>
    <t>P08590</t>
  </si>
  <si>
    <t>Q9BR76</t>
  </si>
  <si>
    <t>P07339</t>
  </si>
  <si>
    <t>P30038</t>
  </si>
  <si>
    <t>Q14103</t>
  </si>
  <si>
    <t>Q05682</t>
  </si>
  <si>
    <t>P25705</t>
  </si>
  <si>
    <t>P14625</t>
  </si>
  <si>
    <t>P47914</t>
  </si>
  <si>
    <t>P01024</t>
  </si>
  <si>
    <t>P02792</t>
  </si>
  <si>
    <t>P81605</t>
  </si>
  <si>
    <t>Q9HC38</t>
  </si>
  <si>
    <t>P10809</t>
  </si>
  <si>
    <t>P29400</t>
  </si>
  <si>
    <t>P62750</t>
  </si>
  <si>
    <t>P13646</t>
  </si>
  <si>
    <t>P12882</t>
  </si>
  <si>
    <t>P02533</t>
  </si>
  <si>
    <t>P05787</t>
  </si>
  <si>
    <t>P62805</t>
  </si>
  <si>
    <t>P42765</t>
  </si>
  <si>
    <t>P04083</t>
  </si>
  <si>
    <t>Q96JY6</t>
  </si>
  <si>
    <t>Q04695</t>
  </si>
  <si>
    <t>Q9BVQ7</t>
  </si>
  <si>
    <t>Q02252</t>
  </si>
  <si>
    <t>Q96AC1</t>
  </si>
  <si>
    <t>P02675</t>
  </si>
  <si>
    <t>P61604</t>
  </si>
  <si>
    <t>P15311</t>
  </si>
  <si>
    <t>P13647</t>
  </si>
  <si>
    <t>Q5TEC6</t>
  </si>
  <si>
    <t>P02671</t>
  </si>
  <si>
    <t>P11021</t>
  </si>
  <si>
    <t>P14649</t>
  </si>
  <si>
    <t>Q9NSB2</t>
  </si>
  <si>
    <t>CTR_P1</t>
  </si>
  <si>
    <t>CTR_P2</t>
  </si>
  <si>
    <t>CTR_P3</t>
  </si>
  <si>
    <t>MCD_P1</t>
  </si>
  <si>
    <t>MCD_P2</t>
  </si>
  <si>
    <t>MCD_P3</t>
  </si>
  <si>
    <t>MCD_P4</t>
  </si>
  <si>
    <t>MCD_P5</t>
  </si>
  <si>
    <t>P61158</t>
  </si>
  <si>
    <t>P0DMV8</t>
  </si>
  <si>
    <t>Q14240</t>
  </si>
  <si>
    <t>P59665</t>
  </si>
  <si>
    <t>P09210</t>
  </si>
  <si>
    <t>P07355</t>
  </si>
  <si>
    <t>P61224</t>
  </si>
  <si>
    <t>P00558</t>
  </si>
  <si>
    <t>Q13885</t>
  </si>
  <si>
    <t>P0CG47</t>
  </si>
  <si>
    <t>P14618</t>
  </si>
  <si>
    <t>P61981</t>
  </si>
  <si>
    <t>P68363</t>
  </si>
  <si>
    <t>P33778</t>
  </si>
  <si>
    <t>A0A075B6P5</t>
  </si>
  <si>
    <t>P12883</t>
  </si>
  <si>
    <t>A0A0B4J1V1</t>
  </si>
  <si>
    <t>P10412</t>
  </si>
  <si>
    <t>P01859</t>
  </si>
  <si>
    <t>P07437</t>
  </si>
  <si>
    <t>Q06830</t>
  </si>
  <si>
    <t>P01889</t>
  </si>
  <si>
    <t>P16520</t>
  </si>
  <si>
    <t>P68104</t>
  </si>
  <si>
    <t>A0A0A0MRZ8</t>
  </si>
  <si>
    <t>P08238</t>
  </si>
  <si>
    <t>O14950</t>
  </si>
  <si>
    <t>P04899</t>
  </si>
  <si>
    <t>P0C0L4</t>
  </si>
  <si>
    <t>P0DP25</t>
  </si>
  <si>
    <t>B9A064</t>
  </si>
  <si>
    <t>P68871</t>
  </si>
  <si>
    <t>P00738</t>
  </si>
  <si>
    <t>P22528</t>
  </si>
  <si>
    <t>P09493</t>
  </si>
  <si>
    <t>P35908</t>
  </si>
  <si>
    <t>P04350</t>
  </si>
  <si>
    <t>P69892</t>
  </si>
  <si>
    <t>P05783</t>
  </si>
  <si>
    <t>P68431</t>
  </si>
  <si>
    <t>P04264</t>
  </si>
  <si>
    <t>P19440</t>
  </si>
  <si>
    <t>Q6S8J3</t>
  </si>
  <si>
    <t>P07195</t>
  </si>
  <si>
    <t>P51153</t>
  </si>
  <si>
    <t>O43707</t>
  </si>
  <si>
    <t>P08670</t>
  </si>
  <si>
    <t>P16104</t>
  </si>
  <si>
    <t>P13645</t>
  </si>
  <si>
    <t>P63261</t>
  </si>
  <si>
    <t>P68133</t>
  </si>
  <si>
    <t>P47755</t>
  </si>
  <si>
    <t>P08729</t>
  </si>
  <si>
    <t>YWHAE</t>
  </si>
  <si>
    <t>BHMT</t>
  </si>
  <si>
    <t>HSPA1A</t>
  </si>
  <si>
    <t>VCL</t>
  </si>
  <si>
    <t>RAP1B</t>
  </si>
  <si>
    <t>TF</t>
  </si>
  <si>
    <t>TUBB2A</t>
  </si>
  <si>
    <t>BHMT2</t>
  </si>
  <si>
    <t>HSPA9</t>
  </si>
  <si>
    <t>KLHL40</t>
  </si>
  <si>
    <t>BDH2</t>
  </si>
  <si>
    <t>EIF4A2</t>
  </si>
  <si>
    <t>DEFA1</t>
  </si>
  <si>
    <t>KRT77</t>
  </si>
  <si>
    <t>EHD3</t>
  </si>
  <si>
    <t>MYL6</t>
  </si>
  <si>
    <t>GSTA2</t>
  </si>
  <si>
    <t>SERPINA3</t>
  </si>
  <si>
    <t>CA1</t>
  </si>
  <si>
    <t>ANXA2</t>
  </si>
  <si>
    <t>PGK1</t>
  </si>
  <si>
    <t>APOA4</t>
  </si>
  <si>
    <t>SH3BGRL3</t>
  </si>
  <si>
    <t>CA2</t>
  </si>
  <si>
    <t>ACTBL2</t>
  </si>
  <si>
    <t>TRAP1</t>
  </si>
  <si>
    <t>KRT12</t>
  </si>
  <si>
    <t>UBB</t>
  </si>
  <si>
    <t>PKM</t>
  </si>
  <si>
    <t>COL4A2</t>
  </si>
  <si>
    <t>YWHAZ</t>
  </si>
  <si>
    <t>TKFC</t>
  </si>
  <si>
    <t>YWHAG</t>
  </si>
  <si>
    <t>TUBA1B</t>
  </si>
  <si>
    <t>PDIA3</t>
  </si>
  <si>
    <t>HSPA7</t>
  </si>
  <si>
    <t>MSN</t>
  </si>
  <si>
    <t>PSMB6</t>
  </si>
  <si>
    <t>RIDA</t>
  </si>
  <si>
    <t>FBP1</t>
  </si>
  <si>
    <t>ITGA3</t>
  </si>
  <si>
    <t>HBZ</t>
  </si>
  <si>
    <t>CRYM</t>
  </si>
  <si>
    <t>DNAJB13</t>
  </si>
  <si>
    <t>MYO1C</t>
  </si>
  <si>
    <t>H2BC3</t>
  </si>
  <si>
    <t>GDI2</t>
  </si>
  <si>
    <t>S100A6</t>
  </si>
  <si>
    <t>NID1</t>
  </si>
  <si>
    <t>MYH10</t>
  </si>
  <si>
    <t>LMNA</t>
  </si>
  <si>
    <t>PCBP1</t>
  </si>
  <si>
    <t>SERPINB9</t>
  </si>
  <si>
    <t>ATP1A1</t>
  </si>
  <si>
    <t>IGKV2-28</t>
  </si>
  <si>
    <t>CKB</t>
  </si>
  <si>
    <t>DES</t>
  </si>
  <si>
    <t>MME</t>
  </si>
  <si>
    <t>H1-0</t>
  </si>
  <si>
    <t>HBA1</t>
  </si>
  <si>
    <t>TPM3</t>
  </si>
  <si>
    <t>NUDT21</t>
  </si>
  <si>
    <t>SNAPC5</t>
  </si>
  <si>
    <t>TJP1</t>
  </si>
  <si>
    <t>NES</t>
  </si>
  <si>
    <t>AGRN</t>
  </si>
  <si>
    <t>KRT24</t>
  </si>
  <si>
    <t>MYH7</t>
  </si>
  <si>
    <t>IGHV3-21</t>
  </si>
  <si>
    <t>ANXA5</t>
  </si>
  <si>
    <t>ADH1</t>
  </si>
  <si>
    <t>RPL15</t>
  </si>
  <si>
    <t>H1-4</t>
  </si>
  <si>
    <t>IGHG2</t>
  </si>
  <si>
    <t>APCS</t>
  </si>
  <si>
    <t>WDR1</t>
  </si>
  <si>
    <t>SERPINB6</t>
  </si>
  <si>
    <t>PPIA</t>
  </si>
  <si>
    <t>MYH11</t>
  </si>
  <si>
    <t>ARHGDIA</t>
  </si>
  <si>
    <t>TUBB</t>
  </si>
  <si>
    <t>PRDX1</t>
  </si>
  <si>
    <t>GSN</t>
  </si>
  <si>
    <t>IGKC</t>
  </si>
  <si>
    <t>COL4A4</t>
  </si>
  <si>
    <t>HLA-B</t>
  </si>
  <si>
    <t>GNB3</t>
  </si>
  <si>
    <t>IGHM</t>
  </si>
  <si>
    <t>TKT</t>
  </si>
  <si>
    <t>RNH1</t>
  </si>
  <si>
    <t>COL18A1</t>
  </si>
  <si>
    <t>VDAC2</t>
  </si>
  <si>
    <t>TUBB4B</t>
  </si>
  <si>
    <t>EEF1A1</t>
  </si>
  <si>
    <t>CDH13</t>
  </si>
  <si>
    <t>APOE</t>
  </si>
  <si>
    <t>GPD1</t>
  </si>
  <si>
    <t>KRT9</t>
  </si>
  <si>
    <t>YWHAQ</t>
  </si>
  <si>
    <t>GNG12</t>
  </si>
  <si>
    <t>KRT6A</t>
  </si>
  <si>
    <t>RPS3</t>
  </si>
  <si>
    <t>YWHAB</t>
  </si>
  <si>
    <t>HSPA8</t>
  </si>
  <si>
    <t>GFAP</t>
  </si>
  <si>
    <t>BCAM</t>
  </si>
  <si>
    <t>IGKV3D-11</t>
  </si>
  <si>
    <t>IGKV3-20</t>
  </si>
  <si>
    <t>PRDX2</t>
  </si>
  <si>
    <t>PODXL</t>
  </si>
  <si>
    <t>TPI1</t>
  </si>
  <si>
    <t>SELENBP1</t>
  </si>
  <si>
    <t>HLA-A</t>
  </si>
  <si>
    <t>MAGI2</t>
  </si>
  <si>
    <t>DPYSL2</t>
  </si>
  <si>
    <t>HSP90AB1</t>
  </si>
  <si>
    <t>NPNT</t>
  </si>
  <si>
    <t>CAT</t>
  </si>
  <si>
    <t>C9</t>
  </si>
  <si>
    <t>MYL12B</t>
  </si>
  <si>
    <t>RAB33B</t>
  </si>
  <si>
    <t>RAB14</t>
  </si>
  <si>
    <t>GNAI2</t>
  </si>
  <si>
    <t>NPHS2</t>
  </si>
  <si>
    <t>IGHG1</t>
  </si>
  <si>
    <t>HSP90AB2P</t>
  </si>
  <si>
    <t>LMNB2</t>
  </si>
  <si>
    <t>AMBP</t>
  </si>
  <si>
    <t>HSP90AA1</t>
  </si>
  <si>
    <t>VTN</t>
  </si>
  <si>
    <t>NDRG2</t>
  </si>
  <si>
    <t>IGHG3</t>
  </si>
  <si>
    <t>C4A</t>
  </si>
  <si>
    <t>CALM3</t>
  </si>
  <si>
    <t>CLU</t>
  </si>
  <si>
    <t>AHCY</t>
  </si>
  <si>
    <t>GSTP1</t>
  </si>
  <si>
    <t>UMOD</t>
  </si>
  <si>
    <t>IGKV3-7</t>
  </si>
  <si>
    <t>KRT36</t>
  </si>
  <si>
    <t>ANXA11</t>
  </si>
  <si>
    <t>DPEP1</t>
  </si>
  <si>
    <t>SEPTIN11</t>
  </si>
  <si>
    <t>PFN1</t>
  </si>
  <si>
    <t>ARPC4</t>
  </si>
  <si>
    <t>KRT73</t>
  </si>
  <si>
    <t>HSPA6</t>
  </si>
  <si>
    <t>PGD</t>
  </si>
  <si>
    <t>PCBP2</t>
  </si>
  <si>
    <t>COL6A2</t>
  </si>
  <si>
    <t>SERPINA1</t>
  </si>
  <si>
    <t>PRDX6</t>
  </si>
  <si>
    <t>LAMC1</t>
  </si>
  <si>
    <t>IGLL5</t>
  </si>
  <si>
    <t>ASS1</t>
  </si>
  <si>
    <t>LGALS1</t>
  </si>
  <si>
    <t>NEFL</t>
  </si>
  <si>
    <t>RPL7</t>
  </si>
  <si>
    <t>HBB</t>
  </si>
  <si>
    <t>DPYSL3</t>
  </si>
  <si>
    <t>TAGLN</t>
  </si>
  <si>
    <t>IGHA2</t>
  </si>
  <si>
    <t>CSRP1</t>
  </si>
  <si>
    <t>ALB</t>
  </si>
  <si>
    <t>GSTO1</t>
  </si>
  <si>
    <t>COL4A1</t>
  </si>
  <si>
    <t>LGALS3BP</t>
  </si>
  <si>
    <t>LMNB1</t>
  </si>
  <si>
    <t>HSPB1</t>
  </si>
  <si>
    <t>LYZ</t>
  </si>
  <si>
    <t>FGG</t>
  </si>
  <si>
    <t>ARG1</t>
  </si>
  <si>
    <t>HP</t>
  </si>
  <si>
    <t>S100A8</t>
  </si>
  <si>
    <t>KRT15</t>
  </si>
  <si>
    <t>C11orf54</t>
  </si>
  <si>
    <t>PIGR</t>
  </si>
  <si>
    <t>RAB5C</t>
  </si>
  <si>
    <t>KRT3</t>
  </si>
  <si>
    <t>NDRG1</t>
  </si>
  <si>
    <t>KRT6B</t>
  </si>
  <si>
    <t>SPRR1B</t>
  </si>
  <si>
    <t>S100A9</t>
  </si>
  <si>
    <t>ARHGDIB</t>
  </si>
  <si>
    <t>TPM1</t>
  </si>
  <si>
    <t>IGHA1</t>
  </si>
  <si>
    <t>CLTA</t>
  </si>
  <si>
    <t>LAMB2</t>
  </si>
  <si>
    <t>MAL2</t>
  </si>
  <si>
    <t>MYH14</t>
  </si>
  <si>
    <t>DCXR</t>
  </si>
  <si>
    <t>CTSG</t>
  </si>
  <si>
    <t>JUP</t>
  </si>
  <si>
    <t>CASP14</t>
  </si>
  <si>
    <t>ENO1</t>
  </si>
  <si>
    <t>SFPQ</t>
  </si>
  <si>
    <t>GGACT</t>
  </si>
  <si>
    <t>JCHAIN</t>
  </si>
  <si>
    <t>SYNPO</t>
  </si>
  <si>
    <t>KRT2</t>
  </si>
  <si>
    <t>PLS3</t>
  </si>
  <si>
    <t>PCMT1</t>
  </si>
  <si>
    <t>PEBP1</t>
  </si>
  <si>
    <t>TTR</t>
  </si>
  <si>
    <t>HNRNPK</t>
  </si>
  <si>
    <t>ALDOB</t>
  </si>
  <si>
    <t>ACY1</t>
  </si>
  <si>
    <t>TPPP3</t>
  </si>
  <si>
    <t>RPL7A</t>
  </si>
  <si>
    <t>KPRP</t>
  </si>
  <si>
    <t>DSG1</t>
  </si>
  <si>
    <t>AKR1A1</t>
  </si>
  <si>
    <t>KRT6C</t>
  </si>
  <si>
    <t>TUBB4A</t>
  </si>
  <si>
    <t>FLG2</t>
  </si>
  <si>
    <t>LDHA</t>
  </si>
  <si>
    <t>AGMAT</t>
  </si>
  <si>
    <t>HBG2</t>
  </si>
  <si>
    <t>FKBP1A</t>
  </si>
  <si>
    <t>ALDOA</t>
  </si>
  <si>
    <t>DSC1</t>
  </si>
  <si>
    <t>H2BU1</t>
  </si>
  <si>
    <t>ETHE1</t>
  </si>
  <si>
    <t>TAGLN2</t>
  </si>
  <si>
    <t>CROCC</t>
  </si>
  <si>
    <t>ATP5F1B</t>
  </si>
  <si>
    <t>STMN3</t>
  </si>
  <si>
    <t>FHL1</t>
  </si>
  <si>
    <t>NRIP2</t>
  </si>
  <si>
    <t>GAPDH</t>
  </si>
  <si>
    <t>KRT16</t>
  </si>
  <si>
    <t>ITGB1</t>
  </si>
  <si>
    <t>KRT18</t>
  </si>
  <si>
    <t>HSPA2</t>
  </si>
  <si>
    <t>MYH9</t>
  </si>
  <si>
    <t>CDSN</t>
  </si>
  <si>
    <t>H3C1</t>
  </si>
  <si>
    <t>CNDP2</t>
  </si>
  <si>
    <t>SORD</t>
  </si>
  <si>
    <t>NEFH</t>
  </si>
  <si>
    <t>KRT1</t>
  </si>
  <si>
    <t>ACO2</t>
  </si>
  <si>
    <t>H2BC1</t>
  </si>
  <si>
    <t>MT-CO2</t>
  </si>
  <si>
    <t>CSE1L</t>
  </si>
  <si>
    <t>KRT4</t>
  </si>
  <si>
    <t>CTSB</t>
  </si>
  <si>
    <t>CSTA</t>
  </si>
  <si>
    <t>CALML5</t>
  </si>
  <si>
    <t>TPM4</t>
  </si>
  <si>
    <t>TMEM109</t>
  </si>
  <si>
    <t>LASP1</t>
  </si>
  <si>
    <t>COL6A1</t>
  </si>
  <si>
    <t>COL4A3</t>
  </si>
  <si>
    <t>TALDO1</t>
  </si>
  <si>
    <t>SLC9A3R1</t>
  </si>
  <si>
    <t>HNRNPA2B1</t>
  </si>
  <si>
    <t>SLC9A3R2</t>
  </si>
  <si>
    <t>CRIP2</t>
  </si>
  <si>
    <t>MYL3</t>
  </si>
  <si>
    <t>CORO1B</t>
  </si>
  <si>
    <t>CTSD</t>
  </si>
  <si>
    <t>GGT1</t>
  </si>
  <si>
    <t>POTEE</t>
  </si>
  <si>
    <t>ALDH4A1</t>
  </si>
  <si>
    <t>HNRNPD</t>
  </si>
  <si>
    <t>CALD1</t>
  </si>
  <si>
    <t>ATP5F1A</t>
  </si>
  <si>
    <t>HSP90B1</t>
  </si>
  <si>
    <t>LDHB</t>
  </si>
  <si>
    <t>RAB13</t>
  </si>
  <si>
    <t>RPL29</t>
  </si>
  <si>
    <t>ACTN4</t>
  </si>
  <si>
    <t>C3</t>
  </si>
  <si>
    <t>VIM</t>
  </si>
  <si>
    <t>FTL</t>
  </si>
  <si>
    <t>DCD</t>
  </si>
  <si>
    <t>H2AX</t>
  </si>
  <si>
    <t>KRT10</t>
  </si>
  <si>
    <t>GLOD4</t>
  </si>
  <si>
    <t>HSPD1</t>
  </si>
  <si>
    <t>COL4A5</t>
  </si>
  <si>
    <t>RPL23A</t>
  </si>
  <si>
    <t>KRT13</t>
  </si>
  <si>
    <t>MYH1</t>
  </si>
  <si>
    <t>ACTG1</t>
  </si>
  <si>
    <t>ACTA1</t>
  </si>
  <si>
    <t>KRT14</t>
  </si>
  <si>
    <t>KRT8</t>
  </si>
  <si>
    <t>H4C1</t>
  </si>
  <si>
    <t>ACAA2</t>
  </si>
  <si>
    <t>ANXA1</t>
  </si>
  <si>
    <t>PDLIM2</t>
  </si>
  <si>
    <t>KRT17</t>
  </si>
  <si>
    <t>SPATA5L1</t>
  </si>
  <si>
    <t>ALDH6A1</t>
  </si>
  <si>
    <t>FERMT2</t>
  </si>
  <si>
    <t>FGB</t>
  </si>
  <si>
    <t>HSPE1</t>
  </si>
  <si>
    <t>EZR</t>
  </si>
  <si>
    <t>KRT5</t>
  </si>
  <si>
    <t>CAPZA2</t>
  </si>
  <si>
    <t>H3-2</t>
  </si>
  <si>
    <t>KRT7</t>
  </si>
  <si>
    <t>FGA</t>
  </si>
  <si>
    <t>HSPA5</t>
  </si>
  <si>
    <t>MYL6B</t>
  </si>
  <si>
    <t>KRT84</t>
  </si>
  <si>
    <t xml:space="preserve">14-3-3 protein epsilon </t>
  </si>
  <si>
    <t xml:space="preserve">Zinc finger and SCAN domain-containing protein 23 </t>
  </si>
  <si>
    <t xml:space="preserve">Actin-related protein 3 </t>
  </si>
  <si>
    <t xml:space="preserve">Hemoglobin subunit delta </t>
  </si>
  <si>
    <t xml:space="preserve">S-methylmethionine--homocysteine S-methyltransferase BHMT2 </t>
  </si>
  <si>
    <t xml:space="preserve">Heat shock 70 kDa protein 1A </t>
  </si>
  <si>
    <t xml:space="preserve">Stress-70 protein_ mitochondrial </t>
  </si>
  <si>
    <t xml:space="preserve">Kelch-like protein 40 </t>
  </si>
  <si>
    <t xml:space="preserve">3-hydroxybutyrate dehydrogenase type 2 </t>
  </si>
  <si>
    <t xml:space="preserve">Eukaryotic initiation factor 4A-II </t>
  </si>
  <si>
    <t xml:space="preserve">Neutrophil defensin 1 </t>
  </si>
  <si>
    <t xml:space="preserve">Keratin_ type II cytoskeletal 1b </t>
  </si>
  <si>
    <t xml:space="preserve">EH domain-containing protein 3 </t>
  </si>
  <si>
    <t xml:space="preserve">Myosin light polypeptide 6 </t>
  </si>
  <si>
    <t xml:space="preserve">Glutathione S-transferase A2 </t>
  </si>
  <si>
    <t xml:space="preserve">Vinculin </t>
  </si>
  <si>
    <t xml:space="preserve">Alpha-1-antichymotrypsin </t>
  </si>
  <si>
    <t xml:space="preserve">Carbonic anhydrase 1 </t>
  </si>
  <si>
    <t xml:space="preserve">Annexin A2 </t>
  </si>
  <si>
    <t xml:space="preserve">Ras-related protein Rap-1b </t>
  </si>
  <si>
    <t xml:space="preserve">Phosphoglycerate kinase 1 </t>
  </si>
  <si>
    <t xml:space="preserve">Apolipoprotein A-IV </t>
  </si>
  <si>
    <t xml:space="preserve">SH3 domain-binding glutamic acid-rich-like protein 3 </t>
  </si>
  <si>
    <t xml:space="preserve">Serotransferrin </t>
  </si>
  <si>
    <t xml:space="preserve">Carbonic anhydrase 2 </t>
  </si>
  <si>
    <t xml:space="preserve">Tubulin beta-2A chain </t>
  </si>
  <si>
    <t xml:space="preserve">Beta-actin-like protein 2 </t>
  </si>
  <si>
    <t xml:space="preserve">Heat shock protein 75 kDa_ mitochondrial </t>
  </si>
  <si>
    <t xml:space="preserve">Keratin_ type I cytoskeletal 12 </t>
  </si>
  <si>
    <t xml:space="preserve">Polyubiquitin-B </t>
  </si>
  <si>
    <t xml:space="preserve">Pyruvate kinase PKM </t>
  </si>
  <si>
    <t xml:space="preserve">Collagen alpha-2(IV) chain </t>
  </si>
  <si>
    <t xml:space="preserve">14-3-3 protein zeta/delta </t>
  </si>
  <si>
    <t xml:space="preserve">Triokinase/FMN cyclase </t>
  </si>
  <si>
    <t xml:space="preserve">14-3-3 protein gamma </t>
  </si>
  <si>
    <t xml:space="preserve">Tubulin alpha-1B chain </t>
  </si>
  <si>
    <t xml:space="preserve">Protein disulfide-isomerase A3 </t>
  </si>
  <si>
    <t xml:space="preserve">Putative heat shock 70 kDa protein 7 </t>
  </si>
  <si>
    <t xml:space="preserve">Moesin </t>
  </si>
  <si>
    <t xml:space="preserve">Proteasome subunit beta type-6 </t>
  </si>
  <si>
    <t xml:space="preserve">2-iminobutanoate/2-iminopropanoate deaminase </t>
  </si>
  <si>
    <t xml:space="preserve">Fructose-1_6-bisphosphatase 1 </t>
  </si>
  <si>
    <t xml:space="preserve">Integrin alpha-3 </t>
  </si>
  <si>
    <t xml:space="preserve">Hemoglobin subunit zeta </t>
  </si>
  <si>
    <t xml:space="preserve">Ketimine reductase mu-crystallin </t>
  </si>
  <si>
    <t xml:space="preserve">DnaJ homolog subfamily B member 13 </t>
  </si>
  <si>
    <t xml:space="preserve">Unconventional myosin-Ic </t>
  </si>
  <si>
    <t xml:space="preserve">Histone H2B type 1-B </t>
  </si>
  <si>
    <t xml:space="preserve">Rab GDP dissociation inhibitor beta </t>
  </si>
  <si>
    <t xml:space="preserve">Protein S100-A6 </t>
  </si>
  <si>
    <t xml:space="preserve">Nidogen-1 </t>
  </si>
  <si>
    <t xml:space="preserve">Myosin-10 </t>
  </si>
  <si>
    <t xml:space="preserve">Prelamin-A/C </t>
  </si>
  <si>
    <t xml:space="preserve">Poly(rC)-binding protein 1 </t>
  </si>
  <si>
    <t xml:space="preserve">Serpin B9 </t>
  </si>
  <si>
    <t xml:space="preserve">Sodium/potassium-transporting ATPase subunit alpha-1 </t>
  </si>
  <si>
    <t xml:space="preserve">Immunoglobulin kappa variable 2-28 </t>
  </si>
  <si>
    <t xml:space="preserve">Creatine kinase B-type </t>
  </si>
  <si>
    <t xml:space="preserve">Desmin </t>
  </si>
  <si>
    <t xml:space="preserve">Neprilysin </t>
  </si>
  <si>
    <t xml:space="preserve">Histone H1.0 </t>
  </si>
  <si>
    <t xml:space="preserve">Hemoglobin subunit alpha </t>
  </si>
  <si>
    <t xml:space="preserve">Tropomyosin alpha-3 chain </t>
  </si>
  <si>
    <t xml:space="preserve">Cleavage and polyadenylation specificity factor subunit 5 </t>
  </si>
  <si>
    <t xml:space="preserve">snRNA-activating protein complex subunit 5 </t>
  </si>
  <si>
    <t xml:space="preserve">Tight junction protein ZO-1 </t>
  </si>
  <si>
    <t xml:space="preserve">Nestin </t>
  </si>
  <si>
    <t xml:space="preserve">Agrin </t>
  </si>
  <si>
    <t xml:space="preserve">Keratin_ type I cytoskeletal 24 </t>
  </si>
  <si>
    <t xml:space="preserve">Myosin-7 </t>
  </si>
  <si>
    <t xml:space="preserve">Immunoglobulin heavy variable 3-21 </t>
  </si>
  <si>
    <t xml:space="preserve">Annexin A5 </t>
  </si>
  <si>
    <t xml:space="preserve">Alcohol dehydrogenase 1 </t>
  </si>
  <si>
    <t xml:space="preserve">60S ribosomal protein L15 </t>
  </si>
  <si>
    <t xml:space="preserve">Histone H1.4 </t>
  </si>
  <si>
    <t xml:space="preserve">Immunoglobulin heavy constant gamma 2 </t>
  </si>
  <si>
    <t xml:space="preserve">Serum amyloid P-component </t>
  </si>
  <si>
    <t xml:space="preserve">WD repeat-containing protein 1 </t>
  </si>
  <si>
    <t xml:space="preserve">Serpin B6 </t>
  </si>
  <si>
    <t xml:space="preserve">Peptidyl-prolyl cis-trans isomerase A </t>
  </si>
  <si>
    <t xml:space="preserve">Myosin-11 </t>
  </si>
  <si>
    <t xml:space="preserve">Rho GDP-dissociation inhibitor 1 </t>
  </si>
  <si>
    <t xml:space="preserve">Betaine--homocysteine S-methyltransferase 1 </t>
  </si>
  <si>
    <t xml:space="preserve">Tubulin beta chain </t>
  </si>
  <si>
    <t xml:space="preserve">Peroxiredoxin-1 </t>
  </si>
  <si>
    <t xml:space="preserve">Gelsolin </t>
  </si>
  <si>
    <t xml:space="preserve">Immunoglobulin kappa constant </t>
  </si>
  <si>
    <t xml:space="preserve">Collagen alpha-4(IV) chain </t>
  </si>
  <si>
    <t xml:space="preserve">HLA class I histocompatibility antigen_ B alpha chain </t>
  </si>
  <si>
    <t xml:space="preserve">Guanine nucleotide-binding protein G(I)/G(S)/G(T) subunit beta-3 </t>
  </si>
  <si>
    <t xml:space="preserve">Immunoglobulin heavy constant mu </t>
  </si>
  <si>
    <t xml:space="preserve">Transketolase </t>
  </si>
  <si>
    <t xml:space="preserve">Ribonuclease inhibitor </t>
  </si>
  <si>
    <t xml:space="preserve">Collagen alpha-1(XVIII) chain </t>
  </si>
  <si>
    <t xml:space="preserve">Voltage-dependent anion-selective channel protein 2 </t>
  </si>
  <si>
    <t xml:space="preserve">Tubulin beta-4B chain </t>
  </si>
  <si>
    <t xml:space="preserve">Elongation factor 1-alpha 1 </t>
  </si>
  <si>
    <t xml:space="preserve">Cadherin-13 </t>
  </si>
  <si>
    <t xml:space="preserve">Apolipoprotein E </t>
  </si>
  <si>
    <t xml:space="preserve">Glycerol-3-phosphate dehydrogenase [NAD(+)]_ cytoplasmic </t>
  </si>
  <si>
    <t xml:space="preserve">Keratin_ type I cytoskeletal 9 </t>
  </si>
  <si>
    <t xml:space="preserve">14-3-3 protein theta </t>
  </si>
  <si>
    <t xml:space="preserve">Guanine nucleotide-binding protein G(I)/G(S)/G(O) subunit gamma-12 </t>
  </si>
  <si>
    <t xml:space="preserve">Keratin_ type II cytoskeletal 6A </t>
  </si>
  <si>
    <t xml:space="preserve">40S ribosomal protein S3 </t>
  </si>
  <si>
    <t xml:space="preserve">14-3-3 protein beta/alpha </t>
  </si>
  <si>
    <t xml:space="preserve">Heat shock cognate 71 kDa protein </t>
  </si>
  <si>
    <t xml:space="preserve">Glial fibrillary acidic protein </t>
  </si>
  <si>
    <t xml:space="preserve">Basal cell adhesion molecule </t>
  </si>
  <si>
    <t xml:space="preserve">Immunoglobulin kappa variable 3D-11 </t>
  </si>
  <si>
    <t xml:space="preserve">Immunoglobulin kappa variable 3-20 </t>
  </si>
  <si>
    <t xml:space="preserve">Peroxiredoxin-2 </t>
  </si>
  <si>
    <t xml:space="preserve">Podocalyxin </t>
  </si>
  <si>
    <t xml:space="preserve">Triosephosphate isomerase </t>
  </si>
  <si>
    <t xml:space="preserve">Methanethiol oxidase </t>
  </si>
  <si>
    <t xml:space="preserve">HLA class I histocompatibility antigen_ A alpha chain </t>
  </si>
  <si>
    <t xml:space="preserve">Membrane-associated guanylate kinase_ WW and PDZ domain-containing protein 2 </t>
  </si>
  <si>
    <t xml:space="preserve">Dihydropyrimidinase-related protein 2 </t>
  </si>
  <si>
    <t xml:space="preserve">Heat shock protein HSP 90-beta </t>
  </si>
  <si>
    <t xml:space="preserve">Nephronectin </t>
  </si>
  <si>
    <t xml:space="preserve">Catalase </t>
  </si>
  <si>
    <t xml:space="preserve">Complement component C9 </t>
  </si>
  <si>
    <t xml:space="preserve">Myosin regulatory light chain 12B </t>
  </si>
  <si>
    <t xml:space="preserve">Ras-related protein Rab-33B </t>
  </si>
  <si>
    <t xml:space="preserve">Ras-related protein Rab-14 </t>
  </si>
  <si>
    <t xml:space="preserve">Guanine nucleotide-binding protein G(i) subunit alpha-2 </t>
  </si>
  <si>
    <t xml:space="preserve">Podocin </t>
  </si>
  <si>
    <t xml:space="preserve">Immunoglobulin heavy constant gamma 1 </t>
  </si>
  <si>
    <t xml:space="preserve">Putative heat shock protein HSP 90-beta 2 </t>
  </si>
  <si>
    <t xml:space="preserve">Lamin-B2 </t>
  </si>
  <si>
    <t xml:space="preserve">Protein AMBP </t>
  </si>
  <si>
    <t xml:space="preserve">Heat shock protein HSP 90-alpha </t>
  </si>
  <si>
    <t xml:space="preserve">Vitronectin </t>
  </si>
  <si>
    <t xml:space="preserve">Protein NDRG2 </t>
  </si>
  <si>
    <t xml:space="preserve">Immunoglobulin heavy constant gamma 3 </t>
  </si>
  <si>
    <t xml:space="preserve">Complement C4-A </t>
  </si>
  <si>
    <t xml:space="preserve">Calmodulin-3 </t>
  </si>
  <si>
    <t xml:space="preserve">Clusterin </t>
  </si>
  <si>
    <t xml:space="preserve">Adenosylhomocysteinase </t>
  </si>
  <si>
    <t xml:space="preserve">Glutathione S-transferase P </t>
  </si>
  <si>
    <t xml:space="preserve">Uromodulin </t>
  </si>
  <si>
    <t xml:space="preserve">Probable non-functional immunoglobulin kappa variable 3-7 </t>
  </si>
  <si>
    <t xml:space="preserve">Keratin_ type I cuticular Ha6 </t>
  </si>
  <si>
    <t xml:space="preserve">Annexin A11 </t>
  </si>
  <si>
    <t xml:space="preserve">Dipeptidase 1 </t>
  </si>
  <si>
    <t xml:space="preserve">Septin-11 </t>
  </si>
  <si>
    <t xml:space="preserve">Profilin-1 </t>
  </si>
  <si>
    <t xml:space="preserve">Actin-related protein 2/3 complex subunit 4 </t>
  </si>
  <si>
    <t xml:space="preserve">Keratin_ type II cytoskeletal 73 </t>
  </si>
  <si>
    <t xml:space="preserve">Heat shock 70 kDa protein 6 </t>
  </si>
  <si>
    <t xml:space="preserve">6-phosphogluconate dehydrogenase_ decarboxylating </t>
  </si>
  <si>
    <t xml:space="preserve">Poly(rC)-binding protein 2 </t>
  </si>
  <si>
    <t xml:space="preserve">Collagen alpha-2(VI) chain </t>
  </si>
  <si>
    <t xml:space="preserve">Alpha-1-antitrypsin </t>
  </si>
  <si>
    <t xml:space="preserve">Peroxiredoxin-6 </t>
  </si>
  <si>
    <t xml:space="preserve">Laminin subunit gamma-1 </t>
  </si>
  <si>
    <t xml:space="preserve">Immunoglobulin lambda-like polypeptide 5 </t>
  </si>
  <si>
    <t xml:space="preserve">Argininosuccinate synthase </t>
  </si>
  <si>
    <t xml:space="preserve">Galectin-1 </t>
  </si>
  <si>
    <t xml:space="preserve">Neurofilament light polypeptide </t>
  </si>
  <si>
    <t xml:space="preserve">60S ribosomal protein L7 </t>
  </si>
  <si>
    <t xml:space="preserve">Hemoglobin subunit beta </t>
  </si>
  <si>
    <t xml:space="preserve">Dihydropyrimidinase-related protein 3 </t>
  </si>
  <si>
    <t xml:space="preserve">Transgelin </t>
  </si>
  <si>
    <t xml:space="preserve">Immunoglobulin heavy constant alpha 2 </t>
  </si>
  <si>
    <t xml:space="preserve">Cysteine and glycine-rich protein 1 </t>
  </si>
  <si>
    <t xml:space="preserve">Albumin </t>
  </si>
  <si>
    <t xml:space="preserve">Glutathione S-transferase omega-1 </t>
  </si>
  <si>
    <t xml:space="preserve">Collagen alpha-1(IV) chain </t>
  </si>
  <si>
    <t xml:space="preserve">Galectin-3-binding protein </t>
  </si>
  <si>
    <t xml:space="preserve">Lamin-B1 </t>
  </si>
  <si>
    <t xml:space="preserve">Heat shock protein beta-1 </t>
  </si>
  <si>
    <t xml:space="preserve">Lysozyme C </t>
  </si>
  <si>
    <t xml:space="preserve">Fibrinogen gamma chain </t>
  </si>
  <si>
    <t xml:space="preserve">Arginase-1 </t>
  </si>
  <si>
    <t xml:space="preserve">Haptoglobin </t>
  </si>
  <si>
    <t xml:space="preserve">Protein S100-A8 </t>
  </si>
  <si>
    <t xml:space="preserve">Keratin_ type I cytoskeletal 15 </t>
  </si>
  <si>
    <t xml:space="preserve">Ester hydrolase C11orf54 </t>
  </si>
  <si>
    <t xml:space="preserve">Polymeric immunoglobulin receptor </t>
  </si>
  <si>
    <t xml:space="preserve">Ras-related protein Rab-5C </t>
  </si>
  <si>
    <t xml:space="preserve">Keratin_ type II cytoskeletal 3 </t>
  </si>
  <si>
    <t xml:space="preserve">Protein NDRG1 </t>
  </si>
  <si>
    <t xml:space="preserve">Keratin_ type II cytoskeletal 6B </t>
  </si>
  <si>
    <t xml:space="preserve">Cornifin-B </t>
  </si>
  <si>
    <t xml:space="preserve">Protein S100-A9 </t>
  </si>
  <si>
    <t xml:space="preserve">Rho GDP-dissociation inhibitor 2 </t>
  </si>
  <si>
    <t xml:space="preserve">Tropomyosin alpha-1 chain </t>
  </si>
  <si>
    <t xml:space="preserve">Immunoglobulin heavy constant alpha 1 </t>
  </si>
  <si>
    <t xml:space="preserve">Clathrin light chain A </t>
  </si>
  <si>
    <t xml:space="preserve">Laminin subunit beta-2 </t>
  </si>
  <si>
    <t xml:space="preserve">Protein MAL2 </t>
  </si>
  <si>
    <t xml:space="preserve">Myosin-14 </t>
  </si>
  <si>
    <t xml:space="preserve">L-xylulose reductase </t>
  </si>
  <si>
    <t xml:space="preserve">Cathepsin G </t>
  </si>
  <si>
    <t xml:space="preserve">Junction plakoglobin </t>
  </si>
  <si>
    <t xml:space="preserve">Caspase-14 </t>
  </si>
  <si>
    <t xml:space="preserve">Alpha-enolase </t>
  </si>
  <si>
    <t xml:space="preserve">Splicing factor_ proline- and glutamine-rich </t>
  </si>
  <si>
    <t xml:space="preserve">Gamma-glutamylaminecyclotransferase </t>
  </si>
  <si>
    <t xml:space="preserve">Immunoglobulin J chain </t>
  </si>
  <si>
    <t xml:space="preserve">Synaptopodin </t>
  </si>
  <si>
    <t xml:space="preserve">Keratin_ type II cytoskeletal 2 epidermal </t>
  </si>
  <si>
    <t xml:space="preserve">Plastin-3 </t>
  </si>
  <si>
    <t xml:space="preserve">Protein-L-isoaspartate(D-aspartate) O-methyltransferase </t>
  </si>
  <si>
    <t xml:space="preserve">Phosphatidylethanolamine-binding protein 1 </t>
  </si>
  <si>
    <t xml:space="preserve">Transthyretin </t>
  </si>
  <si>
    <t xml:space="preserve">Heterogeneous nuclear ribonucleoprotein K </t>
  </si>
  <si>
    <t xml:space="preserve">Fructose-bisphosphate aldolase B </t>
  </si>
  <si>
    <t xml:space="preserve">Aminoacylase-1 </t>
  </si>
  <si>
    <t xml:space="preserve">Tubulin polymerization-promoting protein family member 3 </t>
  </si>
  <si>
    <t xml:space="preserve">60S ribosomal protein L7a </t>
  </si>
  <si>
    <t xml:space="preserve">Keratinocyte proline-rich protein </t>
  </si>
  <si>
    <t xml:space="preserve">Desmoglein-1 </t>
  </si>
  <si>
    <t xml:space="preserve">Aldo-keto reductase family 1 member A1 </t>
  </si>
  <si>
    <t xml:space="preserve">Keratin_ type II cytoskeletal 6C </t>
  </si>
  <si>
    <t xml:space="preserve">Tubulin beta-4A chain </t>
  </si>
  <si>
    <t xml:space="preserve">Filaggrin-2 </t>
  </si>
  <si>
    <t xml:space="preserve">L-lactate dehydrogenase A chain </t>
  </si>
  <si>
    <t xml:space="preserve">Agmatinase_ mitochondrial </t>
  </si>
  <si>
    <t xml:space="preserve">Hemoglobin subunit gamma-2 </t>
  </si>
  <si>
    <t xml:space="preserve">Peptidyl-prolyl cis-trans isomerase FKBP1A </t>
  </si>
  <si>
    <t xml:space="preserve">Fructose-bisphosphate aldolase A </t>
  </si>
  <si>
    <t xml:space="preserve">Desmocollin-1 </t>
  </si>
  <si>
    <t xml:space="preserve">Histone H2B type 3-B </t>
  </si>
  <si>
    <t xml:space="preserve">Persulfide dioxygenase ETHE1_ mitochondrial </t>
  </si>
  <si>
    <t xml:space="preserve">Transgelin-2 </t>
  </si>
  <si>
    <t xml:space="preserve">Rootletin </t>
  </si>
  <si>
    <t xml:space="preserve">ATP synthase subunit beta_ mitochondrial </t>
  </si>
  <si>
    <t xml:space="preserve">Stathmin-3 </t>
  </si>
  <si>
    <t xml:space="preserve">Four and a half LIM domains protein 1 </t>
  </si>
  <si>
    <t xml:space="preserve">Nuclear receptor-interacting protein 2 </t>
  </si>
  <si>
    <t xml:space="preserve">Glyceraldehyde-3-phosphate dehydrogenase </t>
  </si>
  <si>
    <t xml:space="preserve">Keratin_ type I cytoskeletal 16 </t>
  </si>
  <si>
    <t xml:space="preserve">Integrin beta-1 </t>
  </si>
  <si>
    <t xml:space="preserve">Keratin_ type I cytoskeletal 18 </t>
  </si>
  <si>
    <t xml:space="preserve">Heat shock-related 70 kDa protein 2 </t>
  </si>
  <si>
    <t xml:space="preserve">Myosin-9 </t>
  </si>
  <si>
    <t xml:space="preserve">Corneodesmosin </t>
  </si>
  <si>
    <t xml:space="preserve">Histone H3.1 </t>
  </si>
  <si>
    <t xml:space="preserve">Cytosolic non-specific dipeptidase </t>
  </si>
  <si>
    <t xml:space="preserve">Sorbitol dehydrogenase </t>
  </si>
  <si>
    <t xml:space="preserve">Neurofilament heavy polypeptide </t>
  </si>
  <si>
    <t xml:space="preserve">Keratin_ type II cytoskeletal 1 </t>
  </si>
  <si>
    <t xml:space="preserve">Aconitate hydratase_ mitochondrial </t>
  </si>
  <si>
    <t xml:space="preserve">Histone H2B type 1-A </t>
  </si>
  <si>
    <t xml:space="preserve">Cytochrome c oxidase subunit 2 </t>
  </si>
  <si>
    <t xml:space="preserve">Exportin-2 </t>
  </si>
  <si>
    <t xml:space="preserve">Keratin_ type II cytoskeletal 4 </t>
  </si>
  <si>
    <t xml:space="preserve">Cathepsin B </t>
  </si>
  <si>
    <t xml:space="preserve">Cystatin-A </t>
  </si>
  <si>
    <t xml:space="preserve">Calmodulin-like protein 5 </t>
  </si>
  <si>
    <t xml:space="preserve">Tropomyosin alpha-4 chain </t>
  </si>
  <si>
    <t xml:space="preserve">Transmembrane protein 109 </t>
  </si>
  <si>
    <t xml:space="preserve">LIM and SH3 domain protein 1 </t>
  </si>
  <si>
    <t xml:space="preserve">Collagen alpha-1(VI) chain </t>
  </si>
  <si>
    <t xml:space="preserve">Collagen alpha-3(IV) chain </t>
  </si>
  <si>
    <t xml:space="preserve">Transaldolase </t>
  </si>
  <si>
    <t xml:space="preserve">Na(+)/H(+) exchange regulatory cofactor NHE-RF1 </t>
  </si>
  <si>
    <t xml:space="preserve">Heterogeneous nuclear ribonucleoproteins A2/B1 </t>
  </si>
  <si>
    <t xml:space="preserve">Na(+)/H(+) exchange regulatory cofactor NHE-RF2 </t>
  </si>
  <si>
    <t xml:space="preserve">Cysteine-rich protein 2 </t>
  </si>
  <si>
    <t xml:space="preserve">Myosin light chain 3 </t>
  </si>
  <si>
    <t xml:space="preserve">Coronin-1B </t>
  </si>
  <si>
    <t xml:space="preserve">Cathepsin D </t>
  </si>
  <si>
    <t xml:space="preserve">Glutathione hydrolase 1 proenzyme </t>
  </si>
  <si>
    <t xml:space="preserve">POTE ankyrin domain family member E </t>
  </si>
  <si>
    <t xml:space="preserve">Delta-1-pyrroline-5-carboxylate dehydrogenase_ mitochondrial </t>
  </si>
  <si>
    <t xml:space="preserve">Heterogeneous nuclear ribonucleoprotein D0 </t>
  </si>
  <si>
    <t xml:space="preserve">Caldesmon </t>
  </si>
  <si>
    <t xml:space="preserve">ATP synthase subunit alpha_ mitochondrial </t>
  </si>
  <si>
    <t xml:space="preserve">Endoplasmin </t>
  </si>
  <si>
    <t xml:space="preserve">L-lactate dehydrogenase B chain </t>
  </si>
  <si>
    <t xml:space="preserve">Ras-related protein Rab-13 </t>
  </si>
  <si>
    <t xml:space="preserve">60S ribosomal protein L29 </t>
  </si>
  <si>
    <t xml:space="preserve">Alpha-actinin-4 </t>
  </si>
  <si>
    <t xml:space="preserve">Complement C3 </t>
  </si>
  <si>
    <t xml:space="preserve">Vimentin </t>
  </si>
  <si>
    <t xml:space="preserve">Ferritin light chain </t>
  </si>
  <si>
    <t xml:space="preserve">Dermcidin </t>
  </si>
  <si>
    <t xml:space="preserve">Histone H2AX </t>
  </si>
  <si>
    <t xml:space="preserve">Keratin_ type I cytoskeletal 10 </t>
  </si>
  <si>
    <t xml:space="preserve">Glyoxalase domain-containing protein 4 </t>
  </si>
  <si>
    <t xml:space="preserve">60 kDa heat shock protein_ mitochondrial </t>
  </si>
  <si>
    <t xml:space="preserve">Collagen alpha-5(IV) chain </t>
  </si>
  <si>
    <t xml:space="preserve">60S ribosomal protein L23a </t>
  </si>
  <si>
    <t xml:space="preserve">Keratin_ type I cytoskeletal 13 </t>
  </si>
  <si>
    <t xml:space="preserve">Myosin-1 </t>
  </si>
  <si>
    <t xml:space="preserve">Actin_ cytoplasmic 2 </t>
  </si>
  <si>
    <t xml:space="preserve">Actin_ alpha skeletal muscle </t>
  </si>
  <si>
    <t xml:space="preserve">Keratin_ type I cytoskeletal 14 </t>
  </si>
  <si>
    <t xml:space="preserve">Keratin_ type II cytoskeletal 8 </t>
  </si>
  <si>
    <t xml:space="preserve">Histone H4 </t>
  </si>
  <si>
    <t xml:space="preserve">3-ketoacyl-CoA thiolase_ mitochondrial </t>
  </si>
  <si>
    <t xml:space="preserve">Annexin A1 </t>
  </si>
  <si>
    <t xml:space="preserve">PDZ and LIM domain protein 2 </t>
  </si>
  <si>
    <t xml:space="preserve">Keratin_ type I cytoskeletal 17 </t>
  </si>
  <si>
    <t xml:space="preserve">Spermatogenesis-associated protein 5-like protein 1 </t>
  </si>
  <si>
    <t xml:space="preserve">Methylmalonate-semialdehyde dehydrogenase [acylating]_ mitochondrial </t>
  </si>
  <si>
    <t xml:space="preserve">Fermitin family homolog 2 </t>
  </si>
  <si>
    <t xml:space="preserve">Fibrinogen beta chain </t>
  </si>
  <si>
    <t xml:space="preserve">10 kDa heat shock protein_ mitochondrial </t>
  </si>
  <si>
    <t xml:space="preserve">Ezrin </t>
  </si>
  <si>
    <t xml:space="preserve">Keratin_ type II cytoskeletal 5 </t>
  </si>
  <si>
    <t xml:space="preserve">F-actin-capping protein subunit alpha-2 </t>
  </si>
  <si>
    <t xml:space="preserve">Histone HIST2H3PS2 </t>
  </si>
  <si>
    <t xml:space="preserve">Keratin_ type II cytoskeletal 7 </t>
  </si>
  <si>
    <t xml:space="preserve">Fibrinogen alpha chain </t>
  </si>
  <si>
    <t xml:space="preserve">Endoplasmic reticulum chaperone BiP </t>
  </si>
  <si>
    <t xml:space="preserve">Myosin light chain 6B </t>
  </si>
  <si>
    <t xml:space="preserve">Keratin_ type II cuticular Hb4 </t>
  </si>
  <si>
    <t>GeneID</t>
  </si>
  <si>
    <t>HBD</t>
  </si>
  <si>
    <t>CTR average</t>
  </si>
  <si>
    <t>CTR stdev</t>
  </si>
  <si>
    <t>CTR CV</t>
  </si>
  <si>
    <t>MCD average</t>
  </si>
  <si>
    <t>MCD stdev</t>
  </si>
  <si>
    <t>MCD CV</t>
  </si>
  <si>
    <t>log2(FC)</t>
  </si>
  <si>
    <t>raw.pval</t>
  </si>
  <si>
    <t>ACTR3</t>
  </si>
  <si>
    <t>ZSCAN23</t>
  </si>
  <si>
    <t>ProteinAtlas DB</t>
  </si>
  <si>
    <t>Protein class</t>
  </si>
  <si>
    <t>Biological process</t>
  </si>
  <si>
    <t>Molecular function</t>
  </si>
  <si>
    <t>Pathology prognostics - Renal cancer</t>
  </si>
  <si>
    <t>KIDNEY - Expression summary</t>
  </si>
  <si>
    <t>Plasma proteins, Predicted secreted proteins</t>
  </si>
  <si>
    <t>Cell adhesion</t>
  </si>
  <si>
    <t>Cells in glomeruli:	Not detected
Cells in tubules:	Not detected</t>
  </si>
  <si>
    <t>Predicted intracellular proteins, Transcription factors</t>
  </si>
  <si>
    <t>Transcription, Transcription regulation</t>
  </si>
  <si>
    <t>DNA-binding</t>
  </si>
  <si>
    <t>Cells in tubules:	Medium</t>
  </si>
  <si>
    <t>Disease related genes, Human disease related genes, Plasma proteins, Predicted intracellular proteins</t>
  </si>
  <si>
    <t>Chaperone</t>
  </si>
  <si>
    <t>Cells in glomeruli:	Medium
Cells in tubules:	High</t>
  </si>
  <si>
    <t>Cancer-related genes, Disease related genes, FDA approved drug targets, Plasma proteins, Predicted intracellular proteins, Predicted secreted proteins, Transporters</t>
  </si>
  <si>
    <t>Host-virus interaction</t>
  </si>
  <si>
    <t>RNA-binding</t>
  </si>
  <si>
    <t>Cells in glomeruli:	Medium
Cells in tubules:	Medium</t>
  </si>
  <si>
    <t>Plasma proteins, Predicted intracellular proteins, Predicted membrane proteins</t>
  </si>
  <si>
    <t>Oxygen transport, Transport</t>
  </si>
  <si>
    <t>Predicted intracellular proteins, Transporters</t>
  </si>
  <si>
    <t>Actin-binding, Calmodulin-binding, Motor protein, Myosin</t>
  </si>
  <si>
    <t>Cancer-related genes, Candidate cardiovascular disease genes, Metabolic proteins, Plasma proteins, Predicted intracellular proteins, Predicted secreted proteins</t>
  </si>
  <si>
    <t>Acute phase</t>
  </si>
  <si>
    <t>Protease inhibitor, Serine protease inhibitor</t>
  </si>
  <si>
    <t>Proximal tubules (cell body):	Medium</t>
  </si>
  <si>
    <t>Cancer-related genes, Disease related genes, Human disease related genes, Plasma proteins, Predicted intracellular proteins</t>
  </si>
  <si>
    <t>Plasma proteins, Predicted intracellular proteins</t>
  </si>
  <si>
    <t>Motor protein, Muscle protein, Myosin</t>
  </si>
  <si>
    <t>Cells in glomeruli:	Medium
Cells in tubules:	Low</t>
  </si>
  <si>
    <t>Predicted intracellular proteins</t>
  </si>
  <si>
    <t>Hydrolase</t>
  </si>
  <si>
    <t>Cancer-related genes, Candidate cardiovascular disease genes, CD markers, Disease related genes, Enzymes, FDA approved drug targets, Human disease related genes, Plasma proteins, Predicted intracellular proteins, Predicted membrane proteins</t>
  </si>
  <si>
    <t>Hydrolase, Metalloprotease, Protease</t>
  </si>
  <si>
    <t>Cells in glomeruli:	High
Proximal tubules (microvilli):	High</t>
  </si>
  <si>
    <t>Disease related genes, Predicted intracellular proteins</t>
  </si>
  <si>
    <t>Host-virus interaction, Stress response</t>
  </si>
  <si>
    <t>Chaperone, Host cell receptor for virus entry, Receptor</t>
  </si>
  <si>
    <t>Cells in glomeruli:	Low
Cells in tubules:	Medium</t>
  </si>
  <si>
    <t>Disease related genes, Human disease related genes, Plasma proteins, Predicted intracellular proteins, Ribosomal proteins</t>
  </si>
  <si>
    <t>Ribonucleoprotein, Ribosomal protein</t>
  </si>
  <si>
    <t>Enzymes, Metabolic proteins, Predicted intracellular proteins</t>
  </si>
  <si>
    <t>Transferase</t>
  </si>
  <si>
    <t>Enzymes, Metabolic proteins, Plasma proteins, Predicted intracellular proteins, Transporters</t>
  </si>
  <si>
    <t>Isomerase</t>
  </si>
  <si>
    <t>Cancer-related genes, Enzymes, Plasma proteins, Predicted intracellular proteins</t>
  </si>
  <si>
    <t>Host-virus interaction, Protein biosynthesis</t>
  </si>
  <si>
    <t>Helicase, Hydrolase, Initiation factor, RNA-binding</t>
  </si>
  <si>
    <t>Cells in glomeruli:	High
Cells in tubules:	High</t>
  </si>
  <si>
    <t>Actin-binding, Muscle protein</t>
  </si>
  <si>
    <t>Cancer-related genes, Disease related genes, Human disease related genes, Plasma proteins, Predicted intracellular proteins, Predicted secreted proteins</t>
  </si>
  <si>
    <t>Predicted intracellular proteins, Ribosomal proteins</t>
  </si>
  <si>
    <t>Heparin-binding, Ribonucleoprotein, Ribosomal protein</t>
  </si>
  <si>
    <t>Cancer-related genes, Plasma proteins, Predicted intracellular proteins</t>
  </si>
  <si>
    <t>Viral RNA replication</t>
  </si>
  <si>
    <t>DNA-binding, Ribonucleoprotein, RNA-binding</t>
  </si>
  <si>
    <t>Cells in glomeruli:	Low
Cells in tubules:	High</t>
  </si>
  <si>
    <t>Bowman's capsule:	Medium
Cells in glomeruli:	Medium
Collecting ducts:	Medium
Distal tubules:	Medium
Proximal tubules (cell body):	Medium</t>
  </si>
  <si>
    <t>Disease related genes, Plasma proteins, Potential drug targets, Predicted secreted proteins, Transporters</t>
  </si>
  <si>
    <t>Bowman's capsule:	High
Cells in glomeruli:	High
Collecting ducts:	High
Distal tubules:	High
Proximal tubules (cell body):	High</t>
  </si>
  <si>
    <t>Disease related genes, Plasma proteins, Predicted intracellular proteins</t>
  </si>
  <si>
    <t>Cell adhesion, Cell shape</t>
  </si>
  <si>
    <t>Cancer-related genes, Disease related genes, Human disease related genes, Plasma proteins, Potential drug targets, Predicted intracellular proteins, Predicted membrane proteins, Transporters</t>
  </si>
  <si>
    <t>Adaptive immunity, Host-virus interaction, Immunity, Innate immunity</t>
  </si>
  <si>
    <t>Neurogenesis</t>
  </si>
  <si>
    <t>Developmental protein</t>
  </si>
  <si>
    <t>Cells in glomeruli:	High</t>
  </si>
  <si>
    <t>Disease related genes, Human disease related genes, Plasma proteins, Predicted intracellular proteins, Predicted secreted proteins</t>
  </si>
  <si>
    <t>Complement alternate pathway, Complement pathway, Cytolysis, Immunity, Innate immunity</t>
  </si>
  <si>
    <t>Cancer-related genes, Candidate cardiovascular disease genes, Enzymes, FDA approved drug targets, Metabolic proteins, Plasma proteins, Predicted intracellular proteins</t>
  </si>
  <si>
    <t>Kinase, Transferase</t>
  </si>
  <si>
    <t>Collecting ducts:	Medium
Distal tubules:	Medium</t>
  </si>
  <si>
    <t>Cells in glomeruli:	Medium</t>
  </si>
  <si>
    <t>Calmodulin-binding</t>
  </si>
  <si>
    <t>Cancer-related genes, CD markers, Disease related genes, Human disease related genes, Predicted intracellular proteins, Predicted membrane proteins</t>
  </si>
  <si>
    <t>Integrin, Receptor</t>
  </si>
  <si>
    <t>Plasma proteins, Predicted intracellular proteins, Transporters</t>
  </si>
  <si>
    <t>Disease related genes, Enzymes, Human disease related genes, Potential drug targets, Predicted intracellular proteins</t>
  </si>
  <si>
    <t>Oxidoreductase</t>
  </si>
  <si>
    <t>Proximal tubules (cell body):	High</t>
  </si>
  <si>
    <t>Cancer-related genes, Disease related genes, Enzymes, FDA approved drug targets, Human disease related genes, Metabolic proteins, Plasma proteins, Predicted membrane proteins, Transporters</t>
  </si>
  <si>
    <t>Ion transport, Potassium transport, Sodium transport, Sodium/potassium transport, Transport</t>
  </si>
  <si>
    <t>Translocase</t>
  </si>
  <si>
    <t>Bowman's capsule:	Low
Cells in glomeruli:	Low
Collecting ducts:	High
Distal tubules:	High
Proximal tubules (cell body):	High</t>
  </si>
  <si>
    <t>Disease related genes, Enzymes, Human disease related genes, Plasma proteins, Potential drug targets, Predicted intracellular proteins</t>
  </si>
  <si>
    <t>Protein transport, Transport</t>
  </si>
  <si>
    <t>Predicted intracellular proteins, RAS pathway related proteins</t>
  </si>
  <si>
    <t>Transducer</t>
  </si>
  <si>
    <t xml:space="preserve">
Cells in glomeruli:	Low
Cells in tubules:	Medium</t>
  </si>
  <si>
    <t>Immunoglobulin genes, Predicted secreted proteins</t>
  </si>
  <si>
    <t>Adaptive immunity, Immunity</t>
  </si>
  <si>
    <t>Cancer-related genes, Plasma proteins, Predicted secreted proteins, Transporters</t>
  </si>
  <si>
    <t>Antiviral defense, Host-virus interaction</t>
  </si>
  <si>
    <t>Antibiotic, Antimicrobial, Defensin, Fungicide</t>
  </si>
  <si>
    <t>Actin-binding</t>
  </si>
  <si>
    <t>GTPase activation</t>
  </si>
  <si>
    <t>Cancer-related genes, Plasma proteins, Predicted intracellular proteins, Transporters</t>
  </si>
  <si>
    <t>Disease related genes, Human disease related genes, Predicted intracellular proteins</t>
  </si>
  <si>
    <t>Cilium biogenesis/degradation</t>
  </si>
  <si>
    <t xml:space="preserve">  </t>
  </si>
  <si>
    <t>ProgenesisQIP</t>
  </si>
  <si>
    <t>Metaboanalyst</t>
  </si>
  <si>
    <t>NID1 is prognostic, high expression is unfavorable in renal cancer  (5.38e-8)</t>
  </si>
  <si>
    <t>not prognostic in renal cancer</t>
  </si>
  <si>
    <t>ANXA2 is prognostic, high expression is unfavorable in renal cancer (2.11e-6)</t>
  </si>
  <si>
    <t>MSN is prognostic, high expression is unfavorable in renal cancer (1.60e-5)</t>
  </si>
  <si>
    <t>TUBA1B is prognostic, high expression is unfavorable in renal cancer (2.85e-12)</t>
  </si>
  <si>
    <t>GSTA2 is prognostic, high expression is unfavorable in renal cancer (1.17e-4)</t>
  </si>
  <si>
    <t>PDIA3 is prognostic, high expression is unfavorable in renal cancer (2.11e-8)</t>
  </si>
  <si>
    <t>TPM3 is prognostic, high expression is unfavorable in renal cancer (3.12e-5)</t>
  </si>
  <si>
    <t>PCBP1 is prognostic, high expression is favorable in renal cancer (1.71e-5)</t>
  </si>
  <si>
    <t>H1-0 is prognostic, high expression is favorable in renal cancer (7.68e-7)</t>
  </si>
  <si>
    <t>MYH10 is prognostic, high expression is favorable in renal cancer (1.38e-4)</t>
  </si>
  <si>
    <t>NES is prognostic, high expression is unfavorable in renal cancer (8.02e-7)</t>
  </si>
  <si>
    <t>YWHAG is prognostic, high expression is unfavorable in renal cancer (4.01e-4)</t>
  </si>
  <si>
    <t>CKB is prognostic, high expression is favorable in renal cancer (4.02e-8)</t>
  </si>
  <si>
    <t>SH3BGRL3 is prognostic, high expression is unfavorable in renal cancer (2.17e-10)</t>
  </si>
  <si>
    <t>TJP1 is prognostic, high expression is favorable in renal cancer (1.72e-4)</t>
  </si>
  <si>
    <t>YWHAZ is prognostic, high expression is unfavorable in renal cancer (2.03e-6)</t>
  </si>
  <si>
    <t>ATP1A1 is prognostic, high expression is favorable in renal cancer (8.98e-8)</t>
  </si>
  <si>
    <t>CDH13 is prognostic, high expression is unfavorable in renal cancer (1.73e-6)</t>
  </si>
  <si>
    <t>IGHV3-21 is prognostic, high expression is unfavorable in renal cancer (9.31e-8)</t>
  </si>
  <si>
    <t>WDR1 is prognostic, high expression is favorable in renal cancer (1.73e-5)</t>
  </si>
  <si>
    <t>TUBB2A is prognostic, high expression is favorable in renal cancer (4.65e-4)</t>
  </si>
  <si>
    <t>ACTR3 is prognostic, high expression is unfavorable in renal cancer (3.81e-5)</t>
  </si>
  <si>
    <t>SERPINB9 is prognostic, high expression is unfavorable in renal cancer (1.66e-6)</t>
  </si>
  <si>
    <t>#term ID</t>
  </si>
  <si>
    <t>GOCC:0005615</t>
  </si>
  <si>
    <t>Extracellular space</t>
  </si>
  <si>
    <t>9606.ENSP00000223642,9606.ENSP00000255040,9606.ENSP00000263408,9606.ENSP00000264335,9606.ENSP00000268613,9606.ENSP00000300289,9606.ENSP00000315190,9606.ENSP00000346032,9606.ENSP00000352798,9606.ENSP00000353408,9606.ENSP00000364802,9606.ENSP00000370074,9606.ENSP00000372139,9606.ENSP00000379287,9606.ENSP00000379873,9606.ENSP00000418525,9606.ENSP00000450540,9606.ENSP00000452662,9606.ENSP00000494708</t>
  </si>
  <si>
    <t>C5,APCS,C9,YWHAE,CDH13,PDIA3,ITGA3,ANXA2,COL18A1,MSN,HSPA1A,SERPINB9,DEFA1,YWHAZ,HLA-A,MME,SERPINA3,IGKV2D-28,HBD</t>
  </si>
  <si>
    <t>GOCC:0005925</t>
  </si>
  <si>
    <t>Focal adhesion</t>
  </si>
  <si>
    <t>9606.ENSP00000228825,9606.ENSP00000263238,9606.ENSP00000264335,9606.ENSP00000268613,9606.ENSP00000297185,9606.ENSP00000300289,9606.ENSP00000306330,9606.ENSP00000315190,9606.ENSP00000353408,9606.ENSP00000364802,9606.ENSP00000379287,9606.ENSP00000418525</t>
  </si>
  <si>
    <t>ARPC3,ACTR3,YWHAE,CDH13,HSPA9,PDIA3,YWHAG,ITGA3,MSN,HSPA1A,YWHAZ,MME</t>
  </si>
  <si>
    <t>GOCC:0070161</t>
  </si>
  <si>
    <t>Anchoring junction</t>
  </si>
  <si>
    <t>9606.ENSP00000225430,9606.ENSP00000228825,9606.ENSP00000263238,9606.ENSP00000264335,9606.ENSP00000268613,9606.ENSP00000297185,9606.ENSP00000300289,9606.ENSP00000306330,9606.ENSP00000315190,9606.ENSP00000348416,9606.ENSP00000353408,9606.ENSP00000364802,9606.ENSP00000379287,9606.ENSP00000418525,9606.ENSP00000427687</t>
  </si>
  <si>
    <t>RPL19,ARPC3,ACTR3,YWHAE,CDH13,HSPA9,PDIA3,YWHAG,ITGA3,TJP1,MSN,HSPA1A,YWHAZ,MME,WDR1</t>
  </si>
  <si>
    <t>GOCC:0043230</t>
  </si>
  <si>
    <t>Extracellular organelle</t>
  </si>
  <si>
    <t>9606.ENSP00000223642,9606.ENSP00000255040,9606.ENSP00000264335,9606.ENSP00000268613,9606.ENSP00000315190,9606.ENSP00000346032,9606.ENSP00000352798,9606.ENSP00000353408,9606.ENSP00000364802,9606.ENSP00000379287,9606.ENSP00000379873,9606.ENSP00000418525,9606.ENSP00000450540</t>
  </si>
  <si>
    <t>C5,APCS,YWHAE,CDH13,ITGA3,ANXA2,COL18A1,MSN,HSPA1A,YWHAZ,HLA-A,MME,SERPINA3</t>
  </si>
  <si>
    <t>GOCC:0005829</t>
  </si>
  <si>
    <t>Cytosol</t>
  </si>
  <si>
    <t>9606.ENSP00000219599,9606.ENSP00000222247,9606.ENSP00000223023,9606.ENSP00000225430,9606.ENSP00000228825,9606.ENSP00000263238,9606.ENSP00000264335,9606.ENSP00000294189,9606.ENSP00000299198,9606.ENSP00000305556,9606.ENSP00000306330,9606.ENSP00000309334,9606.ENSP00000326381,9606.ENSP00000348416,9606.ENSP00000353408,9606.ENSP00000353590,9606.ENSP00000357709,9606.ENSP00000364802,9606.ENSP00000369538,9606.ENSP00000370074,9606.ENSP00000379287,9606.ENSP00000420168,9606.ENSP00000427687,9606.ENSP00000446955,9606.ENSP00000494708,9606.ENSP00000496954,9606.ENSP00000498577</t>
  </si>
  <si>
    <t>CRYM,RPL18A,WASL,RPL19,ARPC3,ACTR3,YWHAE,RPL29,CKB,PCBP1,YWHAG,RPL15,EIF4A2,TJP1,MSN,MYH10,S100A6,HSPA1A,GDI2,SERPINB9,YWHAZ,GSTA2,WDR1,MYL6,HBD,MYO1C,TPM3</t>
  </si>
  <si>
    <t>GOCC:0072562</t>
  </si>
  <si>
    <t>Blood microparticle</t>
  </si>
  <si>
    <t>9606.ENSP00000255040,9606.ENSP00000263408,9606.ENSP00000353408,9606.ENSP00000364802,9606.ENSP00000379287,9606.ENSP00000450540,9606.ENSP00000452662,9606.ENSP00000494708</t>
  </si>
  <si>
    <t>APCS,C9,MSN,HSPA1A,YWHAZ,SERPINA3,IGKV2D-28,HBD</t>
  </si>
  <si>
    <t>GOCC:0005576</t>
  </si>
  <si>
    <t>Extracellular region</t>
  </si>
  <si>
    <t>9606.ENSP00000223642,9606.ENSP00000255040,9606.ENSP00000263408,9606.ENSP00000264187,9606.ENSP00000264335,9606.ENSP00000268613,9606.ENSP00000300289,9606.ENSP00000315190,9606.ENSP00000346032,9606.ENSP00000352798,9606.ENSP00000353408,9606.ENSP00000364802,9606.ENSP00000369703,9606.ENSP00000370074,9606.ENSP00000372139,9606.ENSP00000379287,9606.ENSP00000379873,9606.ENSP00000418525,9606.ENSP00000450540,9606.ENSP00000452662,9606.ENSP00000494708,9606.ENSP00000498577</t>
  </si>
  <si>
    <t>C5,APCS,C9,NID1,YWHAE,CDH13,PDIA3,ITGA3,ANXA2,COL18A1,MSN,HSPA1A,TUBB2A,SERPINB9,DEFA1,YWHAZ,HLA-A,MME,SERPINA3,IGKV2D-28,HBD,TPM3</t>
  </si>
  <si>
    <t>GOCC:1903561</t>
  </si>
  <si>
    <t>Extracellular vesicle</t>
  </si>
  <si>
    <t>9606.ENSP00000255040,9606.ENSP00000264335,9606.ENSP00000268613,9606.ENSP00000315190,9606.ENSP00000346032,9606.ENSP00000352798,9606.ENSP00000353408,9606.ENSP00000364802,9606.ENSP00000379287,9606.ENSP00000379873,9606.ENSP00000418525,9606.ENSP00000450540</t>
  </si>
  <si>
    <t>APCS,YWHAE,CDH13,ITGA3,ANXA2,COL18A1,MSN,HSPA1A,YWHAZ,HLA-A,MME,SERPINA3</t>
  </si>
  <si>
    <t>GOCC:0015629</t>
  </si>
  <si>
    <t>Actin cytoskeleton</t>
  </si>
  <si>
    <t>9606.ENSP00000223023,9606.ENSP00000228825,9606.ENSP00000263238,9606.ENSP00000344504,9606.ENSP00000348416,9606.ENSP00000353590,9606.ENSP00000427687,9606.ENSP00000446955,9606.ENSP00000496954,9606.ENSP00000498577</t>
  </si>
  <si>
    <t>WASL,ARPC3,ACTR3,H1-0,TJP1,MYH10,WDR1,MYL6,MYO1C,TPM3</t>
  </si>
  <si>
    <t>GOCC:0065010</t>
  </si>
  <si>
    <t>Extracellular membrane-bounded organelle</t>
  </si>
  <si>
    <t>9606.ENSP00000255040,9606.ENSP00000268613,9606.ENSP00000315190,9606.ENSP00000346032,9606.ENSP00000352798,9606.ENSP00000353408,9606.ENSP00000364802,9606.ENSP00000379287,9606.ENSP00000379873,9606.ENSP00000418525,9606.ENSP00000450540</t>
  </si>
  <si>
    <t>APCS,CDH13,ITGA3,ANXA2,COL18A1,MSN,HSPA1A,YWHAZ,HLA-A,MME,SERPINA3</t>
  </si>
  <si>
    <t>GOCC:0070062</t>
  </si>
  <si>
    <t>Extracellular exosome</t>
  </si>
  <si>
    <t>9606.ENSP00000264335,9606.ENSP00000268613,9606.ENSP00000315190,9606.ENSP00000346032,9606.ENSP00000352798,9606.ENSP00000353408,9606.ENSP00000364802,9606.ENSP00000379287,9606.ENSP00000379873,9606.ENSP00000418525</t>
  </si>
  <si>
    <t>YWHAE,CDH13,ITGA3,ANXA2,COL18A1,MSN,HSPA1A,YWHAZ,HLA-A,MME</t>
  </si>
  <si>
    <t>GOCC:0043226</t>
  </si>
  <si>
    <t>Organelle</t>
  </si>
  <si>
    <t>9606.ENSP00000219599,9606.ENSP00000222247,9606.ENSP00000223023,9606.ENSP00000223642,9606.ENSP00000225430,9606.ENSP00000228825,9606.ENSP00000255040,9606.ENSP00000263238,9606.ENSP00000264335,9606.ENSP00000268613,9606.ENSP00000270792,9606.ENSP00000294189,9606.ENSP00000297185,9606.ENSP00000299198,9606.ENSP00000300289,9606.ENSP00000305556,9606.ENSP00000306330,9606.ENSP00000309334,9606.ENSP00000315190,9606.ENSP00000336799,9606.ENSP00000344504,9606.ENSP00000346032,9606.ENSP00000348416,9606.ENSP00000352798,9606.ENSP00000353408,9606.ENSP00000353590,9606.ENSP00000357206,9606.ENSP00000357709,9606.ENSP00000364802,9606.ENSP00000369538,9606.ENSP00000369703,9606.ENSP00000370074,9606.ENSP00000372139,9606.ENSP00000379287,9606.ENSP00000379873,9606.ENSP00000397261,9606.ENSP00000418525,9606.ENSP00000427687,9606.ENSP00000445306,9606.ENSP00000446955,9606.ENSP00000450540,9606.ENSP00000496954,9606.ENSP00000498577</t>
  </si>
  <si>
    <t>CRYM,RPL18A,WASL,C5,RPL19,ARPC3,APCS,ACTR3,YWHAE,CDH13,SH3BGRL3,RPL29,HSPA9,CKB,PDIA3,PCBP1,YWHAG,RPL15,ITGA3,TUBA1B,H1-0,ANXA2,TJP1,COL18A1,MSN,MYH10,NES,S100A6,HSPA1A,GDI2,TUBB2A,SERPINB9,DEFA1,YWHAZ,HLA-A,SELENBP1,MME,WDR1,ATP1A1,MYL6,SERPINA3,MYO1C,TPM3</t>
  </si>
  <si>
    <t>GOCC:0043232</t>
  </si>
  <si>
    <t>Intracellular non-membrane-bounded organelle</t>
  </si>
  <si>
    <t>9606.ENSP00000222247,9606.ENSP00000223023,9606.ENSP00000225430,9606.ENSP00000228825,9606.ENSP00000263238,9606.ENSP00000294189,9606.ENSP00000297185,9606.ENSP00000305556,9606.ENSP00000309334,9606.ENSP00000336799,9606.ENSP00000344504,9606.ENSP00000346032,9606.ENSP00000348416,9606.ENSP00000353408,9606.ENSP00000353590,9606.ENSP00000357206,9606.ENSP00000364802,9606.ENSP00000369703,9606.ENSP00000397261,9606.ENSP00000427687,9606.ENSP00000446955,9606.ENSP00000496954,9606.ENSP00000498577</t>
  </si>
  <si>
    <t>RPL18A,WASL,RPL19,ARPC3,ACTR3,RPL29,HSPA9,PCBP1,RPL15,TUBA1B,H1-0,ANXA2,TJP1,MSN,MYH10,NES,HSPA1A,TUBB2A,SELENBP1,WDR1,MYL6,MYO1C,TPM3</t>
  </si>
  <si>
    <t>GOCC:0005737</t>
  </si>
  <si>
    <t>Cytoplasm</t>
  </si>
  <si>
    <t>9606.ENSP00000219599,9606.ENSP00000222247,9606.ENSP00000223023,9606.ENSP00000225430,9606.ENSP00000228825,9606.ENSP00000263238,9606.ENSP00000264335,9606.ENSP00000268613,9606.ENSP00000270792,9606.ENSP00000294189,9606.ENSP00000297185,9606.ENSP00000299198,9606.ENSP00000300289,9606.ENSP00000305556,9606.ENSP00000306330,9606.ENSP00000309334,9606.ENSP00000326381,9606.ENSP00000344504,9606.ENSP00000346032,9606.ENSP00000348416,9606.ENSP00000352798,9606.ENSP00000353408,9606.ENSP00000353590,9606.ENSP00000357709,9606.ENSP00000364802,9606.ENSP00000369538,9606.ENSP00000370074,9606.ENSP00000372139,9606.ENSP00000379287,9606.ENSP00000379873,9606.ENSP00000418525,9606.ENSP00000420168,9606.ENSP00000427687,9606.ENSP00000446955,9606.ENSP00000450540,9606.ENSP00000494708,9606.ENSP00000496954,9606.ENSP00000498577</t>
  </si>
  <si>
    <t>CRYM,RPL18A,WASL,RPL19,ARPC3,ACTR3,YWHAE,CDH13,SH3BGRL3,RPL29,HSPA9,CKB,PDIA3,PCBP1,YWHAG,RPL15,EIF4A2,H1-0,ANXA2,TJP1,COL18A1,MSN,MYH10,S100A6,HSPA1A,GDI2,SERPINB9,DEFA1,YWHAZ,HLA-A,MME,GSTA2,WDR1,MYL6,SERPINA3,HBD,MYO1C,TPM3</t>
  </si>
  <si>
    <t>GOCC:0022625</t>
  </si>
  <si>
    <t>Cytosolic large ribosomal subunit</t>
  </si>
  <si>
    <t>9606.ENSP00000222247,9606.ENSP00000225430,9606.ENSP00000294189,9606.ENSP00000309334</t>
  </si>
  <si>
    <t>RPL18A,RPL19,RPL29,RPL15</t>
  </si>
  <si>
    <t>GOCC:0031982</t>
  </si>
  <si>
    <t>Vesicle</t>
  </si>
  <si>
    <t>9606.ENSP00000223023,9606.ENSP00000255040,9606.ENSP00000264335,9606.ENSP00000268613,9606.ENSP00000300289,9606.ENSP00000305556,9606.ENSP00000306330,9606.ENSP00000315190,9606.ENSP00000346032,9606.ENSP00000352798,9606.ENSP00000353408,9606.ENSP00000364802,9606.ENSP00000369538,9606.ENSP00000372139,9606.ENSP00000379287,9606.ENSP00000379873,9606.ENSP00000418525,9606.ENSP00000450540</t>
  </si>
  <si>
    <t>WASL,APCS,YWHAE,CDH13,PDIA3,PCBP1,YWHAG,ITGA3,ANXA2,COL18A1,MSN,HSPA1A,GDI2,DEFA1,YWHAZ,HLA-A,MME,SERPINA3</t>
  </si>
  <si>
    <t>GOCC:0005856</t>
  </si>
  <si>
    <t>Cytoskeleton</t>
  </si>
  <si>
    <t>9606.ENSP00000223023,9606.ENSP00000228825,9606.ENSP00000263238,9606.ENSP00000336799,9606.ENSP00000344504,9606.ENSP00000348416,9606.ENSP00000353408,9606.ENSP00000353590,9606.ENSP00000357206,9606.ENSP00000364802,9606.ENSP00000369703,9606.ENSP00000427687,9606.ENSP00000446955,9606.ENSP00000496954,9606.ENSP00000498577</t>
  </si>
  <si>
    <t>WASL,ARPC3,ACTR3,TUBA1B,H1-0,TJP1,MSN,MYH10,NES,HSPA1A,TUBB2A,WDR1,MYL6,MYO1C,TPM3</t>
  </si>
  <si>
    <t>GOCC:0110165</t>
  </si>
  <si>
    <t>Cellular anatomical entity</t>
  </si>
  <si>
    <t>9606.ENSP00000219599,9606.ENSP00000222247,9606.ENSP00000223023,9606.ENSP00000223642,9606.ENSP00000225430,9606.ENSP00000228825,9606.ENSP00000255040,9606.ENSP00000263238,9606.ENSP00000263408,9606.ENSP00000264187,9606.ENSP00000264335,9606.ENSP00000268613,9606.ENSP00000270792,9606.ENSP00000294189,9606.ENSP00000297185,9606.ENSP00000299198,9606.ENSP00000300289,9606.ENSP00000305556,9606.ENSP00000306330,9606.ENSP00000309334,9606.ENSP00000315190,9606.ENSP00000326381,9606.ENSP00000336799,9606.ENSP00000344504,9606.ENSP00000346032,9606.ENSP00000348416,9606.ENSP00000352798,9606.ENSP00000353408,9606.ENSP00000353590,9606.ENSP00000357206,9606.ENSP00000357709,9606.ENSP00000364802,9606.ENSP00000369538,9606.ENSP00000369703,9606.ENSP00000370074,9606.ENSP00000372139,9606.ENSP00000379287,9606.ENSP00000379873,9606.ENSP00000397261,9606.ENSP00000418525,9606.ENSP00000420168,9606.ENSP00000427687,9606.ENSP00000445306,9606.ENSP00000446955,9606.ENSP00000450540,9606.ENSP00000452662,9606.ENSP00000494708,9606.ENSP00000496954,9606.ENSP00000498577</t>
  </si>
  <si>
    <t>CRYM,RPL18A,WASL,C5,RPL19,ARPC3,APCS,ACTR3,C9,NID1,YWHAE,CDH13,SH3BGRL3,RPL29,HSPA9,CKB,PDIA3,PCBP1,YWHAG,RPL15,ITGA3,EIF4A2,TUBA1B,H1-0,ANXA2,TJP1,COL18A1,MSN,MYH10,NES,S100A6,HSPA1A,GDI2,TUBB2A,SERPINB9,DEFA1,YWHAZ,HLA-A,SELENBP1,MME,GSTA2,WDR1,ATP1A1,MYL6,SERPINA3,IGKV2D-28,HBD,MYO1C,TPM3</t>
  </si>
  <si>
    <t>GOCC:0035578</t>
  </si>
  <si>
    <t>Azurophil granule lumen</t>
  </si>
  <si>
    <t>9606.ENSP00000346032,9606.ENSP00000369538,9606.ENSP00000372139,9606.ENSP00000450540</t>
  </si>
  <si>
    <t>ANXA2,GDI2,DEFA1,SERPINA3</t>
  </si>
  <si>
    <t>GOCC:0032991</t>
  </si>
  <si>
    <t>Protein-containing complex</t>
  </si>
  <si>
    <t>9606.ENSP00000222247,9606.ENSP00000223642,9606.ENSP00000225430,9606.ENSP00000228825,9606.ENSP00000263238,9606.ENSP00000263408,9606.ENSP00000264187,9606.ENSP00000268613,9606.ENSP00000294189,9606.ENSP00000297185,9606.ENSP00000299198,9606.ENSP00000300289,9606.ENSP00000309334,9606.ENSP00000315190,9606.ENSP00000326381,9606.ENSP00000344504,9606.ENSP00000346032,9606.ENSP00000348416,9606.ENSP00000352798,9606.ENSP00000353590,9606.ENSP00000364802,9606.ENSP00000379873,9606.ENSP00000445306,9606.ENSP00000446955,9606.ENSP00000494708,9606.ENSP00000496954,9606.ENSP00000498577</t>
  </si>
  <si>
    <t>RPL18A,C5,RPL19,ARPC3,ACTR3,C9,NID1,CDH13,RPL29,HSPA9,CKB,PDIA3,RPL15,ITGA3,EIF4A2,H1-0,ANXA2,TJP1,COL18A1,MYH10,HSPA1A,HLA-A,ATP1A1,MYL6,HBD,MYO1C,TPM3</t>
  </si>
  <si>
    <t>GOCC:0005885</t>
  </si>
  <si>
    <t>Arp2/3 protein complex</t>
  </si>
  <si>
    <t>9606.ENSP00000228825,9606.ENSP00000263238</t>
  </si>
  <si>
    <t>ARPC3,ACTR3</t>
  </si>
  <si>
    <t>GOCC:0042824</t>
  </si>
  <si>
    <t>MHC class I peptide loading complex</t>
  </si>
  <si>
    <t>9606.ENSP00000300289,9606.ENSP00000379873</t>
  </si>
  <si>
    <t>PDIA3,HLA-A</t>
  </si>
  <si>
    <t>GOCC:0005844</t>
  </si>
  <si>
    <t>Polysome</t>
  </si>
  <si>
    <t>9606.ENSP00000222247,9606.ENSP00000225430,9606.ENSP00000353590</t>
  </si>
  <si>
    <t>RPL18A,RPL19,MYH10</t>
  </si>
  <si>
    <t>GOCC:0099513</t>
  </si>
  <si>
    <t>Polymeric cytoskeletal fiber</t>
  </si>
  <si>
    <t>9606.ENSP00000223023,9606.ENSP00000336799,9606.ENSP00000357206,9606.ENSP00000369703,9606.ENSP00000496954,9606.ENSP00000498577</t>
  </si>
  <si>
    <t>WASL,TUBA1B,NES,TUBB2A,MYO1C,TPM3</t>
  </si>
  <si>
    <t>GOCC:0005622</t>
  </si>
  <si>
    <t>Intracellular</t>
  </si>
  <si>
    <t>9606.ENSP00000219599,9606.ENSP00000222247,9606.ENSP00000223023,9606.ENSP00000225430,9606.ENSP00000228825,9606.ENSP00000263238,9606.ENSP00000264335,9606.ENSP00000268613,9606.ENSP00000270792,9606.ENSP00000294189,9606.ENSP00000297185,9606.ENSP00000299198,9606.ENSP00000300289,9606.ENSP00000305556,9606.ENSP00000306330,9606.ENSP00000309334,9606.ENSP00000326381,9606.ENSP00000336799,9606.ENSP00000344504,9606.ENSP00000346032,9606.ENSP00000348416,9606.ENSP00000352798,9606.ENSP00000353408,9606.ENSP00000353590,9606.ENSP00000357206,9606.ENSP00000357709,9606.ENSP00000364802,9606.ENSP00000369538,9606.ENSP00000369703,9606.ENSP00000370074,9606.ENSP00000372139,9606.ENSP00000379287,9606.ENSP00000379873,9606.ENSP00000397261,9606.ENSP00000418525,9606.ENSP00000420168,9606.ENSP00000427687,9606.ENSP00000446955,9606.ENSP00000450540,9606.ENSP00000494708,9606.ENSP00000496954,9606.ENSP00000498577</t>
  </si>
  <si>
    <t>CRYM,RPL18A,WASL,RPL19,ARPC3,ACTR3,YWHAE,CDH13,SH3BGRL3,RPL29,HSPA9,CKB,PDIA3,PCBP1,YWHAG,RPL15,EIF4A2,TUBA1B,H1-0,ANXA2,TJP1,COL18A1,MSN,MYH10,NES,S100A6,HSPA1A,GDI2,TUBB2A,SERPINB9,DEFA1,YWHAZ,HLA-A,SELENBP1,MME,GSTA2,WDR1,MYL6,SERPINA3,HBD,MYO1C,TPM3</t>
  </si>
  <si>
    <t>GOCC:0005579</t>
  </si>
  <si>
    <t>Membrane attack complex</t>
  </si>
  <si>
    <t>9606.ENSP00000223642,9606.ENSP00000263408</t>
  </si>
  <si>
    <t>C5,C9</t>
  </si>
  <si>
    <t>GOCC:0005604</t>
  </si>
  <si>
    <t>Basement membrane</t>
  </si>
  <si>
    <t>9606.ENSP00000264187,9606.ENSP00000346032,9606.ENSP00000352798</t>
  </si>
  <si>
    <t>NID1,ANXA2,COL18A1</t>
  </si>
  <si>
    <t>GOCC:0016459</t>
  </si>
  <si>
    <t>Myosin complex</t>
  </si>
  <si>
    <t>9606.ENSP00000353590,9606.ENSP00000446955,9606.ENSP00000496954</t>
  </si>
  <si>
    <t>MYH10,MYL6,MYO1C</t>
  </si>
  <si>
    <t>GOCC:0099512</t>
  </si>
  <si>
    <t>Supramolecular fiber</t>
  </si>
  <si>
    <t>9606.ENSP00000223023,9606.ENSP00000336799,9606.ENSP00000353590,9606.ENSP00000357206,9606.ENSP00000369703,9606.ENSP00000496954,9606.ENSP00000498577</t>
  </si>
  <si>
    <t>WASL,TUBA1B,MYH10,NES,TUBB2A,MYO1C,TPM3</t>
  </si>
  <si>
    <t>GOCC:1990904</t>
  </si>
  <si>
    <t>Ribonucleoprotein complex</t>
  </si>
  <si>
    <t>9606.ENSP00000222247,9606.ENSP00000225430,9606.ENSP00000294189,9606.ENSP00000309334,9606.ENSP00000326381,9606.ENSP00000353590,9606.ENSP00000364802</t>
  </si>
  <si>
    <t>RPL18A,RPL19,RPL29,RPL15,EIF4A2,MYH10,HSPA1A</t>
  </si>
  <si>
    <t>GOCC:0005884</t>
  </si>
  <si>
    <t>Actin filament</t>
  </si>
  <si>
    <t>9606.ENSP00000223023,9606.ENSP00000496954,9606.ENSP00000498577</t>
  </si>
  <si>
    <t>WASL,MYO1C,TPM3</t>
  </si>
  <si>
    <t>GO:0005198</t>
  </si>
  <si>
    <t>Structural molecule activity</t>
  </si>
  <si>
    <t>9606.ENSP00000222247,9606.ENSP00000225430,9606.ENSP00000228825,9606.ENSP00000263238,9606.ENSP00000264187,9606.ENSP00000294189,9606.ENSP00000309334,9606.ENSP00000336799,9606.ENSP00000344504,9606.ENSP00000352798,9606.ENSP00000353408,9606.ENSP00000369703,9606.ENSP00000416706,9606.ENSP00000446955</t>
  </si>
  <si>
    <t>RPL18A,RPL19,ARPC3,ACTR3,NID1,RPL29,RPL15,TUBA1B,H1-0,COL18A1,MSN,TUBB2A,ACTBL2,MYL6</t>
  </si>
  <si>
    <t>GO:0003723</t>
  </si>
  <si>
    <t>RNA binding</t>
  </si>
  <si>
    <t>9606.ENSP00000222247,9606.ENSP00000225430,9606.ENSP00000264335,9606.ENSP00000294189,9606.ENSP00000297185,9606.ENSP00000300289,9606.ENSP00000305556,9606.ENSP00000306330,9606.ENSP00000309334,9606.ENSP00000326381,9606.ENSP00000336799,9606.ENSP00000344504,9606.ENSP00000346032,9606.ENSP00000353408,9606.ENSP00000353590,9606.ENSP00000364802,9606.ENSP00000369538,9606.ENSP00000379287,9606.ENSP00000379873</t>
  </si>
  <si>
    <t>RPL18A,RPL19,YWHAE,RPL29,HSPA9,PDIA3,PCBP1,YWHAG,RPL15,EIF4A2,TUBA1B,H1-0,ANXA2,MSN,MYH10,HSPA1A,GDI2,YWHAZ,HLA-A</t>
  </si>
  <si>
    <t>GO:0005515</t>
  </si>
  <si>
    <t>Protein binding</t>
  </si>
  <si>
    <t>9606.ENSP00000219599,9606.ENSP00000223023,9606.ENSP00000223642,9606.ENSP00000228825,9606.ENSP00000255040,9606.ENSP00000263238,9606.ENSP00000264187,9606.ENSP00000264335,9606.ENSP00000268613,9606.ENSP00000294189,9606.ENSP00000297185,9606.ENSP00000299198,9606.ENSP00000300289,9606.ENSP00000305556,9606.ENSP00000306330,9606.ENSP00000309334,9606.ENSP00000315190,9606.ENSP00000336799,9606.ENSP00000346032,9606.ENSP00000348416,9606.ENSP00000352798,9606.ENSP00000353408,9606.ENSP00000353590,9606.ENSP00000357206,9606.ENSP00000357709,9606.ENSP00000360021,9606.ENSP00000364802,9606.ENSP00000369538,9606.ENSP00000370074,9606.ENSP00000379287,9606.ENSP00000379873,9606.ENSP00000416706,9606.ENSP00000418525,9606.ENSP00000427687,9606.ENSP00000445306,9606.ENSP00000494708,9606.ENSP00000496954,9606.ENSP00000498577</t>
  </si>
  <si>
    <t>CRYM,WASL,C5,ARPC3,APCS,ACTR3,NID1,YWHAE,CDH13,RPL29,HSPA9,CKB,PDIA3,PCBP1,YWHAG,RPL15,ITGA3,TUBA1B,ANXA2,TJP1,COL18A1,MSN,MYH10,NES,S100A6,GNG12,HSPA1A,GDI2,SERPINB9,YWHAZ,HLA-A,ACTBL2,MME,WDR1,ATP1A1,HBD,MYO1C,TPM3</t>
  </si>
  <si>
    <t>GO:0045296</t>
  </si>
  <si>
    <t>Cadherin binding</t>
  </si>
  <si>
    <t>9606.ENSP00000264335,9606.ENSP00000268613,9606.ENSP00000294189,9606.ENSP00000305556,9606.ENSP00000309334,9606.ENSP00000346032,9606.ENSP00000348416,9606.ENSP00000364802,9606.ENSP00000379287</t>
  </si>
  <si>
    <t>YWHAE,CDH13,RPL29,PCBP1,RPL15,ANXA2,TJP1,HSPA1A,YWHAZ</t>
  </si>
  <si>
    <t>GO:0050839</t>
  </si>
  <si>
    <t>Cell adhesion molecule binding</t>
  </si>
  <si>
    <t>9606.ENSP00000264335,9606.ENSP00000268613,9606.ENSP00000294189,9606.ENSP00000305556,9606.ENSP00000309334,9606.ENSP00000315190,9606.ENSP00000346032,9606.ENSP00000348416,9606.ENSP00000353408,9606.ENSP00000364802,9606.ENSP00000379287</t>
  </si>
  <si>
    <t>YWHAE,CDH13,RPL29,PCBP1,RPL15,ITGA3,ANXA2,TJP1,MSN,HSPA1A,YWHAZ</t>
  </si>
  <si>
    <t>GO:0005200</t>
  </si>
  <si>
    <t>Structural constituent of cytoskeleton</t>
  </si>
  <si>
    <t>9606.ENSP00000228825,9606.ENSP00000263238,9606.ENSP00000336799,9606.ENSP00000353408,9606.ENSP00000369703,9606.ENSP00000416706</t>
  </si>
  <si>
    <t>ARPC3,ACTR3,TUBA1B,MSN,TUBB2A,ACTBL2</t>
  </si>
  <si>
    <t>GO:0005488</t>
  </si>
  <si>
    <t>Binding</t>
  </si>
  <si>
    <t>9606.ENSP00000219599,9606.ENSP00000222247,9606.ENSP00000223023,9606.ENSP00000223642,9606.ENSP00000225430,9606.ENSP00000228825,9606.ENSP00000255040,9606.ENSP00000263238,9606.ENSP00000264187,9606.ENSP00000264335,9606.ENSP00000268613,9606.ENSP00000289788,9606.ENSP00000294189,9606.ENSP00000297185,9606.ENSP00000299198,9606.ENSP00000300289,9606.ENSP00000305556,9606.ENSP00000306330,9606.ENSP00000309334,9606.ENSP00000315190,9606.ENSP00000326381,9606.ENSP00000336799,9606.ENSP00000344504,9606.ENSP00000346032,9606.ENSP00000348416,9606.ENSP00000352798,9606.ENSP00000353408,9606.ENSP00000353590,9606.ENSP00000357206,9606.ENSP00000357709,9606.ENSP00000360021,9606.ENSP00000364802,9606.ENSP00000369538,9606.ENSP00000369703,9606.ENSP00000370074,9606.ENSP00000379287,9606.ENSP00000379873,9606.ENSP00000397261,9606.ENSP00000416706,9606.ENSP00000418525,9606.ENSP00000427687,9606.ENSP00000445306,9606.ENSP00000446955,9606.ENSP00000450540,9606.ENSP00000452662,9606.ENSP00000494708,9606.ENSP00000496954,9606.ENSP00000498577</t>
  </si>
  <si>
    <t>CRYM,RPL18A,WASL,C5,RPL19,ARPC3,APCS,ACTR3,NID1,YWHAE,CDH13,ZSCAN23,RPL29,HSPA9,CKB,PDIA3,PCBP1,YWHAG,RPL15,ITGA3,EIF4A2,TUBA1B,H1-0,ANXA2,TJP1,COL18A1,MSN,MYH10,NES,S100A6,GNG12,HSPA1A,GDI2,TUBB2A,SERPINB9,YWHAZ,HLA-A,SELENBP1,ACTBL2,MME,WDR1,ATP1A1,MYL6,SERPINA3,IGKV2D-28,HBD,MYO1C,TPM3</t>
  </si>
  <si>
    <t>GO:0003779</t>
  </si>
  <si>
    <t>Actin binding</t>
  </si>
  <si>
    <t>9606.ENSP00000223023,9606.ENSP00000228825,9606.ENSP00000263238,9606.ENSP00000353408,9606.ENSP00000353590,9606.ENSP00000427687,9606.ENSP00000496954,9606.ENSP00000498577</t>
  </si>
  <si>
    <t>WASL,ARPC3,ACTR3,MSN,MYH10,WDR1,MYO1C,TPM3</t>
  </si>
  <si>
    <t>GO:0044877</t>
  </si>
  <si>
    <t>Protein-containing complex binding</t>
  </si>
  <si>
    <t>9606.ENSP00000255040,9606.ENSP00000264187,9606.ENSP00000264335,9606.ENSP00000268613,9606.ENSP00000315190,9606.ENSP00000344504,9606.ENSP00000353590,9606.ENSP00000357206,9606.ENSP00000379873,9606.ENSP00000427687,9606.ENSP00000496954,9606.ENSP00000498577</t>
  </si>
  <si>
    <t>APCS,NID1,YWHAE,CDH13,ITGA3,H1-0,MYH10,NES,HLA-A,WDR1,MYO1C,TPM3</t>
  </si>
  <si>
    <t>hsa05130</t>
  </si>
  <si>
    <t>Pathogenic Escherichia coli infection</t>
  </si>
  <si>
    <t>9606.ENSP00000223023,9606.ENSP00000228825,9606.ENSP00000336799,9606.ENSP00000348416,9606.ENSP00000353590,9606.ENSP00000369703,9606.ENSP00000496954</t>
  </si>
  <si>
    <t>WASL,ARPC3,TUBA1B,TJP1,MYH10,TUBB2A,MYO1C</t>
  </si>
  <si>
    <t>hsa04530</t>
  </si>
  <si>
    <t>Tight junction</t>
  </si>
  <si>
    <t>9606.ENSP00000263238,9606.ENSP00000336799,9606.ENSP00000348416,9606.ENSP00000353408,9606.ENSP00000353590,9606.ENSP00000446955</t>
  </si>
  <si>
    <t>ACTR3,TUBA1B,TJP1,MSN,MYH10,MYL6</t>
  </si>
  <si>
    <t>hsa04810</t>
  </si>
  <si>
    <t>Regulation of actin cytoskeleton</t>
  </si>
  <si>
    <t>9606.ENSP00000223023,9606.ENSP00000228825,9606.ENSP00000315190,9606.ENSP00000353408,9606.ENSP00000353590,9606.ENSP00000360021</t>
  </si>
  <si>
    <t>WASL,ARPC3,ITGA3,MSN,MYH10,GNG12</t>
  </si>
  <si>
    <t>hsa03010</t>
  </si>
  <si>
    <t>Ribosome</t>
  </si>
  <si>
    <t>FC (MCDvsCTR)</t>
  </si>
  <si>
    <t xml:space="preserve">MCD </t>
  </si>
  <si>
    <t>-</t>
  </si>
  <si>
    <t>Age</t>
  </si>
  <si>
    <t>43± 22</t>
  </si>
  <si>
    <t>56± 13</t>
  </si>
  <si>
    <t>80.79±25.72</t>
  </si>
  <si>
    <t>81.91±6.75</t>
  </si>
  <si>
    <t>94.4±25.85</t>
  </si>
  <si>
    <t>87±7</t>
  </si>
  <si>
    <t>54.6±14.02</t>
  </si>
  <si>
    <t>24.26±9.98</t>
  </si>
  <si>
    <t>1.86±0.75</t>
  </si>
  <si>
    <t>4.6±0.26</t>
  </si>
  <si>
    <t>4.14±0.99</t>
  </si>
  <si>
    <t>6.26±0.35</t>
  </si>
  <si>
    <t>13.92±1.62</t>
  </si>
  <si>
    <t>12.13±0.90</t>
  </si>
  <si>
    <t>5.05±0.56</t>
  </si>
  <si>
    <t>6.41±2.65</t>
  </si>
  <si>
    <t>14.75± 8.02</t>
  </si>
  <si>
    <t>Legend:</t>
  </si>
  <si>
    <t>Clinical parameter</t>
  </si>
  <si>
    <t>Group</t>
  </si>
  <si>
    <t>T test independent, two-tailed (p- value)</t>
  </si>
  <si>
    <t>Statistical significance</t>
  </si>
  <si>
    <t>Serum creatinine (μmol/L )</t>
  </si>
  <si>
    <t>eRFG (CKD-EPI 2021) mL/min/1.73m2</t>
  </si>
  <si>
    <t>Serum urea (mg/dL)</t>
  </si>
  <si>
    <t>Serum albumin (g/dL)</t>
  </si>
  <si>
    <t>Serum protein (g/dL)</t>
  </si>
  <si>
    <t>Hemoglobin (g/dL)</t>
  </si>
  <si>
    <t>Serum glucose (mmol/L)</t>
  </si>
  <si>
    <t>Proteinuria (g/24h)</t>
  </si>
  <si>
    <t>Dipstick Protein (%)</t>
  </si>
  <si>
    <t>Dipstick Erythrocyte  (%)</t>
  </si>
  <si>
    <t>Dipstick Leukocyte  (%)</t>
  </si>
  <si>
    <r>
      <rPr>
        <b/>
        <sz val="11"/>
        <color theme="1"/>
        <rFont val="Calibri"/>
        <family val="2"/>
        <scheme val="minor"/>
      </rPr>
      <t>Sex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male %)</t>
    </r>
  </si>
  <si>
    <t>Protein Description</t>
  </si>
  <si>
    <t>FC(MCDvsCTR)</t>
  </si>
  <si>
    <t>UniprotID</t>
  </si>
  <si>
    <t>COMPARTMENTS</t>
  </si>
  <si>
    <t xml:space="preserve"> GO Molecular Function </t>
  </si>
  <si>
    <t>KEGG pathway database</t>
  </si>
  <si>
    <t>Ontology/ Database</t>
  </si>
  <si>
    <t>Term description</t>
  </si>
  <si>
    <t>Observed gene count</t>
  </si>
  <si>
    <t>Background gene count</t>
  </si>
  <si>
    <t>Strength</t>
  </si>
  <si>
    <t>False discovery rate</t>
  </si>
  <si>
    <t>Matching proteins in network (IDs)</t>
  </si>
  <si>
    <t>Matching proteins in the network (labels)</t>
  </si>
  <si>
    <t>Supplementary tables</t>
  </si>
  <si>
    <t>Table S1. Main clinical features of patients included in this study</t>
  </si>
  <si>
    <r>
      <t xml:space="preserve">Table S1. </t>
    </r>
    <r>
      <rPr>
        <sz val="11"/>
        <color theme="1"/>
        <rFont val="Calibri"/>
        <family val="2"/>
        <scheme val="minor"/>
      </rPr>
      <t>Main clinical features of patients included in this study</t>
    </r>
  </si>
  <si>
    <r>
      <t xml:space="preserve">Table S2. </t>
    </r>
    <r>
      <rPr>
        <sz val="11"/>
        <color theme="1"/>
        <rFont val="Calibri"/>
        <family val="2"/>
        <scheme val="minor"/>
      </rPr>
      <t>List of all identified proteins in CTR and MCD samples</t>
    </r>
  </si>
  <si>
    <r>
      <t xml:space="preserve">Table S3. </t>
    </r>
    <r>
      <rPr>
        <sz val="11"/>
        <color theme="1"/>
        <rFont val="Calibri"/>
        <family val="2"/>
        <scheme val="minor"/>
      </rPr>
      <t>Refined protein list after post-processing of protein dataset</t>
    </r>
  </si>
  <si>
    <r>
      <t xml:space="preserve">Table S5. </t>
    </r>
    <r>
      <rPr>
        <sz val="11"/>
        <color theme="1"/>
        <rFont val="Calibri"/>
        <family val="2"/>
        <scheme val="minor"/>
      </rPr>
      <t>STRING enrichment analysis results of DEPs identified</t>
    </r>
  </si>
  <si>
    <r>
      <t xml:space="preserve">Table S4. </t>
    </r>
    <r>
      <rPr>
        <sz val="11"/>
        <color theme="1"/>
        <rFont val="Calibri"/>
        <family val="2"/>
        <scheme val="minor"/>
      </rPr>
      <t>List of significant different expressed proteins in MCD vs CTR</t>
    </r>
  </si>
  <si>
    <t xml:space="preserve">Table S2. List of all identified proteins in CTR and MCD samples. Raw data processing and label-free quantification was performed using ProgenesisQIP version 4.2 </t>
  </si>
  <si>
    <t>Table S3. Refined protein list after post-processing of protein dataset. The protein dataset has undergone post-processing using Metaboanalyst 5.0 [version 2023-06-23]. Briefly, proteins with more than 30% missing values were removed; the remaining missing values were estimated using k-nearest neighbors based on similar features - KNN (feature-wise) option. Data was log10 transformed and scaled using Pareto scaling option</t>
  </si>
  <si>
    <t>Table S4. List of significant different expressed proteins in MCD vs CTR.  List of expressed proteins that exhibit significant differences between MCD and CTR. Additionally, a detailed characterization of the biological roles of these proteins and characterization of biological role by Human Protein Atlas database is provided</t>
  </si>
  <si>
    <t xml:space="preserve">Table S5. STRING enrichment analysis results of DEPs identified. The results of the STRING enrichment analysis were obtained by utilizing COMPARTMENTS, GO Molecular Function, and KEGG pathways ontologies, with a confidence level of 0.7 and a false discovery rate (FDR) of less than 0.05 </t>
  </si>
  <si>
    <t>negative</t>
  </si>
  <si>
    <r>
      <t xml:space="preserve">Continuous variables are presented as </t>
    </r>
    <r>
      <rPr>
        <b/>
        <sz val="11"/>
        <color theme="1"/>
        <rFont val="Calibri"/>
        <family val="2"/>
        <scheme val="minor"/>
      </rPr>
      <t>mean ± standard deviation</t>
    </r>
    <r>
      <rPr>
        <sz val="11"/>
        <color theme="1"/>
        <rFont val="Calibri"/>
        <family val="2"/>
        <scheme val="minor"/>
      </rPr>
      <t>, qualitative variables (e.g  gender) are presented as</t>
    </r>
    <r>
      <rPr>
        <b/>
        <sz val="11"/>
        <color theme="1"/>
        <rFont val="Calibri"/>
        <family val="2"/>
        <scheme val="minor"/>
      </rPr>
      <t xml:space="preserve"> % </t>
    </r>
    <r>
      <rPr>
        <sz val="11"/>
        <color theme="1"/>
        <rFont val="Calibri"/>
        <family val="2"/>
        <scheme val="minor"/>
      </rPr>
      <t>of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group; " -"  = missing data;dipstick results are represented as % of patiens/ group that had positive test result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</si>
</sst>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4">
    <xf numFmtId="0" fontId="0" fillId="0" borderId="0" xfId="0"/>
    <xf numFmtId="11" fontId="0" fillId="0" borderId="0" xfId="0" applyNumberForma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11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0" fillId="0" borderId="0" xfId="0" applyFont="1"/>
    <xf numFmtId="164" fontId="20" fillId="0" borderId="0" xfId="0" applyNumberFormat="1" applyFont="1"/>
    <xf numFmtId="164" fontId="19" fillId="0" borderId="0" xfId="0" applyNumberFormat="1" applyFont="1"/>
    <xf numFmtId="0" fontId="16" fillId="0" borderId="0" xfId="0" applyFont="1"/>
    <xf numFmtId="0" fontId="16" fillId="33" borderId="0" xfId="0" applyFont="1" applyFill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0" fillId="0" borderId="0" xfId="0" applyFont="1"/>
    <xf numFmtId="0" fontId="16" fillId="34" borderId="0" xfId="0" applyFont="1" applyFill="1" applyAlignment="1">
      <alignment horizontal="left"/>
    </xf>
    <xf numFmtId="0" fontId="16" fillId="36" borderId="0" xfId="0" applyFont="1" applyFill="1" applyAlignment="1">
      <alignment horizontal="left"/>
    </xf>
    <xf numFmtId="0" fontId="0" fillId="35" borderId="0" xfId="0" applyFont="1" applyFill="1" applyAlignment="1">
      <alignment horizontal="center"/>
    </xf>
    <xf numFmtId="0" fontId="22" fillId="35" borderId="0" xfId="0" applyFont="1" applyFill="1" applyAlignment="1">
      <alignment horizontal="center"/>
    </xf>
    <xf numFmtId="0" fontId="16" fillId="0" borderId="0" xfId="0" applyFont="1" applyAlignment="1">
      <alignment vertical="center"/>
    </xf>
    <xf numFmtId="0" fontId="0" fillId="34" borderId="0" xfId="0" applyFont="1" applyFill="1" applyAlignment="1">
      <alignment horizontal="left"/>
    </xf>
    <xf numFmtId="1" fontId="0" fillId="35" borderId="0" xfId="0" applyNumberFormat="1" applyFont="1" applyFill="1" applyAlignment="1">
      <alignment horizontal="center"/>
    </xf>
    <xf numFmtId="1" fontId="0" fillId="0" borderId="0" xfId="0" applyNumberFormat="1" applyFont="1"/>
    <xf numFmtId="1" fontId="0" fillId="0" borderId="0" xfId="0" applyNumberFormat="1" applyFont="1" applyAlignment="1">
      <alignment horizontal="left" vertical="top" wrapText="1"/>
    </xf>
    <xf numFmtId="1" fontId="0" fillId="0" borderId="0" xfId="0" applyNumberFormat="1" applyFont="1" applyAlignment="1">
      <alignment wrapText="1"/>
    </xf>
    <xf numFmtId="164" fontId="0" fillId="0" borderId="0" xfId="0" applyNumberFormat="1" applyFont="1"/>
    <xf numFmtId="164" fontId="16" fillId="0" borderId="0" xfId="0" applyNumberFormat="1" applyFont="1"/>
    <xf numFmtId="0" fontId="16" fillId="0" borderId="0" xfId="0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vertical="center"/>
    </xf>
    <xf numFmtId="0" fontId="0" fillId="30" borderId="0" xfId="39" applyFont="1" applyBorder="1" applyAlignment="1">
      <alignment horizontal="left" vertical="center" wrapText="1"/>
    </xf>
    <xf numFmtId="11" fontId="0" fillId="0" borderId="0" xfId="0" applyNumberFormat="1" applyFont="1"/>
    <xf numFmtId="2" fontId="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16" fillId="0" borderId="0" xfId="0" applyNumberFormat="1" applyFont="1" applyAlignment="1">
      <alignment horizontal="center"/>
    </xf>
    <xf numFmtId="11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2" fontId="16" fillId="0" borderId="11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164" fontId="16" fillId="0" borderId="1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2" fontId="16" fillId="0" borderId="18" xfId="0" applyNumberFormat="1" applyFont="1" applyBorder="1" applyAlignment="1">
      <alignment horizontal="center" vertical="center"/>
    </xf>
    <xf numFmtId="2" fontId="16" fillId="0" borderId="19" xfId="0" applyNumberFormat="1" applyFont="1" applyBorder="1" applyAlignment="1">
      <alignment horizontal="center" vertical="center"/>
    </xf>
    <xf numFmtId="2" fontId="16" fillId="0" borderId="20" xfId="0" applyNumberFormat="1" applyFont="1" applyBorder="1" applyAlignment="1">
      <alignment horizontal="center" vertical="center"/>
    </xf>
    <xf numFmtId="0" fontId="16" fillId="30" borderId="19" xfId="39" applyFont="1" applyBorder="1" applyAlignment="1">
      <alignment horizontal="center" vertical="center" wrapText="1"/>
    </xf>
    <xf numFmtId="0" fontId="16" fillId="30" borderId="20" xfId="39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center" vertical="center"/>
    </xf>
    <xf numFmtId="11" fontId="16" fillId="0" borderId="12" xfId="0" applyNumberFormat="1" applyFont="1" applyBorder="1" applyAlignment="1">
      <alignment horizontal="center" vertical="center"/>
    </xf>
    <xf numFmtId="11" fontId="0" fillId="0" borderId="14" xfId="0" applyNumberFormat="1" applyFont="1" applyBorder="1" applyAlignment="1">
      <alignment vertical="center"/>
    </xf>
    <xf numFmtId="11" fontId="0" fillId="0" borderId="17" xfId="0" applyNumberFormat="1" applyFont="1" applyBorder="1" applyAlignment="1">
      <alignment vertical="center"/>
    </xf>
    <xf numFmtId="0" fontId="0" fillId="30" borderId="13" xfId="39" applyFont="1" applyBorder="1" applyAlignment="1">
      <alignment horizontal="left" vertical="center" wrapText="1"/>
    </xf>
    <xf numFmtId="0" fontId="0" fillId="30" borderId="15" xfId="39" applyFont="1" applyBorder="1" applyAlignment="1">
      <alignment horizontal="left" vertical="center" wrapText="1"/>
    </xf>
    <xf numFmtId="0" fontId="16" fillId="30" borderId="10" xfId="39" applyFont="1" applyBorder="1" applyAlignment="1">
      <alignment horizontal="left" vertical="center"/>
    </xf>
    <xf numFmtId="0" fontId="16" fillId="30" borderId="11" xfId="39" applyFont="1" applyBorder="1" applyAlignment="1">
      <alignment horizontal="left" vertical="center"/>
    </xf>
    <xf numFmtId="0" fontId="16" fillId="30" borderId="12" xfId="39" applyFont="1" applyBorder="1" applyAlignment="1">
      <alignment horizontal="left" vertical="center"/>
    </xf>
    <xf numFmtId="0" fontId="0" fillId="30" borderId="14" xfId="39" applyFont="1" applyBorder="1" applyAlignment="1">
      <alignment horizontal="left" vertical="center" wrapText="1"/>
    </xf>
    <xf numFmtId="0" fontId="0" fillId="30" borderId="16" xfId="39" applyFont="1" applyBorder="1" applyAlignment="1">
      <alignment horizontal="left" vertical="center" wrapText="1"/>
    </xf>
    <xf numFmtId="0" fontId="0" fillId="30" borderId="17" xfId="39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vertical="center"/>
    </xf>
    <xf numFmtId="164" fontId="0" fillId="0" borderId="14" xfId="0" applyNumberFormat="1" applyFont="1" applyBorder="1" applyAlignment="1">
      <alignment vertical="center"/>
    </xf>
    <xf numFmtId="164" fontId="0" fillId="0" borderId="16" xfId="0" applyNumberFormat="1" applyFont="1" applyBorder="1" applyAlignment="1">
      <alignment vertical="center"/>
    </xf>
    <xf numFmtId="164" fontId="0" fillId="0" borderId="17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11" fontId="16" fillId="0" borderId="0" xfId="0" applyNumberFormat="1" applyFont="1"/>
    <xf numFmtId="11" fontId="16" fillId="0" borderId="0" xfId="0" applyNumberFormat="1" applyFont="1" applyAlignment="1">
      <alignment vertical="center"/>
    </xf>
    <xf numFmtId="2" fontId="16" fillId="0" borderId="0" xfId="0" applyNumberFormat="1" applyFont="1" applyAlignment="1">
      <alignment vertical="center"/>
    </xf>
    <xf numFmtId="0" fontId="16" fillId="33" borderId="0" xfId="0" applyFont="1" applyFill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RALEA IOANA - ECATERINA" id="{3D6833DE-6F40-4CC6-A90B-A2A1C2E04518}" userId="S::PRALEA.IOANA.ECATERINA@elearn.umfcluj.ro::d8e7a7d4-b930-45ff-afaa-c588162bb97a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3-08-28T05:39:59.32" personId="{3D6833DE-6F40-4CC6-A90B-A2A1C2E04518}" id="{7FA799F8-7807-4476-A833-B509B7BDCDFA}">
    <text xml:space="preserve">Protein expression data is based on knowledge-based annotation </text>
    <extLst>
      <x:ext xmlns:xltc2="http://schemas.microsoft.com/office/spreadsheetml/2020/threadedcomments2" uri="{F7C98A9C-CBB3-438F-8F68-D28B6AF4A901}">
        <xltc2:checksum>2783539187</xltc2:checksum>
        <xltc2:hyperlink startIndex="36" length="26" url="https://www.proteinatlas.org/about/assays+annotation#ih_ape"/>
      </x:ext>
    </extLst>
  </threadedComment>
  <threadedComment ref="W3" dT="2023-08-28T05:43:00.11" personId="{3D6833DE-6F40-4CC6-A90B-A2A1C2E04518}" id="{254C295A-03BD-48BE-81F9-38CCEC64CF59}">
    <text>Data summary is based on Kaplan-Meier plots for all cancers where high expression of this gene has significant (p&lt;0.001) association with patient survival.</text>
  </threadedComment>
</ThreadedComment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7135-B80A-4C31-8FF8-9AEBB54850CB}">
  <dimension ref="A2:I7"/>
  <sheetViews>
    <sheetView tabSelected="1" workbookViewId="0">
      <selection activeCell="G21" sqref="G21"/>
    </sheetView>
  </sheetViews>
  <sheetFormatPr defaultRowHeight="15" x14ac:dyDescent="0.25"/>
  <cols>
    <col min="1" max="16384" width="9.140625" style="14"/>
  </cols>
  <sheetData>
    <row r="2" spans="1:9" x14ac:dyDescent="0.25">
      <c r="A2" s="14" t="s">
        <v>1316</v>
      </c>
    </row>
    <row r="3" spans="1:9" x14ac:dyDescent="0.25">
      <c r="A3" s="14" t="s">
        <v>1318</v>
      </c>
    </row>
    <row r="4" spans="1:9" x14ac:dyDescent="0.25">
      <c r="A4" s="14" t="s">
        <v>1319</v>
      </c>
    </row>
    <row r="5" spans="1:9" x14ac:dyDescent="0.25">
      <c r="A5" s="14" t="s">
        <v>1320</v>
      </c>
    </row>
    <row r="6" spans="1:9" x14ac:dyDescent="0.25">
      <c r="A6" s="24" t="s">
        <v>1322</v>
      </c>
      <c r="C6" s="24"/>
      <c r="D6" s="24"/>
      <c r="E6" s="24"/>
      <c r="F6" s="24"/>
      <c r="G6" s="24"/>
      <c r="H6" s="24"/>
      <c r="I6" s="24"/>
    </row>
    <row r="7" spans="1:9" x14ac:dyDescent="0.25">
      <c r="A7" s="14" t="s">
        <v>1321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89C3E-6CAF-4205-B224-6D917582A766}">
  <dimension ref="A1:E26"/>
  <sheetViews>
    <sheetView workbookViewId="0">
      <selection activeCell="I11" sqref="I11:I12"/>
    </sheetView>
  </sheetViews>
  <sheetFormatPr defaultRowHeight="15" x14ac:dyDescent="0.25"/>
  <cols>
    <col min="1" max="1" width="59.28515625" style="19" bestFit="1" customWidth="1"/>
    <col min="2" max="2" width="16.42578125" style="19" customWidth="1"/>
    <col min="3" max="3" width="13.140625" style="19" customWidth="1"/>
    <col min="4" max="4" width="20.140625" style="19" customWidth="1"/>
    <col min="5" max="16384" width="9.140625" style="19"/>
  </cols>
  <sheetData>
    <row r="1" spans="1:4" x14ac:dyDescent="0.25">
      <c r="A1" s="14" t="s">
        <v>1317</v>
      </c>
    </row>
    <row r="2" spans="1:4" x14ac:dyDescent="0.25">
      <c r="B2" s="17" t="s">
        <v>1287</v>
      </c>
      <c r="C2" s="17"/>
      <c r="D2" s="14" t="s">
        <v>1289</v>
      </c>
    </row>
    <row r="3" spans="1:4" ht="27.75" customHeight="1" x14ac:dyDescent="0.25">
      <c r="A3" s="16" t="s">
        <v>1286</v>
      </c>
      <c r="B3" s="93" t="s">
        <v>1265</v>
      </c>
      <c r="C3" s="93" t="s">
        <v>0</v>
      </c>
      <c r="D3" s="15" t="s">
        <v>1288</v>
      </c>
    </row>
    <row r="4" spans="1:4" x14ac:dyDescent="0.25">
      <c r="A4" s="25" t="s">
        <v>1301</v>
      </c>
      <c r="B4" s="26">
        <v>60</v>
      </c>
      <c r="C4" s="26">
        <v>66</v>
      </c>
      <c r="D4" s="22" t="s">
        <v>1266</v>
      </c>
    </row>
    <row r="5" spans="1:4" x14ac:dyDescent="0.25">
      <c r="A5" s="20" t="s">
        <v>1267</v>
      </c>
      <c r="B5" s="22" t="s">
        <v>1268</v>
      </c>
      <c r="C5" s="22" t="s">
        <v>1269</v>
      </c>
      <c r="D5" s="22">
        <v>0.4</v>
      </c>
    </row>
    <row r="6" spans="1:4" x14ac:dyDescent="0.25">
      <c r="A6" s="20" t="s">
        <v>1290</v>
      </c>
      <c r="B6" s="22" t="s">
        <v>1270</v>
      </c>
      <c r="C6" s="22" t="s">
        <v>1271</v>
      </c>
      <c r="D6" s="22">
        <v>0.95</v>
      </c>
    </row>
    <row r="7" spans="1:4" x14ac:dyDescent="0.25">
      <c r="A7" s="20" t="s">
        <v>1291</v>
      </c>
      <c r="B7" s="22" t="s">
        <v>1272</v>
      </c>
      <c r="C7" s="22" t="s">
        <v>1273</v>
      </c>
      <c r="D7" s="22">
        <v>0.65</v>
      </c>
    </row>
    <row r="8" spans="1:4" x14ac:dyDescent="0.25">
      <c r="A8" s="20" t="s">
        <v>1292</v>
      </c>
      <c r="B8" s="22" t="s">
        <v>1274</v>
      </c>
      <c r="C8" s="22" t="s">
        <v>1275</v>
      </c>
      <c r="D8" s="23">
        <v>0.02</v>
      </c>
    </row>
    <row r="9" spans="1:4" x14ac:dyDescent="0.25">
      <c r="A9" s="20" t="s">
        <v>1293</v>
      </c>
      <c r="B9" s="22" t="s">
        <v>1276</v>
      </c>
      <c r="C9" s="22" t="s">
        <v>1277</v>
      </c>
      <c r="D9" s="23">
        <v>1E-3</v>
      </c>
    </row>
    <row r="10" spans="1:4" x14ac:dyDescent="0.25">
      <c r="A10" s="20" t="s">
        <v>1294</v>
      </c>
      <c r="B10" s="22" t="s">
        <v>1278</v>
      </c>
      <c r="C10" s="22" t="s">
        <v>1279</v>
      </c>
      <c r="D10" s="23">
        <v>0.01</v>
      </c>
    </row>
    <row r="11" spans="1:4" x14ac:dyDescent="0.25">
      <c r="A11" s="20" t="s">
        <v>1295</v>
      </c>
      <c r="B11" s="22" t="s">
        <v>1280</v>
      </c>
      <c r="C11" s="22" t="s">
        <v>1281</v>
      </c>
      <c r="D11" s="22">
        <v>0.13</v>
      </c>
    </row>
    <row r="12" spans="1:4" x14ac:dyDescent="0.25">
      <c r="A12" s="20" t="s">
        <v>1296</v>
      </c>
      <c r="B12" s="22" t="s">
        <v>1282</v>
      </c>
      <c r="C12" s="22" t="s">
        <v>1283</v>
      </c>
      <c r="D12" s="22">
        <v>0.28000000000000003</v>
      </c>
    </row>
    <row r="13" spans="1:4" x14ac:dyDescent="0.25">
      <c r="A13" s="20" t="s">
        <v>1297</v>
      </c>
      <c r="B13" s="22" t="s">
        <v>1284</v>
      </c>
      <c r="C13" s="22" t="s">
        <v>1266</v>
      </c>
      <c r="D13" s="22" t="s">
        <v>1266</v>
      </c>
    </row>
    <row r="14" spans="1:4" x14ac:dyDescent="0.25">
      <c r="A14" s="21" t="s">
        <v>1298</v>
      </c>
      <c r="B14" s="26">
        <f>1*100</f>
        <v>100</v>
      </c>
      <c r="C14" s="26" t="s">
        <v>1327</v>
      </c>
      <c r="D14" s="22" t="s">
        <v>1266</v>
      </c>
    </row>
    <row r="15" spans="1:4" x14ac:dyDescent="0.25">
      <c r="A15" s="21" t="s">
        <v>1299</v>
      </c>
      <c r="B15" s="26">
        <f>0.2*100</f>
        <v>20</v>
      </c>
      <c r="C15" s="26">
        <f>0.33*100</f>
        <v>33</v>
      </c>
      <c r="D15" s="22" t="s">
        <v>1266</v>
      </c>
    </row>
    <row r="16" spans="1:4" x14ac:dyDescent="0.25">
      <c r="A16" s="21" t="s">
        <v>1300</v>
      </c>
      <c r="B16" s="26" t="s">
        <v>1327</v>
      </c>
      <c r="C16" s="26" t="s">
        <v>1327</v>
      </c>
      <c r="D16" s="22" t="s">
        <v>1266</v>
      </c>
    </row>
    <row r="17" spans="1:5" x14ac:dyDescent="0.25">
      <c r="B17" s="27"/>
    </row>
    <row r="18" spans="1:5" ht="15" customHeight="1" x14ac:dyDescent="0.25">
      <c r="A18" s="18" t="s">
        <v>1285</v>
      </c>
      <c r="B18" s="28" t="s">
        <v>1328</v>
      </c>
      <c r="C18" s="28"/>
      <c r="D18" s="28"/>
      <c r="E18" s="29"/>
    </row>
    <row r="19" spans="1:5" x14ac:dyDescent="0.25">
      <c r="B19" s="28"/>
      <c r="C19" s="28"/>
      <c r="D19" s="28"/>
      <c r="E19" s="29"/>
    </row>
    <row r="20" spans="1:5" x14ac:dyDescent="0.25">
      <c r="B20" s="28"/>
      <c r="C20" s="28"/>
      <c r="D20" s="28"/>
    </row>
    <row r="21" spans="1:5" x14ac:dyDescent="0.25">
      <c r="B21" s="28"/>
      <c r="C21" s="28"/>
      <c r="D21" s="28"/>
    </row>
    <row r="22" spans="1:5" x14ac:dyDescent="0.25">
      <c r="B22" s="28"/>
      <c r="C22" s="28"/>
      <c r="D22" s="28"/>
    </row>
    <row r="23" spans="1:5" x14ac:dyDescent="0.25">
      <c r="B23" s="28"/>
      <c r="C23" s="28"/>
      <c r="D23" s="28"/>
    </row>
    <row r="24" spans="1:5" x14ac:dyDescent="0.25">
      <c r="B24" s="28"/>
      <c r="C24" s="28"/>
      <c r="D24" s="28"/>
    </row>
    <row r="25" spans="1:5" x14ac:dyDescent="0.25">
      <c r="B25" s="28"/>
      <c r="C25" s="28"/>
      <c r="D25" s="28"/>
    </row>
    <row r="26" spans="1:5" x14ac:dyDescent="0.25">
      <c r="B26" s="28"/>
      <c r="C26" s="28"/>
      <c r="D26" s="28"/>
    </row>
  </sheetData>
  <mergeCells count="2">
    <mergeCell ref="B2:C2"/>
    <mergeCell ref="B18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59278-F19C-4538-9FCF-645DCEA73EDE}">
  <dimension ref="A1:X313"/>
  <sheetViews>
    <sheetView zoomScaleNormal="100" workbookViewId="0">
      <selection activeCell="W1" activeCellId="1" sqref="Q1:Q1048576 W1:W1048576"/>
    </sheetView>
  </sheetViews>
  <sheetFormatPr defaultColWidth="8.85546875" defaultRowHeight="15.75" x14ac:dyDescent="0.25"/>
  <cols>
    <col min="1" max="1" width="14.140625" style="41" customWidth="1"/>
    <col min="2" max="2" width="13.140625" style="41" customWidth="1"/>
    <col min="3" max="3" width="15.42578125" style="41" customWidth="1"/>
    <col min="4" max="4" width="18.42578125" style="39" customWidth="1"/>
    <col min="5" max="6" width="9" style="39" bestFit="1" customWidth="1"/>
    <col min="7" max="7" width="13.140625" style="41" customWidth="1"/>
    <col min="8" max="8" width="15.5703125" style="41" customWidth="1"/>
    <col min="9" max="9" width="74.85546875" style="11" bestFit="1" customWidth="1"/>
    <col min="10" max="10" width="12.42578125" style="41" customWidth="1"/>
    <col min="11" max="11" width="9.140625" style="12" bestFit="1" customWidth="1"/>
    <col min="12" max="12" width="9" style="12" bestFit="1" customWidth="1"/>
    <col min="13" max="13" width="9.140625" style="12" bestFit="1" customWidth="1"/>
    <col min="14" max="14" width="11.7109375" style="13" bestFit="1" customWidth="1"/>
    <col min="15" max="15" width="9.5703125" style="13" bestFit="1" customWidth="1"/>
    <col min="16" max="16" width="7.140625" style="13" bestFit="1" customWidth="1"/>
    <col min="17" max="17" width="11.85546875" style="12" customWidth="1"/>
    <col min="18" max="18" width="12.5703125" style="12" customWidth="1"/>
    <col min="19" max="19" width="12" style="12" customWidth="1"/>
    <col min="20" max="20" width="11.5703125" style="12" customWidth="1"/>
    <col min="21" max="21" width="12.140625" style="12" customWidth="1"/>
    <col min="22" max="22" width="12.7109375" style="13" bestFit="1" customWidth="1"/>
    <col min="23" max="23" width="10.5703125" style="13" bestFit="1" customWidth="1"/>
    <col min="24" max="24" width="8.140625" style="13" bestFit="1" customWidth="1"/>
    <col min="25" max="16384" width="8.85546875" style="11"/>
  </cols>
  <sheetData>
    <row r="1" spans="1:24" x14ac:dyDescent="0.25">
      <c r="A1" s="14" t="s">
        <v>1323</v>
      </c>
      <c r="D1" s="38"/>
      <c r="E1" s="38"/>
      <c r="F1" s="38"/>
      <c r="G1" s="40"/>
      <c r="H1" s="40"/>
      <c r="I1" s="19"/>
      <c r="J1" s="40"/>
      <c r="K1" s="30"/>
      <c r="L1" s="30"/>
      <c r="M1" s="30"/>
      <c r="N1" s="31"/>
      <c r="O1" s="31"/>
      <c r="P1" s="31"/>
      <c r="Q1" s="30"/>
      <c r="R1" s="30"/>
      <c r="S1" s="30"/>
      <c r="T1" s="30"/>
      <c r="U1" s="30"/>
      <c r="V1" s="31"/>
      <c r="W1" s="31"/>
      <c r="X1" s="31"/>
    </row>
    <row r="2" spans="1:24" s="9" customFormat="1" ht="45" x14ac:dyDescent="0.25">
      <c r="A2" s="32" t="s">
        <v>2</v>
      </c>
      <c r="B2" s="32" t="s">
        <v>3</v>
      </c>
      <c r="C2" s="32" t="s">
        <v>4</v>
      </c>
      <c r="D2" s="33" t="s">
        <v>5</v>
      </c>
      <c r="E2" s="33" t="s">
        <v>6</v>
      </c>
      <c r="F2" s="33" t="s">
        <v>7</v>
      </c>
      <c r="G2" s="32" t="s">
        <v>8</v>
      </c>
      <c r="H2" s="32" t="s">
        <v>9</v>
      </c>
      <c r="I2" s="32" t="s">
        <v>10</v>
      </c>
      <c r="J2" s="32" t="s">
        <v>949</v>
      </c>
      <c r="K2" s="34" t="s">
        <v>269</v>
      </c>
      <c r="L2" s="34" t="s">
        <v>270</v>
      </c>
      <c r="M2" s="34" t="s">
        <v>271</v>
      </c>
      <c r="N2" s="34" t="s">
        <v>951</v>
      </c>
      <c r="O2" s="34" t="s">
        <v>952</v>
      </c>
      <c r="P2" s="34" t="s">
        <v>953</v>
      </c>
      <c r="Q2" s="34" t="s">
        <v>272</v>
      </c>
      <c r="R2" s="34" t="s">
        <v>273</v>
      </c>
      <c r="S2" s="34" t="s">
        <v>274</v>
      </c>
      <c r="T2" s="34" t="s">
        <v>275</v>
      </c>
      <c r="U2" s="34" t="s">
        <v>276</v>
      </c>
      <c r="V2" s="34" t="s">
        <v>954</v>
      </c>
      <c r="W2" s="34" t="s">
        <v>955</v>
      </c>
      <c r="X2" s="34" t="s">
        <v>956</v>
      </c>
    </row>
    <row r="3" spans="1:24" x14ac:dyDescent="0.25">
      <c r="A3" s="40" t="s">
        <v>116</v>
      </c>
      <c r="B3" s="40">
        <v>2</v>
      </c>
      <c r="C3" s="40">
        <v>2</v>
      </c>
      <c r="D3" s="38">
        <v>11.6531</v>
      </c>
      <c r="E3" s="38">
        <v>57.5116191129489</v>
      </c>
      <c r="F3" s="38">
        <v>0.80359430309183599</v>
      </c>
      <c r="G3" s="40" t="s">
        <v>0</v>
      </c>
      <c r="H3" s="40" t="s">
        <v>1</v>
      </c>
      <c r="I3" s="19" t="s">
        <v>771</v>
      </c>
      <c r="J3" s="40" t="s">
        <v>460</v>
      </c>
      <c r="K3" s="30"/>
      <c r="L3" s="30">
        <v>5.0094903139037847E-2</v>
      </c>
      <c r="M3" s="30">
        <v>1.3919761363394598E-2</v>
      </c>
      <c r="N3" s="31">
        <f t="shared" ref="N3:N66" si="0">AVERAGE(K3:M3)</f>
        <v>3.2007332251216221E-2</v>
      </c>
      <c r="O3" s="31">
        <f t="shared" ref="O3:O66" si="1">STDEV(K3:M3)</f>
        <v>2.55796880599421E-2</v>
      </c>
      <c r="P3" s="31">
        <f t="shared" ref="P3:P66" si="2">O3/N3</f>
        <v>0.7991821329929838</v>
      </c>
      <c r="Q3" s="30"/>
      <c r="R3" s="30">
        <v>1.45849025995253E-3</v>
      </c>
      <c r="S3" s="30"/>
      <c r="T3" s="30"/>
      <c r="U3" s="30">
        <v>7.93264788769694E-4</v>
      </c>
      <c r="V3" s="31">
        <f>AVERAGE(Q3:U3)</f>
        <v>1.125877524361112E-3</v>
      </c>
      <c r="W3" s="31">
        <f>STDEV(Q3:U3)</f>
        <v>4.7038544169139958E-4</v>
      </c>
      <c r="X3" s="31">
        <f t="shared" ref="X3:X66" si="3">W3/V3</f>
        <v>0.41779450385451428</v>
      </c>
    </row>
    <row r="4" spans="1:24" x14ac:dyDescent="0.25">
      <c r="A4" s="40" t="s">
        <v>89</v>
      </c>
      <c r="B4" s="40">
        <v>2</v>
      </c>
      <c r="C4" s="40">
        <v>2</v>
      </c>
      <c r="D4" s="38">
        <v>10.6938</v>
      </c>
      <c r="E4" s="38">
        <v>3.8009172158900202</v>
      </c>
      <c r="F4" s="38">
        <v>0.92257047685811699</v>
      </c>
      <c r="G4" s="40" t="s">
        <v>0</v>
      </c>
      <c r="H4" s="40" t="s">
        <v>1</v>
      </c>
      <c r="I4" s="19" t="s">
        <v>740</v>
      </c>
      <c r="J4" s="40" t="s">
        <v>429</v>
      </c>
      <c r="K4" s="30">
        <v>3.6263916961085649E-2</v>
      </c>
      <c r="L4" s="30">
        <v>0.15000808333347751</v>
      </c>
      <c r="M4" s="30">
        <v>7.9276151485883906E-2</v>
      </c>
      <c r="N4" s="31">
        <f t="shared" si="0"/>
        <v>8.8516050593482345E-2</v>
      </c>
      <c r="O4" s="31">
        <f t="shared" si="1"/>
        <v>5.7432270089006039E-2</v>
      </c>
      <c r="P4" s="31">
        <f t="shared" si="2"/>
        <v>0.64883453005341063</v>
      </c>
      <c r="Q4" s="30">
        <v>3.5509511866603301E-3</v>
      </c>
      <c r="R4" s="30">
        <v>6.2681233093769301E-2</v>
      </c>
      <c r="S4" s="30">
        <v>1.7839721463542301E-2</v>
      </c>
      <c r="T4" s="30">
        <v>7.6712390330003297E-3</v>
      </c>
      <c r="U4" s="30">
        <v>2.4697237327950101E-2</v>
      </c>
      <c r="V4" s="31">
        <f>AVERAGE(Q4:U4)</f>
        <v>2.3288076420984478E-2</v>
      </c>
      <c r="W4" s="31">
        <f>STDEV(Q4:U4)</f>
        <v>2.354214742418748E-2</v>
      </c>
      <c r="X4" s="31">
        <f t="shared" si="3"/>
        <v>1.0109099179601653</v>
      </c>
    </row>
    <row r="5" spans="1:24" x14ac:dyDescent="0.25">
      <c r="A5" s="40" t="s">
        <v>221</v>
      </c>
      <c r="B5" s="40">
        <v>2</v>
      </c>
      <c r="C5" s="40">
        <v>2</v>
      </c>
      <c r="D5" s="38">
        <v>11.1264</v>
      </c>
      <c r="E5" s="38">
        <v>1.5500828439057699</v>
      </c>
      <c r="F5" s="38">
        <v>0.22409259729315101</v>
      </c>
      <c r="G5" s="40" t="s">
        <v>0</v>
      </c>
      <c r="H5" s="40" t="s">
        <v>1</v>
      </c>
      <c r="I5" s="19" t="s">
        <v>889</v>
      </c>
      <c r="J5" s="40" t="s">
        <v>578</v>
      </c>
      <c r="K5" s="30">
        <v>0.95140499327440653</v>
      </c>
      <c r="L5" s="30">
        <v>0.15928956399897098</v>
      </c>
      <c r="M5" s="30">
        <v>0.29003704643976802</v>
      </c>
      <c r="N5" s="31">
        <f t="shared" si="0"/>
        <v>0.46691053457104853</v>
      </c>
      <c r="O5" s="31">
        <f t="shared" si="1"/>
        <v>0.42464677842513587</v>
      </c>
      <c r="P5" s="31">
        <f t="shared" si="2"/>
        <v>0.90948211056162942</v>
      </c>
      <c r="Q5" s="30">
        <v>0.48081496076844998</v>
      </c>
      <c r="R5" s="30">
        <v>0.24296249961414551</v>
      </c>
      <c r="S5" s="30">
        <v>0.23348038135982399</v>
      </c>
      <c r="T5" s="30">
        <v>0.300029786098991</v>
      </c>
      <c r="U5" s="30">
        <v>0.24879489028570501</v>
      </c>
      <c r="V5" s="31">
        <f>AVERAGE(Q5:U5)</f>
        <v>0.30121650362542313</v>
      </c>
      <c r="W5" s="31">
        <f>STDEV(Q5:U5)</f>
        <v>0.10366623232121949</v>
      </c>
      <c r="X5" s="31">
        <f t="shared" si="3"/>
        <v>0.34415854069580903</v>
      </c>
    </row>
    <row r="6" spans="1:24" x14ac:dyDescent="0.25">
      <c r="A6" s="40" t="s">
        <v>19</v>
      </c>
      <c r="B6" s="40">
        <v>7</v>
      </c>
      <c r="C6" s="40">
        <v>7</v>
      </c>
      <c r="D6" s="38">
        <v>38.594000000000001</v>
      </c>
      <c r="E6" s="38">
        <v>3.7169651335744098</v>
      </c>
      <c r="F6" s="38">
        <v>0.99999871832805098</v>
      </c>
      <c r="G6" s="40" t="s">
        <v>1</v>
      </c>
      <c r="H6" s="40" t="s">
        <v>0</v>
      </c>
      <c r="I6" s="19" t="s">
        <v>650</v>
      </c>
      <c r="J6" s="40" t="s">
        <v>344</v>
      </c>
      <c r="K6" s="30">
        <v>1.1423321178701249</v>
      </c>
      <c r="L6" s="30">
        <v>0.15404859597668702</v>
      </c>
      <c r="M6" s="30">
        <v>0.65009158099595554</v>
      </c>
      <c r="N6" s="31">
        <f t="shared" si="0"/>
        <v>0.64882409828092247</v>
      </c>
      <c r="O6" s="31">
        <f t="shared" si="1"/>
        <v>0.49414298011390284</v>
      </c>
      <c r="P6" s="31">
        <f t="shared" si="2"/>
        <v>0.7615977603531503</v>
      </c>
      <c r="Q6" s="30">
        <v>2.56894225074161</v>
      </c>
      <c r="R6" s="30">
        <v>1.6354866744632899</v>
      </c>
      <c r="S6" s="30">
        <v>2.9462266572572497</v>
      </c>
      <c r="T6" s="30">
        <v>2.880821799644095</v>
      </c>
      <c r="U6" s="30">
        <v>2.0268053735589748</v>
      </c>
      <c r="V6" s="31">
        <f>AVERAGE(Q6:U6)</f>
        <v>2.4116565511330439</v>
      </c>
      <c r="W6" s="31">
        <f>STDEV(Q6:U6)</f>
        <v>0.5659439297322495</v>
      </c>
      <c r="X6" s="31">
        <f t="shared" si="3"/>
        <v>0.23467020188523854</v>
      </c>
    </row>
    <row r="7" spans="1:24" x14ac:dyDescent="0.25">
      <c r="A7" s="40" t="s">
        <v>202</v>
      </c>
      <c r="B7" s="40">
        <v>1</v>
      </c>
      <c r="C7" s="40">
        <v>1</v>
      </c>
      <c r="D7" s="38">
        <v>4.3845999999999998</v>
      </c>
      <c r="E7" s="38">
        <v>2.5522747996528601</v>
      </c>
      <c r="F7" s="38">
        <v>0.33187489892237199</v>
      </c>
      <c r="G7" s="40" t="s">
        <v>0</v>
      </c>
      <c r="H7" s="40" t="s">
        <v>1</v>
      </c>
      <c r="I7" s="19" t="s">
        <v>867</v>
      </c>
      <c r="J7" s="40" t="s">
        <v>556</v>
      </c>
      <c r="K7" s="30">
        <v>0.48068205042486345</v>
      </c>
      <c r="L7" s="30">
        <v>5.1075744597358551E-2</v>
      </c>
      <c r="M7" s="30">
        <v>2.9435983173881547E-2</v>
      </c>
      <c r="N7" s="31">
        <f t="shared" si="0"/>
        <v>0.18706459273203449</v>
      </c>
      <c r="O7" s="31">
        <f t="shared" si="1"/>
        <v>0.25451027172811003</v>
      </c>
      <c r="P7" s="31">
        <f t="shared" si="2"/>
        <v>1.3605475414189678</v>
      </c>
      <c r="Q7" s="30">
        <v>0.10583074728217345</v>
      </c>
      <c r="R7" s="30">
        <v>7.8567575280853549E-2</v>
      </c>
      <c r="S7" s="30">
        <v>4.7520684195836202E-2</v>
      </c>
      <c r="T7" s="30">
        <v>8.1806846068191746E-2</v>
      </c>
      <c r="U7" s="30">
        <v>5.2740549531886755E-2</v>
      </c>
      <c r="V7" s="31">
        <f>AVERAGE(Q7:U7)</f>
        <v>7.3293280471788361E-2</v>
      </c>
      <c r="W7" s="31">
        <f>STDEV(Q7:U7)</f>
        <v>2.3694024559080835E-2</v>
      </c>
      <c r="X7" s="31">
        <f t="shared" si="3"/>
        <v>0.32327690078220755</v>
      </c>
    </row>
    <row r="8" spans="1:24" x14ac:dyDescent="0.25">
      <c r="A8" s="40" t="s">
        <v>126</v>
      </c>
      <c r="B8" s="40">
        <v>1</v>
      </c>
      <c r="C8" s="40">
        <v>1</v>
      </c>
      <c r="D8" s="38">
        <v>6.5364000000000004</v>
      </c>
      <c r="E8" s="38">
        <v>3.2411372481780498</v>
      </c>
      <c r="F8" s="38">
        <v>0.74792958736818604</v>
      </c>
      <c r="G8" s="40" t="s">
        <v>0</v>
      </c>
      <c r="H8" s="40" t="s">
        <v>1</v>
      </c>
      <c r="I8" s="19" t="s">
        <v>783</v>
      </c>
      <c r="J8" s="40" t="s">
        <v>472</v>
      </c>
      <c r="K8" s="30">
        <v>2.0760835646462653E-2</v>
      </c>
      <c r="L8" s="30">
        <v>0.204642372877582</v>
      </c>
      <c r="M8" s="30">
        <v>0.10253464111688075</v>
      </c>
      <c r="N8" s="31">
        <f t="shared" si="0"/>
        <v>0.10931261654697515</v>
      </c>
      <c r="O8" s="31">
        <f t="shared" si="1"/>
        <v>9.2127958008511729E-2</v>
      </c>
      <c r="P8" s="31">
        <f t="shared" si="2"/>
        <v>0.84279345713878673</v>
      </c>
      <c r="Q8" s="30">
        <v>6.3334813837572848E-3</v>
      </c>
      <c r="R8" s="30">
        <v>5.6616620442135446E-2</v>
      </c>
      <c r="S8" s="30">
        <v>6.4352250679444944E-2</v>
      </c>
      <c r="T8" s="30">
        <v>8.1253154617568699E-3</v>
      </c>
      <c r="U8" s="30">
        <v>3.3205450868621547E-2</v>
      </c>
      <c r="V8" s="31">
        <f>AVERAGE(Q8:U8)</f>
        <v>3.3726623767143214E-2</v>
      </c>
      <c r="W8" s="31">
        <f>STDEV(Q8:U8)</f>
        <v>2.677668682514095E-2</v>
      </c>
      <c r="X8" s="31">
        <f t="shared" si="3"/>
        <v>0.79393321460261446</v>
      </c>
    </row>
    <row r="9" spans="1:24" x14ac:dyDescent="0.25">
      <c r="A9" s="40" t="s">
        <v>268</v>
      </c>
      <c r="B9" s="40">
        <v>3</v>
      </c>
      <c r="C9" s="40">
        <v>3</v>
      </c>
      <c r="D9" s="38">
        <v>15.2791</v>
      </c>
      <c r="E9" s="38">
        <v>2.1136647793141599</v>
      </c>
      <c r="F9" s="38">
        <v>5.0244591450426299E-2</v>
      </c>
      <c r="G9" s="40" t="s">
        <v>0</v>
      </c>
      <c r="H9" s="40" t="s">
        <v>1</v>
      </c>
      <c r="I9" s="19" t="s">
        <v>948</v>
      </c>
      <c r="J9" s="40" t="s">
        <v>637</v>
      </c>
      <c r="K9" s="30">
        <v>7.5339368130771351</v>
      </c>
      <c r="L9" s="30">
        <v>0.22625915649492351</v>
      </c>
      <c r="M9" s="30">
        <v>0.26399753914672497</v>
      </c>
      <c r="N9" s="31">
        <f t="shared" si="0"/>
        <v>2.6747311695729277</v>
      </c>
      <c r="O9" s="31">
        <f t="shared" si="1"/>
        <v>4.208237833200335</v>
      </c>
      <c r="P9" s="31">
        <f t="shared" si="2"/>
        <v>1.5733311373764194</v>
      </c>
      <c r="Q9" s="30">
        <v>1.6778643204932</v>
      </c>
      <c r="R9" s="30">
        <v>0.96471092656568302</v>
      </c>
      <c r="S9" s="30">
        <v>1.328091205453005</v>
      </c>
      <c r="T9" s="30">
        <v>1.2276182503836299</v>
      </c>
      <c r="U9" s="30">
        <v>1.128951280193575</v>
      </c>
      <c r="V9" s="31">
        <f>AVERAGE(Q9:U9)</f>
        <v>1.2654471966178185</v>
      </c>
      <c r="W9" s="31">
        <f>STDEV(Q9:U9)</f>
        <v>0.26670049887802016</v>
      </c>
      <c r="X9" s="31">
        <f t="shared" si="3"/>
        <v>0.2107559284898137</v>
      </c>
    </row>
    <row r="10" spans="1:24" x14ac:dyDescent="0.25">
      <c r="A10" s="40" t="s">
        <v>109</v>
      </c>
      <c r="B10" s="40">
        <v>3</v>
      </c>
      <c r="C10" s="40">
        <v>3</v>
      </c>
      <c r="D10" s="38">
        <v>19.4801</v>
      </c>
      <c r="E10" s="38">
        <v>9.3198725958614794</v>
      </c>
      <c r="F10" s="38">
        <v>0.82794369855195904</v>
      </c>
      <c r="G10" s="40" t="s">
        <v>0</v>
      </c>
      <c r="H10" s="40" t="s">
        <v>1</v>
      </c>
      <c r="I10" s="19" t="s">
        <v>764</v>
      </c>
      <c r="J10" s="40" t="s">
        <v>453</v>
      </c>
      <c r="K10" s="30">
        <v>7.0542276437539049E-3</v>
      </c>
      <c r="L10" s="30">
        <v>6.3229574195161647E-2</v>
      </c>
      <c r="M10" s="30">
        <v>1.56036480826577E-2</v>
      </c>
      <c r="N10" s="31">
        <f t="shared" si="0"/>
        <v>2.8629149973857751E-2</v>
      </c>
      <c r="O10" s="31">
        <f t="shared" si="1"/>
        <v>3.0268220375187768E-2</v>
      </c>
      <c r="P10" s="31">
        <f t="shared" si="2"/>
        <v>1.0572518011476661</v>
      </c>
      <c r="Q10" s="30">
        <v>1.36555336199875E-3</v>
      </c>
      <c r="R10" s="30">
        <v>3.3477861493062052E-3</v>
      </c>
      <c r="S10" s="30">
        <v>4.9086066351938448E-3</v>
      </c>
      <c r="T10" s="30">
        <v>5.5851073052921351E-3</v>
      </c>
      <c r="U10" s="30">
        <v>1.6698384529283E-3</v>
      </c>
      <c r="V10" s="31">
        <f>AVERAGE(Q10:U10)</f>
        <v>3.3753783809438468E-3</v>
      </c>
      <c r="W10" s="31">
        <f>STDEV(Q10:U10)</f>
        <v>1.8829972904130549E-3</v>
      </c>
      <c r="X10" s="31">
        <f t="shared" si="3"/>
        <v>0.55786257950923956</v>
      </c>
    </row>
    <row r="11" spans="1:24" x14ac:dyDescent="0.25">
      <c r="A11" s="40" t="s">
        <v>244</v>
      </c>
      <c r="B11" s="40">
        <v>4</v>
      </c>
      <c r="C11" s="40">
        <v>4</v>
      </c>
      <c r="D11" s="38">
        <v>19.050799999999999</v>
      </c>
      <c r="E11" s="38">
        <v>2.2553879712024698</v>
      </c>
      <c r="F11" s="38">
        <v>9.0961517506247397E-2</v>
      </c>
      <c r="G11" s="40" t="s">
        <v>0</v>
      </c>
      <c r="H11" s="40" t="s">
        <v>1</v>
      </c>
      <c r="I11" s="19" t="s">
        <v>920</v>
      </c>
      <c r="J11" s="40" t="s">
        <v>609</v>
      </c>
      <c r="K11" s="30">
        <v>5.922248925477235</v>
      </c>
      <c r="L11" s="30">
        <v>0.32772155294809102</v>
      </c>
      <c r="M11" s="30">
        <v>0.43949969240560605</v>
      </c>
      <c r="N11" s="31">
        <f t="shared" si="0"/>
        <v>2.2298233902769775</v>
      </c>
      <c r="O11" s="31">
        <f t="shared" si="1"/>
        <v>3.1982226842207733</v>
      </c>
      <c r="P11" s="31">
        <f t="shared" si="2"/>
        <v>1.4342941679446219</v>
      </c>
      <c r="Q11" s="30">
        <v>1.22246164167789</v>
      </c>
      <c r="R11" s="30">
        <v>1.0433926077043234</v>
      </c>
      <c r="S11" s="30">
        <v>0.90071464770021858</v>
      </c>
      <c r="T11" s="30">
        <v>1.0870077981185284</v>
      </c>
      <c r="U11" s="30">
        <v>0.68974884068929554</v>
      </c>
      <c r="V11" s="31">
        <f>AVERAGE(Q11:U11)</f>
        <v>0.98866510717805123</v>
      </c>
      <c r="W11" s="31">
        <f>STDEV(Q11:U11)</f>
        <v>0.20273962452696476</v>
      </c>
      <c r="X11" s="31">
        <f t="shared" si="3"/>
        <v>0.20506400302286876</v>
      </c>
    </row>
    <row r="12" spans="1:24" x14ac:dyDescent="0.25">
      <c r="A12" s="40" t="s">
        <v>14</v>
      </c>
      <c r="B12" s="40">
        <v>1</v>
      </c>
      <c r="C12" s="40">
        <v>1</v>
      </c>
      <c r="D12" s="38">
        <v>3.5344000000000002</v>
      </c>
      <c r="E12" s="38">
        <v>4.7735841799921204</v>
      </c>
      <c r="F12" s="38">
        <v>0.99999999867783196</v>
      </c>
      <c r="G12" s="40" t="s">
        <v>1</v>
      </c>
      <c r="H12" s="40" t="s">
        <v>0</v>
      </c>
      <c r="I12" s="19" t="s">
        <v>642</v>
      </c>
      <c r="J12" s="40" t="s">
        <v>337</v>
      </c>
      <c r="K12" s="30">
        <v>1.1282842123259749</v>
      </c>
      <c r="L12" s="30">
        <v>0.1732608439130405</v>
      </c>
      <c r="M12" s="30">
        <v>0.62059059091090352</v>
      </c>
      <c r="N12" s="31">
        <f t="shared" si="0"/>
        <v>0.64071188238330634</v>
      </c>
      <c r="O12" s="31">
        <f t="shared" si="1"/>
        <v>0.47782952852621496</v>
      </c>
      <c r="P12" s="31">
        <f t="shared" si="2"/>
        <v>0.74577909613412341</v>
      </c>
      <c r="Q12" s="30">
        <v>2.8918999127844298</v>
      </c>
      <c r="R12" s="30">
        <v>1.94973882315318</v>
      </c>
      <c r="S12" s="30">
        <v>3.5548746258857551</v>
      </c>
      <c r="T12" s="30">
        <v>3.9497734008737551</v>
      </c>
      <c r="U12" s="30">
        <v>2.9461737656925</v>
      </c>
      <c r="V12" s="31">
        <f>AVERAGE(Q12:U12)</f>
        <v>3.0584921056779235</v>
      </c>
      <c r="W12" s="31">
        <f>STDEV(Q12:U12)</f>
        <v>0.76001318463454559</v>
      </c>
      <c r="X12" s="31">
        <f t="shared" si="3"/>
        <v>0.24849277303139761</v>
      </c>
    </row>
    <row r="13" spans="1:24" x14ac:dyDescent="0.25">
      <c r="A13" s="40" t="s">
        <v>25</v>
      </c>
      <c r="B13" s="40">
        <v>1</v>
      </c>
      <c r="C13" s="40">
        <v>1</v>
      </c>
      <c r="D13" s="38">
        <v>5.9764999999999997</v>
      </c>
      <c r="E13" s="38">
        <v>3.7351667787290501</v>
      </c>
      <c r="F13" s="38">
        <v>0.99994701479339798</v>
      </c>
      <c r="G13" s="40" t="s">
        <v>0</v>
      </c>
      <c r="H13" s="40" t="s">
        <v>1</v>
      </c>
      <c r="I13" s="19" t="s">
        <v>660</v>
      </c>
      <c r="J13" s="40" t="s">
        <v>352</v>
      </c>
      <c r="K13" s="30">
        <v>5.0149253141011596E-2</v>
      </c>
      <c r="L13" s="30">
        <v>6.531324127025015E-2</v>
      </c>
      <c r="M13" s="30">
        <v>7.515452834218514E-2</v>
      </c>
      <c r="N13" s="31">
        <f t="shared" si="0"/>
        <v>6.353900758448229E-2</v>
      </c>
      <c r="O13" s="31">
        <f t="shared" si="1"/>
        <v>1.2596700990751197E-2</v>
      </c>
      <c r="P13" s="31">
        <f t="shared" si="2"/>
        <v>0.19825145953062706</v>
      </c>
      <c r="Q13" s="30">
        <v>2.0765527238739902E-2</v>
      </c>
      <c r="R13" s="30">
        <v>4.1269436255568052E-2</v>
      </c>
      <c r="S13" s="30">
        <v>9.6706495772528843E-3</v>
      </c>
      <c r="T13" s="30"/>
      <c r="U13" s="30">
        <v>2.6699002793168301E-2</v>
      </c>
      <c r="V13" s="31">
        <f>AVERAGE(Q13:U13)</f>
        <v>2.4601153966182288E-2</v>
      </c>
      <c r="W13" s="31">
        <f>STDEV(Q13:U13)</f>
        <v>1.3163897572269998E-2</v>
      </c>
      <c r="X13" s="31">
        <f t="shared" si="3"/>
        <v>0.53509268672378574</v>
      </c>
    </row>
    <row r="14" spans="1:24" x14ac:dyDescent="0.25">
      <c r="A14" s="40" t="s">
        <v>156</v>
      </c>
      <c r="B14" s="40">
        <v>1</v>
      </c>
      <c r="C14" s="40">
        <v>1</v>
      </c>
      <c r="D14" s="38">
        <v>5.0427999999999997</v>
      </c>
      <c r="E14" s="38">
        <v>6.1447757744153</v>
      </c>
      <c r="F14" s="38">
        <v>0.59060115814347702</v>
      </c>
      <c r="G14" s="40" t="s">
        <v>0</v>
      </c>
      <c r="H14" s="40" t="s">
        <v>1</v>
      </c>
      <c r="I14" s="19" t="s">
        <v>816</v>
      </c>
      <c r="J14" s="40" t="s">
        <v>505</v>
      </c>
      <c r="K14" s="30">
        <v>4.4612903848036949E-2</v>
      </c>
      <c r="L14" s="30">
        <v>2.9041521042895299E-2</v>
      </c>
      <c r="M14" s="30">
        <v>0.33084535988913655</v>
      </c>
      <c r="N14" s="31">
        <f t="shared" si="0"/>
        <v>0.13483326159335626</v>
      </c>
      <c r="O14" s="31">
        <f t="shared" si="1"/>
        <v>0.16992990907827862</v>
      </c>
      <c r="P14" s="31">
        <f t="shared" si="2"/>
        <v>1.2602966587782352</v>
      </c>
      <c r="Q14" s="30">
        <v>8.1268323045073799E-3</v>
      </c>
      <c r="R14" s="30">
        <v>2.5179790334365253E-3</v>
      </c>
      <c r="S14" s="30">
        <v>4.1079914160988551E-3</v>
      </c>
      <c r="T14" s="30"/>
      <c r="U14" s="30">
        <v>9.4960933388091556E-2</v>
      </c>
      <c r="V14" s="31">
        <f>AVERAGE(Q14:U14)</f>
        <v>2.7428434035533578E-2</v>
      </c>
      <c r="W14" s="31">
        <f>STDEV(Q14:U14)</f>
        <v>4.5083493322812529E-2</v>
      </c>
      <c r="X14" s="31">
        <f t="shared" si="3"/>
        <v>1.643677260772773</v>
      </c>
    </row>
    <row r="15" spans="1:24" x14ac:dyDescent="0.25">
      <c r="A15" s="40" t="s">
        <v>107</v>
      </c>
      <c r="B15" s="40">
        <v>1</v>
      </c>
      <c r="C15" s="40">
        <v>1</v>
      </c>
      <c r="D15" s="38">
        <v>4.9055</v>
      </c>
      <c r="E15" s="38">
        <v>2.8127884359072302</v>
      </c>
      <c r="F15" s="38">
        <v>0.83467375752550599</v>
      </c>
      <c r="G15" s="40" t="s">
        <v>0</v>
      </c>
      <c r="H15" s="40" t="s">
        <v>1</v>
      </c>
      <c r="I15" s="19" t="s">
        <v>761</v>
      </c>
      <c r="J15" s="40" t="s">
        <v>450</v>
      </c>
      <c r="K15" s="30">
        <v>1.1895015476202411E-2</v>
      </c>
      <c r="L15" s="30">
        <v>7.6778808055038894E-2</v>
      </c>
      <c r="M15" s="30">
        <v>5.8786468144576449E-2</v>
      </c>
      <c r="N15" s="31">
        <f t="shared" si="0"/>
        <v>4.9153430558605916E-2</v>
      </c>
      <c r="O15" s="31">
        <f t="shared" si="1"/>
        <v>3.3497361011024594E-2</v>
      </c>
      <c r="P15" s="31">
        <f t="shared" si="2"/>
        <v>0.68148571992519424</v>
      </c>
      <c r="Q15" s="30">
        <v>3.6683837624418951E-3</v>
      </c>
      <c r="R15" s="30">
        <v>2.290213061573405E-2</v>
      </c>
      <c r="S15" s="30">
        <v>1.880048861002865E-2</v>
      </c>
      <c r="T15" s="30">
        <v>1.9573356252154797E-2</v>
      </c>
      <c r="U15" s="30">
        <v>2.2430556574722149E-2</v>
      </c>
      <c r="V15" s="31">
        <f>AVERAGE(Q15:U15)</f>
        <v>1.7474983163016308E-2</v>
      </c>
      <c r="W15" s="31">
        <f>STDEV(Q15:U15)</f>
        <v>7.9182377874052329E-3</v>
      </c>
      <c r="X15" s="31">
        <f t="shared" si="3"/>
        <v>0.45311847877274225</v>
      </c>
    </row>
    <row r="16" spans="1:24" x14ac:dyDescent="0.25">
      <c r="A16" s="40" t="s">
        <v>185</v>
      </c>
      <c r="B16" s="40">
        <v>2</v>
      </c>
      <c r="C16" s="40">
        <v>2</v>
      </c>
      <c r="D16" s="38">
        <v>12.905099999999999</v>
      </c>
      <c r="E16" s="38">
        <v>2.4560499484437899</v>
      </c>
      <c r="F16" s="38">
        <v>0.43106864692421998</v>
      </c>
      <c r="G16" s="40" t="s">
        <v>0</v>
      </c>
      <c r="H16" s="40" t="s">
        <v>1</v>
      </c>
      <c r="I16" s="19" t="s">
        <v>848</v>
      </c>
      <c r="J16" s="40" t="s">
        <v>537</v>
      </c>
      <c r="K16" s="30">
        <v>1.9836051484461601E-3</v>
      </c>
      <c r="L16" s="30">
        <v>7.1614537505336501E-2</v>
      </c>
      <c r="M16" s="30">
        <v>4.8522620311811954E-2</v>
      </c>
      <c r="N16" s="31">
        <f t="shared" si="0"/>
        <v>4.0706920988531535E-2</v>
      </c>
      <c r="O16" s="31">
        <f t="shared" si="1"/>
        <v>3.5467316675446482E-2</v>
      </c>
      <c r="P16" s="31">
        <f t="shared" si="2"/>
        <v>0.87128468118330005</v>
      </c>
      <c r="Q16" s="30">
        <v>3.463548371814605E-3</v>
      </c>
      <c r="R16" s="30">
        <v>1.2431137579235261E-2</v>
      </c>
      <c r="S16" s="30">
        <v>8.7413033928917944E-3</v>
      </c>
      <c r="T16" s="30">
        <v>4.6840747356784597E-2</v>
      </c>
      <c r="U16" s="30">
        <v>1.139397408087736E-2</v>
      </c>
      <c r="V16" s="31">
        <f>AVERAGE(Q16:U16)</f>
        <v>1.6574142156320724E-2</v>
      </c>
      <c r="W16" s="31">
        <f>STDEV(Q16:U16)</f>
        <v>1.7272138337887884E-2</v>
      </c>
      <c r="X16" s="31">
        <f t="shared" si="3"/>
        <v>1.0421135631023275</v>
      </c>
    </row>
    <row r="17" spans="1:24" x14ac:dyDescent="0.25">
      <c r="A17" s="40" t="s">
        <v>257</v>
      </c>
      <c r="B17" s="40">
        <v>1</v>
      </c>
      <c r="C17" s="40">
        <v>1</v>
      </c>
      <c r="D17" s="38">
        <v>6.556</v>
      </c>
      <c r="E17" s="38">
        <v>1.0402176963265699</v>
      </c>
      <c r="F17" s="38">
        <v>5.4930248578898201E-2</v>
      </c>
      <c r="G17" s="40" t="s">
        <v>1</v>
      </c>
      <c r="H17" s="40" t="s">
        <v>0</v>
      </c>
      <c r="I17" s="19" t="s">
        <v>935</v>
      </c>
      <c r="J17" s="40" t="s">
        <v>624</v>
      </c>
      <c r="K17" s="30">
        <v>6.5398022631815406E-2</v>
      </c>
      <c r="L17" s="30">
        <v>0.1095886499460825</v>
      </c>
      <c r="M17" s="30">
        <v>6.8142628542875602E-2</v>
      </c>
      <c r="N17" s="31">
        <f t="shared" si="0"/>
        <v>8.1043100373591179E-2</v>
      </c>
      <c r="O17" s="31">
        <f t="shared" si="1"/>
        <v>2.4759230918960831E-2</v>
      </c>
      <c r="P17" s="31">
        <f t="shared" si="2"/>
        <v>0.30550695623472113</v>
      </c>
      <c r="Q17" s="30">
        <v>5.8204393189124549E-2</v>
      </c>
      <c r="R17" s="30">
        <v>0.1288683653187305</v>
      </c>
      <c r="S17" s="30">
        <v>8.0415821911576202E-2</v>
      </c>
      <c r="T17" s="30">
        <v>4.7138260629807249E-2</v>
      </c>
      <c r="U17" s="30">
        <v>0.10688549481966231</v>
      </c>
      <c r="V17" s="31">
        <f>AVERAGE(Q17:U17)</f>
        <v>8.4302467173780163E-2</v>
      </c>
      <c r="W17" s="31">
        <f>STDEV(Q17:U17)</f>
        <v>3.3813851230917985E-2</v>
      </c>
      <c r="X17" s="31">
        <f t="shared" si="3"/>
        <v>0.4011015616092764</v>
      </c>
    </row>
    <row r="18" spans="1:24" x14ac:dyDescent="0.25">
      <c r="A18" s="40" t="s">
        <v>175</v>
      </c>
      <c r="B18" s="40">
        <v>1</v>
      </c>
      <c r="C18" s="40">
        <v>1</v>
      </c>
      <c r="D18" s="38">
        <v>6.06</v>
      </c>
      <c r="E18" s="38">
        <v>4.0881178560257201</v>
      </c>
      <c r="F18" s="38">
        <v>0.51622540083884005</v>
      </c>
      <c r="G18" s="40" t="s">
        <v>0</v>
      </c>
      <c r="H18" s="40" t="s">
        <v>1</v>
      </c>
      <c r="I18" s="19" t="s">
        <v>837</v>
      </c>
      <c r="J18" s="40" t="s">
        <v>526</v>
      </c>
      <c r="K18" s="30">
        <v>8.2801316915443006E-3</v>
      </c>
      <c r="L18" s="30">
        <v>2.1061113908528648E-2</v>
      </c>
      <c r="M18" s="30">
        <v>0.102512469703178</v>
      </c>
      <c r="N18" s="31">
        <f t="shared" si="0"/>
        <v>4.3951238434416978E-2</v>
      </c>
      <c r="O18" s="31">
        <f t="shared" si="1"/>
        <v>5.1116550474310206E-2</v>
      </c>
      <c r="P18" s="31">
        <f t="shared" si="2"/>
        <v>1.1630286721177412</v>
      </c>
      <c r="Q18" s="30">
        <v>3.4152647477903647E-3</v>
      </c>
      <c r="R18" s="30">
        <v>5.1194779653332655E-3</v>
      </c>
      <c r="S18" s="30">
        <v>2.15186615369551E-3</v>
      </c>
      <c r="T18" s="30"/>
      <c r="U18" s="30">
        <v>4.4144181557933454E-2</v>
      </c>
      <c r="V18" s="31">
        <f>AVERAGE(Q18:U18)</f>
        <v>1.370769760618815E-2</v>
      </c>
      <c r="W18" s="31">
        <f>STDEV(Q18:U18)</f>
        <v>2.0327391098773261E-2</v>
      </c>
      <c r="X18" s="31">
        <f t="shared" si="3"/>
        <v>1.482917969360277</v>
      </c>
    </row>
    <row r="19" spans="1:24" x14ac:dyDescent="0.25">
      <c r="A19" s="40" t="s">
        <v>223</v>
      </c>
      <c r="B19" s="40">
        <v>1</v>
      </c>
      <c r="C19" s="40">
        <v>1</v>
      </c>
      <c r="D19" s="38">
        <v>6.5823</v>
      </c>
      <c r="E19" s="38">
        <v>1.3472863229825001</v>
      </c>
      <c r="F19" s="38">
        <v>0.21914034589808901</v>
      </c>
      <c r="G19" s="40" t="s">
        <v>0</v>
      </c>
      <c r="H19" s="40" t="s">
        <v>1</v>
      </c>
      <c r="I19" s="19" t="s">
        <v>891</v>
      </c>
      <c r="J19" s="40" t="s">
        <v>580</v>
      </c>
      <c r="K19" s="30">
        <v>5.9565410117351301E-2</v>
      </c>
      <c r="L19" s="30">
        <v>0.1049093855132045</v>
      </c>
      <c r="M19" s="30">
        <v>6.7786863607470202E-2</v>
      </c>
      <c r="N19" s="31">
        <f t="shared" si="0"/>
        <v>7.7420553079341994E-2</v>
      </c>
      <c r="O19" s="31">
        <f t="shared" si="1"/>
        <v>2.4158332016206655E-2</v>
      </c>
      <c r="P19" s="31">
        <f t="shared" si="2"/>
        <v>0.31204029234263875</v>
      </c>
      <c r="Q19" s="30">
        <v>1.0176791552201799E-2</v>
      </c>
      <c r="R19" s="30">
        <v>0.11315546520942249</v>
      </c>
      <c r="S19" s="30">
        <v>6.1843625178872999E-2</v>
      </c>
      <c r="T19" s="30">
        <v>4.6104256617220299E-2</v>
      </c>
      <c r="U19" s="30">
        <v>5.6040202184535953E-2</v>
      </c>
      <c r="V19" s="31">
        <f>AVERAGE(Q19:U19)</f>
        <v>5.746406814845071E-2</v>
      </c>
      <c r="W19" s="31">
        <f>STDEV(Q19:U19)</f>
        <v>3.704008459285682E-2</v>
      </c>
      <c r="X19" s="31">
        <f t="shared" si="3"/>
        <v>0.6445781822680694</v>
      </c>
    </row>
    <row r="20" spans="1:24" x14ac:dyDescent="0.25">
      <c r="A20" s="40" t="s">
        <v>17</v>
      </c>
      <c r="B20" s="40">
        <v>1</v>
      </c>
      <c r="C20" s="40">
        <v>1</v>
      </c>
      <c r="D20" s="38">
        <v>4.1313000000000004</v>
      </c>
      <c r="E20" s="38">
        <v>7.3203387431185103</v>
      </c>
      <c r="F20" s="38">
        <v>0.99999993884864902</v>
      </c>
      <c r="G20" s="40" t="s">
        <v>1</v>
      </c>
      <c r="H20" s="40" t="s">
        <v>0</v>
      </c>
      <c r="I20" s="19" t="s">
        <v>646</v>
      </c>
      <c r="J20" s="40" t="s">
        <v>340</v>
      </c>
      <c r="K20" s="30">
        <v>0.90874207562387299</v>
      </c>
      <c r="L20" s="30">
        <v>5.9109234807290648E-2</v>
      </c>
      <c r="M20" s="30">
        <v>0.203536000382571</v>
      </c>
      <c r="N20" s="31">
        <f t="shared" si="0"/>
        <v>0.39046243693791155</v>
      </c>
      <c r="O20" s="31">
        <f t="shared" si="1"/>
        <v>0.45461534351688165</v>
      </c>
      <c r="P20" s="31">
        <f t="shared" si="2"/>
        <v>1.1642998160900462</v>
      </c>
      <c r="Q20" s="30">
        <v>2.8448940564168002</v>
      </c>
      <c r="R20" s="30">
        <v>1.9000704710647152</v>
      </c>
      <c r="S20" s="30">
        <v>2.9525380213656849</v>
      </c>
      <c r="T20" s="30">
        <v>4.64366521330777</v>
      </c>
      <c r="U20" s="30">
        <v>1.9504187620903402</v>
      </c>
      <c r="V20" s="31">
        <f>AVERAGE(Q20:U20)</f>
        <v>2.858317304849062</v>
      </c>
      <c r="W20" s="31">
        <f>STDEV(Q20:U20)</f>
        <v>1.1111977366403334</v>
      </c>
      <c r="X20" s="31">
        <f t="shared" si="3"/>
        <v>0.38875940566682887</v>
      </c>
    </row>
    <row r="21" spans="1:24" x14ac:dyDescent="0.25">
      <c r="A21" s="40" t="s">
        <v>193</v>
      </c>
      <c r="B21" s="40">
        <v>3</v>
      </c>
      <c r="C21" s="40">
        <v>3</v>
      </c>
      <c r="D21" s="38">
        <v>15.167999999999999</v>
      </c>
      <c r="E21" s="38">
        <v>1.92024799365064</v>
      </c>
      <c r="F21" s="38">
        <v>0.387306951819886</v>
      </c>
      <c r="G21" s="40" t="s">
        <v>0</v>
      </c>
      <c r="H21" s="40" t="s">
        <v>1</v>
      </c>
      <c r="I21" s="19" t="s">
        <v>857</v>
      </c>
      <c r="J21" s="40" t="s">
        <v>546</v>
      </c>
      <c r="K21" s="30">
        <v>4.9379333016590046E-2</v>
      </c>
      <c r="L21" s="30">
        <v>0.38192395774944599</v>
      </c>
      <c r="M21" s="30">
        <v>0.65877809697718448</v>
      </c>
      <c r="N21" s="31">
        <f t="shared" si="0"/>
        <v>0.36336046258107352</v>
      </c>
      <c r="O21" s="31">
        <f t="shared" si="1"/>
        <v>0.30512319789525133</v>
      </c>
      <c r="P21" s="31">
        <f t="shared" si="2"/>
        <v>0.83972591769576965</v>
      </c>
      <c r="Q21" s="30">
        <v>0.13722669269309951</v>
      </c>
      <c r="R21" s="30">
        <v>0.23083995018355452</v>
      </c>
      <c r="S21" s="30">
        <v>0.25889549780668153</v>
      </c>
      <c r="T21" s="30">
        <v>2.5591575721563347E-3</v>
      </c>
      <c r="U21" s="30">
        <v>0.31660770118243398</v>
      </c>
      <c r="V21" s="31">
        <f>AVERAGE(Q21:U21)</f>
        <v>0.18922579988758517</v>
      </c>
      <c r="W21" s="31">
        <f>STDEV(Q21:U21)</f>
        <v>0.12284145838521308</v>
      </c>
      <c r="X21" s="31">
        <f t="shared" si="3"/>
        <v>0.64917922639613868</v>
      </c>
    </row>
    <row r="22" spans="1:24" x14ac:dyDescent="0.25">
      <c r="A22" s="40" t="s">
        <v>233</v>
      </c>
      <c r="B22" s="40">
        <v>3</v>
      </c>
      <c r="C22" s="40">
        <v>3</v>
      </c>
      <c r="D22" s="38">
        <v>16.014600000000002</v>
      </c>
      <c r="E22" s="38">
        <v>1.32454637379867</v>
      </c>
      <c r="F22" s="38">
        <v>0.173934585729553</v>
      </c>
      <c r="G22" s="40" t="s">
        <v>0</v>
      </c>
      <c r="H22" s="40" t="s">
        <v>1</v>
      </c>
      <c r="I22" s="19" t="s">
        <v>901</v>
      </c>
      <c r="J22" s="40" t="s">
        <v>590</v>
      </c>
      <c r="K22" s="30">
        <v>2.2242549511473149E-2</v>
      </c>
      <c r="L22" s="30">
        <v>7.5761676413304641E-2</v>
      </c>
      <c r="M22" s="30">
        <v>7.5026107468743497E-2</v>
      </c>
      <c r="N22" s="31">
        <f t="shared" si="0"/>
        <v>5.7676777797840424E-2</v>
      </c>
      <c r="O22" s="31">
        <f t="shared" si="1"/>
        <v>3.0689145737635717E-2</v>
      </c>
      <c r="P22" s="31">
        <f t="shared" si="2"/>
        <v>0.53208842292130965</v>
      </c>
      <c r="Q22" s="30">
        <v>1.8186031503600049E-2</v>
      </c>
      <c r="R22" s="30">
        <v>2.5206448885888001E-2</v>
      </c>
      <c r="S22" s="30">
        <v>3.6583661944637746E-2</v>
      </c>
      <c r="T22" s="30">
        <v>5.3524897375335702E-2</v>
      </c>
      <c r="U22" s="30">
        <v>8.4221717827630604E-2</v>
      </c>
      <c r="V22" s="31">
        <f>AVERAGE(Q22:U22)</f>
        <v>4.3544551507418421E-2</v>
      </c>
      <c r="W22" s="31">
        <f>STDEV(Q22:U22)</f>
        <v>2.6372493679649084E-2</v>
      </c>
      <c r="X22" s="31">
        <f t="shared" si="3"/>
        <v>0.60564393860288501</v>
      </c>
    </row>
    <row r="23" spans="1:24" x14ac:dyDescent="0.25">
      <c r="A23" s="40" t="s">
        <v>204</v>
      </c>
      <c r="B23" s="40">
        <v>1</v>
      </c>
      <c r="C23" s="40">
        <v>1</v>
      </c>
      <c r="D23" s="38">
        <v>5.4875999999999996</v>
      </c>
      <c r="E23" s="38">
        <v>3.3779766266290698</v>
      </c>
      <c r="F23" s="38">
        <v>0.32609814278164201</v>
      </c>
      <c r="G23" s="40" t="s">
        <v>0</v>
      </c>
      <c r="H23" s="40" t="s">
        <v>1</v>
      </c>
      <c r="I23" s="19" t="s">
        <v>869</v>
      </c>
      <c r="J23" s="40" t="s">
        <v>558</v>
      </c>
      <c r="K23" s="30"/>
      <c r="L23" s="30">
        <v>3.8348963450736503E-2</v>
      </c>
      <c r="M23" s="30">
        <v>6.1297193258550847E-3</v>
      </c>
      <c r="N23" s="31">
        <f t="shared" si="0"/>
        <v>2.2239341388295794E-2</v>
      </c>
      <c r="O23" s="31">
        <f t="shared" si="1"/>
        <v>2.2782446005408484E-2</v>
      </c>
      <c r="P23" s="31">
        <f t="shared" si="2"/>
        <v>1.02442089482913</v>
      </c>
      <c r="Q23" s="30"/>
      <c r="R23" s="30">
        <v>2.019215978635305E-2</v>
      </c>
      <c r="S23" s="30">
        <v>1.7532667676969449E-3</v>
      </c>
      <c r="T23" s="30"/>
      <c r="U23" s="30"/>
      <c r="V23" s="31">
        <f>AVERAGE(Q23:U23)</f>
        <v>1.0972713277024997E-2</v>
      </c>
      <c r="W23" s="31">
        <f>STDEV(Q23:U23)</f>
        <v>1.3038266291065023E-2</v>
      </c>
      <c r="X23" s="31">
        <f t="shared" si="3"/>
        <v>1.1882445081623469</v>
      </c>
    </row>
    <row r="24" spans="1:24" x14ac:dyDescent="0.25">
      <c r="A24" s="40" t="s">
        <v>214</v>
      </c>
      <c r="B24" s="40">
        <v>6</v>
      </c>
      <c r="C24" s="40">
        <v>6</v>
      </c>
      <c r="D24" s="38">
        <v>27.772600000000001</v>
      </c>
      <c r="E24" s="38">
        <v>1.6484910448745</v>
      </c>
      <c r="F24" s="38">
        <v>0.26104636360592798</v>
      </c>
      <c r="G24" s="40" t="s">
        <v>0</v>
      </c>
      <c r="H24" s="40" t="s">
        <v>1</v>
      </c>
      <c r="I24" s="19" t="s">
        <v>882</v>
      </c>
      <c r="J24" s="40" t="s">
        <v>571</v>
      </c>
      <c r="K24" s="30">
        <v>7.2155669716896503E-3</v>
      </c>
      <c r="L24" s="30">
        <v>0.10516276425439999</v>
      </c>
      <c r="M24" s="30">
        <v>5.013476253731225E-2</v>
      </c>
      <c r="N24" s="31">
        <f t="shared" si="0"/>
        <v>5.4171031254467296E-2</v>
      </c>
      <c r="O24" s="31">
        <f t="shared" si="1"/>
        <v>4.9098186959931213E-2</v>
      </c>
      <c r="P24" s="31">
        <f t="shared" si="2"/>
        <v>0.90635503557784414</v>
      </c>
      <c r="Q24" s="30">
        <v>1.0535506888552201E-2</v>
      </c>
      <c r="R24" s="30">
        <v>3.2633074441855994E-2</v>
      </c>
      <c r="S24" s="30">
        <v>2.75695241685322E-2</v>
      </c>
      <c r="T24" s="30">
        <v>2.9912484041695699E-2</v>
      </c>
      <c r="U24" s="30">
        <v>6.36543104553218E-2</v>
      </c>
      <c r="V24" s="31">
        <f>AVERAGE(Q24:U24)</f>
        <v>3.2860979999191582E-2</v>
      </c>
      <c r="W24" s="31">
        <f>STDEV(Q24:U24)</f>
        <v>1.9257472733698548E-2</v>
      </c>
      <c r="X24" s="31">
        <f t="shared" si="3"/>
        <v>0.58602855831360789</v>
      </c>
    </row>
    <row r="25" spans="1:24" x14ac:dyDescent="0.25">
      <c r="A25" s="40" t="s">
        <v>30</v>
      </c>
      <c r="B25" s="40">
        <v>2</v>
      </c>
      <c r="C25" s="40">
        <v>2</v>
      </c>
      <c r="D25" s="38">
        <v>8.3295999999999992</v>
      </c>
      <c r="E25" s="38">
        <v>3.0500076857431702</v>
      </c>
      <c r="F25" s="38">
        <v>0.99947057395565098</v>
      </c>
      <c r="G25" s="40" t="s">
        <v>1</v>
      </c>
      <c r="H25" s="40" t="s">
        <v>0</v>
      </c>
      <c r="I25" s="19" t="s">
        <v>666</v>
      </c>
      <c r="J25" s="40" t="s">
        <v>356</v>
      </c>
      <c r="K25" s="30">
        <v>1.37625412398681</v>
      </c>
      <c r="L25" s="30">
        <v>0.15550715593911651</v>
      </c>
      <c r="M25" s="30">
        <v>0.81456759012086655</v>
      </c>
      <c r="N25" s="31">
        <f t="shared" si="0"/>
        <v>0.78210962334893097</v>
      </c>
      <c r="O25" s="31">
        <f t="shared" si="1"/>
        <v>0.61102040039972083</v>
      </c>
      <c r="P25" s="31">
        <f t="shared" si="2"/>
        <v>0.78124649302150284</v>
      </c>
      <c r="Q25" s="30">
        <v>2.5040554148842999</v>
      </c>
      <c r="R25" s="30">
        <v>1.57880879045259</v>
      </c>
      <c r="S25" s="30">
        <v>3.0472087391878899</v>
      </c>
      <c r="T25" s="30">
        <v>2.8382475927002049</v>
      </c>
      <c r="U25" s="30">
        <v>1.95888127431468</v>
      </c>
      <c r="V25" s="31">
        <f>AVERAGE(Q25:U25)</f>
        <v>2.385440362307933</v>
      </c>
      <c r="W25" s="31">
        <f>STDEV(Q25:U25)</f>
        <v>0.61025577660006702</v>
      </c>
      <c r="X25" s="31">
        <f t="shared" si="3"/>
        <v>0.25582520789144342</v>
      </c>
    </row>
    <row r="26" spans="1:24" x14ac:dyDescent="0.25">
      <c r="A26" s="40" t="s">
        <v>211</v>
      </c>
      <c r="B26" s="40">
        <v>3</v>
      </c>
      <c r="C26" s="40">
        <v>3</v>
      </c>
      <c r="D26" s="38">
        <v>19.258500000000002</v>
      </c>
      <c r="E26" s="38">
        <v>1.8208179038914301</v>
      </c>
      <c r="F26" s="38">
        <v>0.27303857783281898</v>
      </c>
      <c r="G26" s="40" t="s">
        <v>0</v>
      </c>
      <c r="H26" s="40" t="s">
        <v>1</v>
      </c>
      <c r="I26" s="19" t="s">
        <v>878</v>
      </c>
      <c r="J26" s="40" t="s">
        <v>567</v>
      </c>
      <c r="K26" s="30">
        <v>6.7842279443171755E-2</v>
      </c>
      <c r="L26" s="30">
        <v>7.8194249744113251E-2</v>
      </c>
      <c r="M26" s="30">
        <v>0.2251049557425375</v>
      </c>
      <c r="N26" s="31">
        <f t="shared" si="0"/>
        <v>0.12371382830994082</v>
      </c>
      <c r="O26" s="31">
        <f t="shared" si="1"/>
        <v>8.7959714436881234E-2</v>
      </c>
      <c r="P26" s="31">
        <f t="shared" si="2"/>
        <v>0.71099339207671564</v>
      </c>
      <c r="Q26" s="30">
        <v>4.4904307012933103E-2</v>
      </c>
      <c r="R26" s="30">
        <v>3.3753905133639801E-2</v>
      </c>
      <c r="S26" s="30">
        <v>2.5080666422726647E-2</v>
      </c>
      <c r="T26" s="30">
        <v>2.6162480726474799E-2</v>
      </c>
      <c r="U26" s="30">
        <v>0.20981912578277551</v>
      </c>
      <c r="V26" s="31">
        <f>AVERAGE(Q26:U26)</f>
        <v>6.794409701570997E-2</v>
      </c>
      <c r="W26" s="31">
        <f>STDEV(Q26:U26)</f>
        <v>7.9704614160506559E-2</v>
      </c>
      <c r="X26" s="31">
        <f t="shared" si="3"/>
        <v>1.1730910801872507</v>
      </c>
    </row>
    <row r="27" spans="1:24" x14ac:dyDescent="0.25">
      <c r="A27" s="40" t="s">
        <v>255</v>
      </c>
      <c r="B27" s="40">
        <v>13</v>
      </c>
      <c r="C27" s="40">
        <v>13</v>
      </c>
      <c r="D27" s="38">
        <v>103.1601</v>
      </c>
      <c r="E27" s="38">
        <v>1.0737405506816999</v>
      </c>
      <c r="F27" s="38">
        <v>6.0398831055566198E-2</v>
      </c>
      <c r="G27" s="40" t="s">
        <v>0</v>
      </c>
      <c r="H27" s="40" t="s">
        <v>1</v>
      </c>
      <c r="I27" s="19" t="s">
        <v>933</v>
      </c>
      <c r="J27" s="40" t="s">
        <v>622</v>
      </c>
      <c r="K27" s="30">
        <v>0.17788553673555652</v>
      </c>
      <c r="L27" s="30">
        <v>0.53134266848787004</v>
      </c>
      <c r="M27" s="30">
        <v>0.26575250632653546</v>
      </c>
      <c r="N27" s="31">
        <f t="shared" si="0"/>
        <v>0.32499357051665401</v>
      </c>
      <c r="O27" s="31">
        <f t="shared" si="1"/>
        <v>0.18402476398959561</v>
      </c>
      <c r="P27" s="31">
        <f t="shared" si="2"/>
        <v>0.56624124501000062</v>
      </c>
      <c r="Q27" s="30">
        <v>0.22085525107478099</v>
      </c>
      <c r="R27" s="30">
        <v>0.38582770721703552</v>
      </c>
      <c r="S27" s="30">
        <v>0.4380308478669615</v>
      </c>
      <c r="T27" s="30">
        <v>0.26725573092300703</v>
      </c>
      <c r="U27" s="30">
        <v>0.20140150171488752</v>
      </c>
      <c r="V27" s="31">
        <f>AVERAGE(Q27:U27)</f>
        <v>0.30267420775933451</v>
      </c>
      <c r="W27" s="31">
        <f>STDEV(Q27:U27)</f>
        <v>0.10421239808344156</v>
      </c>
      <c r="X27" s="31">
        <f t="shared" si="3"/>
        <v>0.3443055120385547</v>
      </c>
    </row>
    <row r="28" spans="1:24" x14ac:dyDescent="0.25">
      <c r="A28" s="40" t="s">
        <v>259</v>
      </c>
      <c r="B28" s="40">
        <v>2</v>
      </c>
      <c r="C28" s="40">
        <v>2</v>
      </c>
      <c r="D28" s="38">
        <v>8.8213000000000008</v>
      </c>
      <c r="E28" s="38">
        <v>1.1747017111123901</v>
      </c>
      <c r="F28" s="38">
        <v>5.4347083922120301E-2</v>
      </c>
      <c r="G28" s="40" t="s">
        <v>0</v>
      </c>
      <c r="H28" s="40" t="s">
        <v>1</v>
      </c>
      <c r="I28" s="19" t="s">
        <v>937</v>
      </c>
      <c r="J28" s="40" t="s">
        <v>626</v>
      </c>
      <c r="K28" s="30">
        <v>1.29574593331313E-3</v>
      </c>
      <c r="L28" s="30">
        <v>3.0947137488994948E-2</v>
      </c>
      <c r="M28" s="30">
        <v>2.85173565276236E-3</v>
      </c>
      <c r="N28" s="31">
        <f t="shared" si="0"/>
        <v>1.1698206358356812E-2</v>
      </c>
      <c r="O28" s="31">
        <f t="shared" si="1"/>
        <v>1.6688208060058319E-2</v>
      </c>
      <c r="P28" s="31">
        <f t="shared" si="2"/>
        <v>1.426561264935869</v>
      </c>
      <c r="Q28" s="30">
        <v>2.7465679042393701E-3</v>
      </c>
      <c r="R28" s="30">
        <v>2.225870009714765E-3</v>
      </c>
      <c r="S28" s="30">
        <v>4.193441683482655E-2</v>
      </c>
      <c r="T28" s="30">
        <v>1.43007672114211E-3</v>
      </c>
      <c r="U28" s="30">
        <v>2.6244306714553398E-3</v>
      </c>
      <c r="V28" s="31">
        <f>AVERAGE(Q28:U28)</f>
        <v>1.0192272428275627E-2</v>
      </c>
      <c r="W28" s="31">
        <f>STDEV(Q28:U28)</f>
        <v>1.7751859883871464E-2</v>
      </c>
      <c r="X28" s="31">
        <f t="shared" si="3"/>
        <v>1.7416979391782996</v>
      </c>
    </row>
    <row r="29" spans="1:24" x14ac:dyDescent="0.25">
      <c r="A29" s="40" t="s">
        <v>215</v>
      </c>
      <c r="B29" s="40">
        <v>1</v>
      </c>
      <c r="C29" s="40">
        <v>1</v>
      </c>
      <c r="D29" s="38">
        <v>5.8185000000000002</v>
      </c>
      <c r="E29" s="38">
        <v>2.0115093812286302</v>
      </c>
      <c r="F29" s="38">
        <v>0.26089381048381199</v>
      </c>
      <c r="G29" s="40" t="s">
        <v>0</v>
      </c>
      <c r="H29" s="40" t="s">
        <v>1</v>
      </c>
      <c r="I29" s="19" t="s">
        <v>883</v>
      </c>
      <c r="J29" s="40" t="s">
        <v>572</v>
      </c>
      <c r="K29" s="30">
        <v>0.44762280776980501</v>
      </c>
      <c r="L29" s="30">
        <v>4.25174912414042E-2</v>
      </c>
      <c r="M29" s="30">
        <v>5.64087248667638E-2</v>
      </c>
      <c r="N29" s="31">
        <f t="shared" si="0"/>
        <v>0.18218300795932432</v>
      </c>
      <c r="O29" s="31">
        <f t="shared" si="1"/>
        <v>0.22998251473857664</v>
      </c>
      <c r="P29" s="31">
        <f t="shared" si="2"/>
        <v>1.2623708287324162</v>
      </c>
      <c r="Q29" s="30">
        <v>0.15533084487798049</v>
      </c>
      <c r="R29" s="30">
        <v>9.2096157720220201E-2</v>
      </c>
      <c r="S29" s="30">
        <v>3.2566390308211554E-2</v>
      </c>
      <c r="T29" s="30">
        <v>9.3665715133558147E-2</v>
      </c>
      <c r="U29" s="30">
        <v>7.9192391583777361E-2</v>
      </c>
      <c r="V29" s="31">
        <f>AVERAGE(Q29:U29)</f>
        <v>9.0570299924749548E-2</v>
      </c>
      <c r="W29" s="31">
        <f>STDEV(Q29:U29)</f>
        <v>4.3874104973735527E-2</v>
      </c>
      <c r="X29" s="31">
        <f t="shared" si="3"/>
        <v>0.48442044478364743</v>
      </c>
    </row>
    <row r="30" spans="1:24" x14ac:dyDescent="0.25">
      <c r="A30" s="40" t="s">
        <v>167</v>
      </c>
      <c r="B30" s="40">
        <v>1</v>
      </c>
      <c r="C30" s="40">
        <v>1</v>
      </c>
      <c r="D30" s="38">
        <v>6.0717999999999996</v>
      </c>
      <c r="E30" s="38">
        <v>2.7823282408674599</v>
      </c>
      <c r="F30" s="38">
        <v>0.55265121958812802</v>
      </c>
      <c r="G30" s="40" t="s">
        <v>0</v>
      </c>
      <c r="H30" s="40" t="s">
        <v>1</v>
      </c>
      <c r="I30" s="19" t="s">
        <v>829</v>
      </c>
      <c r="J30" s="40" t="s">
        <v>518</v>
      </c>
      <c r="K30" s="30">
        <v>1.33052841446063E-2</v>
      </c>
      <c r="L30" s="30">
        <v>0.14838937111203149</v>
      </c>
      <c r="M30" s="30">
        <v>4.7252162786002305E-2</v>
      </c>
      <c r="N30" s="31">
        <f t="shared" si="0"/>
        <v>6.9648939347546693E-2</v>
      </c>
      <c r="O30" s="31">
        <f t="shared" si="1"/>
        <v>7.0271895792105479E-2</v>
      </c>
      <c r="P30" s="31">
        <f t="shared" si="2"/>
        <v>1.0089442344764254</v>
      </c>
      <c r="Q30" s="30">
        <v>8.3028207451127101E-3</v>
      </c>
      <c r="R30" s="30">
        <v>3.559140512500495E-2</v>
      </c>
      <c r="S30" s="30">
        <v>4.4731245100408198E-2</v>
      </c>
      <c r="T30" s="30">
        <v>2.699118676092125E-2</v>
      </c>
      <c r="U30" s="30">
        <v>9.5463951473033389E-3</v>
      </c>
      <c r="V30" s="31">
        <f>AVERAGE(Q30:U30)</f>
        <v>2.503261057575009E-2</v>
      </c>
      <c r="W30" s="31">
        <f>STDEV(Q30:U30)</f>
        <v>1.5992725699643145E-2</v>
      </c>
      <c r="X30" s="31">
        <f t="shared" si="3"/>
        <v>0.63887566385648253</v>
      </c>
    </row>
    <row r="31" spans="1:24" x14ac:dyDescent="0.25">
      <c r="A31" s="40" t="s">
        <v>74</v>
      </c>
      <c r="B31" s="40">
        <v>6</v>
      </c>
      <c r="C31" s="40">
        <v>6</v>
      </c>
      <c r="D31" s="38">
        <v>38.295400000000001</v>
      </c>
      <c r="E31" s="38">
        <v>2.25333206519996</v>
      </c>
      <c r="F31" s="38">
        <v>0.96850226988543298</v>
      </c>
      <c r="G31" s="40" t="s">
        <v>1</v>
      </c>
      <c r="H31" s="40" t="s">
        <v>0</v>
      </c>
      <c r="I31" s="19" t="s">
        <v>720</v>
      </c>
      <c r="J31" s="40" t="s">
        <v>331</v>
      </c>
      <c r="K31" s="30">
        <v>1.388998535483625</v>
      </c>
      <c r="L31" s="30">
        <v>0.25389520938515953</v>
      </c>
      <c r="M31" s="30">
        <v>1.6799277053408148</v>
      </c>
      <c r="N31" s="31">
        <f t="shared" si="0"/>
        <v>1.1076071500698663</v>
      </c>
      <c r="O31" s="31">
        <f t="shared" si="1"/>
        <v>0.75351045362303037</v>
      </c>
      <c r="P31" s="31">
        <f t="shared" si="2"/>
        <v>0.680304793604393</v>
      </c>
      <c r="Q31" s="30">
        <v>2.4542093809515002</v>
      </c>
      <c r="R31" s="30">
        <v>1.5469943452668149</v>
      </c>
      <c r="S31" s="30">
        <v>3.0792340739371102</v>
      </c>
      <c r="T31" s="30">
        <v>2.9955207801424351</v>
      </c>
      <c r="U31" s="30">
        <v>2.4030749541879999</v>
      </c>
      <c r="V31" s="31">
        <f>AVERAGE(Q31:U31)</f>
        <v>2.4958067068971723</v>
      </c>
      <c r="W31" s="31">
        <f>STDEV(Q31:U31)</f>
        <v>0.61251042045818482</v>
      </c>
      <c r="X31" s="31">
        <f t="shared" si="3"/>
        <v>0.24541580834986529</v>
      </c>
    </row>
    <row r="32" spans="1:24" x14ac:dyDescent="0.25">
      <c r="A32" s="40" t="s">
        <v>160</v>
      </c>
      <c r="B32" s="40">
        <v>1</v>
      </c>
      <c r="C32" s="40">
        <v>1</v>
      </c>
      <c r="D32" s="38">
        <v>5.8235999999999999</v>
      </c>
      <c r="E32" s="38">
        <v>1.32042186185407</v>
      </c>
      <c r="F32" s="38">
        <v>0.58169724990188698</v>
      </c>
      <c r="G32" s="40" t="s">
        <v>1</v>
      </c>
      <c r="H32" s="40" t="s">
        <v>0</v>
      </c>
      <c r="I32" s="19" t="s">
        <v>820</v>
      </c>
      <c r="J32" s="40" t="s">
        <v>509</v>
      </c>
      <c r="K32" s="30">
        <v>5.3880625479999597E-2</v>
      </c>
      <c r="L32" s="30">
        <v>8.0117153455609755E-2</v>
      </c>
      <c r="M32" s="30">
        <v>7.0783842845721839E-2</v>
      </c>
      <c r="N32" s="31">
        <f t="shared" si="0"/>
        <v>6.8260540593777064E-2</v>
      </c>
      <c r="O32" s="31">
        <f t="shared" si="1"/>
        <v>1.3299027812014917E-2</v>
      </c>
      <c r="P32" s="31">
        <f t="shared" si="2"/>
        <v>0.19482746102405341</v>
      </c>
      <c r="Q32" s="30">
        <v>9.7095877883486142E-2</v>
      </c>
      <c r="R32" s="30">
        <v>5.695020534800585E-2</v>
      </c>
      <c r="S32" s="30">
        <v>0.1084960623234105</v>
      </c>
      <c r="T32" s="30">
        <v>8.8852847193969256E-2</v>
      </c>
      <c r="U32" s="30">
        <v>9.9268557761131859E-2</v>
      </c>
      <c r="V32" s="31">
        <f>AVERAGE(Q32:U32)</f>
        <v>9.0132710102000718E-2</v>
      </c>
      <c r="W32" s="31">
        <f>STDEV(Q32:U32)</f>
        <v>1.9823463330254438E-2</v>
      </c>
      <c r="X32" s="31">
        <f t="shared" si="3"/>
        <v>0.2199363949871336</v>
      </c>
    </row>
    <row r="33" spans="1:24" x14ac:dyDescent="0.25">
      <c r="A33" s="40" t="s">
        <v>177</v>
      </c>
      <c r="B33" s="40">
        <v>8</v>
      </c>
      <c r="C33" s="40">
        <v>8</v>
      </c>
      <c r="D33" s="38">
        <v>41.045000000000002</v>
      </c>
      <c r="E33" s="38">
        <v>1.94009767095556</v>
      </c>
      <c r="F33" s="38">
        <v>0.49532065925118401</v>
      </c>
      <c r="G33" s="40" t="s">
        <v>0</v>
      </c>
      <c r="H33" s="40" t="s">
        <v>1</v>
      </c>
      <c r="I33" s="19" t="s">
        <v>839</v>
      </c>
      <c r="J33" s="40" t="s">
        <v>528</v>
      </c>
      <c r="K33" s="30">
        <v>2.282080663163305E-2</v>
      </c>
      <c r="L33" s="30">
        <v>0.1901614413440125</v>
      </c>
      <c r="M33" s="30">
        <v>9.9925645806083846E-2</v>
      </c>
      <c r="N33" s="31">
        <f t="shared" si="0"/>
        <v>0.10430263126057647</v>
      </c>
      <c r="O33" s="31">
        <f t="shared" si="1"/>
        <v>8.3756137134762446E-2</v>
      </c>
      <c r="P33" s="31">
        <f t="shared" si="2"/>
        <v>0.8030107785633589</v>
      </c>
      <c r="Q33" s="30">
        <v>3.0994960736147548E-2</v>
      </c>
      <c r="R33" s="30">
        <v>8.8033505236471188E-2</v>
      </c>
      <c r="S33" s="30">
        <v>6.5773154367484543E-2</v>
      </c>
      <c r="T33" s="30">
        <v>4.268029402451675E-2</v>
      </c>
      <c r="U33" s="30">
        <v>4.1325766872386802E-2</v>
      </c>
      <c r="V33" s="31">
        <f>AVERAGE(Q33:U33)</f>
        <v>5.3761536247401362E-2</v>
      </c>
      <c r="W33" s="31">
        <f>STDEV(Q33:U33)</f>
        <v>2.2992423088437675E-2</v>
      </c>
      <c r="X33" s="31">
        <f t="shared" si="3"/>
        <v>0.42767422014561657</v>
      </c>
    </row>
    <row r="34" spans="1:24" x14ac:dyDescent="0.25">
      <c r="A34" s="40" t="s">
        <v>197</v>
      </c>
      <c r="B34" s="40">
        <v>2</v>
      </c>
      <c r="C34" s="40">
        <v>2</v>
      </c>
      <c r="D34" s="38">
        <v>0</v>
      </c>
      <c r="E34" s="38">
        <v>1.42374179979441</v>
      </c>
      <c r="F34" s="38">
        <v>0.35725903468813103</v>
      </c>
      <c r="G34" s="40" t="s">
        <v>0</v>
      </c>
      <c r="H34" s="40" t="s">
        <v>1</v>
      </c>
      <c r="I34" s="19" t="s">
        <v>862</v>
      </c>
      <c r="J34" s="40" t="s">
        <v>551</v>
      </c>
      <c r="K34" s="30">
        <v>5.9633467938371751E-2</v>
      </c>
      <c r="L34" s="30">
        <v>0.131358370785704</v>
      </c>
      <c r="M34" s="30">
        <v>9.9109025587152247E-2</v>
      </c>
      <c r="N34" s="31">
        <f t="shared" si="0"/>
        <v>9.6700288103742663E-2</v>
      </c>
      <c r="O34" s="31">
        <f t="shared" si="1"/>
        <v>3.5923069667176268E-2</v>
      </c>
      <c r="P34" s="31">
        <f t="shared" si="2"/>
        <v>0.37148875532446229</v>
      </c>
      <c r="Q34" s="30">
        <v>1.8410161212749802E-2</v>
      </c>
      <c r="R34" s="30">
        <v>0.10966552960533349</v>
      </c>
      <c r="S34" s="30">
        <v>7.7310608257846455E-2</v>
      </c>
      <c r="T34" s="30">
        <v>8.7807005050822451E-2</v>
      </c>
      <c r="U34" s="30">
        <v>4.6405800562406049E-2</v>
      </c>
      <c r="V34" s="31">
        <f>AVERAGE(Q34:U34)</f>
        <v>6.7919820937831651E-2</v>
      </c>
      <c r="W34" s="31">
        <f>STDEV(Q34:U34)</f>
        <v>3.5848468061387563E-2</v>
      </c>
      <c r="X34" s="31">
        <f t="shared" si="3"/>
        <v>0.52780569156977564</v>
      </c>
    </row>
    <row r="35" spans="1:24" x14ac:dyDescent="0.25">
      <c r="A35" s="40" t="s">
        <v>129</v>
      </c>
      <c r="B35" s="40">
        <v>8</v>
      </c>
      <c r="C35" s="40">
        <v>8</v>
      </c>
      <c r="D35" s="38">
        <v>29.328199999999999</v>
      </c>
      <c r="E35" s="38">
        <v>1.7184331577313301</v>
      </c>
      <c r="F35" s="38">
        <v>0.74182870092901798</v>
      </c>
      <c r="G35" s="40" t="s">
        <v>1</v>
      </c>
      <c r="H35" s="40" t="s">
        <v>0</v>
      </c>
      <c r="I35" s="19" t="s">
        <v>786</v>
      </c>
      <c r="J35" s="40" t="s">
        <v>475</v>
      </c>
      <c r="K35" s="30">
        <v>3.5029152417517597</v>
      </c>
      <c r="L35" s="30">
        <v>0.35995777158624898</v>
      </c>
      <c r="M35" s="30">
        <v>1.0016993582650531</v>
      </c>
      <c r="N35" s="31">
        <f t="shared" si="0"/>
        <v>1.6215241238676874</v>
      </c>
      <c r="O35" s="31">
        <f t="shared" si="1"/>
        <v>1.6606271314952274</v>
      </c>
      <c r="P35" s="31">
        <f t="shared" si="2"/>
        <v>1.0241149712495616</v>
      </c>
      <c r="Q35" s="30">
        <v>3.0060121084452147</v>
      </c>
      <c r="R35" s="30">
        <v>1.910141751984185</v>
      </c>
      <c r="S35" s="30">
        <v>3.2464491740253951</v>
      </c>
      <c r="T35" s="30">
        <v>3.4217936862594751</v>
      </c>
      <c r="U35" s="30">
        <v>2.3480073818631402</v>
      </c>
      <c r="V35" s="31">
        <f>AVERAGE(Q35:U35)</f>
        <v>2.7864808205154823</v>
      </c>
      <c r="W35" s="31">
        <f>STDEV(Q35:U35)</f>
        <v>0.637106040904585</v>
      </c>
      <c r="X35" s="31">
        <f t="shared" si="3"/>
        <v>0.22864181810041104</v>
      </c>
    </row>
    <row r="36" spans="1:24" x14ac:dyDescent="0.25">
      <c r="A36" s="40" t="s">
        <v>102</v>
      </c>
      <c r="B36" s="40">
        <v>1</v>
      </c>
      <c r="C36" s="40">
        <v>1</v>
      </c>
      <c r="D36" s="38">
        <v>6.3708999999999998</v>
      </c>
      <c r="E36" s="38">
        <v>4.6486753777058203</v>
      </c>
      <c r="F36" s="38">
        <v>0.860692449574606</v>
      </c>
      <c r="G36" s="40" t="s">
        <v>0</v>
      </c>
      <c r="H36" s="40" t="s">
        <v>1</v>
      </c>
      <c r="I36" s="19" t="s">
        <v>754</v>
      </c>
      <c r="J36" s="40" t="s">
        <v>443</v>
      </c>
      <c r="K36" s="30">
        <v>1.4790258392787151E-2</v>
      </c>
      <c r="L36" s="30">
        <v>9.7259361340701095E-2</v>
      </c>
      <c r="M36" s="30">
        <v>3.6919880812140454E-2</v>
      </c>
      <c r="N36" s="31">
        <f t="shared" si="0"/>
        <v>4.9656500181876229E-2</v>
      </c>
      <c r="O36" s="31">
        <f t="shared" si="1"/>
        <v>4.2684357087644585E-2</v>
      </c>
      <c r="P36" s="31">
        <f t="shared" si="2"/>
        <v>0.85959253937158553</v>
      </c>
      <c r="Q36" s="30">
        <v>3.402555226089005E-3</v>
      </c>
      <c r="R36" s="30">
        <v>1.9893777459794849E-2</v>
      </c>
      <c r="S36" s="30">
        <v>1.3094907582571451E-2</v>
      </c>
      <c r="T36" s="30">
        <v>1.2025249008470899E-2</v>
      </c>
      <c r="U36" s="30">
        <v>4.9928113810844745E-3</v>
      </c>
      <c r="V36" s="31">
        <f>AVERAGE(Q36:U36)</f>
        <v>1.0681860131602137E-2</v>
      </c>
      <c r="W36" s="31">
        <f>STDEV(Q36:U36)</f>
        <v>6.6678420071597279E-3</v>
      </c>
      <c r="X36" s="31">
        <f t="shared" si="3"/>
        <v>0.62422105560369667</v>
      </c>
    </row>
    <row r="37" spans="1:24" x14ac:dyDescent="0.25">
      <c r="A37" s="40" t="s">
        <v>18</v>
      </c>
      <c r="B37" s="40">
        <v>3</v>
      </c>
      <c r="C37" s="40">
        <v>3</v>
      </c>
      <c r="D37" s="38">
        <v>13.0968</v>
      </c>
      <c r="E37" s="38">
        <v>6.2185630695136096</v>
      </c>
      <c r="F37" s="38">
        <v>0.99999916204435002</v>
      </c>
      <c r="G37" s="40" t="s">
        <v>1</v>
      </c>
      <c r="H37" s="40" t="s">
        <v>0</v>
      </c>
      <c r="I37" s="19" t="s">
        <v>649</v>
      </c>
      <c r="J37" s="40" t="s">
        <v>343</v>
      </c>
      <c r="K37" s="30">
        <v>5.2324811892910894</v>
      </c>
      <c r="L37" s="30">
        <v>0.543338950224449</v>
      </c>
      <c r="M37" s="30">
        <v>0.8284921595168504</v>
      </c>
      <c r="N37" s="31">
        <f t="shared" si="0"/>
        <v>2.201437433010796</v>
      </c>
      <c r="O37" s="31">
        <f t="shared" si="1"/>
        <v>2.6288301157657092</v>
      </c>
      <c r="P37" s="31">
        <f t="shared" si="2"/>
        <v>1.1941425526549667</v>
      </c>
      <c r="Q37" s="30">
        <v>13.7454864812973</v>
      </c>
      <c r="R37" s="30">
        <v>9.384898808766625</v>
      </c>
      <c r="S37" s="30">
        <v>17.046400007728302</v>
      </c>
      <c r="T37" s="30">
        <v>15.9230035172053</v>
      </c>
      <c r="U37" s="30">
        <v>12.34909878883135</v>
      </c>
      <c r="V37" s="31">
        <f>AVERAGE(Q37:U37)</f>
        <v>13.689777520765777</v>
      </c>
      <c r="W37" s="31">
        <f>STDEV(Q37:U37)</f>
        <v>3.0243477208616407</v>
      </c>
      <c r="X37" s="31">
        <f t="shared" si="3"/>
        <v>0.22092015127886938</v>
      </c>
    </row>
    <row r="38" spans="1:24" x14ac:dyDescent="0.25">
      <c r="A38" s="40" t="s">
        <v>169</v>
      </c>
      <c r="B38" s="40">
        <v>2</v>
      </c>
      <c r="C38" s="40">
        <v>2</v>
      </c>
      <c r="D38" s="38">
        <v>10.7166</v>
      </c>
      <c r="E38" s="38">
        <v>2.0323993227578199</v>
      </c>
      <c r="F38" s="38">
        <v>0.55206600430590103</v>
      </c>
      <c r="G38" s="40" t="s">
        <v>0</v>
      </c>
      <c r="H38" s="40" t="s">
        <v>1</v>
      </c>
      <c r="I38" s="19" t="s">
        <v>831</v>
      </c>
      <c r="J38" s="40" t="s">
        <v>520</v>
      </c>
      <c r="K38" s="30">
        <v>4.058831408012565E-2</v>
      </c>
      <c r="L38" s="30">
        <v>0.201725948184417</v>
      </c>
      <c r="M38" s="30">
        <v>0.246812096462067</v>
      </c>
      <c r="N38" s="31">
        <f t="shared" si="0"/>
        <v>0.16304211957553655</v>
      </c>
      <c r="O38" s="31">
        <f t="shared" si="1"/>
        <v>0.10841766946332831</v>
      </c>
      <c r="P38" s="31">
        <f t="shared" si="2"/>
        <v>0.66496724739338897</v>
      </c>
      <c r="Q38" s="30">
        <v>3.9261577955113001E-2</v>
      </c>
      <c r="R38" s="30">
        <v>9.5148828417682713E-2</v>
      </c>
      <c r="S38" s="30">
        <v>8.3065802000771502E-2</v>
      </c>
      <c r="T38" s="30">
        <v>1.62824319658629E-2</v>
      </c>
      <c r="U38" s="30">
        <v>0.16734885303027899</v>
      </c>
      <c r="V38" s="31">
        <f>AVERAGE(Q38:U38)</f>
        <v>8.0221498673941821E-2</v>
      </c>
      <c r="W38" s="31">
        <f>STDEV(Q38:U38)</f>
        <v>5.8283810935415493E-2</v>
      </c>
      <c r="X38" s="31">
        <f t="shared" si="3"/>
        <v>0.72653605204146732</v>
      </c>
    </row>
    <row r="39" spans="1:24" x14ac:dyDescent="0.25">
      <c r="A39" s="40" t="s">
        <v>168</v>
      </c>
      <c r="B39" s="40">
        <v>4</v>
      </c>
      <c r="C39" s="40">
        <v>4</v>
      </c>
      <c r="D39" s="38">
        <v>24.076799999999999</v>
      </c>
      <c r="E39" s="38">
        <v>2.3837307799246101</v>
      </c>
      <c r="F39" s="38">
        <v>0.55210510325260098</v>
      </c>
      <c r="G39" s="40" t="s">
        <v>0</v>
      </c>
      <c r="H39" s="40" t="s">
        <v>1</v>
      </c>
      <c r="I39" s="19" t="s">
        <v>830</v>
      </c>
      <c r="J39" s="40" t="s">
        <v>519</v>
      </c>
      <c r="K39" s="30">
        <v>5.3385496880060751E-2</v>
      </c>
      <c r="L39" s="30">
        <v>0.24451805762613199</v>
      </c>
      <c r="M39" s="30">
        <v>9.5095019458036695E-2</v>
      </c>
      <c r="N39" s="31">
        <f t="shared" si="0"/>
        <v>0.13099952465474315</v>
      </c>
      <c r="O39" s="31">
        <f t="shared" si="1"/>
        <v>0.10049758238088563</v>
      </c>
      <c r="P39" s="31">
        <f t="shared" si="2"/>
        <v>0.76715990111989218</v>
      </c>
      <c r="Q39" s="30">
        <v>1.169783550346613E-2</v>
      </c>
      <c r="R39" s="30">
        <v>0.1417668908014105</v>
      </c>
      <c r="S39" s="30">
        <v>7.1671688617163443E-2</v>
      </c>
      <c r="T39" s="30">
        <v>3.2393575679699547E-2</v>
      </c>
      <c r="U39" s="30">
        <v>1.7248364735195851E-2</v>
      </c>
      <c r="V39" s="31">
        <f>AVERAGE(Q39:U39)</f>
        <v>5.4955671067387094E-2</v>
      </c>
      <c r="W39" s="31">
        <f>STDEV(Q39:U39)</f>
        <v>5.3892816198500372E-2</v>
      </c>
      <c r="X39" s="31">
        <f t="shared" si="3"/>
        <v>0.98065977817678829</v>
      </c>
    </row>
    <row r="40" spans="1:24" x14ac:dyDescent="0.25">
      <c r="A40" s="40" t="s">
        <v>104</v>
      </c>
      <c r="B40" s="40">
        <v>5</v>
      </c>
      <c r="C40" s="40">
        <v>5</v>
      </c>
      <c r="D40" s="38">
        <v>30.1722</v>
      </c>
      <c r="E40" s="38">
        <v>2.0551793440153401</v>
      </c>
      <c r="F40" s="38">
        <v>0.85020251485152598</v>
      </c>
      <c r="G40" s="40" t="s">
        <v>0</v>
      </c>
      <c r="H40" s="40" t="s">
        <v>1</v>
      </c>
      <c r="I40" s="19" t="s">
        <v>757</v>
      </c>
      <c r="J40" s="40" t="s">
        <v>446</v>
      </c>
      <c r="K40" s="30">
        <v>6.1725765570664649E-2</v>
      </c>
      <c r="L40" s="30">
        <v>0.1639630867993625</v>
      </c>
      <c r="M40" s="30">
        <v>7.8188531029296598E-2</v>
      </c>
      <c r="N40" s="31">
        <f t="shared" si="0"/>
        <v>0.10129246113310791</v>
      </c>
      <c r="O40" s="31">
        <f t="shared" si="1"/>
        <v>5.4895001163005143E-2</v>
      </c>
      <c r="P40" s="31">
        <f t="shared" si="2"/>
        <v>0.54194557570151147</v>
      </c>
      <c r="Q40" s="30">
        <v>2.1379015422523798E-2</v>
      </c>
      <c r="R40" s="30">
        <v>4.9292448063407698E-2</v>
      </c>
      <c r="S40" s="30">
        <v>6.7978319763841805E-2</v>
      </c>
      <c r="T40" s="30">
        <v>5.1051551904025647E-2</v>
      </c>
      <c r="U40" s="30">
        <v>5.6730834934107049E-2</v>
      </c>
      <c r="V40" s="31">
        <f>AVERAGE(Q40:U40)</f>
        <v>4.9286434017581197E-2</v>
      </c>
      <c r="W40" s="31">
        <f>STDEV(Q40:U40)</f>
        <v>1.7224585537239934E-2</v>
      </c>
      <c r="X40" s="31">
        <f t="shared" si="3"/>
        <v>0.34947924069928998</v>
      </c>
    </row>
    <row r="41" spans="1:24" x14ac:dyDescent="0.25">
      <c r="A41" s="40" t="s">
        <v>319</v>
      </c>
      <c r="B41" s="40">
        <v>9</v>
      </c>
      <c r="C41" s="40">
        <v>9</v>
      </c>
      <c r="D41" s="38">
        <v>35.8598</v>
      </c>
      <c r="E41" s="38">
        <v>1.0254863089405499</v>
      </c>
      <c r="F41" s="38">
        <v>0.16901387557782499</v>
      </c>
      <c r="G41" s="40" t="s">
        <v>1</v>
      </c>
      <c r="H41" s="40" t="s">
        <v>0</v>
      </c>
      <c r="I41" s="19" t="s">
        <v>904</v>
      </c>
      <c r="J41" s="40" t="s">
        <v>593</v>
      </c>
      <c r="K41" s="30">
        <v>3.5976920751925752</v>
      </c>
      <c r="L41" s="30">
        <v>0.27655535174055201</v>
      </c>
      <c r="M41" s="30">
        <v>0.339756604023084</v>
      </c>
      <c r="N41" s="31">
        <f t="shared" si="0"/>
        <v>1.404668010318737</v>
      </c>
      <c r="O41" s="31">
        <f t="shared" si="1"/>
        <v>1.8994774311397724</v>
      </c>
      <c r="P41" s="31">
        <f t="shared" si="2"/>
        <v>1.3522607599704337</v>
      </c>
      <c r="Q41" s="30">
        <v>1.8799061497714251</v>
      </c>
      <c r="R41" s="30">
        <v>1.14487853354645</v>
      </c>
      <c r="S41" s="30">
        <v>1.43957672218803</v>
      </c>
      <c r="T41" s="30">
        <v>1.5232450909714901</v>
      </c>
      <c r="U41" s="30">
        <v>1.2147325694657449</v>
      </c>
      <c r="V41" s="31">
        <f>AVERAGE(Q41:U41)</f>
        <v>1.4404678131886279</v>
      </c>
      <c r="W41" s="31">
        <f>STDEV(Q41:U41)</f>
        <v>0.29081280315564717</v>
      </c>
      <c r="X41" s="31">
        <f t="shared" si="3"/>
        <v>0.20188774819751248</v>
      </c>
    </row>
    <row r="42" spans="1:24" x14ac:dyDescent="0.25">
      <c r="A42" s="40" t="s">
        <v>200</v>
      </c>
      <c r="B42" s="40">
        <v>10</v>
      </c>
      <c r="C42" s="40">
        <v>10</v>
      </c>
      <c r="D42" s="38">
        <v>49.774900000000002</v>
      </c>
      <c r="E42" s="38">
        <v>1.8102835577410801</v>
      </c>
      <c r="F42" s="38">
        <v>0.33656137823467203</v>
      </c>
      <c r="G42" s="40" t="s">
        <v>0</v>
      </c>
      <c r="H42" s="40" t="s">
        <v>1</v>
      </c>
      <c r="I42" s="19" t="s">
        <v>865</v>
      </c>
      <c r="J42" s="40" t="s">
        <v>554</v>
      </c>
      <c r="K42" s="30">
        <v>8.1585750100974741E-2</v>
      </c>
      <c r="L42" s="30">
        <v>0.81097144690659451</v>
      </c>
      <c r="M42" s="30">
        <v>1.2303247080395401</v>
      </c>
      <c r="N42" s="31">
        <f t="shared" si="0"/>
        <v>0.70762730168236976</v>
      </c>
      <c r="O42" s="31">
        <f t="shared" si="1"/>
        <v>0.58130053125344683</v>
      </c>
      <c r="P42" s="31">
        <f t="shared" si="2"/>
        <v>0.8214783825771228</v>
      </c>
      <c r="Q42" s="30">
        <v>0.29110766514159447</v>
      </c>
      <c r="R42" s="30">
        <v>0.42887293661798598</v>
      </c>
      <c r="S42" s="30">
        <v>0.63544009672468493</v>
      </c>
      <c r="T42" s="30">
        <v>0.1345024414629955</v>
      </c>
      <c r="U42" s="30">
        <v>0.46454222172614951</v>
      </c>
      <c r="V42" s="31">
        <f>AVERAGE(Q42:U42)</f>
        <v>0.39089307233468207</v>
      </c>
      <c r="W42" s="31">
        <f>STDEV(Q42:U42)</f>
        <v>0.18865523947305388</v>
      </c>
      <c r="X42" s="31">
        <f t="shared" si="3"/>
        <v>0.48262620349415541</v>
      </c>
    </row>
    <row r="43" spans="1:24" x14ac:dyDescent="0.25">
      <c r="A43" s="40" t="s">
        <v>264</v>
      </c>
      <c r="B43" s="40">
        <v>2</v>
      </c>
      <c r="C43" s="40">
        <v>2</v>
      </c>
      <c r="D43" s="38">
        <v>0</v>
      </c>
      <c r="E43" s="38">
        <v>1.01840298466336</v>
      </c>
      <c r="F43" s="38">
        <v>5.1320576193752097E-2</v>
      </c>
      <c r="G43" s="40" t="s">
        <v>0</v>
      </c>
      <c r="H43" s="40" t="s">
        <v>1</v>
      </c>
      <c r="I43" s="19" t="s">
        <v>943</v>
      </c>
      <c r="J43" s="40" t="s">
        <v>632</v>
      </c>
      <c r="K43" s="30">
        <v>0.187464003773886</v>
      </c>
      <c r="L43" s="30">
        <v>0.31805592065347099</v>
      </c>
      <c r="M43" s="30">
        <v>0.2392824697624035</v>
      </c>
      <c r="N43" s="31">
        <f t="shared" si="0"/>
        <v>0.24826746472992015</v>
      </c>
      <c r="O43" s="31">
        <f t="shared" si="1"/>
        <v>6.5757963696390795E-2</v>
      </c>
      <c r="P43" s="31">
        <f t="shared" si="2"/>
        <v>0.26486742339728708</v>
      </c>
      <c r="Q43" s="30">
        <v>9.244875434490829E-2</v>
      </c>
      <c r="R43" s="30">
        <v>0.2582921379177705</v>
      </c>
      <c r="S43" s="30">
        <v>0.30651360238210401</v>
      </c>
      <c r="T43" s="30">
        <v>0.37625127117941604</v>
      </c>
      <c r="U43" s="30">
        <v>0.18540005274028151</v>
      </c>
      <c r="V43" s="31">
        <f>AVERAGE(Q43:U43)</f>
        <v>0.24378116371289607</v>
      </c>
      <c r="W43" s="31">
        <f>STDEV(Q43:U43)</f>
        <v>0.10954919996224158</v>
      </c>
      <c r="X43" s="31">
        <f t="shared" si="3"/>
        <v>0.44937516210751605</v>
      </c>
    </row>
    <row r="44" spans="1:24" x14ac:dyDescent="0.25">
      <c r="A44" s="40" t="s">
        <v>187</v>
      </c>
      <c r="B44" s="40">
        <v>7</v>
      </c>
      <c r="C44" s="40">
        <v>7</v>
      </c>
      <c r="D44" s="38">
        <v>42.7151</v>
      </c>
      <c r="E44" s="38">
        <v>1.55966678281659</v>
      </c>
      <c r="F44" s="38">
        <v>0.41406734832838499</v>
      </c>
      <c r="G44" s="40" t="s">
        <v>1</v>
      </c>
      <c r="H44" s="40" t="s">
        <v>0</v>
      </c>
      <c r="I44" s="19" t="s">
        <v>850</v>
      </c>
      <c r="J44" s="40" t="s">
        <v>539</v>
      </c>
      <c r="K44" s="30">
        <v>1.4399003352402799</v>
      </c>
      <c r="L44" s="30">
        <v>0.16572707297638301</v>
      </c>
      <c r="M44" s="30">
        <v>7.248491770617195E-2</v>
      </c>
      <c r="N44" s="31">
        <f t="shared" si="0"/>
        <v>0.55937077530761159</v>
      </c>
      <c r="O44" s="31">
        <f t="shared" si="1"/>
        <v>0.76398478670473047</v>
      </c>
      <c r="P44" s="31">
        <f t="shared" si="2"/>
        <v>1.3657931740974432</v>
      </c>
      <c r="Q44" s="30">
        <v>1.0273127639157404</v>
      </c>
      <c r="R44" s="30">
        <v>0.63836905849370695</v>
      </c>
      <c r="S44" s="30">
        <v>1.0334853665592898</v>
      </c>
      <c r="T44" s="30">
        <v>0.83023383920837601</v>
      </c>
      <c r="U44" s="30">
        <v>0.83275905945111406</v>
      </c>
      <c r="V44" s="31">
        <f>AVERAGE(Q44:U44)</f>
        <v>0.87243201752564548</v>
      </c>
      <c r="W44" s="31">
        <f>STDEV(Q44:U44)</f>
        <v>0.16436721501243146</v>
      </c>
      <c r="X44" s="31">
        <f t="shared" si="3"/>
        <v>0.18840117248172844</v>
      </c>
    </row>
    <row r="45" spans="1:24" x14ac:dyDescent="0.25">
      <c r="A45" s="40" t="s">
        <v>191</v>
      </c>
      <c r="B45" s="40">
        <v>3</v>
      </c>
      <c r="C45" s="40">
        <v>3</v>
      </c>
      <c r="D45" s="38">
        <v>15.396699999999999</v>
      </c>
      <c r="E45" s="38">
        <v>3.58398835063507</v>
      </c>
      <c r="F45" s="38">
        <v>0.39590136216859501</v>
      </c>
      <c r="G45" s="40" t="s">
        <v>0</v>
      </c>
      <c r="H45" s="40" t="s">
        <v>1</v>
      </c>
      <c r="I45" s="19" t="s">
        <v>855</v>
      </c>
      <c r="J45" s="40" t="s">
        <v>544</v>
      </c>
      <c r="K45" s="30">
        <v>0.96148541212388494</v>
      </c>
      <c r="L45" s="30">
        <v>5.50818908363866E-2</v>
      </c>
      <c r="M45" s="30">
        <v>6.7213682416559201E-2</v>
      </c>
      <c r="N45" s="31">
        <f t="shared" si="0"/>
        <v>0.36126032845894357</v>
      </c>
      <c r="O45" s="31">
        <f t="shared" si="1"/>
        <v>0.51984556205393884</v>
      </c>
      <c r="P45" s="31">
        <f t="shared" si="2"/>
        <v>1.438977715243422</v>
      </c>
      <c r="Q45" s="30">
        <v>0.17863433998172051</v>
      </c>
      <c r="R45" s="30">
        <v>7.2414758527351408E-2</v>
      </c>
      <c r="S45" s="30">
        <v>7.7537223420471951E-2</v>
      </c>
      <c r="T45" s="30">
        <v>8.4934555977362242E-2</v>
      </c>
      <c r="U45" s="30">
        <v>9.0471173845898395E-2</v>
      </c>
      <c r="V45" s="31">
        <f>AVERAGE(Q45:U45)</f>
        <v>0.10079841035056089</v>
      </c>
      <c r="W45" s="31">
        <f>STDEV(Q45:U45)</f>
        <v>4.40552497982983E-2</v>
      </c>
      <c r="X45" s="31">
        <f t="shared" si="3"/>
        <v>0.43706294221388142</v>
      </c>
    </row>
    <row r="46" spans="1:24" x14ac:dyDescent="0.25">
      <c r="A46" s="40" t="s">
        <v>111</v>
      </c>
      <c r="B46" s="40">
        <v>1</v>
      </c>
      <c r="C46" s="40">
        <v>1</v>
      </c>
      <c r="D46" s="38">
        <v>4.7704000000000004</v>
      </c>
      <c r="E46" s="38">
        <v>2.70253511216788</v>
      </c>
      <c r="F46" s="38">
        <v>0.82270611755483103</v>
      </c>
      <c r="G46" s="40" t="s">
        <v>0</v>
      </c>
      <c r="H46" s="40" t="s">
        <v>1</v>
      </c>
      <c r="I46" s="19" t="s">
        <v>766</v>
      </c>
      <c r="J46" s="40" t="s">
        <v>455</v>
      </c>
      <c r="K46" s="30">
        <v>6.1377539846669604E-2</v>
      </c>
      <c r="L46" s="30">
        <v>0.27122961981939797</v>
      </c>
      <c r="M46" s="30">
        <v>0.15069931007210952</v>
      </c>
      <c r="N46" s="31">
        <f t="shared" si="0"/>
        <v>0.16110215657939236</v>
      </c>
      <c r="O46" s="31">
        <f t="shared" si="1"/>
        <v>0.10531209939418482</v>
      </c>
      <c r="P46" s="31">
        <f t="shared" si="2"/>
        <v>0.65369763900265487</v>
      </c>
      <c r="Q46" s="30">
        <v>3.5189875223570399E-3</v>
      </c>
      <c r="R46" s="30">
        <v>3.7569207735532351E-2</v>
      </c>
      <c r="S46" s="30">
        <v>5.28864460152704E-2</v>
      </c>
      <c r="T46" s="30">
        <v>0.114546723179136</v>
      </c>
      <c r="U46" s="30">
        <v>8.9536107315687841E-2</v>
      </c>
      <c r="V46" s="31">
        <f>AVERAGE(Q46:U46)</f>
        <v>5.9611494353596729E-2</v>
      </c>
      <c r="W46" s="31">
        <f>STDEV(Q46:U46)</f>
        <v>4.3562655520995586E-2</v>
      </c>
      <c r="X46" s="31">
        <f t="shared" si="3"/>
        <v>0.73077610271931026</v>
      </c>
    </row>
    <row r="47" spans="1:24" x14ac:dyDescent="0.25">
      <c r="A47" s="40" t="s">
        <v>28</v>
      </c>
      <c r="B47" s="40">
        <v>2</v>
      </c>
      <c r="C47" s="40">
        <v>2</v>
      </c>
      <c r="D47" s="38">
        <v>11.433</v>
      </c>
      <c r="E47" s="38">
        <v>2.0491938791018498</v>
      </c>
      <c r="F47" s="38">
        <v>0.999653443881384</v>
      </c>
      <c r="G47" s="40" t="s">
        <v>0</v>
      </c>
      <c r="H47" s="40" t="s">
        <v>1</v>
      </c>
      <c r="I47" s="19" t="s">
        <v>664</v>
      </c>
      <c r="J47" s="40" t="s">
        <v>354</v>
      </c>
      <c r="K47" s="30">
        <v>0.51666713498370798</v>
      </c>
      <c r="L47" s="30">
        <v>0.48729219934697199</v>
      </c>
      <c r="M47" s="30">
        <v>0.40915676254997502</v>
      </c>
      <c r="N47" s="31">
        <f t="shared" si="0"/>
        <v>0.47103869896021838</v>
      </c>
      <c r="O47" s="31">
        <f t="shared" si="1"/>
        <v>5.5567546745619811E-2</v>
      </c>
      <c r="P47" s="31">
        <f t="shared" si="2"/>
        <v>0.11796811359296144</v>
      </c>
      <c r="Q47" s="30">
        <v>0.27428971136831348</v>
      </c>
      <c r="R47" s="30">
        <v>0.34861036652550703</v>
      </c>
      <c r="S47" s="30">
        <v>0.25232407548757052</v>
      </c>
      <c r="T47" s="30">
        <v>9.597833928825715E-2</v>
      </c>
      <c r="U47" s="30">
        <v>0.17812433229303298</v>
      </c>
      <c r="V47" s="31">
        <f>AVERAGE(Q47:U47)</f>
        <v>0.22986536499253624</v>
      </c>
      <c r="W47" s="31">
        <f>STDEV(Q47:U47)</f>
        <v>9.6412086552762413E-2</v>
      </c>
      <c r="X47" s="31">
        <f t="shared" si="3"/>
        <v>0.41942850570764728</v>
      </c>
    </row>
    <row r="48" spans="1:24" x14ac:dyDescent="0.25">
      <c r="A48" s="40" t="s">
        <v>12</v>
      </c>
      <c r="B48" s="40">
        <v>1</v>
      </c>
      <c r="C48" s="40">
        <v>1</v>
      </c>
      <c r="D48" s="38">
        <v>4.1722999999999999</v>
      </c>
      <c r="E48" s="38">
        <v>7.0876075428718099</v>
      </c>
      <c r="F48" s="38">
        <v>0.99999999820938101</v>
      </c>
      <c r="G48" s="40" t="s">
        <v>1</v>
      </c>
      <c r="H48" s="40" t="s">
        <v>0</v>
      </c>
      <c r="I48" s="19" t="s">
        <v>639</v>
      </c>
      <c r="J48" s="40" t="s">
        <v>960</v>
      </c>
      <c r="K48" s="30">
        <v>0.58458919401487508</v>
      </c>
      <c r="L48" s="30">
        <v>0.12889451166595201</v>
      </c>
      <c r="M48" s="30">
        <v>0.196266545869764</v>
      </c>
      <c r="N48" s="31">
        <f t="shared" si="0"/>
        <v>0.30325008385019703</v>
      </c>
      <c r="O48" s="31">
        <f t="shared" si="1"/>
        <v>0.24596446680238093</v>
      </c>
      <c r="P48" s="31">
        <f t="shared" si="2"/>
        <v>0.81109447252085609</v>
      </c>
      <c r="Q48" s="30">
        <v>2.0105976536935248</v>
      </c>
      <c r="R48" s="30">
        <v>1.3851870558114601</v>
      </c>
      <c r="S48" s="30">
        <v>2.6528210329218602</v>
      </c>
      <c r="T48" s="30">
        <v>2.7545773213163347</v>
      </c>
      <c r="U48" s="30">
        <v>1.94340484462265</v>
      </c>
      <c r="V48" s="31">
        <f>AVERAGE(Q48:U48)</f>
        <v>2.149317581673166</v>
      </c>
      <c r="W48" s="31">
        <f>STDEV(Q48:U48)</f>
        <v>0.56244862256571138</v>
      </c>
      <c r="X48" s="31">
        <f t="shared" si="3"/>
        <v>0.26168707098551042</v>
      </c>
    </row>
    <row r="49" spans="1:24" x14ac:dyDescent="0.25">
      <c r="A49" s="40" t="s">
        <v>33</v>
      </c>
      <c r="B49" s="40">
        <v>5</v>
      </c>
      <c r="C49" s="40">
        <v>5</v>
      </c>
      <c r="D49" s="38">
        <v>20.347000000000001</v>
      </c>
      <c r="E49" s="38">
        <v>2.7702784628128199</v>
      </c>
      <c r="F49" s="38">
        <v>0.999154343364829</v>
      </c>
      <c r="G49" s="40" t="s">
        <v>1</v>
      </c>
      <c r="H49" s="40" t="s">
        <v>0</v>
      </c>
      <c r="I49" s="19" t="s">
        <v>671</v>
      </c>
      <c r="J49" s="40" t="s">
        <v>361</v>
      </c>
      <c r="K49" s="30">
        <v>0.27240168811307153</v>
      </c>
      <c r="L49" s="30">
        <v>3.1659188037915398E-2</v>
      </c>
      <c r="M49" s="30">
        <v>0.28863449156036902</v>
      </c>
      <c r="N49" s="31">
        <f t="shared" si="0"/>
        <v>0.197565122570452</v>
      </c>
      <c r="O49" s="31">
        <f t="shared" si="1"/>
        <v>0.14390781880000605</v>
      </c>
      <c r="P49" s="31">
        <f t="shared" si="2"/>
        <v>0.72840700285389859</v>
      </c>
      <c r="Q49" s="30">
        <v>0.54731625123960947</v>
      </c>
      <c r="R49" s="30">
        <v>0.34205354709682301</v>
      </c>
      <c r="S49" s="30">
        <v>0.66843948786617402</v>
      </c>
      <c r="T49" s="30">
        <v>0.66496738109203846</v>
      </c>
      <c r="U49" s="30">
        <v>0.51377535300484101</v>
      </c>
      <c r="V49" s="31">
        <f>AVERAGE(Q49:U49)</f>
        <v>0.54731040405989728</v>
      </c>
      <c r="W49" s="31">
        <f>STDEV(Q49:U49)</f>
        <v>0.13394998712383668</v>
      </c>
      <c r="X49" s="31">
        <f t="shared" si="3"/>
        <v>0.24474226349473394</v>
      </c>
    </row>
    <row r="50" spans="1:24" x14ac:dyDescent="0.25">
      <c r="A50" s="40" t="s">
        <v>16</v>
      </c>
      <c r="B50" s="40">
        <v>1</v>
      </c>
      <c r="C50" s="40">
        <v>1</v>
      </c>
      <c r="D50" s="38">
        <v>7.7694000000000001</v>
      </c>
      <c r="E50" s="38">
        <v>5.9212413534181199</v>
      </c>
      <c r="F50" s="38">
        <v>0.99999995764399197</v>
      </c>
      <c r="G50" s="40" t="s">
        <v>1</v>
      </c>
      <c r="H50" s="40" t="s">
        <v>0</v>
      </c>
      <c r="I50" s="19" t="s">
        <v>645</v>
      </c>
      <c r="J50" s="40" t="s">
        <v>339</v>
      </c>
      <c r="K50" s="30">
        <v>2.3391837057540004</v>
      </c>
      <c r="L50" s="30">
        <v>0.292648144529709</v>
      </c>
      <c r="M50" s="30">
        <v>0.32408241254940251</v>
      </c>
      <c r="N50" s="31">
        <f t="shared" si="0"/>
        <v>0.98530475427770392</v>
      </c>
      <c r="O50" s="31">
        <f t="shared" si="1"/>
        <v>1.1725989040330034</v>
      </c>
      <c r="P50" s="31">
        <f t="shared" si="2"/>
        <v>1.1900875327579221</v>
      </c>
      <c r="Q50" s="30">
        <v>5.7898236884068046</v>
      </c>
      <c r="R50" s="30">
        <v>4.29059634894758</v>
      </c>
      <c r="S50" s="30">
        <v>7.3976588997088157</v>
      </c>
      <c r="T50" s="30">
        <v>6.5265708713477446</v>
      </c>
      <c r="U50" s="30">
        <v>5.1664864753321247</v>
      </c>
      <c r="V50" s="31">
        <f>AVERAGE(Q50:U50)</f>
        <v>5.8342272567486138</v>
      </c>
      <c r="W50" s="31">
        <f>STDEV(Q50:U50)</f>
        <v>1.1994065189138603</v>
      </c>
      <c r="X50" s="31">
        <f t="shared" si="3"/>
        <v>0.20558104203542521</v>
      </c>
    </row>
    <row r="51" spans="1:24" x14ac:dyDescent="0.25">
      <c r="A51" s="40" t="s">
        <v>64</v>
      </c>
      <c r="B51" s="40">
        <v>1</v>
      </c>
      <c r="C51" s="40">
        <v>1</v>
      </c>
      <c r="D51" s="38">
        <v>5.3756000000000004</v>
      </c>
      <c r="E51" s="38">
        <v>3.2882507608684999</v>
      </c>
      <c r="F51" s="38">
        <v>0.98877983532866798</v>
      </c>
      <c r="G51" s="40" t="s">
        <v>1</v>
      </c>
      <c r="H51" s="40" t="s">
        <v>0</v>
      </c>
      <c r="I51" s="19" t="s">
        <v>706</v>
      </c>
      <c r="J51" s="40" t="s">
        <v>396</v>
      </c>
      <c r="K51" s="30">
        <v>17.997747623294202</v>
      </c>
      <c r="L51" s="30">
        <v>1.8173026690520349</v>
      </c>
      <c r="M51" s="30">
        <v>10.87925349063285</v>
      </c>
      <c r="N51" s="31">
        <f t="shared" si="0"/>
        <v>10.231434594326361</v>
      </c>
      <c r="O51" s="31">
        <f t="shared" si="1"/>
        <v>8.1096517632463154</v>
      </c>
      <c r="P51" s="31">
        <f t="shared" si="2"/>
        <v>0.79262118019533279</v>
      </c>
      <c r="Q51" s="30">
        <v>33.636662807195407</v>
      </c>
      <c r="R51" s="30">
        <v>21.64701483245485</v>
      </c>
      <c r="S51" s="30">
        <v>39.095121164203704</v>
      </c>
      <c r="T51" s="30">
        <v>43.652564448451997</v>
      </c>
      <c r="U51" s="30">
        <v>30.186249695543353</v>
      </c>
      <c r="V51" s="31">
        <f>AVERAGE(Q51:U51)</f>
        <v>33.643522589569855</v>
      </c>
      <c r="W51" s="31">
        <f>STDEV(Q51:U51)</f>
        <v>8.4523639775909949</v>
      </c>
      <c r="X51" s="31">
        <f t="shared" si="3"/>
        <v>0.25123302576560136</v>
      </c>
    </row>
    <row r="52" spans="1:24" x14ac:dyDescent="0.25">
      <c r="A52" s="40" t="s">
        <v>103</v>
      </c>
      <c r="B52" s="40">
        <v>6</v>
      </c>
      <c r="C52" s="40">
        <v>6</v>
      </c>
      <c r="D52" s="38">
        <v>33.049700000000001</v>
      </c>
      <c r="E52" s="38">
        <v>2.9519813678188802</v>
      </c>
      <c r="F52" s="38">
        <v>0.85891648199197501</v>
      </c>
      <c r="G52" s="40" t="s">
        <v>0</v>
      </c>
      <c r="H52" s="40" t="s">
        <v>1</v>
      </c>
      <c r="I52" s="19" t="s">
        <v>755</v>
      </c>
      <c r="J52" s="40" t="s">
        <v>444</v>
      </c>
      <c r="K52" s="30">
        <v>1.7256517477762551E-2</v>
      </c>
      <c r="L52" s="30">
        <v>0.11507353088163899</v>
      </c>
      <c r="M52" s="30">
        <v>7.6739338883201849E-2</v>
      </c>
      <c r="N52" s="31">
        <f t="shared" si="0"/>
        <v>6.9689795747534464E-2</v>
      </c>
      <c r="O52" s="31">
        <f t="shared" si="1"/>
        <v>4.9288072305881107E-2</v>
      </c>
      <c r="P52" s="31">
        <f t="shared" si="2"/>
        <v>0.70724948720523195</v>
      </c>
      <c r="Q52" s="30">
        <v>7.1346056574936347E-3</v>
      </c>
      <c r="R52" s="30">
        <v>4.0470048823377999E-2</v>
      </c>
      <c r="S52" s="30">
        <v>2.1803680307903649E-2</v>
      </c>
      <c r="T52" s="30">
        <v>1.705800815632795E-2</v>
      </c>
      <c r="U52" s="30">
        <v>3.1572674013573901E-2</v>
      </c>
      <c r="V52" s="31">
        <f>AVERAGE(Q52:U52)</f>
        <v>2.3607803391735425E-2</v>
      </c>
      <c r="W52" s="31">
        <f>STDEV(Q52:U52)</f>
        <v>1.2896660481868816E-2</v>
      </c>
      <c r="X52" s="31">
        <f t="shared" si="3"/>
        <v>0.54628803315024455</v>
      </c>
    </row>
    <row r="53" spans="1:24" x14ac:dyDescent="0.25">
      <c r="A53" s="40" t="s">
        <v>230</v>
      </c>
      <c r="B53" s="40">
        <v>9</v>
      </c>
      <c r="C53" s="40">
        <v>9</v>
      </c>
      <c r="D53" s="38">
        <v>68.855800000000002</v>
      </c>
      <c r="E53" s="38">
        <v>1.4369443410801701</v>
      </c>
      <c r="F53" s="38">
        <v>0.17781814445186001</v>
      </c>
      <c r="G53" s="40" t="s">
        <v>0</v>
      </c>
      <c r="H53" s="40" t="s">
        <v>1</v>
      </c>
      <c r="I53" s="19" t="s">
        <v>898</v>
      </c>
      <c r="J53" s="40" t="s">
        <v>587</v>
      </c>
      <c r="K53" s="30">
        <v>1.5664909336380799E-2</v>
      </c>
      <c r="L53" s="30">
        <v>0.15536098023543049</v>
      </c>
      <c r="M53" s="30">
        <v>7.318627789779715E-2</v>
      </c>
      <c r="N53" s="31">
        <f t="shared" si="0"/>
        <v>8.1404055823202814E-2</v>
      </c>
      <c r="O53" s="31">
        <f t="shared" si="1"/>
        <v>7.0209664304008337E-2</v>
      </c>
      <c r="P53" s="31">
        <f t="shared" si="2"/>
        <v>0.8624836145325856</v>
      </c>
      <c r="Q53" s="30">
        <v>2.3702351359355951E-2</v>
      </c>
      <c r="R53" s="30">
        <v>9.7787226230494156E-2</v>
      </c>
      <c r="S53" s="30">
        <v>7.5159059985188154E-2</v>
      </c>
      <c r="T53" s="30">
        <v>5.9005152429454547E-2</v>
      </c>
      <c r="U53" s="30">
        <v>2.76002425142973E-2</v>
      </c>
      <c r="V53" s="31">
        <f>AVERAGE(Q53:U53)</f>
        <v>5.6650806503758019E-2</v>
      </c>
      <c r="W53" s="31">
        <f>STDEV(Q53:U53)</f>
        <v>3.1503330713248991E-2</v>
      </c>
      <c r="X53" s="31">
        <f t="shared" si="3"/>
        <v>0.55609677350593711</v>
      </c>
    </row>
    <row r="54" spans="1:24" x14ac:dyDescent="0.25">
      <c r="A54" s="40" t="s">
        <v>210</v>
      </c>
      <c r="B54" s="40">
        <v>1</v>
      </c>
      <c r="C54" s="40">
        <v>1</v>
      </c>
      <c r="D54" s="38">
        <v>6.5354000000000001</v>
      </c>
      <c r="E54" s="38">
        <v>1.97820049931797</v>
      </c>
      <c r="F54" s="38">
        <v>0.290008434631854</v>
      </c>
      <c r="G54" s="40" t="s">
        <v>0</v>
      </c>
      <c r="H54" s="40" t="s">
        <v>1</v>
      </c>
      <c r="I54" s="19" t="s">
        <v>876</v>
      </c>
      <c r="J54" s="40" t="s">
        <v>565</v>
      </c>
      <c r="K54" s="30">
        <v>0.8181908738493755</v>
      </c>
      <c r="L54" s="30">
        <v>9.3694115619246149E-2</v>
      </c>
      <c r="M54" s="30">
        <v>0.13706543840287849</v>
      </c>
      <c r="N54" s="31">
        <f t="shared" si="0"/>
        <v>0.34965014262383337</v>
      </c>
      <c r="O54" s="31">
        <f t="shared" si="1"/>
        <v>0.4063472413134176</v>
      </c>
      <c r="P54" s="31">
        <f t="shared" si="2"/>
        <v>1.1621537982627996</v>
      </c>
      <c r="Q54" s="30">
        <v>0.16541003482601901</v>
      </c>
      <c r="R54" s="30">
        <v>0.14241006644325999</v>
      </c>
      <c r="S54" s="30">
        <v>0.12018649204349051</v>
      </c>
      <c r="T54" s="30">
        <v>0.23711446423418001</v>
      </c>
      <c r="U54" s="30">
        <v>0.21863704165579101</v>
      </c>
      <c r="V54" s="31">
        <f>AVERAGE(Q54:U54)</f>
        <v>0.1767516198405481</v>
      </c>
      <c r="W54" s="31">
        <f>STDEV(Q54:U54)</f>
        <v>4.9763563646026861E-2</v>
      </c>
      <c r="X54" s="31">
        <f t="shared" si="3"/>
        <v>0.28154516315561789</v>
      </c>
    </row>
    <row r="55" spans="1:24" x14ac:dyDescent="0.25">
      <c r="A55" s="40" t="s">
        <v>132</v>
      </c>
      <c r="B55" s="40">
        <v>2</v>
      </c>
      <c r="C55" s="40">
        <v>2</v>
      </c>
      <c r="D55" s="38">
        <v>9.9769000000000005</v>
      </c>
      <c r="E55" s="38">
        <v>2.1729214136003199</v>
      </c>
      <c r="F55" s="38">
        <v>0.72702084904201902</v>
      </c>
      <c r="G55" s="40" t="s">
        <v>0</v>
      </c>
      <c r="H55" s="40" t="s">
        <v>1</v>
      </c>
      <c r="I55" s="19" t="s">
        <v>789</v>
      </c>
      <c r="J55" s="40" t="s">
        <v>478</v>
      </c>
      <c r="K55" s="30">
        <v>0.41535549284142048</v>
      </c>
      <c r="L55" s="30">
        <v>0.18994895216076502</v>
      </c>
      <c r="M55" s="30">
        <v>0.25518797233142648</v>
      </c>
      <c r="N55" s="31">
        <f t="shared" si="0"/>
        <v>0.28683080577787062</v>
      </c>
      <c r="O55" s="31">
        <f t="shared" si="1"/>
        <v>0.11598697697066923</v>
      </c>
      <c r="P55" s="31">
        <f t="shared" si="2"/>
        <v>0.40437419772997679</v>
      </c>
      <c r="Q55" s="30">
        <v>4.4988603614450999E-2</v>
      </c>
      <c r="R55" s="30">
        <v>6.5779368473852406E-2</v>
      </c>
      <c r="S55" s="30">
        <v>0.10733458308690699</v>
      </c>
      <c r="T55" s="30">
        <v>0.35194712940301254</v>
      </c>
      <c r="U55" s="30">
        <v>8.9962232978012507E-2</v>
      </c>
      <c r="V55" s="31">
        <f>AVERAGE(Q55:U55)</f>
        <v>0.1320023835112471</v>
      </c>
      <c r="W55" s="31">
        <f>STDEV(Q55:U55)</f>
        <v>0.12520827797373907</v>
      </c>
      <c r="X55" s="31">
        <f t="shared" si="3"/>
        <v>0.94853043288472783</v>
      </c>
    </row>
    <row r="56" spans="1:24" x14ac:dyDescent="0.25">
      <c r="A56" s="40" t="s">
        <v>50</v>
      </c>
      <c r="B56" s="40">
        <v>4</v>
      </c>
      <c r="C56" s="40">
        <v>4</v>
      </c>
      <c r="D56" s="38">
        <v>21.624700000000001</v>
      </c>
      <c r="E56" s="38">
        <v>2.10545635572683</v>
      </c>
      <c r="F56" s="38">
        <v>0.994903647260589</v>
      </c>
      <c r="G56" s="40" t="s">
        <v>0</v>
      </c>
      <c r="H56" s="40" t="s">
        <v>1</v>
      </c>
      <c r="I56" s="19" t="s">
        <v>691</v>
      </c>
      <c r="J56" s="40" t="s">
        <v>381</v>
      </c>
      <c r="K56" s="30">
        <v>8.0717965899378408E-2</v>
      </c>
      <c r="L56" s="30">
        <v>9.954293233661525E-2</v>
      </c>
      <c r="M56" s="30">
        <v>0.1028005745793035</v>
      </c>
      <c r="N56" s="31">
        <f t="shared" si="0"/>
        <v>9.435382427176571E-2</v>
      </c>
      <c r="O56" s="31">
        <f t="shared" si="1"/>
        <v>1.1920802548871871E-2</v>
      </c>
      <c r="P56" s="31">
        <f t="shared" si="2"/>
        <v>0.12634148791400956</v>
      </c>
      <c r="Q56" s="30">
        <v>6.30730428191109E-2</v>
      </c>
      <c r="R56" s="30">
        <v>5.4791199107301798E-2</v>
      </c>
      <c r="S56" s="30">
        <v>1.86430574939342E-2</v>
      </c>
      <c r="T56" s="30">
        <v>2.64082513449625E-2</v>
      </c>
      <c r="U56" s="30">
        <v>6.1154219228079301E-2</v>
      </c>
      <c r="V56" s="31">
        <f>AVERAGE(Q56:U56)</f>
        <v>4.4813953998677734E-2</v>
      </c>
      <c r="W56" s="31">
        <f>STDEV(Q56:U56)</f>
        <v>2.0758309940335937E-2</v>
      </c>
      <c r="X56" s="31">
        <f t="shared" si="3"/>
        <v>0.4632108548366079</v>
      </c>
    </row>
    <row r="57" spans="1:24" x14ac:dyDescent="0.25">
      <c r="A57" s="40" t="s">
        <v>42</v>
      </c>
      <c r="B57" s="40">
        <v>1</v>
      </c>
      <c r="C57" s="40">
        <v>1</v>
      </c>
      <c r="D57" s="38">
        <v>5.4737999999999998</v>
      </c>
      <c r="E57" s="38">
        <v>3.50860987453696</v>
      </c>
      <c r="F57" s="38">
        <v>0.99673107030263397</v>
      </c>
      <c r="G57" s="40" t="s">
        <v>0</v>
      </c>
      <c r="H57" s="40" t="s">
        <v>1</v>
      </c>
      <c r="I57" s="19" t="s">
        <v>682</v>
      </c>
      <c r="J57" s="40" t="s">
        <v>372</v>
      </c>
      <c r="K57" s="30">
        <v>7.4879191171744103E-2</v>
      </c>
      <c r="L57" s="30">
        <v>4.3236202253046849E-2</v>
      </c>
      <c r="M57" s="30">
        <v>9.2260595915847149E-2</v>
      </c>
      <c r="N57" s="31">
        <f t="shared" si="0"/>
        <v>7.01253297802127E-2</v>
      </c>
      <c r="O57" s="31">
        <f t="shared" si="1"/>
        <v>2.4855526389491761E-2</v>
      </c>
      <c r="P57" s="31">
        <f t="shared" si="2"/>
        <v>0.35444434225684396</v>
      </c>
      <c r="Q57" s="30">
        <v>9.2248796566860303E-3</v>
      </c>
      <c r="R57" s="30">
        <v>2.3902707609433999E-2</v>
      </c>
      <c r="S57" s="30">
        <v>1.6617404670468201E-2</v>
      </c>
      <c r="T57" s="30">
        <v>5.485697982297825E-3</v>
      </c>
      <c r="U57" s="30">
        <v>4.4702520508886748E-2</v>
      </c>
      <c r="V57" s="31">
        <f>AVERAGE(Q57:U57)</f>
        <v>1.9986642085554559E-2</v>
      </c>
      <c r="W57" s="31">
        <f>STDEV(Q57:U57)</f>
        <v>1.5521395609324688E-2</v>
      </c>
      <c r="X57" s="31">
        <f t="shared" si="3"/>
        <v>0.77658846057701969</v>
      </c>
    </row>
    <row r="58" spans="1:24" x14ac:dyDescent="0.25">
      <c r="A58" s="40" t="s">
        <v>224</v>
      </c>
      <c r="B58" s="40">
        <v>6</v>
      </c>
      <c r="C58" s="40">
        <v>6</v>
      </c>
      <c r="D58" s="38">
        <v>35.543700000000001</v>
      </c>
      <c r="E58" s="38">
        <v>1.3984110577333599</v>
      </c>
      <c r="F58" s="38">
        <v>0.20468848982388799</v>
      </c>
      <c r="G58" s="40" t="s">
        <v>0</v>
      </c>
      <c r="H58" s="40" t="s">
        <v>1</v>
      </c>
      <c r="I58" s="19" t="s">
        <v>892</v>
      </c>
      <c r="J58" s="40" t="s">
        <v>581</v>
      </c>
      <c r="K58" s="30">
        <v>9.8946400627799996E-2</v>
      </c>
      <c r="L58" s="30">
        <v>0.32698000861110349</v>
      </c>
      <c r="M58" s="30">
        <v>0.10581518870614351</v>
      </c>
      <c r="N58" s="31">
        <f t="shared" si="0"/>
        <v>0.17724719931501565</v>
      </c>
      <c r="O58" s="31">
        <f t="shared" si="1"/>
        <v>0.12971788888657676</v>
      </c>
      <c r="P58" s="31">
        <f t="shared" si="2"/>
        <v>0.73184732615172887</v>
      </c>
      <c r="Q58" s="30">
        <v>5.4605983514579903E-2</v>
      </c>
      <c r="R58" s="30">
        <v>0.110070105969061</v>
      </c>
      <c r="S58" s="30">
        <v>0.21294270848893199</v>
      </c>
      <c r="T58" s="30">
        <v>0.110787517033653</v>
      </c>
      <c r="U58" s="30">
        <v>0.14533867125807751</v>
      </c>
      <c r="V58" s="31">
        <f>AVERAGE(Q58:U58)</f>
        <v>0.12674899725286068</v>
      </c>
      <c r="W58" s="31">
        <f>STDEV(Q58:U58)</f>
        <v>5.8121640833587562E-2</v>
      </c>
      <c r="X58" s="31">
        <f t="shared" si="3"/>
        <v>0.45855700710307418</v>
      </c>
    </row>
    <row r="59" spans="1:24" x14ac:dyDescent="0.25">
      <c r="A59" s="40" t="s">
        <v>279</v>
      </c>
      <c r="B59" s="40">
        <v>3</v>
      </c>
      <c r="C59" s="40">
        <v>3</v>
      </c>
      <c r="D59" s="38">
        <v>14.416</v>
      </c>
      <c r="E59" s="38">
        <v>1.8488745450195001</v>
      </c>
      <c r="F59" s="38">
        <v>0.99999990984811205</v>
      </c>
      <c r="G59" s="40" t="s">
        <v>0</v>
      </c>
      <c r="H59" s="40" t="s">
        <v>1</v>
      </c>
      <c r="I59" s="19" t="s">
        <v>647</v>
      </c>
      <c r="J59" s="40" t="s">
        <v>341</v>
      </c>
      <c r="K59" s="30">
        <v>8.8031604066691305E-2</v>
      </c>
      <c r="L59" s="30">
        <v>9.6146103775184955E-2</v>
      </c>
      <c r="M59" s="30">
        <v>9.0003855588751458E-2</v>
      </c>
      <c r="N59" s="31">
        <f t="shared" si="0"/>
        <v>9.139385447687591E-2</v>
      </c>
      <c r="O59" s="31">
        <f t="shared" si="1"/>
        <v>4.2320620342247211E-3</v>
      </c>
      <c r="P59" s="31">
        <f t="shared" si="2"/>
        <v>4.6305761568415954E-2</v>
      </c>
      <c r="Q59" s="30">
        <v>4.6336012127412299E-2</v>
      </c>
      <c r="R59" s="30">
        <v>5.8135143747473E-2</v>
      </c>
      <c r="S59" s="30">
        <v>2.78355564648235E-2</v>
      </c>
      <c r="T59" s="30">
        <v>5.23409127041898E-2</v>
      </c>
      <c r="U59" s="30">
        <v>6.2513153720331199E-2</v>
      </c>
      <c r="V59" s="31">
        <f>AVERAGE(Q59:U59)</f>
        <v>4.9432155752845965E-2</v>
      </c>
      <c r="W59" s="31">
        <f>STDEV(Q59:U59)</f>
        <v>1.3521414321537245E-2</v>
      </c>
      <c r="X59" s="31">
        <f t="shared" si="3"/>
        <v>0.27353478956375021</v>
      </c>
    </row>
    <row r="60" spans="1:24" x14ac:dyDescent="0.25">
      <c r="A60" s="40" t="s">
        <v>141</v>
      </c>
      <c r="B60" s="40">
        <v>2</v>
      </c>
      <c r="C60" s="40">
        <v>2</v>
      </c>
      <c r="D60" s="38">
        <v>9.5966000000000005</v>
      </c>
      <c r="E60" s="38">
        <v>1.9709428632967301</v>
      </c>
      <c r="F60" s="38">
        <v>0.65775851619835501</v>
      </c>
      <c r="G60" s="40" t="s">
        <v>0</v>
      </c>
      <c r="H60" s="40" t="s">
        <v>1</v>
      </c>
      <c r="I60" s="19" t="s">
        <v>800</v>
      </c>
      <c r="J60" s="40" t="s">
        <v>489</v>
      </c>
      <c r="K60" s="30">
        <v>4.0296258303622448E-2</v>
      </c>
      <c r="L60" s="30">
        <v>7.9211680050450248E-2</v>
      </c>
      <c r="M60" s="30">
        <v>2.8052809410430549E-2</v>
      </c>
      <c r="N60" s="31">
        <f t="shared" si="0"/>
        <v>4.9186915921501075E-2</v>
      </c>
      <c r="O60" s="31">
        <f t="shared" si="1"/>
        <v>2.6713112060359534E-2</v>
      </c>
      <c r="P60" s="31">
        <f t="shared" si="2"/>
        <v>0.54309386063138865</v>
      </c>
      <c r="Q60" s="30">
        <v>1.160097389935125E-2</v>
      </c>
      <c r="R60" s="30">
        <v>2.7223276592602798E-2</v>
      </c>
      <c r="S60" s="30">
        <v>3.4596434598313103E-2</v>
      </c>
      <c r="T60" s="30">
        <v>3.6336030927042198E-2</v>
      </c>
      <c r="U60" s="30">
        <v>1.5023450971468099E-2</v>
      </c>
      <c r="V60" s="31">
        <f>AVERAGE(Q60:U60)</f>
        <v>2.4956033397755491E-2</v>
      </c>
      <c r="W60" s="31">
        <f>STDEV(Q60:U60)</f>
        <v>1.1231605836208112E-2</v>
      </c>
      <c r="X60" s="31">
        <f t="shared" si="3"/>
        <v>0.45005573029960227</v>
      </c>
    </row>
    <row r="61" spans="1:24" x14ac:dyDescent="0.25">
      <c r="A61" s="40" t="s">
        <v>236</v>
      </c>
      <c r="B61" s="40">
        <v>1</v>
      </c>
      <c r="C61" s="40">
        <v>1</v>
      </c>
      <c r="D61" s="38">
        <v>7.1470000000000002</v>
      </c>
      <c r="E61" s="38">
        <v>1.36071224123516</v>
      </c>
      <c r="F61" s="38">
        <v>0.15153994425385101</v>
      </c>
      <c r="G61" s="40" t="s">
        <v>0</v>
      </c>
      <c r="H61" s="40" t="s">
        <v>1</v>
      </c>
      <c r="I61" s="19" t="s">
        <v>906</v>
      </c>
      <c r="J61" s="40" t="s">
        <v>595</v>
      </c>
      <c r="K61" s="30">
        <v>1.0129821894686974E-2</v>
      </c>
      <c r="L61" s="30">
        <v>0.22162136714029002</v>
      </c>
      <c r="M61" s="30">
        <v>0.10926303940470461</v>
      </c>
      <c r="N61" s="31">
        <f t="shared" si="0"/>
        <v>0.11367140947989386</v>
      </c>
      <c r="O61" s="31">
        <f t="shared" si="1"/>
        <v>0.10581466685971802</v>
      </c>
      <c r="P61" s="31">
        <f t="shared" si="2"/>
        <v>0.93088198117605347</v>
      </c>
      <c r="Q61" s="30">
        <v>4.9902386078553795E-2</v>
      </c>
      <c r="R61" s="30">
        <v>0.11036307025785799</v>
      </c>
      <c r="S61" s="30">
        <v>7.1791265962140305E-2</v>
      </c>
      <c r="T61" s="30">
        <v>7.7028538927575704E-2</v>
      </c>
      <c r="U61" s="30">
        <v>0.10860558491747399</v>
      </c>
      <c r="V61" s="31">
        <f>AVERAGE(Q61:U61)</f>
        <v>8.3538169228720344E-2</v>
      </c>
      <c r="W61" s="31">
        <f>STDEV(Q61:U61)</f>
        <v>2.578605037453777E-2</v>
      </c>
      <c r="X61" s="31">
        <f t="shared" si="3"/>
        <v>0.30867387462056745</v>
      </c>
    </row>
    <row r="62" spans="1:24" x14ac:dyDescent="0.25">
      <c r="A62" s="40" t="s">
        <v>285</v>
      </c>
      <c r="B62" s="40">
        <v>2</v>
      </c>
      <c r="C62" s="40">
        <v>2</v>
      </c>
      <c r="D62" s="38">
        <v>17.381599999999999</v>
      </c>
      <c r="E62" s="38">
        <v>4.70481347316138</v>
      </c>
      <c r="F62" s="38">
        <v>0.99982680856125905</v>
      </c>
      <c r="G62" s="40" t="s">
        <v>0</v>
      </c>
      <c r="H62" s="40" t="s">
        <v>1</v>
      </c>
      <c r="I62" s="19" t="s">
        <v>663</v>
      </c>
      <c r="J62" s="40" t="s">
        <v>336</v>
      </c>
      <c r="K62" s="30">
        <v>4.0444378798432448E-2</v>
      </c>
      <c r="L62" s="30">
        <v>9.8108467989237891E-2</v>
      </c>
      <c r="M62" s="30">
        <v>9.0696482096773806E-2</v>
      </c>
      <c r="N62" s="31">
        <f t="shared" si="0"/>
        <v>7.6416442961481382E-2</v>
      </c>
      <c r="O62" s="31">
        <f t="shared" si="1"/>
        <v>3.1372383298538302E-2</v>
      </c>
      <c r="P62" s="31">
        <f t="shared" si="2"/>
        <v>0.41054493094309463</v>
      </c>
      <c r="Q62" s="30">
        <v>8.8048375561672349E-3</v>
      </c>
      <c r="R62" s="30">
        <v>2.1541937207697898E-2</v>
      </c>
      <c r="S62" s="30">
        <v>6.7188342967456098E-3</v>
      </c>
      <c r="T62" s="30">
        <v>4.8281760511404348E-3</v>
      </c>
      <c r="U62" s="30">
        <v>3.93171315349971E-2</v>
      </c>
      <c r="V62" s="31">
        <f>AVERAGE(Q62:U62)</f>
        <v>1.6242183329349656E-2</v>
      </c>
      <c r="W62" s="31">
        <f>STDEV(Q62:U62)</f>
        <v>1.4463993889639089E-2</v>
      </c>
      <c r="X62" s="31">
        <f t="shared" si="3"/>
        <v>0.89052029498414942</v>
      </c>
    </row>
    <row r="63" spans="1:24" x14ac:dyDescent="0.25">
      <c r="A63" s="40" t="s">
        <v>203</v>
      </c>
      <c r="B63" s="40">
        <v>3</v>
      </c>
      <c r="C63" s="40">
        <v>3</v>
      </c>
      <c r="D63" s="38">
        <v>14.7651</v>
      </c>
      <c r="E63" s="38">
        <v>2.7920447042033998</v>
      </c>
      <c r="F63" s="38">
        <v>0.33000172444241299</v>
      </c>
      <c r="G63" s="40" t="s">
        <v>0</v>
      </c>
      <c r="H63" s="40" t="s">
        <v>1</v>
      </c>
      <c r="I63" s="19" t="s">
        <v>868</v>
      </c>
      <c r="J63" s="40" t="s">
        <v>557</v>
      </c>
      <c r="K63" s="30">
        <v>3.565418925687445E-3</v>
      </c>
      <c r="L63" s="30">
        <v>4.1764645032242448E-2</v>
      </c>
      <c r="M63" s="30">
        <v>1.000000137953593E-2</v>
      </c>
      <c r="N63" s="31">
        <f t="shared" si="0"/>
        <v>1.8443355112488607E-2</v>
      </c>
      <c r="O63" s="31">
        <f t="shared" si="1"/>
        <v>2.0451476364305651E-2</v>
      </c>
      <c r="P63" s="31">
        <f t="shared" si="2"/>
        <v>1.1088804742721285</v>
      </c>
      <c r="Q63" s="30"/>
      <c r="R63" s="30">
        <v>2.91306286393095E-2</v>
      </c>
      <c r="S63" s="30">
        <v>1.1429421753396045E-3</v>
      </c>
      <c r="T63" s="30">
        <v>9.9023578313521109E-4</v>
      </c>
      <c r="U63" s="30">
        <v>1.76459564219824E-3</v>
      </c>
      <c r="V63" s="31">
        <f>AVERAGE(Q63:U63)</f>
        <v>8.2571005599956383E-3</v>
      </c>
      <c r="W63" s="31">
        <f>STDEV(Q63:U63)</f>
        <v>1.3919714649765325E-2</v>
      </c>
      <c r="X63" s="31">
        <f t="shared" si="3"/>
        <v>1.6857872262334028</v>
      </c>
    </row>
    <row r="64" spans="1:24" x14ac:dyDescent="0.25">
      <c r="A64" s="40" t="s">
        <v>100</v>
      </c>
      <c r="B64" s="40">
        <v>2</v>
      </c>
      <c r="C64" s="40">
        <v>2</v>
      </c>
      <c r="D64" s="38">
        <v>11.083399999999999</v>
      </c>
      <c r="E64" s="38">
        <v>3.7993258808655499</v>
      </c>
      <c r="F64" s="38">
        <v>0.86904932167818105</v>
      </c>
      <c r="G64" s="40" t="s">
        <v>0</v>
      </c>
      <c r="H64" s="40" t="s">
        <v>1</v>
      </c>
      <c r="I64" s="19" t="s">
        <v>752</v>
      </c>
      <c r="J64" s="40" t="s">
        <v>441</v>
      </c>
      <c r="K64" s="30">
        <v>5.6214467568504699E-2</v>
      </c>
      <c r="L64" s="30">
        <v>8.284428119899151E-2</v>
      </c>
      <c r="M64" s="30">
        <v>0.21302265285622751</v>
      </c>
      <c r="N64" s="31">
        <f t="shared" si="0"/>
        <v>0.1173604672079079</v>
      </c>
      <c r="O64" s="31">
        <f t="shared" si="1"/>
        <v>8.390904042925762E-2</v>
      </c>
      <c r="P64" s="31">
        <f t="shared" si="2"/>
        <v>0.71496852752477558</v>
      </c>
      <c r="Q64" s="30">
        <v>1.756999326839305E-2</v>
      </c>
      <c r="R64" s="30">
        <v>2.7468503310591051E-2</v>
      </c>
      <c r="S64" s="30">
        <v>1.59506957851062E-2</v>
      </c>
      <c r="T64" s="30">
        <v>2.5707246132101449E-3</v>
      </c>
      <c r="U64" s="30">
        <v>9.088914963076225E-2</v>
      </c>
      <c r="V64" s="31">
        <f>AVERAGE(Q64:U64)</f>
        <v>3.0889813321612537E-2</v>
      </c>
      <c r="W64" s="31">
        <f>STDEV(Q64:U64)</f>
        <v>3.4692186959112387E-2</v>
      </c>
      <c r="X64" s="31">
        <f t="shared" si="3"/>
        <v>1.1230947431734546</v>
      </c>
    </row>
    <row r="65" spans="1:24" x14ac:dyDescent="0.25">
      <c r="A65" s="40" t="s">
        <v>29</v>
      </c>
      <c r="B65" s="40">
        <v>3</v>
      </c>
      <c r="C65" s="40">
        <v>3</v>
      </c>
      <c r="D65" s="38">
        <v>21.537099999999999</v>
      </c>
      <c r="E65" s="38">
        <v>2.96650234106973</v>
      </c>
      <c r="F65" s="38">
        <v>0.99952905460358399</v>
      </c>
      <c r="G65" s="40" t="s">
        <v>1</v>
      </c>
      <c r="H65" s="40" t="s">
        <v>0</v>
      </c>
      <c r="I65" s="19" t="s">
        <v>665</v>
      </c>
      <c r="J65" s="40" t="s">
        <v>355</v>
      </c>
      <c r="K65" s="30">
        <v>1.3370505317140999</v>
      </c>
      <c r="L65" s="30">
        <v>0.1995242175900265</v>
      </c>
      <c r="M65" s="30">
        <v>0.79459145952136701</v>
      </c>
      <c r="N65" s="31">
        <f t="shared" si="0"/>
        <v>0.77705540294183117</v>
      </c>
      <c r="O65" s="31">
        <f t="shared" si="1"/>
        <v>0.56896587225548556</v>
      </c>
      <c r="P65" s="31">
        <f t="shared" si="2"/>
        <v>0.73220760077267899</v>
      </c>
      <c r="Q65" s="30">
        <v>2.3095239962727101</v>
      </c>
      <c r="R65" s="30">
        <v>1.47355120823</v>
      </c>
      <c r="S65" s="30">
        <v>2.772803332248615</v>
      </c>
      <c r="T65" s="30">
        <v>2.9425682067732049</v>
      </c>
      <c r="U65" s="30">
        <v>2.027236616314565</v>
      </c>
      <c r="V65" s="31">
        <f>AVERAGE(Q65:U65)</f>
        <v>2.3051366719678192</v>
      </c>
      <c r="W65" s="31">
        <f>STDEV(Q65:U65)</f>
        <v>0.59029931808981717</v>
      </c>
      <c r="X65" s="31">
        <f t="shared" si="3"/>
        <v>0.2560799649184784</v>
      </c>
    </row>
    <row r="66" spans="1:24" x14ac:dyDescent="0.25">
      <c r="A66" s="40" t="s">
        <v>196</v>
      </c>
      <c r="B66" s="40">
        <v>3</v>
      </c>
      <c r="C66" s="40">
        <v>3</v>
      </c>
      <c r="D66" s="38">
        <v>18.705300000000001</v>
      </c>
      <c r="E66" s="38">
        <v>3.9381799432640801</v>
      </c>
      <c r="F66" s="38">
        <v>0.359526941552817</v>
      </c>
      <c r="G66" s="40" t="s">
        <v>0</v>
      </c>
      <c r="H66" s="40" t="s">
        <v>1</v>
      </c>
      <c r="I66" s="19" t="s">
        <v>861</v>
      </c>
      <c r="J66" s="40" t="s">
        <v>550</v>
      </c>
      <c r="K66" s="30">
        <v>0.96182453712077143</v>
      </c>
      <c r="L66" s="30">
        <v>3.2275703555220706E-2</v>
      </c>
      <c r="M66" s="30">
        <v>3.2647464234271048E-2</v>
      </c>
      <c r="N66" s="31">
        <f t="shared" si="0"/>
        <v>0.34224923497008769</v>
      </c>
      <c r="O66" s="31">
        <f t="shared" si="1"/>
        <v>0.53656798341667189</v>
      </c>
      <c r="P66" s="31">
        <f t="shared" si="2"/>
        <v>1.5677697087140823</v>
      </c>
      <c r="Q66" s="30">
        <v>0.1643315340827475</v>
      </c>
      <c r="R66" s="30">
        <v>7.2970925766016048E-2</v>
      </c>
      <c r="S66" s="30">
        <v>7.0780575268373752E-2</v>
      </c>
      <c r="T66" s="30">
        <v>6.3285682721114955E-2</v>
      </c>
      <c r="U66" s="30">
        <v>6.3158449407464595E-2</v>
      </c>
      <c r="V66" s="31">
        <f>AVERAGE(Q66:U66)</f>
        <v>8.6905433449143366E-2</v>
      </c>
      <c r="W66" s="31">
        <f>STDEV(Q66:U66)</f>
        <v>4.3505156276515113E-2</v>
      </c>
      <c r="X66" s="31">
        <f t="shared" si="3"/>
        <v>0.50060340935960135</v>
      </c>
    </row>
    <row r="67" spans="1:24" x14ac:dyDescent="0.25">
      <c r="A67" s="40" t="s">
        <v>148</v>
      </c>
      <c r="B67" s="40">
        <v>3</v>
      </c>
      <c r="C67" s="40">
        <v>3</v>
      </c>
      <c r="D67" s="38">
        <v>15.726699999999999</v>
      </c>
      <c r="E67" s="38">
        <v>2.7613055363238899</v>
      </c>
      <c r="F67" s="38">
        <v>0.63459303702276804</v>
      </c>
      <c r="G67" s="40" t="s">
        <v>0</v>
      </c>
      <c r="H67" s="40" t="s">
        <v>1</v>
      </c>
      <c r="I67" s="19" t="s">
        <v>807</v>
      </c>
      <c r="J67" s="40" t="s">
        <v>496</v>
      </c>
      <c r="K67" s="30">
        <v>1.355712144779005E-2</v>
      </c>
      <c r="L67" s="30">
        <v>8.0356633212886303E-2</v>
      </c>
      <c r="M67" s="30">
        <v>0.16786073978454</v>
      </c>
      <c r="N67" s="31">
        <f t="shared" ref="N67:N130" si="4">AVERAGE(K67:M67)</f>
        <v>8.7258164815072106E-2</v>
      </c>
      <c r="O67" s="31">
        <f t="shared" ref="O67:O130" si="5">STDEV(K67:M67)</f>
        <v>7.7382976240225651E-2</v>
      </c>
      <c r="P67" s="31">
        <f t="shared" ref="P67:P130" si="6">O67/N67</f>
        <v>0.88682791351645851</v>
      </c>
      <c r="Q67" s="30">
        <v>4.03672451577489E-2</v>
      </c>
      <c r="R67" s="30">
        <v>3.066024160381375E-2</v>
      </c>
      <c r="S67" s="30">
        <v>2.64044629235319E-2</v>
      </c>
      <c r="T67" s="30">
        <v>7.4749009407009304E-4</v>
      </c>
      <c r="U67" s="30">
        <v>5.9822207751731846E-2</v>
      </c>
      <c r="V67" s="31">
        <f>AVERAGE(Q67:U67)</f>
        <v>3.1600329506179296E-2</v>
      </c>
      <c r="W67" s="31">
        <f>STDEV(Q67:U67)</f>
        <v>2.1523892052477248E-2</v>
      </c>
      <c r="X67" s="31">
        <f t="shared" ref="X67:X130" si="7">W67/V67</f>
        <v>0.68112872203653296</v>
      </c>
    </row>
    <row r="68" spans="1:24" x14ac:dyDescent="0.25">
      <c r="A68" s="40" t="s">
        <v>61</v>
      </c>
      <c r="B68" s="40">
        <v>9</v>
      </c>
      <c r="C68" s="40">
        <v>9</v>
      </c>
      <c r="D68" s="38">
        <v>45.363599999999998</v>
      </c>
      <c r="E68" s="38">
        <v>3.2100267061429402</v>
      </c>
      <c r="F68" s="38">
        <v>0.98899779665423804</v>
      </c>
      <c r="G68" s="40" t="s">
        <v>0</v>
      </c>
      <c r="H68" s="40" t="s">
        <v>1</v>
      </c>
      <c r="I68" s="19" t="s">
        <v>703</v>
      </c>
      <c r="J68" s="40" t="s">
        <v>393</v>
      </c>
      <c r="K68" s="30">
        <v>6.6482920992128491E-2</v>
      </c>
      <c r="L68" s="30">
        <v>0.1766288470358405</v>
      </c>
      <c r="M68" s="30">
        <v>0.19433020291412501</v>
      </c>
      <c r="N68" s="31">
        <f t="shared" si="4"/>
        <v>0.14581399031403133</v>
      </c>
      <c r="O68" s="31">
        <f t="shared" si="5"/>
        <v>6.927047292894592E-2</v>
      </c>
      <c r="P68" s="31">
        <f t="shared" si="6"/>
        <v>0.47506053966263473</v>
      </c>
      <c r="Q68" s="30">
        <v>1.0098981885509655E-2</v>
      </c>
      <c r="R68" s="30">
        <v>7.2589217512703114E-2</v>
      </c>
      <c r="S68" s="30">
        <v>6.0867918543737298E-2</v>
      </c>
      <c r="T68" s="30">
        <v>1.4203493196357501E-2</v>
      </c>
      <c r="U68" s="30">
        <v>6.936309478029265E-2</v>
      </c>
      <c r="V68" s="31">
        <f>AVERAGE(Q68:U68)</f>
        <v>4.5424541183720038E-2</v>
      </c>
      <c r="W68" s="31">
        <f>STDEV(Q68:U68)</f>
        <v>3.0708797069402036E-2</v>
      </c>
      <c r="X68" s="31">
        <f t="shared" si="7"/>
        <v>0.67603978530459952</v>
      </c>
    </row>
    <row r="69" spans="1:24" x14ac:dyDescent="0.25">
      <c r="A69" s="40" t="s">
        <v>297</v>
      </c>
      <c r="B69" s="40">
        <v>6</v>
      </c>
      <c r="C69" s="40">
        <v>6</v>
      </c>
      <c r="D69" s="38">
        <v>49.586500000000001</v>
      </c>
      <c r="E69" s="38">
        <v>2.2360477141566202</v>
      </c>
      <c r="F69" s="38">
        <v>0.96078243655709505</v>
      </c>
      <c r="G69" s="40" t="s">
        <v>0</v>
      </c>
      <c r="H69" s="40" t="s">
        <v>1</v>
      </c>
      <c r="I69" s="19" t="s">
        <v>722</v>
      </c>
      <c r="J69" s="40" t="s">
        <v>411</v>
      </c>
      <c r="K69" s="30">
        <v>0.15429377084283699</v>
      </c>
      <c r="L69" s="30">
        <v>0.21286719190966749</v>
      </c>
      <c r="M69" s="30">
        <v>0.36098786584006703</v>
      </c>
      <c r="N69" s="31">
        <f t="shared" si="4"/>
        <v>0.24271627619752381</v>
      </c>
      <c r="O69" s="31">
        <f t="shared" si="5"/>
        <v>0.10653092556294939</v>
      </c>
      <c r="P69" s="31">
        <f t="shared" si="6"/>
        <v>0.43891133809359351</v>
      </c>
      <c r="Q69" s="30">
        <v>9.5646863944977095E-2</v>
      </c>
      <c r="R69" s="30">
        <v>0.10685965709581249</v>
      </c>
      <c r="S69" s="30">
        <v>8.7074745675507451E-2</v>
      </c>
      <c r="T69" s="30">
        <v>6.5969250766943599E-2</v>
      </c>
      <c r="U69" s="30">
        <v>0.18718449362780501</v>
      </c>
      <c r="V69" s="31">
        <f>AVERAGE(Q69:U69)</f>
        <v>0.10854700222220912</v>
      </c>
      <c r="W69" s="31">
        <f>STDEV(Q69:U69)</f>
        <v>4.6440926121003964E-2</v>
      </c>
      <c r="X69" s="31">
        <f t="shared" si="7"/>
        <v>0.42784162777645074</v>
      </c>
    </row>
    <row r="70" spans="1:24" x14ac:dyDescent="0.25">
      <c r="A70" s="40" t="s">
        <v>237</v>
      </c>
      <c r="B70" s="40">
        <v>8</v>
      </c>
      <c r="C70" s="40">
        <v>8</v>
      </c>
      <c r="D70" s="38">
        <v>49.058100000000003</v>
      </c>
      <c r="E70" s="38">
        <v>1.1958632679568399</v>
      </c>
      <c r="F70" s="38">
        <v>0.15103857125068801</v>
      </c>
      <c r="G70" s="40" t="s">
        <v>0</v>
      </c>
      <c r="H70" s="40" t="s">
        <v>1</v>
      </c>
      <c r="I70" s="19" t="s">
        <v>907</v>
      </c>
      <c r="J70" s="40" t="s">
        <v>596</v>
      </c>
      <c r="K70" s="30">
        <v>6.2046165815283605E-2</v>
      </c>
      <c r="L70" s="30">
        <v>0.1742901722433135</v>
      </c>
      <c r="M70" s="30">
        <v>9.14234505422339E-2</v>
      </c>
      <c r="N70" s="31">
        <f t="shared" si="4"/>
        <v>0.10925326286694366</v>
      </c>
      <c r="O70" s="31">
        <f t="shared" si="5"/>
        <v>5.8207438531554398E-2</v>
      </c>
      <c r="P70" s="31">
        <f t="shared" si="6"/>
        <v>0.53277528747533631</v>
      </c>
      <c r="Q70" s="30">
        <v>5.3526849830905651E-2</v>
      </c>
      <c r="R70" s="30">
        <v>8.8085861557625655E-2</v>
      </c>
      <c r="S70" s="30">
        <v>0.11124230407309449</v>
      </c>
      <c r="T70" s="30">
        <v>0.10011174327043451</v>
      </c>
      <c r="U70" s="30">
        <v>0.1038298742709995</v>
      </c>
      <c r="V70" s="31">
        <f>AVERAGE(Q70:U70)</f>
        <v>9.1359326600611954E-2</v>
      </c>
      <c r="W70" s="31">
        <f>STDEV(Q70:U70)</f>
        <v>2.2745681028773727E-2</v>
      </c>
      <c r="X70" s="31">
        <f t="shared" si="7"/>
        <v>0.24896944707363208</v>
      </c>
    </row>
    <row r="71" spans="1:24" x14ac:dyDescent="0.25">
      <c r="A71" s="40" t="s">
        <v>256</v>
      </c>
      <c r="B71" s="40">
        <v>10</v>
      </c>
      <c r="C71" s="40">
        <v>10</v>
      </c>
      <c r="D71" s="38">
        <v>25.767399999999999</v>
      </c>
      <c r="E71" s="38">
        <v>1.90363655043321</v>
      </c>
      <c r="F71" s="38">
        <v>6.0140458848096601E-2</v>
      </c>
      <c r="G71" s="40" t="s">
        <v>0</v>
      </c>
      <c r="H71" s="40" t="s">
        <v>1</v>
      </c>
      <c r="I71" s="19" t="s">
        <v>934</v>
      </c>
      <c r="J71" s="40" t="s">
        <v>623</v>
      </c>
      <c r="K71" s="30">
        <v>12.46247440277225</v>
      </c>
      <c r="L71" s="30">
        <v>0.33231079088793902</v>
      </c>
      <c r="M71" s="30">
        <v>0.8415350928927805</v>
      </c>
      <c r="N71" s="31">
        <f t="shared" si="4"/>
        <v>4.5454400955176562</v>
      </c>
      <c r="O71" s="31">
        <f t="shared" si="5"/>
        <v>6.8610787427432092</v>
      </c>
      <c r="P71" s="31">
        <f t="shared" si="6"/>
        <v>1.5094421218990539</v>
      </c>
      <c r="Q71" s="30">
        <v>3.7632692534296348</v>
      </c>
      <c r="R71" s="30">
        <v>2.10294770587323</v>
      </c>
      <c r="S71" s="30">
        <v>1.9473784805395651</v>
      </c>
      <c r="T71" s="30">
        <v>2.3034114656503499</v>
      </c>
      <c r="U71" s="30">
        <v>1.8218269398734801</v>
      </c>
      <c r="V71" s="31">
        <f>AVERAGE(Q71:U71)</f>
        <v>2.3877667690732518</v>
      </c>
      <c r="W71" s="31">
        <f>STDEV(Q71:U71)</f>
        <v>0.78969527911096693</v>
      </c>
      <c r="X71" s="31">
        <f t="shared" si="7"/>
        <v>0.33072546671610903</v>
      </c>
    </row>
    <row r="72" spans="1:24" x14ac:dyDescent="0.25">
      <c r="A72" s="40" t="s">
        <v>112</v>
      </c>
      <c r="B72" s="40">
        <v>9</v>
      </c>
      <c r="C72" s="40">
        <v>9</v>
      </c>
      <c r="D72" s="38">
        <v>47.611699999999999</v>
      </c>
      <c r="E72" s="38">
        <v>1.42294084210837</v>
      </c>
      <c r="F72" s="38">
        <v>0.82241986254575306</v>
      </c>
      <c r="G72" s="40" t="s">
        <v>0</v>
      </c>
      <c r="H72" s="40" t="s">
        <v>1</v>
      </c>
      <c r="I72" s="19" t="s">
        <v>767</v>
      </c>
      <c r="J72" s="40" t="s">
        <v>456</v>
      </c>
      <c r="K72" s="30">
        <v>0.14474040214262401</v>
      </c>
      <c r="L72" s="30">
        <v>0.22443899275580798</v>
      </c>
      <c r="M72" s="30">
        <v>0.1785031446145785</v>
      </c>
      <c r="N72" s="31">
        <f t="shared" si="4"/>
        <v>0.18256084650433682</v>
      </c>
      <c r="O72" s="31">
        <f t="shared" si="5"/>
        <v>4.0003937867434759E-2</v>
      </c>
      <c r="P72" s="31">
        <f t="shared" si="6"/>
        <v>0.2191266015327358</v>
      </c>
      <c r="Q72" s="30">
        <v>7.5087360572888756E-2</v>
      </c>
      <c r="R72" s="30">
        <v>0.15279761140047149</v>
      </c>
      <c r="S72" s="30">
        <v>0.14975084920759299</v>
      </c>
      <c r="T72" s="30">
        <v>0.1080664138844675</v>
      </c>
      <c r="U72" s="30">
        <v>0.15578910843216348</v>
      </c>
      <c r="V72" s="31">
        <f>AVERAGE(Q72:U72)</f>
        <v>0.12829826869951683</v>
      </c>
      <c r="W72" s="31">
        <f>STDEV(Q72:U72)</f>
        <v>3.5555962809907346E-2</v>
      </c>
      <c r="X72" s="31">
        <f t="shared" si="7"/>
        <v>0.27713517236293966</v>
      </c>
    </row>
    <row r="73" spans="1:24" x14ac:dyDescent="0.25">
      <c r="A73" s="40" t="s">
        <v>184</v>
      </c>
      <c r="B73" s="40">
        <v>7</v>
      </c>
      <c r="C73" s="40">
        <v>7</v>
      </c>
      <c r="D73" s="38">
        <v>37.972499999999997</v>
      </c>
      <c r="E73" s="38">
        <v>3.8800917092451401</v>
      </c>
      <c r="F73" s="38">
        <v>0.43410596269796597</v>
      </c>
      <c r="G73" s="40" t="s">
        <v>0</v>
      </c>
      <c r="H73" s="40" t="s">
        <v>1</v>
      </c>
      <c r="I73" s="19" t="s">
        <v>847</v>
      </c>
      <c r="J73" s="40" t="s">
        <v>536</v>
      </c>
      <c r="K73" s="30">
        <v>0.10325319788659901</v>
      </c>
      <c r="L73" s="30">
        <v>6.8449650844136845E-2</v>
      </c>
      <c r="M73" s="30">
        <v>0.83454312759067451</v>
      </c>
      <c r="N73" s="31">
        <f t="shared" si="4"/>
        <v>0.33541532544047015</v>
      </c>
      <c r="O73" s="31">
        <f t="shared" si="5"/>
        <v>0.43260749401871712</v>
      </c>
      <c r="P73" s="31">
        <f t="shared" si="6"/>
        <v>1.2897666302236293</v>
      </c>
      <c r="Q73" s="30">
        <v>3.6550206917942002E-2</v>
      </c>
      <c r="R73" s="30">
        <v>3.3450735868304451E-2</v>
      </c>
      <c r="S73" s="30">
        <v>1.50852301519103E-2</v>
      </c>
      <c r="T73" s="30">
        <v>5.9752167204663552E-3</v>
      </c>
      <c r="U73" s="30">
        <v>0.34116463819694598</v>
      </c>
      <c r="V73" s="31">
        <f>AVERAGE(Q73:U73)</f>
        <v>8.644520557111382E-2</v>
      </c>
      <c r="W73" s="31">
        <f>STDEV(Q73:U73)</f>
        <v>0.14295766791638051</v>
      </c>
      <c r="X73" s="31">
        <f t="shared" si="7"/>
        <v>1.6537373816385563</v>
      </c>
    </row>
    <row r="74" spans="1:24" x14ac:dyDescent="0.25">
      <c r="A74" s="40" t="s">
        <v>188</v>
      </c>
      <c r="B74" s="40">
        <v>10</v>
      </c>
      <c r="C74" s="40">
        <v>10</v>
      </c>
      <c r="D74" s="38">
        <v>64.255700000000004</v>
      </c>
      <c r="E74" s="38">
        <v>6.8398357560860203</v>
      </c>
      <c r="F74" s="38">
        <v>0.41169453766277597</v>
      </c>
      <c r="G74" s="40" t="s">
        <v>0</v>
      </c>
      <c r="H74" s="40" t="s">
        <v>1</v>
      </c>
      <c r="I74" s="19" t="s">
        <v>851</v>
      </c>
      <c r="J74" s="40" t="s">
        <v>540</v>
      </c>
      <c r="K74" s="30">
        <v>0.80577810398930461</v>
      </c>
      <c r="L74" s="30">
        <v>9.0361442165335058E-3</v>
      </c>
      <c r="M74" s="30">
        <v>7.6911111557067049E-3</v>
      </c>
      <c r="N74" s="31">
        <f t="shared" si="4"/>
        <v>0.27416845312051497</v>
      </c>
      <c r="O74" s="31">
        <f t="shared" si="5"/>
        <v>0.46038795374239644</v>
      </c>
      <c r="P74" s="31">
        <f t="shared" si="6"/>
        <v>1.6792156373294553</v>
      </c>
      <c r="Q74" s="30">
        <v>9.18417462384368E-2</v>
      </c>
      <c r="R74" s="30">
        <v>5.0211080120129301E-2</v>
      </c>
      <c r="S74" s="30">
        <v>8.3923051304093006E-3</v>
      </c>
      <c r="T74" s="30">
        <v>4.32675969660039E-2</v>
      </c>
      <c r="U74" s="30">
        <v>6.7076199989748904E-3</v>
      </c>
      <c r="V74" s="31">
        <f>AVERAGE(Q74:U74)</f>
        <v>4.0084069690790841E-2</v>
      </c>
      <c r="W74" s="31">
        <f>STDEV(Q74:U74)</f>
        <v>3.5035352155857055E-2</v>
      </c>
      <c r="X74" s="31">
        <f t="shared" si="7"/>
        <v>0.87404678282720105</v>
      </c>
    </row>
    <row r="75" spans="1:24" x14ac:dyDescent="0.25">
      <c r="A75" s="40" t="s">
        <v>258</v>
      </c>
      <c r="B75" s="40">
        <v>1</v>
      </c>
      <c r="C75" s="40">
        <v>1</v>
      </c>
      <c r="D75" s="38">
        <v>6.3215000000000003</v>
      </c>
      <c r="E75" s="38">
        <v>1.15550354512519</v>
      </c>
      <c r="F75" s="38">
        <v>5.4668971482567399E-2</v>
      </c>
      <c r="G75" s="40" t="s">
        <v>0</v>
      </c>
      <c r="H75" s="40" t="s">
        <v>1</v>
      </c>
      <c r="I75" s="19" t="s">
        <v>936</v>
      </c>
      <c r="J75" s="40" t="s">
        <v>625</v>
      </c>
      <c r="K75" s="30">
        <v>1.4333787562696501E-2</v>
      </c>
      <c r="L75" s="30">
        <v>4.2731555754529346E-2</v>
      </c>
      <c r="M75" s="30">
        <v>0.17736256451723698</v>
      </c>
      <c r="N75" s="31">
        <f t="shared" si="4"/>
        <v>7.8142635944820946E-2</v>
      </c>
      <c r="O75" s="31">
        <f t="shared" si="5"/>
        <v>8.709221537546151E-2</v>
      </c>
      <c r="P75" s="31">
        <f t="shared" si="6"/>
        <v>1.1145287629785121</v>
      </c>
      <c r="Q75" s="30">
        <v>1.9948574510615599E-2</v>
      </c>
      <c r="R75" s="30">
        <v>2.5213244697842099E-2</v>
      </c>
      <c r="S75" s="30">
        <v>1.0162031734679475E-2</v>
      </c>
      <c r="T75" s="30"/>
      <c r="U75" s="30">
        <v>0.28280854282790502</v>
      </c>
      <c r="V75" s="31">
        <f>AVERAGE(Q75:U75)</f>
        <v>8.4533098442760551E-2</v>
      </c>
      <c r="W75" s="31">
        <f>STDEV(Q75:U75)</f>
        <v>0.13233066309978284</v>
      </c>
      <c r="X75" s="31">
        <f t="shared" si="7"/>
        <v>1.5654301751329651</v>
      </c>
    </row>
    <row r="76" spans="1:24" x14ac:dyDescent="0.25">
      <c r="A76" s="40" t="s">
        <v>142</v>
      </c>
      <c r="B76" s="40">
        <v>4</v>
      </c>
      <c r="C76" s="40">
        <v>4</v>
      </c>
      <c r="D76" s="38">
        <v>22.329599999999999</v>
      </c>
      <c r="E76" s="38">
        <v>2.60664113467553</v>
      </c>
      <c r="F76" s="38">
        <v>0.65453420623909897</v>
      </c>
      <c r="G76" s="40" t="s">
        <v>0</v>
      </c>
      <c r="H76" s="40" t="s">
        <v>1</v>
      </c>
      <c r="I76" s="19" t="s">
        <v>801</v>
      </c>
      <c r="J76" s="40" t="s">
        <v>490</v>
      </c>
      <c r="K76" s="30">
        <v>6.8752536157540498E-3</v>
      </c>
      <c r="L76" s="30">
        <v>0.11698826714568999</v>
      </c>
      <c r="M76" s="30">
        <v>9.1126738375122501E-2</v>
      </c>
      <c r="N76" s="31">
        <f t="shared" si="4"/>
        <v>7.1663419712188856E-2</v>
      </c>
      <c r="O76" s="31">
        <f t="shared" si="5"/>
        <v>5.7578941612295542E-2</v>
      </c>
      <c r="P76" s="31">
        <f t="shared" si="6"/>
        <v>0.80346349425608332</v>
      </c>
      <c r="Q76" s="30">
        <v>1.3566701545120151E-2</v>
      </c>
      <c r="R76" s="30">
        <v>2.7920157201266602E-2</v>
      </c>
      <c r="S76" s="30">
        <v>1.7112995044762099E-2</v>
      </c>
      <c r="T76" s="30">
        <v>1.4427129256722751E-2</v>
      </c>
      <c r="U76" s="30">
        <v>6.443616590437054E-2</v>
      </c>
      <c r="V76" s="31">
        <f>AVERAGE(Q76:U76)</f>
        <v>2.749262979044843E-2</v>
      </c>
      <c r="W76" s="31">
        <f>STDEV(Q76:U76)</f>
        <v>2.1432354277075728E-2</v>
      </c>
      <c r="X76" s="31">
        <f t="shared" si="7"/>
        <v>0.77956726731619608</v>
      </c>
    </row>
    <row r="77" spans="1:24" x14ac:dyDescent="0.25">
      <c r="A77" s="40" t="s">
        <v>226</v>
      </c>
      <c r="B77" s="40">
        <v>12</v>
      </c>
      <c r="C77" s="40">
        <v>12</v>
      </c>
      <c r="D77" s="38">
        <v>59.010599999999997</v>
      </c>
      <c r="E77" s="38">
        <v>1.2218786467435601</v>
      </c>
      <c r="F77" s="38">
        <v>0.19328378610218999</v>
      </c>
      <c r="G77" s="40" t="s">
        <v>0</v>
      </c>
      <c r="H77" s="40" t="s">
        <v>1</v>
      </c>
      <c r="I77" s="19" t="s">
        <v>894</v>
      </c>
      <c r="J77" s="40" t="s">
        <v>583</v>
      </c>
      <c r="K77" s="30">
        <v>0.74716351790677848</v>
      </c>
      <c r="L77" s="30">
        <v>1.2238638229521501</v>
      </c>
      <c r="M77" s="30">
        <v>0.66029213669847242</v>
      </c>
      <c r="N77" s="31">
        <f t="shared" si="4"/>
        <v>0.87710649251913375</v>
      </c>
      <c r="O77" s="31">
        <f t="shared" si="5"/>
        <v>0.30342568097482087</v>
      </c>
      <c r="P77" s="31">
        <f t="shared" si="6"/>
        <v>0.34593938542554087</v>
      </c>
      <c r="Q77" s="30">
        <v>0.26931025763665351</v>
      </c>
      <c r="R77" s="30">
        <v>0.70591847751001846</v>
      </c>
      <c r="S77" s="30">
        <v>0.96579272219660051</v>
      </c>
      <c r="T77" s="30">
        <v>0.87044450897690995</v>
      </c>
      <c r="U77" s="30">
        <v>0.7777058997105305</v>
      </c>
      <c r="V77" s="31">
        <f>AVERAGE(Q77:U77)</f>
        <v>0.71783437320614252</v>
      </c>
      <c r="W77" s="31">
        <f>STDEV(Q77:U77)</f>
        <v>0.26910670136473991</v>
      </c>
      <c r="X77" s="31">
        <f t="shared" si="7"/>
        <v>0.37488689788258411</v>
      </c>
    </row>
    <row r="78" spans="1:24" x14ac:dyDescent="0.25">
      <c r="A78" s="40" t="s">
        <v>212</v>
      </c>
      <c r="B78" s="40">
        <v>1</v>
      </c>
      <c r="C78" s="40">
        <v>1</v>
      </c>
      <c r="D78" s="38">
        <v>6.0481999999999996</v>
      </c>
      <c r="E78" s="38">
        <v>2.49984500561792</v>
      </c>
      <c r="F78" s="38">
        <v>0.27248357932728501</v>
      </c>
      <c r="G78" s="40" t="s">
        <v>0</v>
      </c>
      <c r="H78" s="40" t="s">
        <v>1</v>
      </c>
      <c r="I78" s="19" t="s">
        <v>879</v>
      </c>
      <c r="J78" s="40" t="s">
        <v>568</v>
      </c>
      <c r="K78" s="30">
        <v>5.9347132905892448E-3</v>
      </c>
      <c r="L78" s="30">
        <v>3.4885576481780901E-2</v>
      </c>
      <c r="M78" s="30">
        <v>0.14277820612949499</v>
      </c>
      <c r="N78" s="31">
        <f t="shared" si="4"/>
        <v>6.1199498633955046E-2</v>
      </c>
      <c r="O78" s="31">
        <f t="shared" si="5"/>
        <v>7.2116934608737526E-2</v>
      </c>
      <c r="P78" s="31">
        <f t="shared" si="6"/>
        <v>1.1783909381363005</v>
      </c>
      <c r="Q78" s="30">
        <v>1.3965787484656499E-2</v>
      </c>
      <c r="R78" s="30">
        <v>1.9999425538551599E-3</v>
      </c>
      <c r="S78" s="30">
        <v>3.8707266926475197E-3</v>
      </c>
      <c r="T78" s="30">
        <v>3.22132785883896E-3</v>
      </c>
      <c r="U78" s="30">
        <v>0.1009594655406072</v>
      </c>
      <c r="V78" s="31">
        <f>AVERAGE(Q78:U78)</f>
        <v>2.4803450026121068E-2</v>
      </c>
      <c r="W78" s="31">
        <f>STDEV(Q78:U78)</f>
        <v>4.2840286194312009E-2</v>
      </c>
      <c r="X78" s="31">
        <f t="shared" si="7"/>
        <v>1.7271906186113604</v>
      </c>
    </row>
    <row r="79" spans="1:24" x14ac:dyDescent="0.25">
      <c r="A79" s="40" t="s">
        <v>243</v>
      </c>
      <c r="B79" s="40">
        <v>3</v>
      </c>
      <c r="C79" s="40">
        <v>3</v>
      </c>
      <c r="D79" s="38">
        <v>32.302599999999998</v>
      </c>
      <c r="E79" s="38">
        <v>2.0690891297638001</v>
      </c>
      <c r="F79" s="38">
        <v>9.6549559164473595E-2</v>
      </c>
      <c r="G79" s="40" t="s">
        <v>0</v>
      </c>
      <c r="H79" s="40" t="s">
        <v>1</v>
      </c>
      <c r="I79" s="19" t="s">
        <v>917</v>
      </c>
      <c r="J79" s="40" t="s">
        <v>606</v>
      </c>
      <c r="K79" s="30">
        <v>3.30041168381022</v>
      </c>
      <c r="L79" s="30">
        <v>0.1337780288634495</v>
      </c>
      <c r="M79" s="30">
        <v>0.145843307321155</v>
      </c>
      <c r="N79" s="31">
        <f t="shared" si="4"/>
        <v>1.1933443399982748</v>
      </c>
      <c r="O79" s="31">
        <f t="shared" si="5"/>
        <v>1.8247838190468233</v>
      </c>
      <c r="P79" s="31">
        <f t="shared" si="6"/>
        <v>1.5291343478022958</v>
      </c>
      <c r="Q79" s="30">
        <v>1.0896529029792625</v>
      </c>
      <c r="R79" s="30">
        <v>0.348554535160851</v>
      </c>
      <c r="S79" s="30">
        <v>0.43597882676503452</v>
      </c>
      <c r="T79" s="30">
        <v>0.55376369903111</v>
      </c>
      <c r="U79" s="30">
        <v>0.45579323212051503</v>
      </c>
      <c r="V79" s="31">
        <f>AVERAGE(Q79:U79)</f>
        <v>0.57674863921135455</v>
      </c>
      <c r="W79" s="31">
        <f>STDEV(Q79:U79)</f>
        <v>0.29585384524731312</v>
      </c>
      <c r="X79" s="31">
        <f t="shared" si="7"/>
        <v>0.51296843223048316</v>
      </c>
    </row>
    <row r="80" spans="1:24" x14ac:dyDescent="0.25">
      <c r="A80" s="40" t="s">
        <v>146</v>
      </c>
      <c r="B80" s="40">
        <v>1</v>
      </c>
      <c r="C80" s="40">
        <v>1</v>
      </c>
      <c r="D80" s="38">
        <v>4.2874999999999996</v>
      </c>
      <c r="E80" s="38">
        <v>3.3073726859135002</v>
      </c>
      <c r="F80" s="38">
        <v>0.64514105413419698</v>
      </c>
      <c r="G80" s="40" t="s">
        <v>0</v>
      </c>
      <c r="H80" s="40" t="s">
        <v>1</v>
      </c>
      <c r="I80" s="19" t="s">
        <v>805</v>
      </c>
      <c r="J80" s="40" t="s">
        <v>494</v>
      </c>
      <c r="K80" s="30">
        <v>6.4930772080214853E-3</v>
      </c>
      <c r="L80" s="30">
        <v>7.0172172690826845E-2</v>
      </c>
      <c r="M80" s="30">
        <v>0.1150960618066065</v>
      </c>
      <c r="N80" s="31">
        <f t="shared" si="4"/>
        <v>6.3920437235151617E-2</v>
      </c>
      <c r="O80" s="31">
        <f t="shared" si="5"/>
        <v>5.457073586718373E-2</v>
      </c>
      <c r="P80" s="31">
        <f t="shared" si="6"/>
        <v>0.85372907676504084</v>
      </c>
      <c r="Q80" s="30">
        <v>6.07348967052388E-3</v>
      </c>
      <c r="R80" s="30">
        <v>1.899311959803485E-2</v>
      </c>
      <c r="S80" s="30">
        <v>7.3351408235749699E-3</v>
      </c>
      <c r="T80" s="30">
        <v>5.0564205983491296E-3</v>
      </c>
      <c r="U80" s="30">
        <v>6.5370864427212044E-2</v>
      </c>
      <c r="V80" s="31">
        <f>AVERAGE(Q80:U80)</f>
        <v>2.0565807023538975E-2</v>
      </c>
      <c r="W80" s="31">
        <f>STDEV(Q80:U80)</f>
        <v>2.5668976276460722E-2</v>
      </c>
      <c r="X80" s="31">
        <f t="shared" si="7"/>
        <v>1.2481385363132513</v>
      </c>
    </row>
    <row r="81" spans="1:24" x14ac:dyDescent="0.25">
      <c r="A81" s="40" t="s">
        <v>57</v>
      </c>
      <c r="B81" s="40">
        <v>17</v>
      </c>
      <c r="C81" s="40">
        <v>17</v>
      </c>
      <c r="D81" s="38">
        <v>91.743200000000002</v>
      </c>
      <c r="E81" s="38">
        <v>1.7493705903740999</v>
      </c>
      <c r="F81" s="38">
        <v>0.99129659410202797</v>
      </c>
      <c r="G81" s="40" t="s">
        <v>1</v>
      </c>
      <c r="H81" s="40" t="s">
        <v>0</v>
      </c>
      <c r="I81" s="19" t="s">
        <v>699</v>
      </c>
      <c r="J81" s="40" t="s">
        <v>389</v>
      </c>
      <c r="K81" s="30">
        <v>2.8661627547279549</v>
      </c>
      <c r="L81" s="30">
        <v>3.1711470673622251</v>
      </c>
      <c r="M81" s="30">
        <v>6.7639810636233904</v>
      </c>
      <c r="N81" s="31">
        <f t="shared" si="4"/>
        <v>4.2670969619045236</v>
      </c>
      <c r="O81" s="31">
        <f t="shared" si="5"/>
        <v>2.1677353438094276</v>
      </c>
      <c r="P81" s="31">
        <f t="shared" si="6"/>
        <v>0.50801173799479526</v>
      </c>
      <c r="Q81" s="30">
        <v>7.9093396766946604</v>
      </c>
      <c r="R81" s="30">
        <v>6.9966702099319749</v>
      </c>
      <c r="S81" s="30">
        <v>8.6265645462225642</v>
      </c>
      <c r="T81" s="30">
        <v>7.281504064662025</v>
      </c>
      <c r="U81" s="30">
        <v>6.5095911596410501</v>
      </c>
      <c r="V81" s="31">
        <f>AVERAGE(Q81:U81)</f>
        <v>7.4647339314304544</v>
      </c>
      <c r="W81" s="31">
        <f>STDEV(Q81:U81)</f>
        <v>0.82348029608344009</v>
      </c>
      <c r="X81" s="31">
        <f t="shared" si="7"/>
        <v>0.11031609480629379</v>
      </c>
    </row>
    <row r="82" spans="1:24" x14ac:dyDescent="0.25">
      <c r="A82" s="40" t="s">
        <v>314</v>
      </c>
      <c r="B82" s="40">
        <v>3</v>
      </c>
      <c r="C82" s="40">
        <v>3</v>
      </c>
      <c r="D82" s="38">
        <v>5.0358000000000001</v>
      </c>
      <c r="E82" s="38">
        <v>4.0339826841139104</v>
      </c>
      <c r="F82" s="38">
        <v>0.38325589898583601</v>
      </c>
      <c r="G82" s="40" t="s">
        <v>0</v>
      </c>
      <c r="H82" s="40" t="s">
        <v>1</v>
      </c>
      <c r="I82" s="19" t="s">
        <v>858</v>
      </c>
      <c r="J82" s="40" t="s">
        <v>547</v>
      </c>
      <c r="K82" s="30">
        <v>4.3012070289620102E-4</v>
      </c>
      <c r="L82" s="30">
        <v>3.3974959787371403E-2</v>
      </c>
      <c r="M82" s="30">
        <v>0.30923182198475596</v>
      </c>
      <c r="N82" s="31">
        <f t="shared" si="4"/>
        <v>0.11454563415834118</v>
      </c>
      <c r="O82" s="31">
        <f t="shared" si="5"/>
        <v>0.16943537958492427</v>
      </c>
      <c r="P82" s="31">
        <f t="shared" si="6"/>
        <v>1.4791954388301409</v>
      </c>
      <c r="Q82" s="30">
        <v>2.109273653301675E-3</v>
      </c>
      <c r="R82" s="30">
        <v>6.7375280180472698E-3</v>
      </c>
      <c r="S82" s="30">
        <v>1.5038178728959149E-2</v>
      </c>
      <c r="T82" s="30">
        <v>1.510524446163625E-2</v>
      </c>
      <c r="U82" s="30">
        <v>0.10289678400565855</v>
      </c>
      <c r="V82" s="31">
        <f>AVERAGE(Q82:U82)</f>
        <v>2.8377401773520577E-2</v>
      </c>
      <c r="W82" s="31">
        <f>STDEV(Q82:U82)</f>
        <v>4.2028329881451693E-2</v>
      </c>
      <c r="X82" s="31">
        <f t="shared" si="7"/>
        <v>1.481049259438157</v>
      </c>
    </row>
    <row r="83" spans="1:24" x14ac:dyDescent="0.25">
      <c r="A83" s="40" t="s">
        <v>308</v>
      </c>
      <c r="B83" s="40">
        <v>23</v>
      </c>
      <c r="C83" s="40">
        <v>23</v>
      </c>
      <c r="D83" s="38">
        <v>167.2852</v>
      </c>
      <c r="E83" s="38">
        <v>1.50803867074217</v>
      </c>
      <c r="F83" s="38">
        <v>0.658319459327802</v>
      </c>
      <c r="G83" s="40" t="s">
        <v>1</v>
      </c>
      <c r="H83" s="40" t="s">
        <v>0</v>
      </c>
      <c r="I83" s="19" t="s">
        <v>799</v>
      </c>
      <c r="J83" s="40" t="s">
        <v>488</v>
      </c>
      <c r="K83" s="30">
        <v>1.21800843371214</v>
      </c>
      <c r="L83" s="30">
        <v>2.6460115733581002</v>
      </c>
      <c r="M83" s="30">
        <v>5.7123654973553499</v>
      </c>
      <c r="N83" s="31">
        <f t="shared" si="4"/>
        <v>3.1921285014751972</v>
      </c>
      <c r="O83" s="31">
        <f t="shared" si="5"/>
        <v>2.2964089636347316</v>
      </c>
      <c r="P83" s="31">
        <f t="shared" si="6"/>
        <v>0.71939740601716962</v>
      </c>
      <c r="Q83" s="30">
        <v>4.8436242682714052</v>
      </c>
      <c r="R83" s="30">
        <v>4.5324039013895003</v>
      </c>
      <c r="S83" s="30">
        <v>6.4948879651907898</v>
      </c>
      <c r="T83" s="30">
        <v>3.4079280328504948</v>
      </c>
      <c r="U83" s="30">
        <v>4.7904219433120598</v>
      </c>
      <c r="V83" s="31">
        <f>AVERAGE(Q83:U83)</f>
        <v>4.8138532222028498</v>
      </c>
      <c r="W83" s="31">
        <f>STDEV(Q83:U83)</f>
        <v>1.1048928121529216</v>
      </c>
      <c r="X83" s="31">
        <f t="shared" si="7"/>
        <v>0.22952357729912579</v>
      </c>
    </row>
    <row r="84" spans="1:24" x14ac:dyDescent="0.25">
      <c r="A84" s="40" t="s">
        <v>316</v>
      </c>
      <c r="B84" s="40">
        <v>6</v>
      </c>
      <c r="C84" s="40">
        <v>6</v>
      </c>
      <c r="D84" s="38">
        <v>69.544600000000003</v>
      </c>
      <c r="E84" s="38">
        <v>1.32541991817708</v>
      </c>
      <c r="F84" s="38">
        <v>0.27470075445460601</v>
      </c>
      <c r="G84" s="40" t="s">
        <v>1</v>
      </c>
      <c r="H84" s="40" t="s">
        <v>0</v>
      </c>
      <c r="I84" s="19" t="s">
        <v>877</v>
      </c>
      <c r="J84" s="40" t="s">
        <v>566</v>
      </c>
      <c r="K84" s="30">
        <v>0.50022924991704398</v>
      </c>
      <c r="L84" s="30">
        <v>0.55025802402889001</v>
      </c>
      <c r="M84" s="30">
        <v>0.53040363345598451</v>
      </c>
      <c r="N84" s="31">
        <f t="shared" si="4"/>
        <v>0.52696363580063943</v>
      </c>
      <c r="O84" s="31">
        <f t="shared" si="5"/>
        <v>2.519116407959571E-2</v>
      </c>
      <c r="P84" s="31">
        <f t="shared" si="6"/>
        <v>4.7804368970017538E-2</v>
      </c>
      <c r="Q84" s="30">
        <v>0.341394560927339</v>
      </c>
      <c r="R84" s="30">
        <v>0.64220115273530454</v>
      </c>
      <c r="S84" s="30">
        <v>0.90710881262557308</v>
      </c>
      <c r="T84" s="30">
        <v>1.06527256982144</v>
      </c>
      <c r="U84" s="30">
        <v>0.53626339911624443</v>
      </c>
      <c r="V84" s="31">
        <f>AVERAGE(Q84:U84)</f>
        <v>0.69844809904518024</v>
      </c>
      <c r="W84" s="31">
        <f>STDEV(Q84:U84)</f>
        <v>0.28941938026627384</v>
      </c>
      <c r="X84" s="31">
        <f t="shared" si="7"/>
        <v>0.41437492730229664</v>
      </c>
    </row>
    <row r="85" spans="1:24" x14ac:dyDescent="0.25">
      <c r="A85" s="40" t="s">
        <v>83</v>
      </c>
      <c r="B85" s="40">
        <v>3</v>
      </c>
      <c r="C85" s="40">
        <v>3</v>
      </c>
      <c r="D85" s="38">
        <v>19.327000000000002</v>
      </c>
      <c r="E85" s="38">
        <v>2.4594526237174201</v>
      </c>
      <c r="F85" s="38">
        <v>0.93789667978309299</v>
      </c>
      <c r="G85" s="40" t="s">
        <v>0</v>
      </c>
      <c r="H85" s="40" t="s">
        <v>1</v>
      </c>
      <c r="I85" s="19" t="s">
        <v>733</v>
      </c>
      <c r="J85" s="40" t="s">
        <v>422</v>
      </c>
      <c r="K85" s="30">
        <v>0.12461863436920549</v>
      </c>
      <c r="L85" s="30">
        <v>0.3334840003794235</v>
      </c>
      <c r="M85" s="30">
        <v>0.39108807474955398</v>
      </c>
      <c r="N85" s="31">
        <f t="shared" si="4"/>
        <v>0.28306356983272768</v>
      </c>
      <c r="O85" s="31">
        <f t="shared" si="5"/>
        <v>0.14020754447082959</v>
      </c>
      <c r="P85" s="31">
        <f t="shared" si="6"/>
        <v>0.49532175600584422</v>
      </c>
      <c r="Q85" s="30">
        <v>6.9086886333626099E-2</v>
      </c>
      <c r="R85" s="30">
        <v>0.13710936374286151</v>
      </c>
      <c r="S85" s="30">
        <v>8.0078156774717649E-2</v>
      </c>
      <c r="T85" s="30">
        <v>7.5337153895734255E-2</v>
      </c>
      <c r="U85" s="30">
        <v>0.21384894437326601</v>
      </c>
      <c r="V85" s="31">
        <f>AVERAGE(Q85:U85)</f>
        <v>0.1150921010240411</v>
      </c>
      <c r="W85" s="31">
        <f>STDEV(Q85:U85)</f>
        <v>6.1564165424606541E-2</v>
      </c>
      <c r="X85" s="31">
        <f t="shared" si="7"/>
        <v>0.53491216926995422</v>
      </c>
    </row>
    <row r="86" spans="1:24" x14ac:dyDescent="0.25">
      <c r="A86" s="40" t="s">
        <v>289</v>
      </c>
      <c r="B86" s="40">
        <v>12</v>
      </c>
      <c r="C86" s="40">
        <v>12</v>
      </c>
      <c r="D86" s="38">
        <v>101.82550000000001</v>
      </c>
      <c r="E86" s="38">
        <v>1.63511766552608</v>
      </c>
      <c r="F86" s="38">
        <v>0.99907983383917098</v>
      </c>
      <c r="G86" s="40" t="s">
        <v>1</v>
      </c>
      <c r="H86" s="40" t="s">
        <v>0</v>
      </c>
      <c r="I86" s="19" t="s">
        <v>673</v>
      </c>
      <c r="J86" s="40" t="s">
        <v>363</v>
      </c>
      <c r="K86" s="30">
        <v>0.48963118475756151</v>
      </c>
      <c r="L86" s="30">
        <v>0.46001219322400999</v>
      </c>
      <c r="M86" s="30">
        <v>0.52869374385243051</v>
      </c>
      <c r="N86" s="31">
        <f t="shared" si="4"/>
        <v>0.49277904061133398</v>
      </c>
      <c r="O86" s="31">
        <f t="shared" si="5"/>
        <v>3.4448811250000634E-2</v>
      </c>
      <c r="P86" s="31">
        <f t="shared" si="6"/>
        <v>6.9907216847664572E-2</v>
      </c>
      <c r="Q86" s="30">
        <v>0.77546867361843796</v>
      </c>
      <c r="R86" s="30">
        <v>0.59308479664489044</v>
      </c>
      <c r="S86" s="30">
        <v>0.88672630069391001</v>
      </c>
      <c r="T86" s="30">
        <v>0.93012978157889648</v>
      </c>
      <c r="U86" s="30">
        <v>0.84334901998679146</v>
      </c>
      <c r="V86" s="31">
        <f>AVERAGE(Q86:U86)</f>
        <v>0.80575171450458538</v>
      </c>
      <c r="W86" s="31">
        <f>STDEV(Q86:U86)</f>
        <v>0.13189448915179391</v>
      </c>
      <c r="X86" s="31">
        <f t="shared" si="7"/>
        <v>0.16369122991303711</v>
      </c>
    </row>
    <row r="87" spans="1:24" x14ac:dyDescent="0.25">
      <c r="A87" s="40" t="s">
        <v>327</v>
      </c>
      <c r="B87" s="40">
        <v>4</v>
      </c>
      <c r="C87" s="40">
        <v>4</v>
      </c>
      <c r="D87" s="38">
        <v>31.124700000000001</v>
      </c>
      <c r="E87" s="38">
        <v>2.4719432130557402</v>
      </c>
      <c r="F87" s="38">
        <v>7.1527266189822095E-2</v>
      </c>
      <c r="G87" s="40" t="s">
        <v>0</v>
      </c>
      <c r="H87" s="40" t="s">
        <v>1</v>
      </c>
      <c r="I87" s="19" t="s">
        <v>927</v>
      </c>
      <c r="J87" s="40" t="s">
        <v>616</v>
      </c>
      <c r="K87" s="30">
        <v>5.8637541790464205</v>
      </c>
      <c r="L87" s="30">
        <v>9.4304940057853504E-2</v>
      </c>
      <c r="M87" s="30">
        <v>0.1023077401817606</v>
      </c>
      <c r="N87" s="31">
        <f t="shared" si="4"/>
        <v>2.0201222864286783</v>
      </c>
      <c r="O87" s="31">
        <f t="shared" si="5"/>
        <v>3.328685266837891</v>
      </c>
      <c r="P87" s="31">
        <f t="shared" si="6"/>
        <v>1.6477642414027258</v>
      </c>
      <c r="Q87" s="30">
        <v>0.97651719460316599</v>
      </c>
      <c r="R87" s="30">
        <v>1.7349643536361401</v>
      </c>
      <c r="S87" s="30">
        <v>0.636363667920125</v>
      </c>
      <c r="T87" s="30">
        <v>0.34539891208733853</v>
      </c>
      <c r="U87" s="30">
        <v>0.39285759884643051</v>
      </c>
      <c r="V87" s="31">
        <f>AVERAGE(Q87:U87)</f>
        <v>0.81722034541863997</v>
      </c>
      <c r="W87" s="31">
        <f>STDEV(Q87:U87)</f>
        <v>0.57075342622803305</v>
      </c>
      <c r="X87" s="31">
        <f t="shared" si="7"/>
        <v>0.69840824378356792</v>
      </c>
    </row>
    <row r="88" spans="1:24" x14ac:dyDescent="0.25">
      <c r="A88" s="40" t="s">
        <v>300</v>
      </c>
      <c r="B88" s="40">
        <v>5</v>
      </c>
      <c r="C88" s="40">
        <v>5</v>
      </c>
      <c r="D88" s="38">
        <v>25.8904</v>
      </c>
      <c r="E88" s="38">
        <v>1.8405990379128701</v>
      </c>
      <c r="F88" s="38">
        <v>0.93668074087119901</v>
      </c>
      <c r="G88" s="40" t="s">
        <v>1</v>
      </c>
      <c r="H88" s="40" t="s">
        <v>0</v>
      </c>
      <c r="I88" s="19" t="s">
        <v>734</v>
      </c>
      <c r="J88" s="40" t="s">
        <v>423</v>
      </c>
      <c r="K88" s="30">
        <v>0.99904886425550155</v>
      </c>
      <c r="L88" s="30">
        <v>0.27362488635274596</v>
      </c>
      <c r="M88" s="30">
        <v>0.69496906779084699</v>
      </c>
      <c r="N88" s="31">
        <f t="shared" si="4"/>
        <v>0.65588093946636483</v>
      </c>
      <c r="O88" s="31">
        <f t="shared" si="5"/>
        <v>0.36428820768863474</v>
      </c>
      <c r="P88" s="31">
        <f t="shared" si="6"/>
        <v>0.55541819523681446</v>
      </c>
      <c r="Q88" s="30">
        <v>1.3251951781221101</v>
      </c>
      <c r="R88" s="30">
        <v>0.81901191499658199</v>
      </c>
      <c r="S88" s="30">
        <v>1.3989197892751051</v>
      </c>
      <c r="T88" s="30">
        <v>1.4870173939599352</v>
      </c>
      <c r="U88" s="30">
        <v>1.0059248544821551</v>
      </c>
      <c r="V88" s="31">
        <f>AVERAGE(Q88:U88)</f>
        <v>1.2072138261671774</v>
      </c>
      <c r="W88" s="31">
        <f>STDEV(Q88:U88)</f>
        <v>0.28292171452909259</v>
      </c>
      <c r="X88" s="31">
        <f t="shared" si="7"/>
        <v>0.23435923976065615</v>
      </c>
    </row>
    <row r="89" spans="1:24" x14ac:dyDescent="0.25">
      <c r="A89" s="40" t="s">
        <v>222</v>
      </c>
      <c r="B89" s="40">
        <v>9</v>
      </c>
      <c r="C89" s="40">
        <v>9</v>
      </c>
      <c r="D89" s="38">
        <v>62.572099999999999</v>
      </c>
      <c r="E89" s="38">
        <v>1.6200037548164601</v>
      </c>
      <c r="F89" s="38">
        <v>0.22002142401064401</v>
      </c>
      <c r="G89" s="40" t="s">
        <v>0</v>
      </c>
      <c r="H89" s="40" t="s">
        <v>1</v>
      </c>
      <c r="I89" s="19" t="s">
        <v>890</v>
      </c>
      <c r="J89" s="40" t="s">
        <v>579</v>
      </c>
      <c r="K89" s="30">
        <v>1.5375443656632548</v>
      </c>
      <c r="L89" s="30">
        <v>0.4071946876818775</v>
      </c>
      <c r="M89" s="30">
        <v>0.29574236397510001</v>
      </c>
      <c r="N89" s="31">
        <f t="shared" si="4"/>
        <v>0.74682713910674414</v>
      </c>
      <c r="O89" s="31">
        <f t="shared" si="5"/>
        <v>0.68704490711657651</v>
      </c>
      <c r="P89" s="31">
        <f t="shared" si="6"/>
        <v>0.91995171458060399</v>
      </c>
      <c r="Q89" s="30">
        <v>0.35304806320642901</v>
      </c>
      <c r="R89" s="30">
        <v>0.85923730860847947</v>
      </c>
      <c r="S89" s="30">
        <v>0.40935856433895801</v>
      </c>
      <c r="T89" s="30">
        <v>0.35941134688422749</v>
      </c>
      <c r="U89" s="30">
        <v>0.323961408702093</v>
      </c>
      <c r="V89" s="31">
        <f>AVERAGE(Q89:U89)</f>
        <v>0.46100333834803742</v>
      </c>
      <c r="W89" s="31">
        <f>STDEV(Q89:U89)</f>
        <v>0.22472941640638106</v>
      </c>
      <c r="X89" s="31">
        <f t="shared" si="7"/>
        <v>0.48747893499356865</v>
      </c>
    </row>
    <row r="90" spans="1:24" x14ac:dyDescent="0.25">
      <c r="A90" s="40" t="s">
        <v>326</v>
      </c>
      <c r="B90" s="40">
        <v>46</v>
      </c>
      <c r="C90" s="40">
        <v>46</v>
      </c>
      <c r="D90" s="38">
        <v>360.8691</v>
      </c>
      <c r="E90" s="38">
        <v>1.11535219446645</v>
      </c>
      <c r="F90" s="38">
        <v>7.4729779847847996E-2</v>
      </c>
      <c r="G90" s="40" t="s">
        <v>1</v>
      </c>
      <c r="H90" s="40" t="s">
        <v>0</v>
      </c>
      <c r="I90" s="19" t="s">
        <v>926</v>
      </c>
      <c r="J90" s="40" t="s">
        <v>615</v>
      </c>
      <c r="K90" s="30">
        <v>3.7062539724787902</v>
      </c>
      <c r="L90" s="30">
        <v>4.7861519798884551</v>
      </c>
      <c r="M90" s="30">
        <v>4.8219440166621848</v>
      </c>
      <c r="N90" s="31">
        <f t="shared" si="4"/>
        <v>4.4381166563431433</v>
      </c>
      <c r="O90" s="31">
        <f t="shared" si="5"/>
        <v>0.63406427789219411</v>
      </c>
      <c r="P90" s="31">
        <f t="shared" si="6"/>
        <v>0.1428678709889166</v>
      </c>
      <c r="Q90" s="30">
        <v>3.6229316122280748</v>
      </c>
      <c r="R90" s="30">
        <v>6.554127862069155</v>
      </c>
      <c r="S90" s="30">
        <v>6.2786732138638</v>
      </c>
      <c r="T90" s="30">
        <v>3.0067915504488854</v>
      </c>
      <c r="U90" s="30">
        <v>5.2877915211422151</v>
      </c>
      <c r="V90" s="31">
        <f>AVERAGE(Q90:U90)</f>
        <v>4.9500631519504257</v>
      </c>
      <c r="W90" s="31">
        <f>STDEV(Q90:U90)</f>
        <v>1.580337889752603</v>
      </c>
      <c r="X90" s="31">
        <f t="shared" si="7"/>
        <v>0.31925610668823845</v>
      </c>
    </row>
    <row r="91" spans="1:24" x14ac:dyDescent="0.25">
      <c r="A91" s="40" t="s">
        <v>32</v>
      </c>
      <c r="B91" s="40">
        <v>4</v>
      </c>
      <c r="C91" s="40">
        <v>4</v>
      </c>
      <c r="D91" s="38">
        <v>33.478200000000001</v>
      </c>
      <c r="E91" s="38">
        <v>3.3935266666337398</v>
      </c>
      <c r="F91" s="38">
        <v>0.99937239364015495</v>
      </c>
      <c r="G91" s="40" t="s">
        <v>0</v>
      </c>
      <c r="H91" s="40" t="s">
        <v>1</v>
      </c>
      <c r="I91" s="19" t="s">
        <v>670</v>
      </c>
      <c r="J91" s="40" t="s">
        <v>360</v>
      </c>
      <c r="K91" s="30">
        <v>7.77243883691216E-2</v>
      </c>
      <c r="L91" s="30">
        <v>0.182130418866504</v>
      </c>
      <c r="M91" s="30">
        <v>0.1670572791725505</v>
      </c>
      <c r="N91" s="31">
        <f t="shared" si="4"/>
        <v>0.14230402880272539</v>
      </c>
      <c r="O91" s="31">
        <f t="shared" si="5"/>
        <v>5.6433122844288135E-2</v>
      </c>
      <c r="P91" s="31">
        <f t="shared" si="6"/>
        <v>0.39656728849554074</v>
      </c>
      <c r="Q91" s="30">
        <v>1.8689784413854851E-2</v>
      </c>
      <c r="R91" s="30">
        <v>5.6340551826493002E-2</v>
      </c>
      <c r="S91" s="30">
        <v>3.2521938421269748E-2</v>
      </c>
      <c r="T91" s="30">
        <v>2.3383554995933351E-2</v>
      </c>
      <c r="U91" s="30">
        <v>7.8733995839777304E-2</v>
      </c>
      <c r="V91" s="31">
        <f>AVERAGE(Q91:U91)</f>
        <v>4.1933965099465655E-2</v>
      </c>
      <c r="W91" s="31">
        <f>STDEV(Q91:U91)</f>
        <v>2.5173338577535096E-2</v>
      </c>
      <c r="X91" s="31">
        <f t="shared" si="7"/>
        <v>0.60030904584922895</v>
      </c>
    </row>
    <row r="92" spans="1:24" x14ac:dyDescent="0.25">
      <c r="A92" s="40" t="s">
        <v>194</v>
      </c>
      <c r="B92" s="40">
        <v>1</v>
      </c>
      <c r="C92" s="40">
        <v>1</v>
      </c>
      <c r="D92" s="38">
        <v>5.9425999999999997</v>
      </c>
      <c r="E92" s="38">
        <v>1.74370596139928</v>
      </c>
      <c r="F92" s="38">
        <v>0.38204614105549201</v>
      </c>
      <c r="G92" s="40" t="s">
        <v>0</v>
      </c>
      <c r="H92" s="40" t="s">
        <v>1</v>
      </c>
      <c r="I92" s="19" t="s">
        <v>859</v>
      </c>
      <c r="J92" s="40" t="s">
        <v>548</v>
      </c>
      <c r="K92" s="30">
        <v>2.0264750825954751E-2</v>
      </c>
      <c r="L92" s="30">
        <v>7.1560577489757901E-2</v>
      </c>
      <c r="M92" s="30">
        <v>6.16926922263107E-2</v>
      </c>
      <c r="N92" s="31">
        <f t="shared" si="4"/>
        <v>5.1172673514007783E-2</v>
      </c>
      <c r="O92" s="31">
        <f t="shared" si="5"/>
        <v>2.7217982172841854E-2</v>
      </c>
      <c r="P92" s="31">
        <f t="shared" si="6"/>
        <v>0.53188509225321834</v>
      </c>
      <c r="Q92" s="30">
        <v>3.5284126674417396E-2</v>
      </c>
      <c r="R92" s="30">
        <v>6.7878886112763603E-2</v>
      </c>
      <c r="S92" s="30">
        <v>7.7093859392910399E-3</v>
      </c>
      <c r="T92" s="30">
        <v>4.2218107135192952E-3</v>
      </c>
      <c r="U92" s="30">
        <v>3.1641176705453952E-2</v>
      </c>
      <c r="V92" s="31">
        <f>AVERAGE(Q92:U92)</f>
        <v>2.9347077229089059E-2</v>
      </c>
      <c r="W92" s="31">
        <f>STDEV(Q92:U92)</f>
        <v>2.5615817604571805E-2</v>
      </c>
      <c r="X92" s="31">
        <f t="shared" si="7"/>
        <v>0.87285753891638651</v>
      </c>
    </row>
    <row r="93" spans="1:24" x14ac:dyDescent="0.25">
      <c r="A93" s="40" t="s">
        <v>71</v>
      </c>
      <c r="B93" s="40">
        <v>5</v>
      </c>
      <c r="C93" s="40">
        <v>5</v>
      </c>
      <c r="D93" s="38">
        <v>36.835700000000003</v>
      </c>
      <c r="E93" s="38">
        <v>4.1706926018146602</v>
      </c>
      <c r="F93" s="38">
        <v>0.97232554853332698</v>
      </c>
      <c r="G93" s="40" t="s">
        <v>0</v>
      </c>
      <c r="H93" s="40" t="s">
        <v>1</v>
      </c>
      <c r="I93" s="19" t="s">
        <v>717</v>
      </c>
      <c r="J93" s="40" t="s">
        <v>407</v>
      </c>
      <c r="K93" s="30">
        <v>7.1347877533909948E-2</v>
      </c>
      <c r="L93" s="30">
        <v>0.36180613302857051</v>
      </c>
      <c r="M93" s="30">
        <v>0.24971114785155249</v>
      </c>
      <c r="N93" s="31">
        <f t="shared" si="4"/>
        <v>0.22762171947134432</v>
      </c>
      <c r="O93" s="31">
        <f t="shared" si="5"/>
        <v>0.14648363963553621</v>
      </c>
      <c r="P93" s="31">
        <f t="shared" si="6"/>
        <v>0.64353981674396965</v>
      </c>
      <c r="Q93" s="30">
        <v>2.6104701099419647E-2</v>
      </c>
      <c r="R93" s="30">
        <v>0.1138979753210235</v>
      </c>
      <c r="S93" s="30">
        <v>3.8999386394646451E-2</v>
      </c>
      <c r="T93" s="30">
        <v>3.2532752443291749E-2</v>
      </c>
      <c r="U93" s="30">
        <v>6.134758246652755E-2</v>
      </c>
      <c r="V93" s="31">
        <f>AVERAGE(Q93:U93)</f>
        <v>5.4576479544981779E-2</v>
      </c>
      <c r="W93" s="31">
        <f>STDEV(Q93:U93)</f>
        <v>3.5721497726447192E-2</v>
      </c>
      <c r="X93" s="31">
        <f t="shared" si="7"/>
        <v>0.65452183842319167</v>
      </c>
    </row>
    <row r="94" spans="1:24" x14ac:dyDescent="0.25">
      <c r="A94" s="40" t="s">
        <v>252</v>
      </c>
      <c r="B94" s="40">
        <v>9</v>
      </c>
      <c r="C94" s="40">
        <v>9</v>
      </c>
      <c r="D94" s="38">
        <v>73.269499999999994</v>
      </c>
      <c r="E94" s="38">
        <v>1.0482989750801399</v>
      </c>
      <c r="F94" s="38">
        <v>6.6917324302727996E-2</v>
      </c>
      <c r="G94" s="40" t="s">
        <v>0</v>
      </c>
      <c r="H94" s="40" t="s">
        <v>1</v>
      </c>
      <c r="I94" s="19" t="s">
        <v>930</v>
      </c>
      <c r="J94" s="40" t="s">
        <v>619</v>
      </c>
      <c r="K94" s="30">
        <v>1.311588348073405</v>
      </c>
      <c r="L94" s="30">
        <v>1.29986519789027</v>
      </c>
      <c r="M94" s="30">
        <v>2.0190023556881203</v>
      </c>
      <c r="N94" s="31">
        <f t="shared" si="4"/>
        <v>1.5434853005505984</v>
      </c>
      <c r="O94" s="31">
        <f t="shared" si="5"/>
        <v>0.41185156350018809</v>
      </c>
      <c r="P94" s="31">
        <f t="shared" si="6"/>
        <v>0.26683219033784816</v>
      </c>
      <c r="Q94" s="30">
        <v>0.74899841301606951</v>
      </c>
      <c r="R94" s="30">
        <v>1.822643801843975</v>
      </c>
      <c r="S94" s="30">
        <v>1.73419031696682</v>
      </c>
      <c r="T94" s="30">
        <v>1.735541312635035</v>
      </c>
      <c r="U94" s="30">
        <v>1.32048254022356</v>
      </c>
      <c r="V94" s="31">
        <f>AVERAGE(Q94:U94)</f>
        <v>1.472371276937092</v>
      </c>
      <c r="W94" s="31">
        <f>STDEV(Q94:U94)</f>
        <v>0.44912053162645577</v>
      </c>
      <c r="X94" s="31">
        <f t="shared" si="7"/>
        <v>0.30503211972508804</v>
      </c>
    </row>
    <row r="95" spans="1:24" x14ac:dyDescent="0.25">
      <c r="A95" s="40" t="s">
        <v>247</v>
      </c>
      <c r="B95" s="40">
        <v>1</v>
      </c>
      <c r="C95" s="40">
        <v>1</v>
      </c>
      <c r="D95" s="38">
        <v>5.3983999999999996</v>
      </c>
      <c r="E95" s="38">
        <v>1.1525215474301</v>
      </c>
      <c r="F95" s="38">
        <v>8.1515055059192307E-2</v>
      </c>
      <c r="G95" s="40" t="s">
        <v>0</v>
      </c>
      <c r="H95" s="40" t="s">
        <v>1</v>
      </c>
      <c r="I95" s="19" t="s">
        <v>923</v>
      </c>
      <c r="J95" s="40" t="s">
        <v>612</v>
      </c>
      <c r="K95" s="30">
        <v>1.617322649848275E-2</v>
      </c>
      <c r="L95" s="30">
        <v>9.2486282338178794E-2</v>
      </c>
      <c r="M95" s="30">
        <v>8.1988351172782192E-2</v>
      </c>
      <c r="N95" s="31">
        <f t="shared" si="4"/>
        <v>6.3549286669814575E-2</v>
      </c>
      <c r="O95" s="31">
        <f t="shared" si="5"/>
        <v>4.1363268097511272E-2</v>
      </c>
      <c r="P95" s="31">
        <f t="shared" si="6"/>
        <v>0.65088485276670316</v>
      </c>
      <c r="Q95" s="30">
        <v>4.5640007714181696E-2</v>
      </c>
      <c r="R95" s="30">
        <v>9.1563118918621039E-2</v>
      </c>
      <c r="S95" s="30">
        <v>4.0257602377674451E-2</v>
      </c>
      <c r="T95" s="30">
        <v>2.7328243075093149E-2</v>
      </c>
      <c r="U95" s="30">
        <v>7.090776786483316E-2</v>
      </c>
      <c r="V95" s="31">
        <f>AVERAGE(Q95:U95)</f>
        <v>5.5139347990080703E-2</v>
      </c>
      <c r="W95" s="31">
        <f>STDEV(Q95:U95)</f>
        <v>2.5789995777158431E-2</v>
      </c>
      <c r="X95" s="31">
        <f t="shared" si="7"/>
        <v>0.46772398871669507</v>
      </c>
    </row>
    <row r="96" spans="1:24" x14ac:dyDescent="0.25">
      <c r="A96" s="40" t="s">
        <v>186</v>
      </c>
      <c r="B96" s="40">
        <v>2</v>
      </c>
      <c r="C96" s="40">
        <v>2</v>
      </c>
      <c r="D96" s="38">
        <v>10.1153</v>
      </c>
      <c r="E96" s="38">
        <v>1.7484722499287899</v>
      </c>
      <c r="F96" s="38">
        <v>0.42178679440157102</v>
      </c>
      <c r="G96" s="40" t="s">
        <v>0</v>
      </c>
      <c r="H96" s="40" t="s">
        <v>1</v>
      </c>
      <c r="I96" s="19" t="s">
        <v>849</v>
      </c>
      <c r="J96" s="40" t="s">
        <v>538</v>
      </c>
      <c r="K96" s="30">
        <v>3.3665742716403949E-2</v>
      </c>
      <c r="L96" s="30">
        <v>0.1504383284126305</v>
      </c>
      <c r="M96" s="30">
        <v>8.0976935096764499E-2</v>
      </c>
      <c r="N96" s="31">
        <f t="shared" si="4"/>
        <v>8.8360335408599652E-2</v>
      </c>
      <c r="O96" s="31">
        <f t="shared" si="5"/>
        <v>5.8735382374419304E-2</v>
      </c>
      <c r="P96" s="31">
        <f t="shared" si="6"/>
        <v>0.66472566115568288</v>
      </c>
      <c r="Q96" s="30">
        <v>2.296940427339645E-2</v>
      </c>
      <c r="R96" s="30">
        <v>8.9825616588489809E-2</v>
      </c>
      <c r="S96" s="30">
        <v>3.9861425256556005E-2</v>
      </c>
      <c r="T96" s="30">
        <v>2.0350828050543449E-2</v>
      </c>
      <c r="U96" s="30">
        <v>7.9671415504809551E-2</v>
      </c>
      <c r="V96" s="31">
        <f>AVERAGE(Q96:U96)</f>
        <v>5.0535737934759052E-2</v>
      </c>
      <c r="W96" s="31">
        <f>STDEV(Q96:U96)</f>
        <v>3.2317003107848151E-2</v>
      </c>
      <c r="X96" s="31">
        <f t="shared" si="7"/>
        <v>0.63948810146136503</v>
      </c>
    </row>
    <row r="97" spans="1:24" x14ac:dyDescent="0.25">
      <c r="A97" s="40" t="s">
        <v>11</v>
      </c>
      <c r="B97" s="40">
        <v>1</v>
      </c>
      <c r="C97" s="40">
        <v>1</v>
      </c>
      <c r="D97" s="38">
        <v>5.391</v>
      </c>
      <c r="E97" s="38">
        <v>4.7070140769759004</v>
      </c>
      <c r="F97" s="38">
        <v>1</v>
      </c>
      <c r="G97" s="40" t="s">
        <v>0</v>
      </c>
      <c r="H97" s="40" t="s">
        <v>1</v>
      </c>
      <c r="I97" s="19" t="s">
        <v>638</v>
      </c>
      <c r="J97" s="40" t="s">
        <v>330</v>
      </c>
      <c r="K97" s="30">
        <v>0.1867938089043345</v>
      </c>
      <c r="L97" s="30">
        <v>0.1436634838596155</v>
      </c>
      <c r="M97" s="30">
        <v>0.18018836963634299</v>
      </c>
      <c r="N97" s="31">
        <f t="shared" si="4"/>
        <v>0.17021522080009766</v>
      </c>
      <c r="O97" s="31">
        <f t="shared" si="5"/>
        <v>2.3230454319668619E-2</v>
      </c>
      <c r="P97" s="31">
        <f t="shared" si="6"/>
        <v>0.13647695083009456</v>
      </c>
      <c r="Q97" s="30">
        <v>4.5925066552577595E-2</v>
      </c>
      <c r="R97" s="30">
        <v>3.2557108635809802E-2</v>
      </c>
      <c r="S97" s="30">
        <v>2.1503048700404752E-2</v>
      </c>
      <c r="T97" s="30">
        <v>1.8361145513446E-2</v>
      </c>
      <c r="U97" s="30">
        <v>6.2463819410130197E-2</v>
      </c>
      <c r="V97" s="31">
        <f>AVERAGE(Q97:U97)</f>
        <v>3.6162037762473676E-2</v>
      </c>
      <c r="W97" s="31">
        <f>STDEV(Q97:U97)</f>
        <v>1.8247285333639486E-2</v>
      </c>
      <c r="X97" s="31">
        <f t="shared" si="7"/>
        <v>0.50459781756478306</v>
      </c>
    </row>
    <row r="98" spans="1:24" x14ac:dyDescent="0.25">
      <c r="A98" s="40" t="s">
        <v>288</v>
      </c>
      <c r="B98" s="40">
        <v>7</v>
      </c>
      <c r="C98" s="40">
        <v>7</v>
      </c>
      <c r="D98" s="38">
        <v>49.9024</v>
      </c>
      <c r="E98" s="38">
        <v>2.8018516647101102</v>
      </c>
      <c r="F98" s="38">
        <v>0.99914185863699201</v>
      </c>
      <c r="G98" s="40" t="s">
        <v>0</v>
      </c>
      <c r="H98" s="40" t="s">
        <v>1</v>
      </c>
      <c r="I98" s="19" t="s">
        <v>672</v>
      </c>
      <c r="J98" s="40" t="s">
        <v>362</v>
      </c>
      <c r="K98" s="30">
        <v>0.56404297528839953</v>
      </c>
      <c r="L98" s="30">
        <v>0.254915474997438</v>
      </c>
      <c r="M98" s="30">
        <v>0.51681172275301202</v>
      </c>
      <c r="N98" s="31">
        <f t="shared" si="4"/>
        <v>0.44525672434628322</v>
      </c>
      <c r="O98" s="31">
        <f t="shared" si="5"/>
        <v>0.16652339537366756</v>
      </c>
      <c r="P98" s="31">
        <f t="shared" si="6"/>
        <v>0.37399411680565586</v>
      </c>
      <c r="Q98" s="30">
        <v>0.116998610306211</v>
      </c>
      <c r="R98" s="30">
        <v>0.15339369512099049</v>
      </c>
      <c r="S98" s="30">
        <v>0.14514564152638099</v>
      </c>
      <c r="T98" s="30">
        <v>0.10078994518997389</v>
      </c>
      <c r="U98" s="30">
        <v>0.27824794132111497</v>
      </c>
      <c r="V98" s="31">
        <f>AVERAGE(Q98:U98)</f>
        <v>0.15891516669293426</v>
      </c>
      <c r="W98" s="31">
        <f>STDEV(Q98:U98)</f>
        <v>6.9992743634933088E-2</v>
      </c>
      <c r="X98" s="31">
        <f t="shared" si="7"/>
        <v>0.44044092890250941</v>
      </c>
    </row>
    <row r="99" spans="1:24" x14ac:dyDescent="0.25">
      <c r="A99" s="40" t="s">
        <v>182</v>
      </c>
      <c r="B99" s="40">
        <v>2</v>
      </c>
      <c r="C99" s="40">
        <v>2</v>
      </c>
      <c r="D99" s="38">
        <v>10.998200000000001</v>
      </c>
      <c r="E99" s="38">
        <v>1.96169574131813</v>
      </c>
      <c r="F99" s="38">
        <v>0.44626440843392301</v>
      </c>
      <c r="G99" s="40" t="s">
        <v>0</v>
      </c>
      <c r="H99" s="40" t="s">
        <v>1</v>
      </c>
      <c r="I99" s="19" t="s">
        <v>845</v>
      </c>
      <c r="J99" s="40" t="s">
        <v>534</v>
      </c>
      <c r="K99" s="30">
        <v>2.1010783856456401E-3</v>
      </c>
      <c r="L99" s="30">
        <v>4.4293545704988543E-2</v>
      </c>
      <c r="M99" s="30">
        <v>3.1931892171469703E-2</v>
      </c>
      <c r="N99" s="31">
        <f t="shared" si="4"/>
        <v>2.6108838754034625E-2</v>
      </c>
      <c r="O99" s="31">
        <f t="shared" si="5"/>
        <v>2.1690597915921581E-2</v>
      </c>
      <c r="P99" s="31">
        <f t="shared" si="6"/>
        <v>0.83077604945450556</v>
      </c>
      <c r="Q99" s="30">
        <v>5.9583393020793702E-3</v>
      </c>
      <c r="R99" s="30">
        <v>2.5814075260842E-2</v>
      </c>
      <c r="S99" s="30">
        <v>1.2436623965565359E-2</v>
      </c>
      <c r="T99" s="30">
        <v>9.4545101735020055E-3</v>
      </c>
      <c r="U99" s="30">
        <v>1.288305739017535E-2</v>
      </c>
      <c r="V99" s="31">
        <f>AVERAGE(Q99:U99)</f>
        <v>1.3309321218432816E-2</v>
      </c>
      <c r="W99" s="31">
        <f>STDEV(Q99:U99)</f>
        <v>7.5201176575614157E-3</v>
      </c>
      <c r="X99" s="31">
        <f t="shared" si="7"/>
        <v>0.56502638520335569</v>
      </c>
    </row>
    <row r="100" spans="1:24" x14ac:dyDescent="0.25">
      <c r="A100" s="40" t="s">
        <v>151</v>
      </c>
      <c r="B100" s="40">
        <v>2</v>
      </c>
      <c r="C100" s="40">
        <v>2</v>
      </c>
      <c r="D100" s="38">
        <v>12.542999999999999</v>
      </c>
      <c r="E100" s="38">
        <v>1.7241131558665701</v>
      </c>
      <c r="F100" s="38">
        <v>0.62804249733218398</v>
      </c>
      <c r="G100" s="40" t="s">
        <v>0</v>
      </c>
      <c r="H100" s="40" t="s">
        <v>1</v>
      </c>
      <c r="I100" s="19" t="s">
        <v>810</v>
      </c>
      <c r="J100" s="40" t="s">
        <v>499</v>
      </c>
      <c r="K100" s="30">
        <v>0.20057592482751851</v>
      </c>
      <c r="L100" s="30">
        <v>0.1274027652598555</v>
      </c>
      <c r="M100" s="30">
        <v>0.38969346553643747</v>
      </c>
      <c r="N100" s="31">
        <f t="shared" si="4"/>
        <v>0.23922405187460383</v>
      </c>
      <c r="O100" s="31">
        <f t="shared" si="5"/>
        <v>0.13534903455910083</v>
      </c>
      <c r="P100" s="31">
        <f t="shared" si="6"/>
        <v>0.56578355520057788</v>
      </c>
      <c r="Q100" s="30">
        <v>0.1479066343514045</v>
      </c>
      <c r="R100" s="30">
        <v>0.15533259599553201</v>
      </c>
      <c r="S100" s="30">
        <v>6.5884048134541601E-2</v>
      </c>
      <c r="T100" s="30">
        <v>0.125166317975408</v>
      </c>
      <c r="U100" s="30">
        <v>0.19947012302731951</v>
      </c>
      <c r="V100" s="31">
        <f>AVERAGE(Q100:U100)</f>
        <v>0.13875194389684112</v>
      </c>
      <c r="W100" s="31">
        <f>STDEV(Q100:U100)</f>
        <v>4.8835753098421718E-2</v>
      </c>
      <c r="X100" s="31">
        <f t="shared" si="7"/>
        <v>0.35196446065454751</v>
      </c>
    </row>
    <row r="101" spans="1:24" x14ac:dyDescent="0.25">
      <c r="A101" s="40" t="s">
        <v>261</v>
      </c>
      <c r="B101" s="40">
        <v>1</v>
      </c>
      <c r="C101" s="40">
        <v>1</v>
      </c>
      <c r="D101" s="38">
        <v>5.6241000000000003</v>
      </c>
      <c r="E101" s="38">
        <v>1.0864364367232999</v>
      </c>
      <c r="F101" s="38">
        <v>5.2869546936002501E-2</v>
      </c>
      <c r="G101" s="40" t="s">
        <v>1</v>
      </c>
      <c r="H101" s="40" t="s">
        <v>0</v>
      </c>
      <c r="I101" s="19" t="s">
        <v>939</v>
      </c>
      <c r="J101" s="40" t="s">
        <v>628</v>
      </c>
      <c r="K101" s="30">
        <v>2.0336456014862302E-2</v>
      </c>
      <c r="L101" s="30">
        <v>0.1092748251808341</v>
      </c>
      <c r="M101" s="30">
        <v>0.15925207681824499</v>
      </c>
      <c r="N101" s="31">
        <f t="shared" si="4"/>
        <v>9.6287786004647116E-2</v>
      </c>
      <c r="O101" s="31">
        <f t="shared" si="5"/>
        <v>7.0362524227888287E-2</v>
      </c>
      <c r="P101" s="31">
        <f t="shared" si="6"/>
        <v>0.73075233264260953</v>
      </c>
      <c r="Q101" s="30">
        <v>7.8482480621068204E-2</v>
      </c>
      <c r="R101" s="30">
        <v>6.6548949303941049E-2</v>
      </c>
      <c r="S101" s="30">
        <v>4.249487252235095E-2</v>
      </c>
      <c r="T101" s="30">
        <v>3.4117638592089952E-2</v>
      </c>
      <c r="U101" s="30">
        <v>0.30140885459487399</v>
      </c>
      <c r="V101" s="31">
        <f>AVERAGE(Q101:U101)</f>
        <v>0.10461055912686483</v>
      </c>
      <c r="W101" s="31">
        <f>STDEV(Q101:U101)</f>
        <v>0.11145463437617081</v>
      </c>
      <c r="X101" s="31">
        <f t="shared" si="7"/>
        <v>1.0654243252921145</v>
      </c>
    </row>
    <row r="102" spans="1:24" x14ac:dyDescent="0.25">
      <c r="A102" s="40" t="s">
        <v>67</v>
      </c>
      <c r="B102" s="40">
        <v>2</v>
      </c>
      <c r="C102" s="40">
        <v>2</v>
      </c>
      <c r="D102" s="38">
        <v>10.227499999999999</v>
      </c>
      <c r="E102" s="38">
        <v>1.8390726823546399</v>
      </c>
      <c r="F102" s="38">
        <v>0.98455986402457996</v>
      </c>
      <c r="G102" s="40" t="s">
        <v>0</v>
      </c>
      <c r="H102" s="40" t="s">
        <v>1</v>
      </c>
      <c r="I102" s="19" t="s">
        <v>711</v>
      </c>
      <c r="J102" s="40" t="s">
        <v>401</v>
      </c>
      <c r="K102" s="30">
        <v>8.5573093126372748E-2</v>
      </c>
      <c r="L102" s="30">
        <v>0.10954104387322894</v>
      </c>
      <c r="M102" s="30">
        <v>9.4267809414001646E-2</v>
      </c>
      <c r="N102" s="31">
        <f t="shared" si="4"/>
        <v>9.6460648804534435E-2</v>
      </c>
      <c r="O102" s="31">
        <f t="shared" si="5"/>
        <v>1.2133510382219851E-2</v>
      </c>
      <c r="P102" s="31">
        <f t="shared" si="6"/>
        <v>0.12578715292291789</v>
      </c>
      <c r="Q102" s="30">
        <v>2.4605566183548699E-2</v>
      </c>
      <c r="R102" s="30">
        <v>4.1997139357743046E-2</v>
      </c>
      <c r="S102" s="30">
        <v>5.0433963360001194E-2</v>
      </c>
      <c r="T102" s="30">
        <v>6.3490819726625652E-2</v>
      </c>
      <c r="U102" s="30">
        <v>8.1726009371497155E-2</v>
      </c>
      <c r="V102" s="31">
        <f>AVERAGE(Q102:U102)</f>
        <v>5.2450699599883154E-2</v>
      </c>
      <c r="W102" s="31">
        <f>STDEV(Q102:U102)</f>
        <v>2.160800555585609E-2</v>
      </c>
      <c r="X102" s="31">
        <f t="shared" si="7"/>
        <v>0.41196791883981326</v>
      </c>
    </row>
    <row r="103" spans="1:24" x14ac:dyDescent="0.25">
      <c r="A103" s="40" t="s">
        <v>283</v>
      </c>
      <c r="B103" s="40">
        <v>2</v>
      </c>
      <c r="C103" s="40">
        <v>2</v>
      </c>
      <c r="D103" s="38">
        <v>12.395300000000001</v>
      </c>
      <c r="E103" s="38">
        <v>3.2479944854634102</v>
      </c>
      <c r="F103" s="38">
        <v>0.99996672570159495</v>
      </c>
      <c r="G103" s="40" t="s">
        <v>1</v>
      </c>
      <c r="H103" s="40" t="s">
        <v>0</v>
      </c>
      <c r="I103" s="19" t="s">
        <v>657</v>
      </c>
      <c r="J103" s="40" t="s">
        <v>334</v>
      </c>
      <c r="K103" s="30">
        <v>0.74924184201046851</v>
      </c>
      <c r="L103" s="30">
        <v>0.1190264870197805</v>
      </c>
      <c r="M103" s="30">
        <v>0.43564448139871403</v>
      </c>
      <c r="N103" s="31">
        <f t="shared" si="4"/>
        <v>0.43463760347632102</v>
      </c>
      <c r="O103" s="31">
        <f t="shared" si="5"/>
        <v>0.3151088839891264</v>
      </c>
      <c r="P103" s="31">
        <f t="shared" si="6"/>
        <v>0.72499222678576514</v>
      </c>
      <c r="Q103" s="30">
        <v>1.523227614508055</v>
      </c>
      <c r="R103" s="30">
        <v>0.95569713951889701</v>
      </c>
      <c r="S103" s="30">
        <v>1.8031799520012499</v>
      </c>
      <c r="T103" s="30">
        <v>1.6334448043460199</v>
      </c>
      <c r="U103" s="30">
        <v>1.1429531859563851</v>
      </c>
      <c r="V103" s="31">
        <f>AVERAGE(Q103:U103)</f>
        <v>1.4117005392661213</v>
      </c>
      <c r="W103" s="31">
        <f>STDEV(Q103:U103)</f>
        <v>0.35179155003186996</v>
      </c>
      <c r="X103" s="31">
        <f t="shared" si="7"/>
        <v>0.24919700761377506</v>
      </c>
    </row>
    <row r="104" spans="1:24" x14ac:dyDescent="0.25">
      <c r="A104" s="40" t="s">
        <v>277</v>
      </c>
      <c r="B104" s="40">
        <v>1</v>
      </c>
      <c r="C104" s="40">
        <v>1</v>
      </c>
      <c r="D104" s="38">
        <v>5.9199000000000002</v>
      </c>
      <c r="E104" s="38">
        <v>6.9578014825782102</v>
      </c>
      <c r="F104" s="38">
        <v>0.99999999999859501</v>
      </c>
      <c r="G104" s="40" t="s">
        <v>0</v>
      </c>
      <c r="H104" s="40" t="s">
        <v>1</v>
      </c>
      <c r="I104" s="19" t="s">
        <v>640</v>
      </c>
      <c r="J104" s="40" t="s">
        <v>959</v>
      </c>
      <c r="K104" s="30">
        <v>8.4266532820210543E-2</v>
      </c>
      <c r="L104" s="30">
        <v>9.6497515411865603E-2</v>
      </c>
      <c r="M104" s="30">
        <v>6.7976967209324002E-2</v>
      </c>
      <c r="N104" s="31">
        <f t="shared" si="4"/>
        <v>8.2913671813800049E-2</v>
      </c>
      <c r="O104" s="31">
        <f t="shared" si="5"/>
        <v>1.4308322477508443E-2</v>
      </c>
      <c r="P104" s="31">
        <f t="shared" si="6"/>
        <v>0.17256891613292397</v>
      </c>
      <c r="Q104" s="30">
        <v>2.7633216601883198E-3</v>
      </c>
      <c r="R104" s="30">
        <v>2.50737760634696E-2</v>
      </c>
      <c r="S104" s="30">
        <v>1.18431226555309E-2</v>
      </c>
      <c r="T104" s="30">
        <v>6.1567670462934253E-3</v>
      </c>
      <c r="U104" s="30">
        <v>1.512791390192238E-2</v>
      </c>
      <c r="V104" s="31">
        <f>AVERAGE(Q104:U104)</f>
        <v>1.2192980265480926E-2</v>
      </c>
      <c r="W104" s="31">
        <f>STDEV(Q104:U104)</f>
        <v>8.6603329558813825E-3</v>
      </c>
      <c r="X104" s="31">
        <f t="shared" si="7"/>
        <v>0.71027203910099945</v>
      </c>
    </row>
    <row r="105" spans="1:24" x14ac:dyDescent="0.25">
      <c r="A105" s="40" t="s">
        <v>108</v>
      </c>
      <c r="B105" s="40">
        <v>1</v>
      </c>
      <c r="C105" s="40">
        <v>1</v>
      </c>
      <c r="D105" s="38">
        <v>5.5662000000000003</v>
      </c>
      <c r="E105" s="38">
        <v>39.826755580363397</v>
      </c>
      <c r="F105" s="38">
        <v>0.83010202163623203</v>
      </c>
      <c r="G105" s="40" t="s">
        <v>0</v>
      </c>
      <c r="H105" s="40" t="s">
        <v>1</v>
      </c>
      <c r="I105" s="19" t="s">
        <v>762</v>
      </c>
      <c r="J105" s="40" t="s">
        <v>451</v>
      </c>
      <c r="K105" s="30">
        <v>1.29441101733562E-3</v>
      </c>
      <c r="L105" s="30">
        <v>2.0798815256475551E-2</v>
      </c>
      <c r="M105" s="30">
        <v>5.9964583235858002E-3</v>
      </c>
      <c r="N105" s="31">
        <f t="shared" si="4"/>
        <v>9.3632281991323247E-3</v>
      </c>
      <c r="O105" s="31">
        <f t="shared" si="5"/>
        <v>1.0178742590669566E-2</v>
      </c>
      <c r="P105" s="31">
        <f t="shared" si="6"/>
        <v>1.0870975665863631</v>
      </c>
      <c r="Q105" s="30"/>
      <c r="R105" s="30">
        <v>1.32445699829104E-3</v>
      </c>
      <c r="S105" s="30">
        <v>9.7236404481862296E-4</v>
      </c>
      <c r="T105" s="30"/>
      <c r="U105" s="30"/>
      <c r="V105" s="31">
        <f>AVERAGE(Q105:U105)</f>
        <v>1.1484105215548315E-3</v>
      </c>
      <c r="W105" s="31">
        <f>STDEV(Q105:U105)</f>
        <v>2.4896731500834569E-4</v>
      </c>
      <c r="X105" s="31">
        <f t="shared" si="7"/>
        <v>0.21679295890747252</v>
      </c>
    </row>
    <row r="106" spans="1:24" x14ac:dyDescent="0.25">
      <c r="A106" s="40" t="s">
        <v>20</v>
      </c>
      <c r="B106" s="40">
        <v>6</v>
      </c>
      <c r="C106" s="40">
        <v>6</v>
      </c>
      <c r="D106" s="38">
        <v>38.4146</v>
      </c>
      <c r="E106" s="38">
        <v>1.87642011579164</v>
      </c>
      <c r="F106" s="38">
        <v>0.99999406054709405</v>
      </c>
      <c r="G106" s="40" t="s">
        <v>1</v>
      </c>
      <c r="H106" s="40" t="s">
        <v>0</v>
      </c>
      <c r="I106" s="19" t="s">
        <v>651</v>
      </c>
      <c r="J106" s="40" t="s">
        <v>345</v>
      </c>
      <c r="K106" s="30">
        <v>0.36836248776621699</v>
      </c>
      <c r="L106" s="30">
        <v>0.3715887445082745</v>
      </c>
      <c r="M106" s="30">
        <v>0.3611988867863965</v>
      </c>
      <c r="N106" s="31">
        <f t="shared" si="4"/>
        <v>0.36705003968696265</v>
      </c>
      <c r="O106" s="31">
        <f t="shared" si="5"/>
        <v>5.3178168303139942E-3</v>
      </c>
      <c r="P106" s="31">
        <f t="shared" si="6"/>
        <v>1.4487988708158909E-2</v>
      </c>
      <c r="Q106" s="30">
        <v>0.59106822619841504</v>
      </c>
      <c r="R106" s="30">
        <v>0.51979579671613152</v>
      </c>
      <c r="S106" s="30">
        <v>0.79851950332430954</v>
      </c>
      <c r="T106" s="30">
        <v>0.79406803354412503</v>
      </c>
      <c r="U106" s="30">
        <v>0.74024883007069797</v>
      </c>
      <c r="V106" s="31">
        <f>AVERAGE(Q106:U106)</f>
        <v>0.68874007797073578</v>
      </c>
      <c r="W106" s="31">
        <f>STDEV(Q106:U106)</f>
        <v>0.12637307149507279</v>
      </c>
      <c r="X106" s="31">
        <f t="shared" si="7"/>
        <v>0.18348441674457389</v>
      </c>
    </row>
    <row r="107" spans="1:24" x14ac:dyDescent="0.25">
      <c r="A107" s="40" t="s">
        <v>99</v>
      </c>
      <c r="B107" s="40">
        <v>5</v>
      </c>
      <c r="C107" s="40">
        <v>5</v>
      </c>
      <c r="D107" s="38">
        <v>34.532200000000003</v>
      </c>
      <c r="E107" s="38">
        <v>3.1634967467626498</v>
      </c>
      <c r="F107" s="38">
        <v>0.869495733411209</v>
      </c>
      <c r="G107" s="40" t="s">
        <v>0</v>
      </c>
      <c r="H107" s="40" t="s">
        <v>1</v>
      </c>
      <c r="I107" s="19" t="s">
        <v>751</v>
      </c>
      <c r="J107" s="40" t="s">
        <v>440</v>
      </c>
      <c r="K107" s="30">
        <v>7.1420734282768003E-2</v>
      </c>
      <c r="L107" s="30">
        <v>0.1359818482959925</v>
      </c>
      <c r="M107" s="30">
        <v>0.31029324365635452</v>
      </c>
      <c r="N107" s="31">
        <f t="shared" si="4"/>
        <v>0.17256527541170499</v>
      </c>
      <c r="O107" s="31">
        <f t="shared" si="5"/>
        <v>0.12356690207436834</v>
      </c>
      <c r="P107" s="31">
        <f t="shared" si="6"/>
        <v>0.71605890454822563</v>
      </c>
      <c r="Q107" s="30">
        <v>4.4706954012803501E-2</v>
      </c>
      <c r="R107" s="30">
        <v>8.1401744169121659E-2</v>
      </c>
      <c r="S107" s="30">
        <v>3.3941984587500557E-2</v>
      </c>
      <c r="T107" s="30">
        <v>1.6979191429400409E-2</v>
      </c>
      <c r="U107" s="30">
        <v>9.5714638006377056E-2</v>
      </c>
      <c r="V107" s="31">
        <f>AVERAGE(Q107:U107)</f>
        <v>5.4548902441040638E-2</v>
      </c>
      <c r="W107" s="31">
        <f>STDEV(Q107:U107)</f>
        <v>3.2972280370385985E-2</v>
      </c>
      <c r="X107" s="31">
        <f t="shared" si="7"/>
        <v>0.60445359842068658</v>
      </c>
    </row>
    <row r="108" spans="1:24" x14ac:dyDescent="0.25">
      <c r="A108" s="40" t="s">
        <v>128</v>
      </c>
      <c r="B108" s="40">
        <v>4</v>
      </c>
      <c r="C108" s="40">
        <v>4</v>
      </c>
      <c r="D108" s="38">
        <v>28.312799999999999</v>
      </c>
      <c r="E108" s="38">
        <v>2.0756051807567202</v>
      </c>
      <c r="F108" s="38">
        <v>0.74436177641769996</v>
      </c>
      <c r="G108" s="40" t="s">
        <v>0</v>
      </c>
      <c r="H108" s="40" t="s">
        <v>1</v>
      </c>
      <c r="I108" s="19" t="s">
        <v>785</v>
      </c>
      <c r="J108" s="40" t="s">
        <v>474</v>
      </c>
      <c r="K108" s="30">
        <v>2.5834091396560552E-2</v>
      </c>
      <c r="L108" s="30">
        <v>0.10701940151709</v>
      </c>
      <c r="M108" s="30">
        <v>6.4290033327490309E-2</v>
      </c>
      <c r="N108" s="31">
        <f t="shared" si="4"/>
        <v>6.5714508747046957E-2</v>
      </c>
      <c r="O108" s="31">
        <f t="shared" si="5"/>
        <v>4.0611396091581563E-2</v>
      </c>
      <c r="P108" s="31">
        <f t="shared" si="6"/>
        <v>0.61799740827259153</v>
      </c>
      <c r="Q108" s="30">
        <v>1.9800460866305949E-2</v>
      </c>
      <c r="R108" s="30">
        <v>4.9040986016270105E-2</v>
      </c>
      <c r="S108" s="30">
        <v>3.4834533024339351E-2</v>
      </c>
      <c r="T108" s="30">
        <v>1.5410299623815349E-2</v>
      </c>
      <c r="U108" s="30">
        <v>3.9215764991746352E-2</v>
      </c>
      <c r="V108" s="31">
        <f>AVERAGE(Q108:U108)</f>
        <v>3.1660408904495417E-2</v>
      </c>
      <c r="W108" s="31">
        <f>STDEV(Q108:U108)</f>
        <v>1.391013433952275E-2</v>
      </c>
      <c r="X108" s="31">
        <f t="shared" si="7"/>
        <v>0.43935422253967382</v>
      </c>
    </row>
    <row r="109" spans="1:24" x14ac:dyDescent="0.25">
      <c r="A109" s="40" t="s">
        <v>43</v>
      </c>
      <c r="B109" s="40">
        <v>1</v>
      </c>
      <c r="C109" s="40">
        <v>1</v>
      </c>
      <c r="D109" s="38">
        <v>5.6571999999999996</v>
      </c>
      <c r="E109" s="38">
        <v>2.9528143523412602</v>
      </c>
      <c r="F109" s="38">
        <v>0.99663954829659795</v>
      </c>
      <c r="G109" s="40" t="s">
        <v>1</v>
      </c>
      <c r="H109" s="40" t="s">
        <v>0</v>
      </c>
      <c r="I109" s="19" t="s">
        <v>683</v>
      </c>
      <c r="J109" s="40" t="s">
        <v>373</v>
      </c>
      <c r="K109" s="30">
        <v>1.76360485175949</v>
      </c>
      <c r="L109" s="30">
        <v>0.14714484705318248</v>
      </c>
      <c r="M109" s="30">
        <v>0.72716022221165244</v>
      </c>
      <c r="N109" s="31">
        <f t="shared" si="4"/>
        <v>0.87930330700810833</v>
      </c>
      <c r="O109" s="31">
        <f t="shared" si="5"/>
        <v>0.81889949040911914</v>
      </c>
      <c r="P109" s="31">
        <f t="shared" si="6"/>
        <v>0.93130491365429136</v>
      </c>
      <c r="Q109" s="30">
        <v>2.472174081041155</v>
      </c>
      <c r="R109" s="30">
        <v>1.6982593502189052</v>
      </c>
      <c r="S109" s="30">
        <v>3.1162526513030051</v>
      </c>
      <c r="T109" s="30">
        <v>3.4420068680398401</v>
      </c>
      <c r="U109" s="30">
        <v>2.25340417437048</v>
      </c>
      <c r="V109" s="31">
        <f>AVERAGE(Q109:U109)</f>
        <v>2.5964194249946773</v>
      </c>
      <c r="W109" s="31">
        <f>STDEV(Q109:U109)</f>
        <v>0.69372771938742428</v>
      </c>
      <c r="X109" s="31">
        <f t="shared" si="7"/>
        <v>0.26718630769327512</v>
      </c>
    </row>
    <row r="110" spans="1:24" x14ac:dyDescent="0.25">
      <c r="A110" s="40" t="s">
        <v>280</v>
      </c>
      <c r="B110" s="40">
        <v>4</v>
      </c>
      <c r="C110" s="40">
        <v>4</v>
      </c>
      <c r="D110" s="38">
        <v>35.904000000000003</v>
      </c>
      <c r="E110" s="38">
        <v>3.9755455136286701</v>
      </c>
      <c r="F110" s="38">
        <v>0.999999379278945</v>
      </c>
      <c r="G110" s="40" t="s">
        <v>0</v>
      </c>
      <c r="H110" s="40" t="s">
        <v>1</v>
      </c>
      <c r="I110" s="19" t="s">
        <v>648</v>
      </c>
      <c r="J110" s="40" t="s">
        <v>342</v>
      </c>
      <c r="K110" s="30">
        <v>0.33224189353302702</v>
      </c>
      <c r="L110" s="30">
        <v>0.55429822894450242</v>
      </c>
      <c r="M110" s="30">
        <v>0.28555835295293253</v>
      </c>
      <c r="N110" s="31">
        <f t="shared" si="4"/>
        <v>0.39069949181015401</v>
      </c>
      <c r="O110" s="31">
        <f t="shared" si="5"/>
        <v>0.14359055795642886</v>
      </c>
      <c r="P110" s="31">
        <f t="shared" si="6"/>
        <v>0.36752174232722418</v>
      </c>
      <c r="Q110" s="30">
        <v>8.3723811547560339E-2</v>
      </c>
      <c r="R110" s="30">
        <v>0.11595819247799</v>
      </c>
      <c r="S110" s="30">
        <v>4.2106756696709401E-2</v>
      </c>
      <c r="T110" s="30">
        <v>0.11787991897845899</v>
      </c>
      <c r="U110" s="30">
        <v>0.13170978706665501</v>
      </c>
      <c r="V110" s="31">
        <f>AVERAGE(Q110:U110)</f>
        <v>9.8275693353474747E-2</v>
      </c>
      <c r="W110" s="31">
        <f>STDEV(Q110:U110)</f>
        <v>3.5991463464655461E-2</v>
      </c>
      <c r="X110" s="31">
        <f t="shared" si="7"/>
        <v>0.3662295552085556</v>
      </c>
    </row>
    <row r="111" spans="1:24" x14ac:dyDescent="0.25">
      <c r="A111" s="40" t="s">
        <v>84</v>
      </c>
      <c r="B111" s="40">
        <v>5</v>
      </c>
      <c r="C111" s="40">
        <v>5</v>
      </c>
      <c r="D111" s="38">
        <v>24.692</v>
      </c>
      <c r="E111" s="38">
        <v>4.1485836748453604</v>
      </c>
      <c r="F111" s="38">
        <v>0.93037136488272298</v>
      </c>
      <c r="G111" s="40" t="s">
        <v>0</v>
      </c>
      <c r="H111" s="40" t="s">
        <v>1</v>
      </c>
      <c r="I111" s="19" t="s">
        <v>735</v>
      </c>
      <c r="J111" s="40" t="s">
        <v>424</v>
      </c>
      <c r="K111" s="30">
        <v>2.29933896630856E-2</v>
      </c>
      <c r="L111" s="30">
        <v>0.1076761691168535</v>
      </c>
      <c r="M111" s="30">
        <v>6.1845328900854604E-2</v>
      </c>
      <c r="N111" s="31">
        <f t="shared" si="4"/>
        <v>6.4171629226931245E-2</v>
      </c>
      <c r="O111" s="31">
        <f t="shared" si="5"/>
        <v>4.238929155941628E-2</v>
      </c>
      <c r="P111" s="31">
        <f t="shared" si="6"/>
        <v>0.66056124910767489</v>
      </c>
      <c r="Q111" s="30">
        <v>2.4728683624302148E-3</v>
      </c>
      <c r="R111" s="30">
        <v>4.5079810562893202E-2</v>
      </c>
      <c r="S111" s="30">
        <v>1.2334717895587245E-2</v>
      </c>
      <c r="T111" s="30">
        <v>2.9996823442918399E-3</v>
      </c>
      <c r="U111" s="30">
        <v>1.4454532161129449E-2</v>
      </c>
      <c r="V111" s="31">
        <f>AVERAGE(Q111:U111)</f>
        <v>1.546832226526639E-2</v>
      </c>
      <c r="W111" s="31">
        <f>STDEV(Q111:U111)</f>
        <v>1.7407155781036344E-2</v>
      </c>
      <c r="X111" s="31">
        <f t="shared" si="7"/>
        <v>1.1253421982372025</v>
      </c>
    </row>
    <row r="112" spans="1:24" x14ac:dyDescent="0.25">
      <c r="A112" s="40" t="s">
        <v>166</v>
      </c>
      <c r="B112" s="40">
        <v>25</v>
      </c>
      <c r="C112" s="40">
        <v>25</v>
      </c>
      <c r="D112" s="38">
        <v>158.977</v>
      </c>
      <c r="E112" s="38">
        <v>1.3644091313909701</v>
      </c>
      <c r="F112" s="38">
        <v>0.55291288071028499</v>
      </c>
      <c r="G112" s="40" t="s">
        <v>1</v>
      </c>
      <c r="H112" s="40" t="s">
        <v>0</v>
      </c>
      <c r="I112" s="19" t="s">
        <v>828</v>
      </c>
      <c r="J112" s="40" t="s">
        <v>517</v>
      </c>
      <c r="K112" s="30">
        <v>0.46623447456762845</v>
      </c>
      <c r="L112" s="30">
        <v>0.3828617378179735</v>
      </c>
      <c r="M112" s="30">
        <v>0.3598537970599085</v>
      </c>
      <c r="N112" s="31">
        <f t="shared" si="4"/>
        <v>0.40298333648183676</v>
      </c>
      <c r="O112" s="31">
        <f t="shared" si="5"/>
        <v>5.5972057192340337E-2</v>
      </c>
      <c r="P112" s="31">
        <f t="shared" si="6"/>
        <v>0.13889422247826147</v>
      </c>
      <c r="Q112" s="30">
        <v>0.34485786610373048</v>
      </c>
      <c r="R112" s="30">
        <v>0.39727317018274799</v>
      </c>
      <c r="S112" s="30">
        <v>0.6667238630957445</v>
      </c>
      <c r="T112" s="30">
        <v>0.70096939708753647</v>
      </c>
      <c r="U112" s="30">
        <v>0.63934642400132757</v>
      </c>
      <c r="V112" s="31">
        <f>AVERAGE(Q112:U112)</f>
        <v>0.54983414409421738</v>
      </c>
      <c r="W112" s="31">
        <f>STDEV(Q112:U112)</f>
        <v>0.16568618278196021</v>
      </c>
      <c r="X112" s="31">
        <f t="shared" si="7"/>
        <v>0.30133847554139687</v>
      </c>
    </row>
    <row r="113" spans="1:24" x14ac:dyDescent="0.25">
      <c r="A113" s="40" t="s">
        <v>217</v>
      </c>
      <c r="B113" s="40">
        <v>2</v>
      </c>
      <c r="C113" s="40">
        <v>2</v>
      </c>
      <c r="D113" s="38">
        <v>14.241300000000001</v>
      </c>
      <c r="E113" s="38">
        <v>1.6435662877883099</v>
      </c>
      <c r="F113" s="38">
        <v>0.243314086488717</v>
      </c>
      <c r="G113" s="40" t="s">
        <v>0</v>
      </c>
      <c r="H113" s="40" t="s">
        <v>1</v>
      </c>
      <c r="I113" s="19" t="s">
        <v>885</v>
      </c>
      <c r="J113" s="40" t="s">
        <v>574</v>
      </c>
      <c r="K113" s="30">
        <v>5.0919919149482698E-2</v>
      </c>
      <c r="L113" s="30">
        <v>0.30636682028541296</v>
      </c>
      <c r="M113" s="30">
        <v>0.20882324021904949</v>
      </c>
      <c r="N113" s="31">
        <f t="shared" si="4"/>
        <v>0.18870332655131505</v>
      </c>
      <c r="O113" s="31">
        <f t="shared" si="5"/>
        <v>0.12890650883289501</v>
      </c>
      <c r="P113" s="31">
        <f t="shared" si="6"/>
        <v>0.68311731005887066</v>
      </c>
      <c r="Q113" s="30">
        <v>4.0572755049032599E-2</v>
      </c>
      <c r="R113" s="30">
        <v>0.31369302338286997</v>
      </c>
      <c r="S113" s="30">
        <v>6.1741138606290505E-2</v>
      </c>
      <c r="T113" s="30">
        <v>7.7319549250000799E-2</v>
      </c>
      <c r="U113" s="30">
        <v>8.0740207971858102E-2</v>
      </c>
      <c r="V113" s="31">
        <f>AVERAGE(Q113:U113)</f>
        <v>0.1148133348520104</v>
      </c>
      <c r="W113" s="31">
        <f>STDEV(Q113:U113)</f>
        <v>0.11230339949008518</v>
      </c>
      <c r="X113" s="31">
        <f t="shared" si="7"/>
        <v>0.97813899086582212</v>
      </c>
    </row>
    <row r="114" spans="1:24" x14ac:dyDescent="0.25">
      <c r="A114" s="40" t="s">
        <v>208</v>
      </c>
      <c r="B114" s="40">
        <v>2</v>
      </c>
      <c r="C114" s="40">
        <v>2</v>
      </c>
      <c r="D114" s="38">
        <v>10.8042</v>
      </c>
      <c r="E114" s="38">
        <v>2.3915016505153899</v>
      </c>
      <c r="F114" s="38">
        <v>0.296720279732059</v>
      </c>
      <c r="G114" s="40" t="s">
        <v>0</v>
      </c>
      <c r="H114" s="40" t="s">
        <v>1</v>
      </c>
      <c r="I114" s="19" t="s">
        <v>874</v>
      </c>
      <c r="J114" s="40" t="s">
        <v>563</v>
      </c>
      <c r="K114" s="30">
        <v>2.0268154817305148E-3</v>
      </c>
      <c r="L114" s="30">
        <v>2.690751593689765E-2</v>
      </c>
      <c r="M114" s="30">
        <v>7.7768373998523502E-2</v>
      </c>
      <c r="N114" s="31">
        <f t="shared" si="4"/>
        <v>3.556756847238389E-2</v>
      </c>
      <c r="O114" s="31">
        <f t="shared" si="5"/>
        <v>3.8606259907898746E-2</v>
      </c>
      <c r="P114" s="31">
        <f t="shared" si="6"/>
        <v>1.0854343314998949</v>
      </c>
      <c r="Q114" s="30">
        <v>3.3612527641856851E-3</v>
      </c>
      <c r="R114" s="30">
        <v>9.6602073477890793E-3</v>
      </c>
      <c r="S114" s="30">
        <v>3.1754699682172648E-3</v>
      </c>
      <c r="T114" s="30">
        <v>3.3925932474521249E-3</v>
      </c>
      <c r="U114" s="30">
        <v>5.4772893408967196E-2</v>
      </c>
      <c r="V114" s="31">
        <f>AVERAGE(Q114:U114)</f>
        <v>1.4872483347322269E-2</v>
      </c>
      <c r="W114" s="31">
        <f>STDEV(Q114:U114)</f>
        <v>2.2474023740848694E-2</v>
      </c>
      <c r="X114" s="31">
        <f t="shared" si="7"/>
        <v>1.5111143993914811</v>
      </c>
    </row>
    <row r="115" spans="1:24" x14ac:dyDescent="0.25">
      <c r="A115" s="40" t="s">
        <v>77</v>
      </c>
      <c r="B115" s="40">
        <v>18</v>
      </c>
      <c r="C115" s="40">
        <v>18</v>
      </c>
      <c r="D115" s="38">
        <v>92.911500000000004</v>
      </c>
      <c r="E115" s="38">
        <v>1.8863624215125201</v>
      </c>
      <c r="F115" s="38">
        <v>0.95441282632059199</v>
      </c>
      <c r="G115" s="40" t="s">
        <v>1</v>
      </c>
      <c r="H115" s="40" t="s">
        <v>0</v>
      </c>
      <c r="I115" s="19" t="s">
        <v>725</v>
      </c>
      <c r="J115" s="40" t="s">
        <v>414</v>
      </c>
      <c r="K115" s="30">
        <v>1.2642033186895851</v>
      </c>
      <c r="L115" s="30">
        <v>0.72342056542932853</v>
      </c>
      <c r="M115" s="30">
        <v>0.32753047372086397</v>
      </c>
      <c r="N115" s="31">
        <f t="shared" si="4"/>
        <v>0.77171811927992595</v>
      </c>
      <c r="O115" s="31">
        <f t="shared" si="5"/>
        <v>0.47020048373689793</v>
      </c>
      <c r="P115" s="31">
        <f t="shared" si="6"/>
        <v>0.60929045462303277</v>
      </c>
      <c r="Q115" s="30">
        <v>1.3237736761093899</v>
      </c>
      <c r="R115" s="30">
        <v>1.0671130959451101</v>
      </c>
      <c r="S115" s="30">
        <v>1.8350901958694399</v>
      </c>
      <c r="T115" s="30">
        <v>1.6828600744279751</v>
      </c>
      <c r="U115" s="30">
        <v>1.3698632586979249</v>
      </c>
      <c r="V115" s="31">
        <f>AVERAGE(Q115:U115)</f>
        <v>1.4557400602099677</v>
      </c>
      <c r="W115" s="31">
        <f>STDEV(Q115:U115)</f>
        <v>0.30467642475562967</v>
      </c>
      <c r="X115" s="31">
        <f t="shared" si="7"/>
        <v>0.20929315135539023</v>
      </c>
    </row>
    <row r="116" spans="1:24" x14ac:dyDescent="0.25">
      <c r="A116" s="40" t="s">
        <v>231</v>
      </c>
      <c r="B116" s="40">
        <v>2</v>
      </c>
      <c r="C116" s="40">
        <v>2</v>
      </c>
      <c r="D116" s="38">
        <v>13.2241</v>
      </c>
      <c r="E116" s="38">
        <v>1.75625830063841</v>
      </c>
      <c r="F116" s="38">
        <v>0.17495335753629199</v>
      </c>
      <c r="G116" s="40" t="s">
        <v>0</v>
      </c>
      <c r="H116" s="40" t="s">
        <v>1</v>
      </c>
      <c r="I116" s="19" t="s">
        <v>899</v>
      </c>
      <c r="J116" s="40" t="s">
        <v>588</v>
      </c>
      <c r="K116" s="30">
        <v>1.8006727724941551E-3</v>
      </c>
      <c r="L116" s="30">
        <v>8.621094939524046E-2</v>
      </c>
      <c r="M116" s="30">
        <v>1.6124190931888601E-2</v>
      </c>
      <c r="N116" s="31">
        <f t="shared" si="4"/>
        <v>3.4711937699874407E-2</v>
      </c>
      <c r="O116" s="31">
        <f t="shared" si="5"/>
        <v>4.5170808574954827E-2</v>
      </c>
      <c r="P116" s="31">
        <f t="shared" si="6"/>
        <v>1.3013047259277104</v>
      </c>
      <c r="Q116" s="30">
        <v>4.4882549641351603E-3</v>
      </c>
      <c r="R116" s="30">
        <v>3.9759128064359897E-2</v>
      </c>
      <c r="S116" s="30">
        <v>3.5132262362318749E-2</v>
      </c>
      <c r="T116" s="30">
        <v>6.5485426604869048E-3</v>
      </c>
      <c r="U116" s="30">
        <v>1.28953667961167E-2</v>
      </c>
      <c r="V116" s="31">
        <f>AVERAGE(Q116:U116)</f>
        <v>1.9764710969483481E-2</v>
      </c>
      <c r="W116" s="31">
        <f>STDEV(Q116:U116)</f>
        <v>1.6516381663386176E-2</v>
      </c>
      <c r="X116" s="31">
        <f t="shared" si="7"/>
        <v>0.83565004764741091</v>
      </c>
    </row>
    <row r="117" spans="1:24" x14ac:dyDescent="0.25">
      <c r="A117" s="40" t="s">
        <v>38</v>
      </c>
      <c r="B117" s="40">
        <v>2</v>
      </c>
      <c r="C117" s="40">
        <v>2</v>
      </c>
      <c r="D117" s="38">
        <v>11.0885</v>
      </c>
      <c r="E117" s="38">
        <v>2.63498166936935</v>
      </c>
      <c r="F117" s="38">
        <v>0.998039629989944</v>
      </c>
      <c r="G117" s="40" t="s">
        <v>1</v>
      </c>
      <c r="H117" s="40" t="s">
        <v>0</v>
      </c>
      <c r="I117" s="19" t="s">
        <v>678</v>
      </c>
      <c r="J117" s="40" t="s">
        <v>368</v>
      </c>
      <c r="K117" s="30">
        <v>1.8915684288437049</v>
      </c>
      <c r="L117" s="30">
        <v>0.31413172719645449</v>
      </c>
      <c r="M117" s="30">
        <v>1.1964611094419599</v>
      </c>
      <c r="N117" s="31">
        <f t="shared" si="4"/>
        <v>1.1340537551607064</v>
      </c>
      <c r="O117" s="31">
        <f t="shared" si="5"/>
        <v>0.79056792581487156</v>
      </c>
      <c r="P117" s="31">
        <f t="shared" si="6"/>
        <v>0.69711680087231886</v>
      </c>
      <c r="Q117" s="30">
        <v>3.0289563634298302</v>
      </c>
      <c r="R117" s="30">
        <v>2.0398582154253653</v>
      </c>
      <c r="S117" s="30">
        <v>3.6259181970094847</v>
      </c>
      <c r="T117" s="30">
        <v>3.6065871291406548</v>
      </c>
      <c r="U117" s="30">
        <v>2.6397343796343398</v>
      </c>
      <c r="V117" s="31">
        <f>AVERAGE(Q117:U117)</f>
        <v>2.9882108569279344</v>
      </c>
      <c r="W117" s="31">
        <f>STDEV(Q117:U117)</f>
        <v>0.67296520151519446</v>
      </c>
      <c r="X117" s="31">
        <f t="shared" si="7"/>
        <v>0.22520673196637947</v>
      </c>
    </row>
    <row r="118" spans="1:24" x14ac:dyDescent="0.25">
      <c r="A118" s="40" t="s">
        <v>163</v>
      </c>
      <c r="B118" s="40">
        <v>3</v>
      </c>
      <c r="C118" s="40">
        <v>3</v>
      </c>
      <c r="D118" s="38">
        <v>15.1172</v>
      </c>
      <c r="E118" s="38">
        <v>2.1752030908706699</v>
      </c>
      <c r="F118" s="38">
        <v>0.56600355492464705</v>
      </c>
      <c r="G118" s="40" t="s">
        <v>0</v>
      </c>
      <c r="H118" s="40" t="s">
        <v>1</v>
      </c>
      <c r="I118" s="19" t="s">
        <v>824</v>
      </c>
      <c r="J118" s="40" t="s">
        <v>513</v>
      </c>
      <c r="K118" s="30">
        <v>0.2113123169837785</v>
      </c>
      <c r="L118" s="30">
        <v>7.0326464353469009E-2</v>
      </c>
      <c r="M118" s="30">
        <v>4.3189939940092098E-2</v>
      </c>
      <c r="N118" s="31">
        <f t="shared" si="4"/>
        <v>0.10827624042577988</v>
      </c>
      <c r="O118" s="31">
        <f t="shared" si="5"/>
        <v>9.0257534553403157E-2</v>
      </c>
      <c r="P118" s="31">
        <f t="shared" si="6"/>
        <v>0.83358578205596268</v>
      </c>
      <c r="Q118" s="30">
        <v>7.1031319371462093E-2</v>
      </c>
      <c r="R118" s="30">
        <v>7.3851795806959608E-2</v>
      </c>
      <c r="S118" s="30">
        <v>3.1333031849225548E-2</v>
      </c>
      <c r="T118" s="30">
        <v>4.3240659875482999E-2</v>
      </c>
      <c r="U118" s="30">
        <v>2.9430850714255802E-2</v>
      </c>
      <c r="V118" s="31">
        <f>AVERAGE(Q118:U118)</f>
        <v>4.9777531523477213E-2</v>
      </c>
      <c r="W118" s="31">
        <f>STDEV(Q118:U118)</f>
        <v>2.1378794270294241E-2</v>
      </c>
      <c r="X118" s="31">
        <f t="shared" si="7"/>
        <v>0.42948683102558205</v>
      </c>
    </row>
    <row r="119" spans="1:24" x14ac:dyDescent="0.25">
      <c r="A119" s="40" t="s">
        <v>73</v>
      </c>
      <c r="B119" s="40">
        <v>1</v>
      </c>
      <c r="C119" s="40">
        <v>1</v>
      </c>
      <c r="D119" s="38">
        <v>7.1666999999999996</v>
      </c>
      <c r="E119" s="38">
        <v>4.1556760688174297</v>
      </c>
      <c r="F119" s="38">
        <v>0.96915947137020397</v>
      </c>
      <c r="G119" s="40" t="s">
        <v>0</v>
      </c>
      <c r="H119" s="40" t="s">
        <v>1</v>
      </c>
      <c r="I119" s="19" t="s">
        <v>719</v>
      </c>
      <c r="J119" s="40" t="s">
        <v>409</v>
      </c>
      <c r="K119" s="30">
        <v>2.77293243674691E-2</v>
      </c>
      <c r="L119" s="30">
        <v>0.10818572031554549</v>
      </c>
      <c r="M119" s="30">
        <v>0.12497035382747901</v>
      </c>
      <c r="N119" s="31">
        <f t="shared" si="4"/>
        <v>8.6961799503497875E-2</v>
      </c>
      <c r="O119" s="31">
        <f t="shared" si="5"/>
        <v>5.1978799174160192E-2</v>
      </c>
      <c r="P119" s="31">
        <f t="shared" si="6"/>
        <v>0.59771991231701049</v>
      </c>
      <c r="Q119" s="30">
        <v>1.29579267954366E-2</v>
      </c>
      <c r="R119" s="30">
        <v>5.4630775709561097E-2</v>
      </c>
      <c r="S119" s="30">
        <v>9.5103731160479758E-3</v>
      </c>
      <c r="T119" s="30">
        <v>6.1564318429278104E-3</v>
      </c>
      <c r="U119" s="30">
        <v>2.4452855349863953E-2</v>
      </c>
      <c r="V119" s="31">
        <f>AVERAGE(Q119:U119)</f>
        <v>2.154167256276749E-2</v>
      </c>
      <c r="W119" s="31">
        <f>STDEV(Q119:U119)</f>
        <v>1.9738935014719326E-2</v>
      </c>
      <c r="X119" s="31">
        <f t="shared" si="7"/>
        <v>0.9163139471739995</v>
      </c>
    </row>
    <row r="120" spans="1:24" x14ac:dyDescent="0.25">
      <c r="A120" s="40" t="s">
        <v>131</v>
      </c>
      <c r="B120" s="40">
        <v>1</v>
      </c>
      <c r="C120" s="40">
        <v>1</v>
      </c>
      <c r="D120" s="38">
        <v>6.22</v>
      </c>
      <c r="E120" s="38">
        <v>4.5319264515608904</v>
      </c>
      <c r="F120" s="38">
        <v>0.73223071211919599</v>
      </c>
      <c r="G120" s="40" t="s">
        <v>0</v>
      </c>
      <c r="H120" s="40" t="s">
        <v>1</v>
      </c>
      <c r="I120" s="19" t="s">
        <v>788</v>
      </c>
      <c r="J120" s="40" t="s">
        <v>477</v>
      </c>
      <c r="K120" s="30">
        <v>3.1656064332653117E-3</v>
      </c>
      <c r="L120" s="30">
        <v>5.9933922283863246E-2</v>
      </c>
      <c r="M120" s="30">
        <v>2.9347742180685952E-2</v>
      </c>
      <c r="N120" s="31">
        <f t="shared" si="4"/>
        <v>3.0815756965938166E-2</v>
      </c>
      <c r="O120" s="31">
        <f t="shared" si="5"/>
        <v>2.8412615537567132E-2</v>
      </c>
      <c r="P120" s="31">
        <f t="shared" si="6"/>
        <v>0.92201582355976786</v>
      </c>
      <c r="Q120" s="30">
        <v>2.3913851901803699E-3</v>
      </c>
      <c r="R120" s="30">
        <v>2.3383912956606651E-2</v>
      </c>
      <c r="S120" s="30">
        <v>4.3953324898571202E-3</v>
      </c>
      <c r="T120" s="30">
        <v>1.21600722375119E-3</v>
      </c>
      <c r="U120" s="30">
        <v>4.4155767419037598E-3</v>
      </c>
      <c r="V120" s="31">
        <f>AVERAGE(Q120:U120)</f>
        <v>7.1604429204598181E-3</v>
      </c>
      <c r="W120" s="31">
        <f>STDEV(Q120:U120)</f>
        <v>9.1714411821753085E-3</v>
      </c>
      <c r="X120" s="31">
        <f t="shared" si="7"/>
        <v>1.2808483056221822</v>
      </c>
    </row>
    <row r="121" spans="1:24" x14ac:dyDescent="0.25">
      <c r="A121" s="40" t="s">
        <v>321</v>
      </c>
      <c r="B121" s="40">
        <v>1</v>
      </c>
      <c r="C121" s="40">
        <v>1</v>
      </c>
      <c r="D121" s="38">
        <v>6.7468000000000004</v>
      </c>
      <c r="E121" s="38">
        <v>1.1396588062423201</v>
      </c>
      <c r="F121" s="38">
        <v>0.12759504057951901</v>
      </c>
      <c r="G121" s="40" t="s">
        <v>0</v>
      </c>
      <c r="H121" s="40" t="s">
        <v>1</v>
      </c>
      <c r="I121" s="19" t="s">
        <v>911</v>
      </c>
      <c r="J121" s="40" t="s">
        <v>600</v>
      </c>
      <c r="K121" s="30">
        <v>3.2758134744336254E-2</v>
      </c>
      <c r="L121" s="30">
        <v>5.935167483584005E-2</v>
      </c>
      <c r="M121" s="30">
        <v>5.7453875375725147E-2</v>
      </c>
      <c r="N121" s="31">
        <f t="shared" si="4"/>
        <v>4.9854561651967146E-2</v>
      </c>
      <c r="O121" s="31">
        <f t="shared" si="5"/>
        <v>1.4836315932659208E-2</v>
      </c>
      <c r="P121" s="31">
        <f t="shared" si="6"/>
        <v>0.29759194426842989</v>
      </c>
      <c r="Q121" s="30">
        <v>4.1007524869127149E-2</v>
      </c>
      <c r="R121" s="30">
        <v>4.1409055767352348E-2</v>
      </c>
      <c r="S121" s="30">
        <v>4.6228535832126702E-2</v>
      </c>
      <c r="T121" s="30">
        <v>2.4337416511343E-2</v>
      </c>
      <c r="U121" s="30">
        <v>6.5743288199582306E-2</v>
      </c>
      <c r="V121" s="31">
        <f>AVERAGE(Q121:U121)</f>
        <v>4.3745164235906304E-2</v>
      </c>
      <c r="W121" s="31">
        <f>STDEV(Q121:U121)</f>
        <v>1.482984605639797E-2</v>
      </c>
      <c r="X121" s="31">
        <f t="shared" si="7"/>
        <v>0.33900538071875702</v>
      </c>
    </row>
    <row r="122" spans="1:24" x14ac:dyDescent="0.25">
      <c r="A122" s="40" t="s">
        <v>158</v>
      </c>
      <c r="B122" s="40">
        <v>1</v>
      </c>
      <c r="C122" s="40">
        <v>1</v>
      </c>
      <c r="D122" s="38">
        <v>5.5514000000000001</v>
      </c>
      <c r="E122" s="38">
        <v>2.7740187852550302</v>
      </c>
      <c r="F122" s="38">
        <v>0.589404455341765</v>
      </c>
      <c r="G122" s="40" t="s">
        <v>0</v>
      </c>
      <c r="H122" s="40" t="s">
        <v>1</v>
      </c>
      <c r="I122" s="19" t="s">
        <v>818</v>
      </c>
      <c r="J122" s="40" t="s">
        <v>507</v>
      </c>
      <c r="K122" s="30">
        <v>3.4454273705101001E-3</v>
      </c>
      <c r="L122" s="30">
        <v>4.4363642692141048E-2</v>
      </c>
      <c r="M122" s="30">
        <v>3.2103036118096201E-2</v>
      </c>
      <c r="N122" s="31">
        <f t="shared" si="4"/>
        <v>2.6637368726915783E-2</v>
      </c>
      <c r="O122" s="31">
        <f t="shared" si="5"/>
        <v>2.0999529192343769E-2</v>
      </c>
      <c r="P122" s="31">
        <f t="shared" si="6"/>
        <v>0.78834848169987426</v>
      </c>
      <c r="Q122" s="30"/>
      <c r="R122" s="30">
        <v>1.65199181564121E-2</v>
      </c>
      <c r="S122" s="30">
        <v>6.0740379962798199E-3</v>
      </c>
      <c r="T122" s="30">
        <v>2.4856473273292597E-3</v>
      </c>
      <c r="U122" s="30">
        <v>2.5969651175107702E-2</v>
      </c>
      <c r="V122" s="31">
        <f>AVERAGE(Q122:U122)</f>
        <v>1.2762313663782221E-2</v>
      </c>
      <c r="W122" s="31">
        <f>STDEV(Q122:U122)</f>
        <v>1.0628519151421293E-2</v>
      </c>
      <c r="X122" s="31">
        <f t="shared" si="7"/>
        <v>0.83280504079629714</v>
      </c>
    </row>
    <row r="123" spans="1:24" x14ac:dyDescent="0.25">
      <c r="A123" s="40" t="s">
        <v>124</v>
      </c>
      <c r="B123" s="40">
        <v>2</v>
      </c>
      <c r="C123" s="40">
        <v>2</v>
      </c>
      <c r="D123" s="38">
        <v>9.8353999999999999</v>
      </c>
      <c r="E123" s="38">
        <v>1.9036963990506901</v>
      </c>
      <c r="F123" s="38">
        <v>0.76269346479029498</v>
      </c>
      <c r="G123" s="40" t="s">
        <v>0</v>
      </c>
      <c r="H123" s="40" t="s">
        <v>1</v>
      </c>
      <c r="I123" s="19" t="s">
        <v>781</v>
      </c>
      <c r="J123" s="40" t="s">
        <v>470</v>
      </c>
      <c r="K123" s="30">
        <v>1.267719134266725E-2</v>
      </c>
      <c r="L123" s="30">
        <v>4.8632863380783847E-2</v>
      </c>
      <c r="M123" s="30">
        <v>4.2116201132067647E-2</v>
      </c>
      <c r="N123" s="31">
        <f t="shared" si="4"/>
        <v>3.4475418618506247E-2</v>
      </c>
      <c r="O123" s="31">
        <f t="shared" si="5"/>
        <v>1.9156950592221333E-2</v>
      </c>
      <c r="P123" s="31">
        <f t="shared" si="6"/>
        <v>0.55566984709325529</v>
      </c>
      <c r="Q123" s="30">
        <v>1.1553057025498175E-2</v>
      </c>
      <c r="R123" s="30">
        <v>2.199382759596695E-2</v>
      </c>
      <c r="S123" s="30">
        <v>1.6143168411814249E-2</v>
      </c>
      <c r="T123" s="30">
        <v>1.6699376161556048E-2</v>
      </c>
      <c r="U123" s="30">
        <v>2.4159196719722099E-2</v>
      </c>
      <c r="V123" s="31">
        <f>AVERAGE(Q123:U123)</f>
        <v>1.8109725182911506E-2</v>
      </c>
      <c r="W123" s="31">
        <f>STDEV(Q123:U123)</f>
        <v>5.0131996931153952E-3</v>
      </c>
      <c r="X123" s="31">
        <f t="shared" si="7"/>
        <v>0.27682362059507643</v>
      </c>
    </row>
    <row r="124" spans="1:24" x14ac:dyDescent="0.25">
      <c r="A124" s="40" t="s">
        <v>95</v>
      </c>
      <c r="B124" s="40">
        <v>8</v>
      </c>
      <c r="C124" s="40">
        <v>8</v>
      </c>
      <c r="D124" s="38">
        <v>52.330800000000004</v>
      </c>
      <c r="E124" s="38">
        <v>3.6150841404849401</v>
      </c>
      <c r="F124" s="38">
        <v>0.88620635982714502</v>
      </c>
      <c r="G124" s="40" t="s">
        <v>0</v>
      </c>
      <c r="H124" s="40" t="s">
        <v>1</v>
      </c>
      <c r="I124" s="19" t="s">
        <v>746</v>
      </c>
      <c r="J124" s="40" t="s">
        <v>435</v>
      </c>
      <c r="K124" s="30">
        <v>1.4102380019883049E-2</v>
      </c>
      <c r="L124" s="30">
        <v>0.13922107978152098</v>
      </c>
      <c r="M124" s="30">
        <v>0.15802271681052749</v>
      </c>
      <c r="N124" s="31">
        <f t="shared" si="4"/>
        <v>0.10378205887064385</v>
      </c>
      <c r="O124" s="31">
        <f t="shared" si="5"/>
        <v>7.8231764570565049E-2</v>
      </c>
      <c r="P124" s="31">
        <f t="shared" si="6"/>
        <v>0.75380817669145272</v>
      </c>
      <c r="Q124" s="30">
        <v>2.017049412012405E-3</v>
      </c>
      <c r="R124" s="30">
        <v>4.8626396678760897E-2</v>
      </c>
      <c r="S124" s="30">
        <v>3.9972629201422749E-2</v>
      </c>
      <c r="T124" s="30">
        <v>2.9489358208450597E-2</v>
      </c>
      <c r="U124" s="30">
        <v>2.3434875434904703E-2</v>
      </c>
      <c r="V124" s="31">
        <f>AVERAGE(Q124:U124)</f>
        <v>2.8708061787110273E-2</v>
      </c>
      <c r="W124" s="31">
        <f>STDEV(Q124:U124)</f>
        <v>1.777960632226042E-2</v>
      </c>
      <c r="X124" s="31">
        <f t="shared" si="7"/>
        <v>0.61932451079798578</v>
      </c>
    </row>
    <row r="125" spans="1:24" x14ac:dyDescent="0.25">
      <c r="A125" s="40" t="s">
        <v>51</v>
      </c>
      <c r="B125" s="40">
        <v>1</v>
      </c>
      <c r="C125" s="40">
        <v>1</v>
      </c>
      <c r="D125" s="38">
        <v>5.8277999999999999</v>
      </c>
      <c r="E125" s="38">
        <v>14.527535881708101</v>
      </c>
      <c r="F125" s="38">
        <v>0.99480258802775301</v>
      </c>
      <c r="G125" s="40" t="s">
        <v>0</v>
      </c>
      <c r="H125" s="40" t="s">
        <v>1</v>
      </c>
      <c r="I125" s="19" t="s">
        <v>692</v>
      </c>
      <c r="J125" s="40" t="s">
        <v>382</v>
      </c>
      <c r="K125" s="30">
        <v>9.8585532746443653E-3</v>
      </c>
      <c r="L125" s="30">
        <v>3.8380909182240151E-2</v>
      </c>
      <c r="M125" s="30">
        <v>1.7289580393228803E-2</v>
      </c>
      <c r="N125" s="31">
        <f t="shared" si="4"/>
        <v>2.1843014283371109E-2</v>
      </c>
      <c r="O125" s="31">
        <f t="shared" si="5"/>
        <v>1.4796334572245027E-2</v>
      </c>
      <c r="P125" s="31">
        <f t="shared" si="6"/>
        <v>0.67739435502312262</v>
      </c>
      <c r="Q125" s="30"/>
      <c r="R125" s="30">
        <v>2.00594277351229E-3</v>
      </c>
      <c r="S125" s="30">
        <v>1.9423063686312E-3</v>
      </c>
      <c r="T125" s="30">
        <v>2.4928716998768728E-3</v>
      </c>
      <c r="U125" s="30">
        <v>3.0508011247109097E-3</v>
      </c>
      <c r="V125" s="31">
        <f>AVERAGE(Q125:U125)</f>
        <v>2.372980491682818E-3</v>
      </c>
      <c r="W125" s="31">
        <f>STDEV(Q125:U125)</f>
        <v>5.1446140094502113E-4</v>
      </c>
      <c r="X125" s="31">
        <f t="shared" si="7"/>
        <v>0.21679967566028607</v>
      </c>
    </row>
    <row r="126" spans="1:24" x14ac:dyDescent="0.25">
      <c r="A126" s="40" t="s">
        <v>45</v>
      </c>
      <c r="B126" s="40">
        <v>2</v>
      </c>
      <c r="C126" s="40">
        <v>2</v>
      </c>
      <c r="D126" s="38">
        <v>14.641299999999999</v>
      </c>
      <c r="E126" s="38">
        <v>4.5633422188922497</v>
      </c>
      <c r="F126" s="38">
        <v>0.99642955273151501</v>
      </c>
      <c r="G126" s="40" t="s">
        <v>0</v>
      </c>
      <c r="H126" s="40" t="s">
        <v>1</v>
      </c>
      <c r="I126" s="19" t="s">
        <v>686</v>
      </c>
      <c r="J126" s="40" t="s">
        <v>376</v>
      </c>
      <c r="K126" s="30">
        <v>0.2001011152718335</v>
      </c>
      <c r="L126" s="30">
        <v>0.14138473334416002</v>
      </c>
      <c r="M126" s="30">
        <v>6.0063208312936052E-2</v>
      </c>
      <c r="N126" s="31">
        <f t="shared" si="4"/>
        <v>0.13384968564297653</v>
      </c>
      <c r="O126" s="31">
        <f t="shared" si="5"/>
        <v>7.0322375914438087E-2</v>
      </c>
      <c r="P126" s="31">
        <f t="shared" si="6"/>
        <v>0.52538319814969325</v>
      </c>
      <c r="Q126" s="30">
        <v>1.838034519164675E-2</v>
      </c>
      <c r="R126" s="30">
        <v>2.7040163544024151E-2</v>
      </c>
      <c r="S126" s="30">
        <v>4.9514929428010144E-3</v>
      </c>
      <c r="T126" s="30">
        <v>5.4307486195351792E-2</v>
      </c>
      <c r="U126" s="30">
        <v>4.1978026753107349E-2</v>
      </c>
      <c r="V126" s="31">
        <f>AVERAGE(Q126:U126)</f>
        <v>2.9331502925386211E-2</v>
      </c>
      <c r="W126" s="31">
        <f>STDEV(Q126:U126)</f>
        <v>1.938618892309352E-2</v>
      </c>
      <c r="X126" s="31">
        <f t="shared" si="7"/>
        <v>0.66093404665994493</v>
      </c>
    </row>
    <row r="127" spans="1:24" x14ac:dyDescent="0.25">
      <c r="A127" s="40" t="s">
        <v>35</v>
      </c>
      <c r="B127" s="40">
        <v>1</v>
      </c>
      <c r="C127" s="40">
        <v>1</v>
      </c>
      <c r="D127" s="38">
        <v>7.2088000000000001</v>
      </c>
      <c r="E127" s="38">
        <v>3.5714819585458</v>
      </c>
      <c r="F127" s="38">
        <v>0.99858725674076698</v>
      </c>
      <c r="G127" s="40" t="s">
        <v>1</v>
      </c>
      <c r="H127" s="40" t="s">
        <v>0</v>
      </c>
      <c r="I127" s="19" t="s">
        <v>675</v>
      </c>
      <c r="J127" s="40" t="s">
        <v>365</v>
      </c>
      <c r="K127" s="30">
        <v>5.649346912032855</v>
      </c>
      <c r="L127" s="30">
        <v>0.58591294034598995</v>
      </c>
      <c r="M127" s="30">
        <v>3.2202558827320598</v>
      </c>
      <c r="N127" s="31">
        <f t="shared" si="4"/>
        <v>3.1518385783703011</v>
      </c>
      <c r="O127" s="31">
        <f t="shared" si="5"/>
        <v>2.5324102337615555</v>
      </c>
      <c r="P127" s="31">
        <f t="shared" si="6"/>
        <v>0.80347079039529079</v>
      </c>
      <c r="Q127" s="30">
        <v>11.76760680500435</v>
      </c>
      <c r="R127" s="30">
        <v>7.5544060861664146</v>
      </c>
      <c r="S127" s="30">
        <v>13.43980515315935</v>
      </c>
      <c r="T127" s="30">
        <v>13.821134897280899</v>
      </c>
      <c r="U127" s="30">
        <v>9.7007201528798603</v>
      </c>
      <c r="V127" s="31">
        <f>AVERAGE(Q127:U127)</f>
        <v>11.256734618898175</v>
      </c>
      <c r="W127" s="31">
        <f>STDEV(Q127:U127)</f>
        <v>2.6330283761575566</v>
      </c>
      <c r="X127" s="31">
        <f t="shared" si="7"/>
        <v>0.23390694240380708</v>
      </c>
    </row>
    <row r="128" spans="1:24" x14ac:dyDescent="0.25">
      <c r="A128" s="40" t="s">
        <v>62</v>
      </c>
      <c r="B128" s="40">
        <v>24</v>
      </c>
      <c r="C128" s="40">
        <v>24</v>
      </c>
      <c r="D128" s="38">
        <v>149.14420000000001</v>
      </c>
      <c r="E128" s="38">
        <v>2.6738647551046602</v>
      </c>
      <c r="F128" s="38">
        <v>0.98882343070576795</v>
      </c>
      <c r="G128" s="40" t="s">
        <v>0</v>
      </c>
      <c r="H128" s="40" t="s">
        <v>1</v>
      </c>
      <c r="I128" s="19" t="s">
        <v>704</v>
      </c>
      <c r="J128" s="40" t="s">
        <v>394</v>
      </c>
      <c r="K128" s="30">
        <v>0.38925744732956047</v>
      </c>
      <c r="L128" s="30">
        <v>0.233878631122419</v>
      </c>
      <c r="M128" s="30">
        <v>0.177602942391414</v>
      </c>
      <c r="N128" s="31">
        <f t="shared" si="4"/>
        <v>0.26691300694779785</v>
      </c>
      <c r="O128" s="31">
        <f t="shared" si="5"/>
        <v>0.10962599990322659</v>
      </c>
      <c r="P128" s="31">
        <f t="shared" si="6"/>
        <v>0.41071808810226684</v>
      </c>
      <c r="Q128" s="30">
        <v>5.138236710996865E-2</v>
      </c>
      <c r="R128" s="30">
        <v>9.6791939722688E-2</v>
      </c>
      <c r="S128" s="30">
        <v>6.3871925416220637E-2</v>
      </c>
      <c r="T128" s="30">
        <v>9.0093671647275303E-2</v>
      </c>
      <c r="U128" s="30">
        <v>0.19697473239619501</v>
      </c>
      <c r="V128" s="31">
        <f>AVERAGE(Q128:U128)</f>
        <v>9.9822927258469515E-2</v>
      </c>
      <c r="W128" s="31">
        <f>STDEV(Q128:U128)</f>
        <v>5.7404879894200879E-2</v>
      </c>
      <c r="X128" s="31">
        <f t="shared" si="7"/>
        <v>0.57506708599682288</v>
      </c>
    </row>
    <row r="129" spans="1:24" x14ac:dyDescent="0.25">
      <c r="A129" s="40" t="s">
        <v>190</v>
      </c>
      <c r="B129" s="40">
        <v>2</v>
      </c>
      <c r="C129" s="40">
        <v>2</v>
      </c>
      <c r="D129" s="38">
        <v>0</v>
      </c>
      <c r="E129" s="38">
        <v>4.8821294111153302</v>
      </c>
      <c r="F129" s="38">
        <v>0.40370680674645698</v>
      </c>
      <c r="G129" s="40" t="s">
        <v>0</v>
      </c>
      <c r="H129" s="40" t="s">
        <v>1</v>
      </c>
      <c r="I129" s="19" t="s">
        <v>853</v>
      </c>
      <c r="J129" s="40" t="s">
        <v>542</v>
      </c>
      <c r="K129" s="30">
        <v>0.88839958827555443</v>
      </c>
      <c r="L129" s="30">
        <v>3.74058159260761E-2</v>
      </c>
      <c r="M129" s="30">
        <v>1.5973025834075748E-2</v>
      </c>
      <c r="N129" s="31">
        <f t="shared" si="4"/>
        <v>0.31392614334523544</v>
      </c>
      <c r="O129" s="31">
        <f t="shared" si="5"/>
        <v>0.49762399994409745</v>
      </c>
      <c r="P129" s="31">
        <f t="shared" si="6"/>
        <v>1.5851626584563971</v>
      </c>
      <c r="Q129" s="30">
        <v>7.7525408654500153E-2</v>
      </c>
      <c r="R129" s="30">
        <v>4.2393498660558554E-2</v>
      </c>
      <c r="S129" s="30">
        <v>8.3157518024016053E-2</v>
      </c>
      <c r="T129" s="30">
        <v>5.507342410812055E-2</v>
      </c>
      <c r="U129" s="30">
        <v>6.3355498844584648E-2</v>
      </c>
      <c r="V129" s="31">
        <f>AVERAGE(Q129:U129)</f>
        <v>6.4301069658355997E-2</v>
      </c>
      <c r="W129" s="31">
        <f>STDEV(Q129:U129)</f>
        <v>1.6556222398541851E-2</v>
      </c>
      <c r="X129" s="31">
        <f t="shared" si="7"/>
        <v>0.25747973535289942</v>
      </c>
    </row>
    <row r="130" spans="1:24" x14ac:dyDescent="0.25">
      <c r="A130" s="40" t="s">
        <v>240</v>
      </c>
      <c r="B130" s="40">
        <v>1</v>
      </c>
      <c r="C130" s="40">
        <v>1</v>
      </c>
      <c r="D130" s="38">
        <v>5.2830000000000004</v>
      </c>
      <c r="E130" s="38">
        <v>1.4084193566393199</v>
      </c>
      <c r="F130" s="38">
        <v>0.12565153555830599</v>
      </c>
      <c r="G130" s="40" t="s">
        <v>0</v>
      </c>
      <c r="H130" s="40" t="s">
        <v>1</v>
      </c>
      <c r="I130" s="19" t="s">
        <v>912</v>
      </c>
      <c r="J130" s="40" t="s">
        <v>601</v>
      </c>
      <c r="K130" s="30"/>
      <c r="L130" s="30">
        <v>4.2432497695919003E-2</v>
      </c>
      <c r="M130" s="30">
        <v>3.759795482991455E-2</v>
      </c>
      <c r="N130" s="31">
        <f t="shared" si="4"/>
        <v>4.0015226262916773E-2</v>
      </c>
      <c r="O130" s="31">
        <f t="shared" si="5"/>
        <v>3.4185380444887951E-3</v>
      </c>
      <c r="P130" s="31">
        <f t="shared" si="6"/>
        <v>8.5430931266702592E-2</v>
      </c>
      <c r="Q130" s="30">
        <v>1.40944789911498E-2</v>
      </c>
      <c r="R130" s="30">
        <v>3.498408294705195E-2</v>
      </c>
      <c r="S130" s="30"/>
      <c r="T130" s="30">
        <v>6.6716181449691155E-3</v>
      </c>
      <c r="U130" s="30">
        <v>3.8954629897095347E-2</v>
      </c>
      <c r="V130" s="31">
        <f>AVERAGE(Q130:U130)</f>
        <v>2.3676202495066554E-2</v>
      </c>
      <c r="W130" s="31">
        <f>STDEV(Q130:U130)</f>
        <v>1.5729630409098905E-2</v>
      </c>
      <c r="X130" s="31">
        <f t="shared" si="7"/>
        <v>0.66436458348320482</v>
      </c>
    </row>
    <row r="131" spans="1:24" x14ac:dyDescent="0.25">
      <c r="A131" s="40" t="s">
        <v>328</v>
      </c>
      <c r="B131" s="40">
        <v>1</v>
      </c>
      <c r="C131" s="40">
        <v>1</v>
      </c>
      <c r="D131" s="38">
        <v>6.1814999999999998</v>
      </c>
      <c r="E131" s="38">
        <v>1.02353300689663</v>
      </c>
      <c r="F131" s="38">
        <v>5.1607325185138102E-2</v>
      </c>
      <c r="G131" s="40" t="s">
        <v>0</v>
      </c>
      <c r="H131" s="40" t="s">
        <v>1</v>
      </c>
      <c r="I131" s="19" t="s">
        <v>942</v>
      </c>
      <c r="J131" s="40" t="s">
        <v>631</v>
      </c>
      <c r="K131" s="30">
        <v>6.238497915703245E-2</v>
      </c>
      <c r="L131" s="30">
        <v>0.11947870563242399</v>
      </c>
      <c r="M131" s="30">
        <v>0.117639089594381</v>
      </c>
      <c r="N131" s="31">
        <f t="shared" ref="N131:N194" si="8">AVERAGE(K131:M131)</f>
        <v>9.9834258127945816E-2</v>
      </c>
      <c r="O131" s="31">
        <f t="shared" ref="O131:O194" si="9">STDEV(K131:M131)</f>
        <v>3.2445067704858138E-2</v>
      </c>
      <c r="P131" s="31">
        <f t="shared" ref="P131:P194" si="10">O131/N131</f>
        <v>0.32498932043224193</v>
      </c>
      <c r="Q131" s="30">
        <v>9.8865504232864748E-2</v>
      </c>
      <c r="R131" s="30">
        <v>0.11035384403217571</v>
      </c>
      <c r="S131" s="30">
        <v>0.146952439846604</v>
      </c>
      <c r="T131" s="30">
        <v>3.9039221150594647E-2</v>
      </c>
      <c r="U131" s="30">
        <v>9.2483366274536905E-2</v>
      </c>
      <c r="V131" s="31">
        <f>AVERAGE(Q131:U131)</f>
        <v>9.7538875107355205E-2</v>
      </c>
      <c r="W131" s="31">
        <f>STDEV(Q131:U131)</f>
        <v>3.8908390599715542E-2</v>
      </c>
      <c r="X131" s="31">
        <f t="shared" ref="X131:X194" si="11">W131/V131</f>
        <v>0.39890136683339239</v>
      </c>
    </row>
    <row r="132" spans="1:24" x14ac:dyDescent="0.25">
      <c r="A132" s="40" t="s">
        <v>82</v>
      </c>
      <c r="B132" s="40">
        <v>1</v>
      </c>
      <c r="C132" s="40">
        <v>1</v>
      </c>
      <c r="D132" s="38">
        <v>5.7896999999999998</v>
      </c>
      <c r="E132" s="38">
        <v>2.9920581557396302</v>
      </c>
      <c r="F132" s="38">
        <v>0.94110423512797003</v>
      </c>
      <c r="G132" s="40" t="s">
        <v>0</v>
      </c>
      <c r="H132" s="40" t="s">
        <v>1</v>
      </c>
      <c r="I132" s="19" t="s">
        <v>732</v>
      </c>
      <c r="J132" s="40" t="s">
        <v>421</v>
      </c>
      <c r="K132" s="30">
        <v>3.1675439157402452E-2</v>
      </c>
      <c r="L132" s="30">
        <v>0.1169143512443435</v>
      </c>
      <c r="M132" s="30">
        <v>8.3698205263601305E-2</v>
      </c>
      <c r="N132" s="31">
        <f t="shared" si="8"/>
        <v>7.7429331888449096E-2</v>
      </c>
      <c r="O132" s="31">
        <f t="shared" si="9"/>
        <v>4.2963846586247197E-2</v>
      </c>
      <c r="P132" s="31">
        <f t="shared" si="10"/>
        <v>0.55487817779629511</v>
      </c>
      <c r="Q132" s="30">
        <v>2.15164229055506E-2</v>
      </c>
      <c r="R132" s="30">
        <v>4.457712186056665E-2</v>
      </c>
      <c r="S132" s="30">
        <v>1.06387526163372E-2</v>
      </c>
      <c r="T132" s="30">
        <v>1.7516071333372001E-2</v>
      </c>
      <c r="U132" s="30">
        <v>4.3901088938960456E-2</v>
      </c>
      <c r="V132" s="31">
        <f>AVERAGE(Q132:U132)</f>
        <v>2.7629891530957386E-2</v>
      </c>
      <c r="W132" s="31">
        <f>STDEV(Q132:U132)</f>
        <v>1.5655056213360212E-2</v>
      </c>
      <c r="X132" s="31">
        <f t="shared" si="11"/>
        <v>0.56659854041843782</v>
      </c>
    </row>
    <row r="133" spans="1:24" x14ac:dyDescent="0.25">
      <c r="A133" s="40" t="s">
        <v>253</v>
      </c>
      <c r="B133" s="40">
        <v>2</v>
      </c>
      <c r="C133" s="40">
        <v>2</v>
      </c>
      <c r="D133" s="38">
        <v>11.191800000000001</v>
      </c>
      <c r="E133" s="38">
        <v>1.25131529810159</v>
      </c>
      <c r="F133" s="38">
        <v>6.2574187096765904E-2</v>
      </c>
      <c r="G133" s="40" t="s">
        <v>1</v>
      </c>
      <c r="H133" s="40" t="s">
        <v>0</v>
      </c>
      <c r="I133" s="19" t="s">
        <v>931</v>
      </c>
      <c r="J133" s="40" t="s">
        <v>620</v>
      </c>
      <c r="K133" s="30">
        <v>4.5158320736134502E-2</v>
      </c>
      <c r="L133" s="30">
        <v>6.2550353241882448E-2</v>
      </c>
      <c r="M133" s="30">
        <v>0.1166696314282885</v>
      </c>
      <c r="N133" s="31">
        <f t="shared" si="8"/>
        <v>7.4792768468768478E-2</v>
      </c>
      <c r="O133" s="31">
        <f t="shared" si="9"/>
        <v>3.7294429036627767E-2</v>
      </c>
      <c r="P133" s="31">
        <f t="shared" si="10"/>
        <v>0.49863683080806076</v>
      </c>
      <c r="Q133" s="30">
        <v>3.0701718214068301E-2</v>
      </c>
      <c r="R133" s="30">
        <v>4.0539656615012604E-2</v>
      </c>
      <c r="S133" s="30">
        <v>3.2400179297559853E-2</v>
      </c>
      <c r="T133" s="30">
        <v>3.3878633993854851E-2</v>
      </c>
      <c r="U133" s="30">
        <v>0.3304264887412055</v>
      </c>
      <c r="V133" s="31">
        <f>AVERAGE(Q133:U133)</f>
        <v>9.3589335372340224E-2</v>
      </c>
      <c r="W133" s="31">
        <f>STDEV(Q133:U133)</f>
        <v>0.13244851707760164</v>
      </c>
      <c r="X133" s="31">
        <f t="shared" si="11"/>
        <v>1.4152095059833709</v>
      </c>
    </row>
    <row r="134" spans="1:24" x14ac:dyDescent="0.25">
      <c r="A134" s="40" t="s">
        <v>81</v>
      </c>
      <c r="B134" s="40">
        <v>5</v>
      </c>
      <c r="C134" s="40">
        <v>5</v>
      </c>
      <c r="D134" s="38">
        <v>29.761199999999999</v>
      </c>
      <c r="E134" s="38">
        <v>1.90354215763778</v>
      </c>
      <c r="F134" s="38">
        <v>0.94231895025620405</v>
      </c>
      <c r="G134" s="40" t="s">
        <v>0</v>
      </c>
      <c r="H134" s="40" t="s">
        <v>1</v>
      </c>
      <c r="I134" s="19" t="s">
        <v>731</v>
      </c>
      <c r="J134" s="40" t="s">
        <v>420</v>
      </c>
      <c r="K134" s="30">
        <v>0.11394838970252449</v>
      </c>
      <c r="L134" s="30">
        <v>0.17802585292552098</v>
      </c>
      <c r="M134" s="30">
        <v>0.1171632009076065</v>
      </c>
      <c r="N134" s="31">
        <f t="shared" si="8"/>
        <v>0.13637914784521735</v>
      </c>
      <c r="O134" s="31">
        <f t="shared" si="9"/>
        <v>3.6102905503649065E-2</v>
      </c>
      <c r="P134" s="31">
        <f t="shared" si="10"/>
        <v>0.264724527716098</v>
      </c>
      <c r="Q134" s="30">
        <v>2.7917304768326004E-2</v>
      </c>
      <c r="R134" s="30">
        <v>7.2326672500123756E-2</v>
      </c>
      <c r="S134" s="30">
        <v>4.5288780774717097E-2</v>
      </c>
      <c r="T134" s="30">
        <v>9.4917468905219154E-2</v>
      </c>
      <c r="U134" s="30">
        <v>0.11777443148118649</v>
      </c>
      <c r="V134" s="31">
        <f>AVERAGE(Q134:U134)</f>
        <v>7.1644931685914501E-2</v>
      </c>
      <c r="W134" s="31">
        <f>STDEV(Q134:U134)</f>
        <v>3.6320650315011214E-2</v>
      </c>
      <c r="X134" s="31">
        <f t="shared" si="11"/>
        <v>0.50695352009320027</v>
      </c>
    </row>
    <row r="135" spans="1:24" x14ac:dyDescent="0.25">
      <c r="A135" s="40" t="s">
        <v>15</v>
      </c>
      <c r="B135" s="40">
        <v>2</v>
      </c>
      <c r="C135" s="40">
        <v>2</v>
      </c>
      <c r="D135" s="38">
        <v>10.498699999999999</v>
      </c>
      <c r="E135" s="38">
        <v>3.2813453605256102</v>
      </c>
      <c r="F135" s="38">
        <v>0.99999998893915798</v>
      </c>
      <c r="G135" s="40" t="s">
        <v>1</v>
      </c>
      <c r="H135" s="40" t="s">
        <v>0</v>
      </c>
      <c r="I135" s="19" t="s">
        <v>644</v>
      </c>
      <c r="J135" s="40" t="s">
        <v>338</v>
      </c>
      <c r="K135" s="30">
        <v>0.30364465802086948</v>
      </c>
      <c r="L135" s="30">
        <v>0.10680379793245201</v>
      </c>
      <c r="M135" s="30">
        <v>0.20233214074417749</v>
      </c>
      <c r="N135" s="31">
        <f t="shared" si="8"/>
        <v>0.20426019889916633</v>
      </c>
      <c r="O135" s="31">
        <f t="shared" si="9"/>
        <v>9.8434593036562892E-2</v>
      </c>
      <c r="P135" s="31">
        <f t="shared" si="10"/>
        <v>0.48190784874911158</v>
      </c>
      <c r="Q135" s="30">
        <v>0.71939378789943698</v>
      </c>
      <c r="R135" s="30">
        <v>0.47859890478974249</v>
      </c>
      <c r="S135" s="30">
        <v>0.84288826740872502</v>
      </c>
      <c r="T135" s="30">
        <v>0.6932940815322165</v>
      </c>
      <c r="U135" s="30">
        <v>0.61706623835896846</v>
      </c>
      <c r="V135" s="31">
        <f>AVERAGE(Q135:U135)</f>
        <v>0.6702482559978179</v>
      </c>
      <c r="W135" s="31">
        <f>STDEV(Q135:U135)</f>
        <v>0.13445144824343466</v>
      </c>
      <c r="X135" s="31">
        <f t="shared" si="11"/>
        <v>0.2005994749561458</v>
      </c>
    </row>
    <row r="136" spans="1:24" x14ac:dyDescent="0.25">
      <c r="A136" s="40" t="s">
        <v>227</v>
      </c>
      <c r="B136" s="40">
        <v>2</v>
      </c>
      <c r="C136" s="40">
        <v>2</v>
      </c>
      <c r="D136" s="38">
        <v>10.7654</v>
      </c>
      <c r="E136" s="38">
        <v>1.35253568792743</v>
      </c>
      <c r="F136" s="38">
        <v>0.19278420285465001</v>
      </c>
      <c r="G136" s="40" t="s">
        <v>0</v>
      </c>
      <c r="H136" s="40" t="s">
        <v>1</v>
      </c>
      <c r="I136" s="19" t="s">
        <v>895</v>
      </c>
      <c r="J136" s="40" t="s">
        <v>584</v>
      </c>
      <c r="K136" s="30">
        <v>1.7575381393739299E-2</v>
      </c>
      <c r="L136" s="30">
        <v>0.1176795634803815</v>
      </c>
      <c r="M136" s="30">
        <v>5.8330681529538499E-2</v>
      </c>
      <c r="N136" s="31">
        <f t="shared" si="8"/>
        <v>6.4528542134553099E-2</v>
      </c>
      <c r="O136" s="31">
        <f t="shared" si="9"/>
        <v>5.0339069566970533E-2</v>
      </c>
      <c r="P136" s="31">
        <f t="shared" si="10"/>
        <v>0.7801054835859289</v>
      </c>
      <c r="Q136" s="30">
        <v>3.7355585894805698E-2</v>
      </c>
      <c r="R136" s="30">
        <v>6.7091641822172893E-2</v>
      </c>
      <c r="S136" s="30">
        <v>4.5495417927836151E-2</v>
      </c>
      <c r="T136" s="30">
        <v>3.8181759456039348E-2</v>
      </c>
      <c r="U136" s="30">
        <v>5.0422136445247748E-2</v>
      </c>
      <c r="V136" s="31">
        <f>AVERAGE(Q136:U136)</f>
        <v>4.7709308309220363E-2</v>
      </c>
      <c r="W136" s="31">
        <f>STDEV(Q136:U136)</f>
        <v>1.2102782268018334E-2</v>
      </c>
      <c r="X136" s="31">
        <f t="shared" si="11"/>
        <v>0.25367758823028952</v>
      </c>
    </row>
    <row r="137" spans="1:24" x14ac:dyDescent="0.25">
      <c r="A137" s="40" t="s">
        <v>199</v>
      </c>
      <c r="B137" s="40">
        <v>6</v>
      </c>
      <c r="C137" s="40">
        <v>6</v>
      </c>
      <c r="D137" s="38">
        <v>34.3613</v>
      </c>
      <c r="E137" s="38">
        <v>1.3155255242059201</v>
      </c>
      <c r="F137" s="38">
        <v>0.33697232459639598</v>
      </c>
      <c r="G137" s="40" t="s">
        <v>0</v>
      </c>
      <c r="H137" s="40" t="s">
        <v>1</v>
      </c>
      <c r="I137" s="19" t="s">
        <v>864</v>
      </c>
      <c r="J137" s="40" t="s">
        <v>553</v>
      </c>
      <c r="K137" s="30">
        <v>0.26920114872462902</v>
      </c>
      <c r="L137" s="30">
        <v>0.39144773818921552</v>
      </c>
      <c r="M137" s="30">
        <v>0.18187742340505397</v>
      </c>
      <c r="N137" s="31">
        <f t="shared" si="8"/>
        <v>0.28084210343963284</v>
      </c>
      <c r="O137" s="31">
        <f t="shared" si="9"/>
        <v>0.10526900341359152</v>
      </c>
      <c r="P137" s="31">
        <f t="shared" si="10"/>
        <v>0.37483341039075768</v>
      </c>
      <c r="Q137" s="30">
        <v>0.10852441211174549</v>
      </c>
      <c r="R137" s="30">
        <v>0.27620681517143952</v>
      </c>
      <c r="S137" s="30">
        <v>0.187541480636361</v>
      </c>
      <c r="T137" s="30">
        <v>0.208912869721916</v>
      </c>
      <c r="U137" s="30">
        <v>0.28622854041282397</v>
      </c>
      <c r="V137" s="31">
        <f>AVERAGE(Q137:U137)</f>
        <v>0.21348282361085719</v>
      </c>
      <c r="W137" s="31">
        <f>STDEV(Q137:U137)</f>
        <v>7.2346983918834346E-2</v>
      </c>
      <c r="X137" s="31">
        <f t="shared" si="11"/>
        <v>0.33888901549620953</v>
      </c>
    </row>
    <row r="138" spans="1:24" x14ac:dyDescent="0.25">
      <c r="A138" s="40" t="s">
        <v>312</v>
      </c>
      <c r="B138" s="40">
        <v>45</v>
      </c>
      <c r="C138" s="40">
        <v>45</v>
      </c>
      <c r="D138" s="38">
        <v>372.41699999999997</v>
      </c>
      <c r="E138" s="38">
        <v>1.31604880610415</v>
      </c>
      <c r="F138" s="38">
        <v>0.477622866446196</v>
      </c>
      <c r="G138" s="40" t="s">
        <v>1</v>
      </c>
      <c r="H138" s="40" t="s">
        <v>0</v>
      </c>
      <c r="I138" s="19" t="s">
        <v>840</v>
      </c>
      <c r="J138" s="40" t="s">
        <v>529</v>
      </c>
      <c r="K138" s="30">
        <v>20.5604843291732</v>
      </c>
      <c r="L138" s="30">
        <v>0.99432747244356245</v>
      </c>
      <c r="M138" s="30">
        <v>1.6626260901919401</v>
      </c>
      <c r="N138" s="31">
        <f t="shared" si="8"/>
        <v>7.7391459639362337</v>
      </c>
      <c r="O138" s="31">
        <f t="shared" si="9"/>
        <v>11.108631502914482</v>
      </c>
      <c r="P138" s="31">
        <f t="shared" si="10"/>
        <v>1.4353820892744196</v>
      </c>
      <c r="Q138" s="30">
        <v>15.79281015349785</v>
      </c>
      <c r="R138" s="30">
        <v>3.8277794942733201</v>
      </c>
      <c r="S138" s="30">
        <v>11.5504461781155</v>
      </c>
      <c r="T138" s="30">
        <v>11.846835833448701</v>
      </c>
      <c r="U138" s="30">
        <v>7.9075973711846954</v>
      </c>
      <c r="V138" s="31">
        <f>AVERAGE(Q138:U138)</f>
        <v>10.185093806104012</v>
      </c>
      <c r="W138" s="31">
        <f>STDEV(Q138:U138)</f>
        <v>4.5186970347796809</v>
      </c>
      <c r="X138" s="31">
        <f t="shared" si="11"/>
        <v>0.44365787108132354</v>
      </c>
    </row>
    <row r="139" spans="1:24" x14ac:dyDescent="0.25">
      <c r="A139" s="40" t="s">
        <v>72</v>
      </c>
      <c r="B139" s="40">
        <v>8</v>
      </c>
      <c r="C139" s="40">
        <v>8</v>
      </c>
      <c r="D139" s="38">
        <v>39.991199999999999</v>
      </c>
      <c r="E139" s="38">
        <v>2.61099432227652</v>
      </c>
      <c r="F139" s="38">
        <v>0.96982271229065398</v>
      </c>
      <c r="G139" s="40" t="s">
        <v>0</v>
      </c>
      <c r="H139" s="40" t="s">
        <v>1</v>
      </c>
      <c r="I139" s="19" t="s">
        <v>718</v>
      </c>
      <c r="J139" s="40" t="s">
        <v>408</v>
      </c>
      <c r="K139" s="30">
        <v>0.16103326012644997</v>
      </c>
      <c r="L139" s="30">
        <v>0.30179743414444304</v>
      </c>
      <c r="M139" s="30">
        <v>0.49180842712830197</v>
      </c>
      <c r="N139" s="31">
        <f t="shared" si="8"/>
        <v>0.31821304046639831</v>
      </c>
      <c r="O139" s="31">
        <f t="shared" si="9"/>
        <v>0.16599746044582681</v>
      </c>
      <c r="P139" s="31">
        <f t="shared" si="10"/>
        <v>0.52165511571281853</v>
      </c>
      <c r="Q139" s="30">
        <v>5.5856770627622052E-2</v>
      </c>
      <c r="R139" s="30">
        <v>0.1327598627311605</v>
      </c>
      <c r="S139" s="30">
        <v>0.12632335792359251</v>
      </c>
      <c r="T139" s="30">
        <v>0.18433710496832501</v>
      </c>
      <c r="U139" s="30">
        <v>0.110094279534119</v>
      </c>
      <c r="V139" s="31">
        <f>AVERAGE(Q139:U139)</f>
        <v>0.12187427515696381</v>
      </c>
      <c r="W139" s="31">
        <f>STDEV(Q139:U139)</f>
        <v>4.6197875122939366E-2</v>
      </c>
      <c r="X139" s="31">
        <f t="shared" si="11"/>
        <v>0.37906174263141579</v>
      </c>
    </row>
    <row r="140" spans="1:24" x14ac:dyDescent="0.25">
      <c r="A140" s="40" t="s">
        <v>48</v>
      </c>
      <c r="B140" s="40">
        <v>6</v>
      </c>
      <c r="C140" s="40">
        <v>6</v>
      </c>
      <c r="D140" s="38">
        <v>27.702200000000001</v>
      </c>
      <c r="E140" s="38">
        <v>2.5604406757393501</v>
      </c>
      <c r="F140" s="38">
        <v>0.99557072923412204</v>
      </c>
      <c r="G140" s="40" t="s">
        <v>0</v>
      </c>
      <c r="H140" s="40" t="s">
        <v>1</v>
      </c>
      <c r="I140" s="19" t="s">
        <v>689</v>
      </c>
      <c r="J140" s="40" t="s">
        <v>379</v>
      </c>
      <c r="K140" s="30">
        <v>0.121339505602337</v>
      </c>
      <c r="L140" s="30">
        <v>0.22278699943527552</v>
      </c>
      <c r="M140" s="30">
        <v>0.183136870989343</v>
      </c>
      <c r="N140" s="31">
        <f t="shared" si="8"/>
        <v>0.17575445867565187</v>
      </c>
      <c r="O140" s="31">
        <f t="shared" si="9"/>
        <v>5.1125077114103343E-2</v>
      </c>
      <c r="P140" s="31">
        <f t="shared" si="10"/>
        <v>0.29088921839788268</v>
      </c>
      <c r="Q140" s="30">
        <v>5.0098462848569447E-2</v>
      </c>
      <c r="R140" s="30">
        <v>0.1297321044141875</v>
      </c>
      <c r="S140" s="30">
        <v>8.2140764041179759E-2</v>
      </c>
      <c r="T140" s="30">
        <v>1.3469874826851551E-2</v>
      </c>
      <c r="U140" s="30">
        <v>6.7770140925517502E-2</v>
      </c>
      <c r="V140" s="31">
        <f>AVERAGE(Q140:U140)</f>
        <v>6.8642269411261142E-2</v>
      </c>
      <c r="W140" s="31">
        <f>STDEV(Q140:U140)</f>
        <v>4.2728221914990448E-2</v>
      </c>
      <c r="X140" s="31">
        <f t="shared" si="11"/>
        <v>0.62247682486996336</v>
      </c>
    </row>
    <row r="141" spans="1:24" x14ac:dyDescent="0.25">
      <c r="A141" s="40" t="s">
        <v>209</v>
      </c>
      <c r="B141" s="40">
        <v>51</v>
      </c>
      <c r="C141" s="40">
        <v>51</v>
      </c>
      <c r="D141" s="38">
        <v>353.99720000000002</v>
      </c>
      <c r="E141" s="38">
        <v>1.1515424546150099</v>
      </c>
      <c r="F141" s="38">
        <v>0.29326825019132102</v>
      </c>
      <c r="G141" s="40" t="s">
        <v>1</v>
      </c>
      <c r="H141" s="40" t="s">
        <v>0</v>
      </c>
      <c r="I141" s="19" t="s">
        <v>875</v>
      </c>
      <c r="J141" s="40" t="s">
        <v>564</v>
      </c>
      <c r="K141" s="30">
        <v>0.23680284673292201</v>
      </c>
      <c r="L141" s="30">
        <v>0.354262489829823</v>
      </c>
      <c r="M141" s="30">
        <v>0.27769468178502799</v>
      </c>
      <c r="N141" s="31">
        <f t="shared" si="8"/>
        <v>0.28958667278259098</v>
      </c>
      <c r="O141" s="31">
        <f t="shared" si="9"/>
        <v>5.9625971912644238E-2</v>
      </c>
      <c r="P141" s="31">
        <f t="shared" si="10"/>
        <v>0.20590026239711939</v>
      </c>
      <c r="Q141" s="30">
        <v>0.27217920372624549</v>
      </c>
      <c r="R141" s="30">
        <v>0.26871281363383298</v>
      </c>
      <c r="S141" s="30">
        <v>0.3913770255929665</v>
      </c>
      <c r="T141" s="30">
        <v>0.38599338652972248</v>
      </c>
      <c r="U141" s="30">
        <v>0.34909431051651851</v>
      </c>
      <c r="V141" s="31">
        <f>AVERAGE(Q141:U141)</f>
        <v>0.33347134799985717</v>
      </c>
      <c r="W141" s="31">
        <f>STDEV(Q141:U141)</f>
        <v>5.9804062799987595E-2</v>
      </c>
      <c r="X141" s="31">
        <f t="shared" si="11"/>
        <v>0.17933793460424435</v>
      </c>
    </row>
    <row r="142" spans="1:24" x14ac:dyDescent="0.25">
      <c r="A142" s="40" t="s">
        <v>87</v>
      </c>
      <c r="B142" s="40">
        <v>35</v>
      </c>
      <c r="C142" s="40">
        <v>35</v>
      </c>
      <c r="D142" s="38">
        <v>254.0737</v>
      </c>
      <c r="E142" s="38">
        <v>2.4224070180945501</v>
      </c>
      <c r="F142" s="38">
        <v>0.92484162661249103</v>
      </c>
      <c r="G142" s="40" t="s">
        <v>1</v>
      </c>
      <c r="H142" s="40" t="s">
        <v>0</v>
      </c>
      <c r="I142" s="19" t="s">
        <v>738</v>
      </c>
      <c r="J142" s="40" t="s">
        <v>427</v>
      </c>
      <c r="K142" s="30">
        <v>7.1448820270992996</v>
      </c>
      <c r="L142" s="30">
        <v>0.58965391761806907</v>
      </c>
      <c r="M142" s="30">
        <v>1.3780219641803049</v>
      </c>
      <c r="N142" s="31">
        <f t="shared" si="8"/>
        <v>3.0375193029658916</v>
      </c>
      <c r="O142" s="31">
        <f t="shared" si="9"/>
        <v>3.5788549083345846</v>
      </c>
      <c r="P142" s="31">
        <f t="shared" si="10"/>
        <v>1.1782163507043799</v>
      </c>
      <c r="Q142" s="30">
        <v>11.13012118939675</v>
      </c>
      <c r="R142" s="30">
        <v>7.2542115719168656</v>
      </c>
      <c r="S142" s="30">
        <v>4.6469169680362707</v>
      </c>
      <c r="T142" s="30">
        <v>8.8700439099656343</v>
      </c>
      <c r="U142" s="30">
        <v>4.8892467461956599</v>
      </c>
      <c r="V142" s="31">
        <f>AVERAGE(Q142:U142)</f>
        <v>7.3581080771022354</v>
      </c>
      <c r="W142" s="31">
        <f>STDEV(Q142:U142)</f>
        <v>2.73727331787182</v>
      </c>
      <c r="X142" s="31">
        <f t="shared" si="11"/>
        <v>0.37200776193950807</v>
      </c>
    </row>
    <row r="143" spans="1:24" x14ac:dyDescent="0.25">
      <c r="A143" s="40" t="s">
        <v>70</v>
      </c>
      <c r="B143" s="40">
        <v>1</v>
      </c>
      <c r="C143" s="40">
        <v>1</v>
      </c>
      <c r="D143" s="38">
        <v>5.9413999999999998</v>
      </c>
      <c r="E143" s="38">
        <v>22.006136197844601</v>
      </c>
      <c r="F143" s="38">
        <v>0.97487726976504596</v>
      </c>
      <c r="G143" s="40" t="s">
        <v>0</v>
      </c>
      <c r="H143" s="40" t="s">
        <v>1</v>
      </c>
      <c r="I143" s="19" t="s">
        <v>716</v>
      </c>
      <c r="J143" s="40" t="s">
        <v>406</v>
      </c>
      <c r="K143" s="30">
        <v>1.112865268075068E-3</v>
      </c>
      <c r="L143" s="30">
        <v>4.1583804686585749E-2</v>
      </c>
      <c r="M143" s="30">
        <v>4.1916683194901501E-2</v>
      </c>
      <c r="N143" s="31">
        <f t="shared" si="8"/>
        <v>2.8204451049854102E-2</v>
      </c>
      <c r="O143" s="31">
        <f t="shared" si="9"/>
        <v>2.3462591867778458E-2</v>
      </c>
      <c r="P143" s="31">
        <f t="shared" si="10"/>
        <v>0.83187550171801083</v>
      </c>
      <c r="Q143" s="30"/>
      <c r="R143" s="30">
        <v>3.797685582140665E-3</v>
      </c>
      <c r="S143" s="30">
        <v>1.9302637467623299E-3</v>
      </c>
      <c r="T143" s="30"/>
      <c r="U143" s="30">
        <v>3.2909953216714201E-3</v>
      </c>
      <c r="V143" s="31">
        <f>AVERAGE(Q143:U143)</f>
        <v>3.0063148835248049E-3</v>
      </c>
      <c r="W143" s="31">
        <f>STDEV(Q143:U143)</f>
        <v>9.6571128796833425E-4</v>
      </c>
      <c r="X143" s="31">
        <f t="shared" si="11"/>
        <v>0.32122759104863613</v>
      </c>
    </row>
    <row r="144" spans="1:24" x14ac:dyDescent="0.25">
      <c r="A144" s="40" t="s">
        <v>290</v>
      </c>
      <c r="B144" s="40">
        <v>13</v>
      </c>
      <c r="C144" s="40">
        <v>13</v>
      </c>
      <c r="D144" s="38">
        <v>102.1204</v>
      </c>
      <c r="E144" s="38">
        <v>2.67069516235878</v>
      </c>
      <c r="F144" s="38">
        <v>0.99645873812323305</v>
      </c>
      <c r="G144" s="40" t="s">
        <v>1</v>
      </c>
      <c r="H144" s="40" t="s">
        <v>0</v>
      </c>
      <c r="I144" s="19" t="s">
        <v>685</v>
      </c>
      <c r="J144" s="40" t="s">
        <v>375</v>
      </c>
      <c r="K144" s="30">
        <v>14.1801730257781</v>
      </c>
      <c r="L144" s="30">
        <v>3.279235400617035</v>
      </c>
      <c r="M144" s="30">
        <v>9.418684356505155</v>
      </c>
      <c r="N144" s="31">
        <f t="shared" si="8"/>
        <v>8.9593642609667636</v>
      </c>
      <c r="O144" s="31">
        <f t="shared" si="9"/>
        <v>5.4649649120133503</v>
      </c>
      <c r="P144" s="31">
        <f t="shared" si="10"/>
        <v>0.60997239902640721</v>
      </c>
      <c r="Q144" s="30">
        <v>23.050298638915951</v>
      </c>
      <c r="R144" s="30">
        <v>16.247776906384601</v>
      </c>
      <c r="S144" s="30">
        <v>28.444563912818701</v>
      </c>
      <c r="T144" s="30">
        <v>30.843410878880448</v>
      </c>
      <c r="U144" s="30">
        <v>21.0526036108709</v>
      </c>
      <c r="V144" s="31">
        <f>AVERAGE(Q144:U144)</f>
        <v>23.92773078957412</v>
      </c>
      <c r="W144" s="31">
        <f>STDEV(Q144:U144)</f>
        <v>5.8362305403726111</v>
      </c>
      <c r="X144" s="31">
        <f t="shared" si="11"/>
        <v>0.24391074070908533</v>
      </c>
    </row>
    <row r="145" spans="1:24" x14ac:dyDescent="0.25">
      <c r="A145" s="40" t="s">
        <v>97</v>
      </c>
      <c r="B145" s="40">
        <v>8</v>
      </c>
      <c r="C145" s="40">
        <v>8</v>
      </c>
      <c r="D145" s="38">
        <v>57.4711</v>
      </c>
      <c r="E145" s="38">
        <v>1.94611109623679</v>
      </c>
      <c r="F145" s="38">
        <v>0.88156075006524903</v>
      </c>
      <c r="G145" s="40" t="s">
        <v>0</v>
      </c>
      <c r="H145" s="40" t="s">
        <v>1</v>
      </c>
      <c r="I145" s="19" t="s">
        <v>749</v>
      </c>
      <c r="J145" s="40" t="s">
        <v>438</v>
      </c>
      <c r="K145" s="30">
        <v>0.36396308345482697</v>
      </c>
      <c r="L145" s="30">
        <v>0.44838176979948302</v>
      </c>
      <c r="M145" s="30">
        <v>0.88918608612209149</v>
      </c>
      <c r="N145" s="31">
        <f t="shared" si="8"/>
        <v>0.56717697979213388</v>
      </c>
      <c r="O145" s="31">
        <f t="shared" si="9"/>
        <v>0.28204437074794231</v>
      </c>
      <c r="P145" s="31">
        <f t="shared" si="10"/>
        <v>0.49727753557859394</v>
      </c>
      <c r="Q145" s="30">
        <v>0.23603667157840699</v>
      </c>
      <c r="R145" s="30">
        <v>0.32144702448801354</v>
      </c>
      <c r="S145" s="30">
        <v>0.254112259569308</v>
      </c>
      <c r="T145" s="30">
        <v>0.20676347314697049</v>
      </c>
      <c r="U145" s="30">
        <v>0.43884663948567648</v>
      </c>
      <c r="V145" s="31">
        <f>AVERAGE(Q145:U145)</f>
        <v>0.29144121365367515</v>
      </c>
      <c r="W145" s="31">
        <f>STDEV(Q145:U145)</f>
        <v>9.2550178391863983E-2</v>
      </c>
      <c r="X145" s="31">
        <f t="shared" si="11"/>
        <v>0.317560365713557</v>
      </c>
    </row>
    <row r="146" spans="1:24" x14ac:dyDescent="0.25">
      <c r="A146" s="40" t="s">
        <v>92</v>
      </c>
      <c r="B146" s="40">
        <v>2</v>
      </c>
      <c r="C146" s="40">
        <v>2</v>
      </c>
      <c r="D146" s="38">
        <v>11.9137</v>
      </c>
      <c r="E146" s="38">
        <v>5.97255417043477</v>
      </c>
      <c r="F146" s="38">
        <v>0.90659773789001896</v>
      </c>
      <c r="G146" s="40" t="s">
        <v>0</v>
      </c>
      <c r="H146" s="40" t="s">
        <v>1</v>
      </c>
      <c r="I146" s="19" t="s">
        <v>743</v>
      </c>
      <c r="J146" s="40" t="s">
        <v>432</v>
      </c>
      <c r="K146" s="30">
        <v>2.4155443622248451E-3</v>
      </c>
      <c r="L146" s="30">
        <v>6.1776149347087694E-2</v>
      </c>
      <c r="M146" s="30">
        <v>4.44027741110593E-2</v>
      </c>
      <c r="N146" s="31">
        <f t="shared" si="8"/>
        <v>3.619815594012394E-2</v>
      </c>
      <c r="O146" s="31">
        <f t="shared" si="9"/>
        <v>3.0518964195076527E-2</v>
      </c>
      <c r="P146" s="31">
        <f t="shared" si="10"/>
        <v>0.84310825793331923</v>
      </c>
      <c r="Q146" s="30">
        <v>2.2719745261837094E-3</v>
      </c>
      <c r="R146" s="30">
        <v>9.5291907994866504E-3</v>
      </c>
      <c r="S146" s="30">
        <v>6.6881494585032649E-3</v>
      </c>
      <c r="T146" s="30">
        <v>8.4087288590988299E-4</v>
      </c>
      <c r="U146" s="30">
        <v>1.097356086627255E-2</v>
      </c>
      <c r="V146" s="31">
        <f>AVERAGE(Q146:U146)</f>
        <v>6.0607497072712119E-3</v>
      </c>
      <c r="W146" s="31">
        <f>STDEV(Q146:U146)</f>
        <v>4.4204456490560028E-3</v>
      </c>
      <c r="X146" s="31">
        <f t="shared" si="11"/>
        <v>0.72935624511150809</v>
      </c>
    </row>
    <row r="147" spans="1:24" x14ac:dyDescent="0.25">
      <c r="A147" s="40" t="s">
        <v>172</v>
      </c>
      <c r="B147" s="40">
        <v>1</v>
      </c>
      <c r="C147" s="40">
        <v>1</v>
      </c>
      <c r="D147" s="38">
        <v>6.4481999999999999</v>
      </c>
      <c r="E147" s="38">
        <v>2.26474481515092</v>
      </c>
      <c r="F147" s="38">
        <v>0.53669693801413798</v>
      </c>
      <c r="G147" s="40" t="s">
        <v>0</v>
      </c>
      <c r="H147" s="40" t="s">
        <v>1</v>
      </c>
      <c r="I147" s="19" t="s">
        <v>834</v>
      </c>
      <c r="J147" s="40" t="s">
        <v>523</v>
      </c>
      <c r="K147" s="30">
        <v>0.91220539762580155</v>
      </c>
      <c r="L147" s="30">
        <v>0.19310581304142949</v>
      </c>
      <c r="M147" s="30">
        <v>0.22860918378273148</v>
      </c>
      <c r="N147" s="31">
        <f t="shared" si="8"/>
        <v>0.44464013148332088</v>
      </c>
      <c r="O147" s="31">
        <f t="shared" si="9"/>
        <v>0.40531232514033561</v>
      </c>
      <c r="P147" s="31">
        <f t="shared" si="10"/>
        <v>0.91155137928781282</v>
      </c>
      <c r="Q147" s="30">
        <v>0.31526455434143452</v>
      </c>
      <c r="R147" s="30">
        <v>0.23662292255234801</v>
      </c>
      <c r="S147" s="30">
        <v>0.14317842231123901</v>
      </c>
      <c r="T147" s="30">
        <v>0.1220629239985435</v>
      </c>
      <c r="U147" s="30">
        <v>0.16452731860261599</v>
      </c>
      <c r="V147" s="31">
        <f>AVERAGE(Q147:U147)</f>
        <v>0.19633122836123618</v>
      </c>
      <c r="W147" s="31">
        <f>STDEV(Q147:U147)</f>
        <v>7.9248102736492784E-2</v>
      </c>
      <c r="X147" s="31">
        <f t="shared" si="11"/>
        <v>0.40364491883421438</v>
      </c>
    </row>
    <row r="148" spans="1:24" x14ac:dyDescent="0.25">
      <c r="A148" s="40" t="s">
        <v>34</v>
      </c>
      <c r="B148" s="40">
        <v>5</v>
      </c>
      <c r="C148" s="40">
        <v>5</v>
      </c>
      <c r="D148" s="38">
        <v>28.336300000000001</v>
      </c>
      <c r="E148" s="38">
        <v>1.8467922376127901</v>
      </c>
      <c r="F148" s="38">
        <v>0.99886839379342396</v>
      </c>
      <c r="G148" s="40" t="s">
        <v>0</v>
      </c>
      <c r="H148" s="40" t="s">
        <v>1</v>
      </c>
      <c r="I148" s="19" t="s">
        <v>674</v>
      </c>
      <c r="J148" s="40" t="s">
        <v>364</v>
      </c>
      <c r="K148" s="30">
        <v>8.3993517312427851E-2</v>
      </c>
      <c r="L148" s="30">
        <v>0.131200567451913</v>
      </c>
      <c r="M148" s="30">
        <v>0.12697176048674799</v>
      </c>
      <c r="N148" s="31">
        <f t="shared" si="8"/>
        <v>0.11405528175036295</v>
      </c>
      <c r="O148" s="31">
        <f t="shared" si="9"/>
        <v>2.6119972490961429E-2</v>
      </c>
      <c r="P148" s="31">
        <f t="shared" si="10"/>
        <v>0.22901151169948611</v>
      </c>
      <c r="Q148" s="30">
        <v>4.9319376999163445E-2</v>
      </c>
      <c r="R148" s="30">
        <v>8.1034494485698744E-2</v>
      </c>
      <c r="S148" s="30">
        <v>6.8017221564174557E-2</v>
      </c>
      <c r="T148" s="30">
        <v>3.9204659020639146E-2</v>
      </c>
      <c r="U148" s="30">
        <v>7.1217190166732697E-2</v>
      </c>
      <c r="V148" s="31">
        <f>AVERAGE(Q148:U148)</f>
        <v>6.1758588447281729E-2</v>
      </c>
      <c r="W148" s="31">
        <f>STDEV(Q148:U148)</f>
        <v>1.7055863380476502E-2</v>
      </c>
      <c r="X148" s="31">
        <f t="shared" si="11"/>
        <v>0.27616990299309874</v>
      </c>
    </row>
    <row r="149" spans="1:24" x14ac:dyDescent="0.25">
      <c r="A149" s="40" t="s">
        <v>180</v>
      </c>
      <c r="B149" s="40">
        <v>6</v>
      </c>
      <c r="C149" s="40">
        <v>6</v>
      </c>
      <c r="D149" s="38">
        <v>36.405000000000001</v>
      </c>
      <c r="E149" s="38">
        <v>1.3597035862585101</v>
      </c>
      <c r="F149" s="38">
        <v>0.453962545533657</v>
      </c>
      <c r="G149" s="40" t="s">
        <v>1</v>
      </c>
      <c r="H149" s="40" t="s">
        <v>0</v>
      </c>
      <c r="I149" s="19" t="s">
        <v>843</v>
      </c>
      <c r="J149" s="40" t="s">
        <v>532</v>
      </c>
      <c r="K149" s="30">
        <v>0.28668446066467901</v>
      </c>
      <c r="L149" s="30">
        <v>0.23468920480675701</v>
      </c>
      <c r="M149" s="30">
        <v>0.6922088855081775</v>
      </c>
      <c r="N149" s="31">
        <f t="shared" si="8"/>
        <v>0.40452751699320455</v>
      </c>
      <c r="O149" s="31">
        <f t="shared" si="9"/>
        <v>0.25049212363050138</v>
      </c>
      <c r="P149" s="31">
        <f t="shared" si="10"/>
        <v>0.6192214697590257</v>
      </c>
      <c r="Q149" s="30">
        <v>0.52198336258277545</v>
      </c>
      <c r="R149" s="30">
        <v>0.39684496886231851</v>
      </c>
      <c r="S149" s="30">
        <v>0.65833275005331748</v>
      </c>
      <c r="T149" s="30">
        <v>0.56293553300509247</v>
      </c>
      <c r="U149" s="30">
        <v>0.61009096347605751</v>
      </c>
      <c r="V149" s="31">
        <f>AVERAGE(Q149:U149)</f>
        <v>0.5500375155959123</v>
      </c>
      <c r="W149" s="31">
        <f>STDEV(Q149:U149)</f>
        <v>9.9694063436061617E-2</v>
      </c>
      <c r="X149" s="31">
        <f t="shared" si="11"/>
        <v>0.18124957045530388</v>
      </c>
    </row>
    <row r="150" spans="1:24" x14ac:dyDescent="0.25">
      <c r="A150" s="40" t="s">
        <v>135</v>
      </c>
      <c r="B150" s="40">
        <v>3</v>
      </c>
      <c r="C150" s="40">
        <v>3</v>
      </c>
      <c r="D150" s="38">
        <v>18.232500000000002</v>
      </c>
      <c r="E150" s="38">
        <v>2.0059977045586401</v>
      </c>
      <c r="F150" s="38">
        <v>0.70759951568956803</v>
      </c>
      <c r="G150" s="40" t="s">
        <v>0</v>
      </c>
      <c r="H150" s="40" t="s">
        <v>1</v>
      </c>
      <c r="I150" s="19" t="s">
        <v>792</v>
      </c>
      <c r="J150" s="40" t="s">
        <v>481</v>
      </c>
      <c r="K150" s="30">
        <v>7.4191238517334456E-3</v>
      </c>
      <c r="L150" s="30">
        <v>4.7229920120069747E-2</v>
      </c>
      <c r="M150" s="30">
        <v>3.8237977662779796E-2</v>
      </c>
      <c r="N150" s="31">
        <f t="shared" si="8"/>
        <v>3.0962340544860995E-2</v>
      </c>
      <c r="O150" s="31">
        <f t="shared" si="9"/>
        <v>2.0878842077171646E-2</v>
      </c>
      <c r="P150" s="31">
        <f t="shared" si="10"/>
        <v>0.67433022535620402</v>
      </c>
      <c r="Q150" s="30">
        <v>1.312077601802965E-2</v>
      </c>
      <c r="R150" s="30">
        <v>1.4893764967402402E-2</v>
      </c>
      <c r="S150" s="30">
        <v>1.8474943909918499E-2</v>
      </c>
      <c r="T150" s="30">
        <v>1.2144388344107044E-2</v>
      </c>
      <c r="U150" s="30">
        <v>1.8540543447308599E-2</v>
      </c>
      <c r="V150" s="31">
        <f>AVERAGE(Q150:U150)</f>
        <v>1.5434883337353239E-2</v>
      </c>
      <c r="W150" s="31">
        <f>STDEV(Q150:U150)</f>
        <v>2.9733126340689979E-3</v>
      </c>
      <c r="X150" s="31">
        <f t="shared" si="11"/>
        <v>0.19263589941580078</v>
      </c>
    </row>
    <row r="151" spans="1:24" x14ac:dyDescent="0.25">
      <c r="A151" s="40" t="s">
        <v>235</v>
      </c>
      <c r="B151" s="40">
        <v>2</v>
      </c>
      <c r="C151" s="40">
        <v>2</v>
      </c>
      <c r="D151" s="38">
        <v>10.6957</v>
      </c>
      <c r="E151" s="38">
        <v>1.94459378696087</v>
      </c>
      <c r="F151" s="38">
        <v>0.16425292865372201</v>
      </c>
      <c r="G151" s="40" t="s">
        <v>0</v>
      </c>
      <c r="H151" s="40" t="s">
        <v>1</v>
      </c>
      <c r="I151" s="19" t="s">
        <v>905</v>
      </c>
      <c r="J151" s="40" t="s">
        <v>594</v>
      </c>
      <c r="K151" s="30">
        <v>1.134967657705005E-2</v>
      </c>
      <c r="L151" s="30">
        <v>2.3372856473746401E-2</v>
      </c>
      <c r="M151" s="30">
        <v>8.5540200435336E-2</v>
      </c>
      <c r="N151" s="31">
        <f t="shared" si="8"/>
        <v>4.0087577828710814E-2</v>
      </c>
      <c r="O151" s="31">
        <f t="shared" si="9"/>
        <v>3.9819529003647221E-2</v>
      </c>
      <c r="P151" s="31">
        <f t="shared" si="10"/>
        <v>0.99331341927893646</v>
      </c>
      <c r="Q151" s="30">
        <v>6.8966500288837104E-3</v>
      </c>
      <c r="R151" s="30">
        <v>2.918098602435555E-3</v>
      </c>
      <c r="S151" s="30">
        <v>1.061652283329647E-3</v>
      </c>
      <c r="T151" s="30"/>
      <c r="U151" s="30">
        <v>9.2198025470724948E-2</v>
      </c>
      <c r="V151" s="31">
        <f>AVERAGE(Q151:U151)</f>
        <v>2.5768606596343467E-2</v>
      </c>
      <c r="W151" s="31">
        <f>STDEV(Q151:U151)</f>
        <v>4.4353119934141871E-2</v>
      </c>
      <c r="X151" s="31">
        <f t="shared" si="11"/>
        <v>1.721207538650364</v>
      </c>
    </row>
    <row r="152" spans="1:24" x14ac:dyDescent="0.25">
      <c r="A152" s="40" t="s">
        <v>79</v>
      </c>
      <c r="B152" s="40">
        <v>1</v>
      </c>
      <c r="C152" s="40">
        <v>1</v>
      </c>
      <c r="D152" s="38">
        <v>5.2409999999999997</v>
      </c>
      <c r="E152" s="38">
        <v>6.1658369682811003</v>
      </c>
      <c r="F152" s="38">
        <v>0.94757266578025601</v>
      </c>
      <c r="G152" s="40" t="s">
        <v>0</v>
      </c>
      <c r="H152" s="40" t="s">
        <v>1</v>
      </c>
      <c r="I152" s="19" t="s">
        <v>729</v>
      </c>
      <c r="J152" s="40" t="s">
        <v>418</v>
      </c>
      <c r="K152" s="30">
        <v>8.5413712015771099E-3</v>
      </c>
      <c r="L152" s="30">
        <v>5.0767889009252602E-2</v>
      </c>
      <c r="M152" s="30">
        <v>3.5869389406463101E-2</v>
      </c>
      <c r="N152" s="31">
        <f t="shared" si="8"/>
        <v>3.1726216539097601E-2</v>
      </c>
      <c r="O152" s="31">
        <f t="shared" si="9"/>
        <v>2.1415977974333544E-2</v>
      </c>
      <c r="P152" s="31">
        <f t="shared" si="10"/>
        <v>0.67502464241021931</v>
      </c>
      <c r="Q152" s="30"/>
      <c r="R152" s="30">
        <v>2.3204483802124103E-3</v>
      </c>
      <c r="S152" s="30"/>
      <c r="T152" s="30">
        <v>2.6242066443949402E-3</v>
      </c>
      <c r="U152" s="30">
        <v>2.2094869167057399E-2</v>
      </c>
      <c r="V152" s="31">
        <f>AVERAGE(Q152:U152)</f>
        <v>9.0131747305549157E-3</v>
      </c>
      <c r="W152" s="31">
        <f>STDEV(Q152:U152)</f>
        <v>1.1330097716625387E-2</v>
      </c>
      <c r="X152" s="31">
        <f t="shared" si="11"/>
        <v>1.2570595883619162</v>
      </c>
    </row>
    <row r="153" spans="1:24" x14ac:dyDescent="0.25">
      <c r="A153" s="40" t="s">
        <v>246</v>
      </c>
      <c r="B153" s="40">
        <v>5</v>
      </c>
      <c r="C153" s="40">
        <v>5</v>
      </c>
      <c r="D153" s="38">
        <v>21.749199999999998</v>
      </c>
      <c r="E153" s="38">
        <v>1.7009881657585799</v>
      </c>
      <c r="F153" s="38">
        <v>8.7878322838272793E-2</v>
      </c>
      <c r="G153" s="40" t="s">
        <v>0</v>
      </c>
      <c r="H153" s="40" t="s">
        <v>1</v>
      </c>
      <c r="I153" s="19" t="s">
        <v>922</v>
      </c>
      <c r="J153" s="40" t="s">
        <v>611</v>
      </c>
      <c r="K153" s="30">
        <v>2.4580090378282451</v>
      </c>
      <c r="L153" s="30">
        <v>0.14773790933521699</v>
      </c>
      <c r="M153" s="30">
        <v>0.21706045890493753</v>
      </c>
      <c r="N153" s="31">
        <f t="shared" si="8"/>
        <v>0.94093580202279992</v>
      </c>
      <c r="O153" s="31">
        <f t="shared" si="9"/>
        <v>1.3142810985735183</v>
      </c>
      <c r="P153" s="31">
        <f t="shared" si="10"/>
        <v>1.3967808385525453</v>
      </c>
      <c r="Q153" s="30">
        <v>0.82208055200951957</v>
      </c>
      <c r="R153" s="30">
        <v>0.52063496236023354</v>
      </c>
      <c r="S153" s="30">
        <v>0.35886789955230702</v>
      </c>
      <c r="T153" s="30">
        <v>0.67405100234559745</v>
      </c>
      <c r="U153" s="30">
        <v>0.39021610804558848</v>
      </c>
      <c r="V153" s="31">
        <f>AVERAGE(Q153:U153)</f>
        <v>0.55317010486264917</v>
      </c>
      <c r="W153" s="31">
        <f>STDEV(Q153:U153)</f>
        <v>0.19512233824307657</v>
      </c>
      <c r="X153" s="31">
        <f t="shared" si="11"/>
        <v>0.35273478542649189</v>
      </c>
    </row>
    <row r="154" spans="1:24" x14ac:dyDescent="0.25">
      <c r="A154" s="40" t="s">
        <v>37</v>
      </c>
      <c r="B154" s="40">
        <v>1</v>
      </c>
      <c r="C154" s="40">
        <v>1</v>
      </c>
      <c r="D154" s="38">
        <v>5.4378000000000002</v>
      </c>
      <c r="E154" s="38">
        <v>2.8254173157220999</v>
      </c>
      <c r="F154" s="38">
        <v>0.99847194551601404</v>
      </c>
      <c r="G154" s="40" t="s">
        <v>1</v>
      </c>
      <c r="H154" s="40" t="s">
        <v>0</v>
      </c>
      <c r="I154" s="19" t="s">
        <v>677</v>
      </c>
      <c r="J154" s="40" t="s">
        <v>367</v>
      </c>
      <c r="K154" s="30">
        <v>0.47590184007397801</v>
      </c>
      <c r="L154" s="30">
        <v>5.4516172230668548E-2</v>
      </c>
      <c r="M154" s="30">
        <v>0.22017702736358749</v>
      </c>
      <c r="N154" s="31">
        <f t="shared" si="8"/>
        <v>0.25019834655607803</v>
      </c>
      <c r="O154" s="31">
        <f t="shared" si="9"/>
        <v>0.21229090882673485</v>
      </c>
      <c r="P154" s="31">
        <f t="shared" si="10"/>
        <v>0.84849045466874484</v>
      </c>
      <c r="Q154" s="30">
        <v>0.72760334310488295</v>
      </c>
      <c r="R154" s="30">
        <v>0.47091215848261347</v>
      </c>
      <c r="S154" s="30">
        <v>0.86370434027638099</v>
      </c>
      <c r="T154" s="30">
        <v>0.87348915630806401</v>
      </c>
      <c r="U154" s="30">
        <v>0.59886470545096304</v>
      </c>
      <c r="V154" s="31">
        <f>AVERAGE(Q154:U154)</f>
        <v>0.70691474072458094</v>
      </c>
      <c r="W154" s="31">
        <f>STDEV(Q154:U154)</f>
        <v>0.17329891926275043</v>
      </c>
      <c r="X154" s="31">
        <f t="shared" si="11"/>
        <v>0.24514826085691843</v>
      </c>
    </row>
    <row r="155" spans="1:24" x14ac:dyDescent="0.25">
      <c r="A155" s="40" t="s">
        <v>88</v>
      </c>
      <c r="B155" s="40">
        <v>1</v>
      </c>
      <c r="C155" s="40">
        <v>1</v>
      </c>
      <c r="D155" s="38">
        <v>6.6147999999999998</v>
      </c>
      <c r="E155" s="38">
        <v>29.306497602228902</v>
      </c>
      <c r="F155" s="38">
        <v>0.92291157533599999</v>
      </c>
      <c r="G155" s="40" t="s">
        <v>0</v>
      </c>
      <c r="H155" s="40" t="s">
        <v>1</v>
      </c>
      <c r="I155" s="19" t="s">
        <v>739</v>
      </c>
      <c r="J155" s="40" t="s">
        <v>428</v>
      </c>
      <c r="K155" s="30">
        <v>2.0308492172335102E-3</v>
      </c>
      <c r="L155" s="30">
        <v>3.1244231595675052E-2</v>
      </c>
      <c r="M155" s="30">
        <v>1.4052992515879749E-2</v>
      </c>
      <c r="N155" s="31">
        <f t="shared" si="8"/>
        <v>1.5776024442929436E-2</v>
      </c>
      <c r="O155" s="31">
        <f t="shared" si="9"/>
        <v>1.4682712854356451E-2</v>
      </c>
      <c r="P155" s="31">
        <f t="shared" si="10"/>
        <v>0.93069790221686743</v>
      </c>
      <c r="Q155" s="30"/>
      <c r="R155" s="30">
        <v>1.7540458985680369E-3</v>
      </c>
      <c r="S155" s="30"/>
      <c r="T155" s="30"/>
      <c r="U155" s="30">
        <v>1.7595282995814599E-3</v>
      </c>
      <c r="V155" s="31">
        <f>AVERAGE(Q155:U155)</f>
        <v>1.7567870990747485E-3</v>
      </c>
      <c r="W155" s="31">
        <f>STDEV(Q155:U155)</f>
        <v>3.8766429337754054E-6</v>
      </c>
      <c r="X155" s="31">
        <f t="shared" si="11"/>
        <v>2.2066663261684507E-3</v>
      </c>
    </row>
    <row r="156" spans="1:24" x14ac:dyDescent="0.25">
      <c r="A156" s="40" t="s">
        <v>36</v>
      </c>
      <c r="B156" s="40">
        <v>16</v>
      </c>
      <c r="C156" s="40">
        <v>16</v>
      </c>
      <c r="D156" s="38">
        <v>99.205799999999996</v>
      </c>
      <c r="E156" s="38">
        <v>1.9847290719231701</v>
      </c>
      <c r="F156" s="38">
        <v>0.99847741113313504</v>
      </c>
      <c r="G156" s="40" t="s">
        <v>1</v>
      </c>
      <c r="H156" s="40" t="s">
        <v>0</v>
      </c>
      <c r="I156" s="19" t="s">
        <v>676</v>
      </c>
      <c r="J156" s="40" t="s">
        <v>366</v>
      </c>
      <c r="K156" s="30">
        <v>0.84734713908484249</v>
      </c>
      <c r="L156" s="30">
        <v>0.53896302889080094</v>
      </c>
      <c r="M156" s="30">
        <v>0.88796881993388554</v>
      </c>
      <c r="N156" s="31">
        <f t="shared" si="8"/>
        <v>0.75809299596984303</v>
      </c>
      <c r="O156" s="31">
        <f t="shared" si="9"/>
        <v>0.19085593282053581</v>
      </c>
      <c r="P156" s="31">
        <f t="shared" si="10"/>
        <v>0.25175794240965138</v>
      </c>
      <c r="Q156" s="30">
        <v>1.1706650526870099</v>
      </c>
      <c r="R156" s="30">
        <v>1.0578024983730474</v>
      </c>
      <c r="S156" s="30">
        <v>1.592428736486865</v>
      </c>
      <c r="T156" s="30">
        <v>1.9246465483060251</v>
      </c>
      <c r="U156" s="30">
        <v>1.7775032057604698</v>
      </c>
      <c r="V156" s="31">
        <f>AVERAGE(Q156:U156)</f>
        <v>1.5046092083226834</v>
      </c>
      <c r="W156" s="31">
        <f>STDEV(Q156:U156)</f>
        <v>0.37741545592492542</v>
      </c>
      <c r="X156" s="31">
        <f t="shared" si="11"/>
        <v>0.25083952287229633</v>
      </c>
    </row>
    <row r="157" spans="1:24" x14ac:dyDescent="0.25">
      <c r="A157" s="40" t="s">
        <v>40</v>
      </c>
      <c r="B157" s="40">
        <v>3</v>
      </c>
      <c r="C157" s="40">
        <v>3</v>
      </c>
      <c r="D157" s="38">
        <v>20.118300000000001</v>
      </c>
      <c r="E157" s="38">
        <v>3.21582885995005</v>
      </c>
      <c r="F157" s="38">
        <v>0.99703593847822802</v>
      </c>
      <c r="G157" s="40" t="s">
        <v>0</v>
      </c>
      <c r="H157" s="40" t="s">
        <v>1</v>
      </c>
      <c r="I157" s="19" t="s">
        <v>680</v>
      </c>
      <c r="J157" s="40" t="s">
        <v>370</v>
      </c>
      <c r="K157" s="30">
        <v>6.0140262120337698E-2</v>
      </c>
      <c r="L157" s="30">
        <v>0.1301756713040795</v>
      </c>
      <c r="M157" s="30">
        <v>7.5424547522438795E-2</v>
      </c>
      <c r="N157" s="31">
        <f t="shared" si="8"/>
        <v>8.8580160315618661E-2</v>
      </c>
      <c r="O157" s="31">
        <f t="shared" si="9"/>
        <v>3.6824478894569537E-2</v>
      </c>
      <c r="P157" s="31">
        <f t="shared" si="10"/>
        <v>0.41571926222938388</v>
      </c>
      <c r="Q157" s="30">
        <v>5.9176551998362647E-3</v>
      </c>
      <c r="R157" s="30">
        <v>4.9404578520316801E-2</v>
      </c>
      <c r="S157" s="30">
        <v>3.9741363581883946E-2</v>
      </c>
      <c r="T157" s="30">
        <v>2.74773811399085E-2</v>
      </c>
      <c r="U157" s="30">
        <v>1.5184261571284649E-2</v>
      </c>
      <c r="V157" s="31">
        <f>AVERAGE(Q157:U157)</f>
        <v>2.7545048002646032E-2</v>
      </c>
      <c r="W157" s="31">
        <f>STDEV(Q157:U157)</f>
        <v>1.7657342152872336E-2</v>
      </c>
      <c r="X157" s="31">
        <f t="shared" si="11"/>
        <v>0.64103508373541906</v>
      </c>
    </row>
    <row r="158" spans="1:24" x14ac:dyDescent="0.25">
      <c r="A158" s="40" t="s">
        <v>238</v>
      </c>
      <c r="B158" s="40">
        <v>7</v>
      </c>
      <c r="C158" s="40">
        <v>7</v>
      </c>
      <c r="D158" s="38">
        <v>44.431699999999999</v>
      </c>
      <c r="E158" s="38">
        <v>1.45408740783045</v>
      </c>
      <c r="F158" s="38">
        <v>0.140614949921433</v>
      </c>
      <c r="G158" s="40" t="s">
        <v>0</v>
      </c>
      <c r="H158" s="40" t="s">
        <v>1</v>
      </c>
      <c r="I158" s="19" t="s">
        <v>908</v>
      </c>
      <c r="J158" s="40" t="s">
        <v>597</v>
      </c>
      <c r="K158" s="30">
        <v>4.5553548169852548E-2</v>
      </c>
      <c r="L158" s="30">
        <v>0.14793227660111502</v>
      </c>
      <c r="M158" s="30">
        <v>0.35872639887510599</v>
      </c>
      <c r="N158" s="31">
        <f t="shared" si="8"/>
        <v>0.18407074121535785</v>
      </c>
      <c r="O158" s="31">
        <f t="shared" si="9"/>
        <v>0.15968343706602728</v>
      </c>
      <c r="P158" s="31">
        <f t="shared" si="10"/>
        <v>0.86751124057897888</v>
      </c>
      <c r="Q158" s="30">
        <v>7.2493923717583453E-2</v>
      </c>
      <c r="R158" s="30">
        <v>0.10686634158458899</v>
      </c>
      <c r="S158" s="30">
        <v>5.900878287081255E-2</v>
      </c>
      <c r="T158" s="30">
        <v>6.5325092514479752E-2</v>
      </c>
      <c r="U158" s="30">
        <v>0.32924835033512945</v>
      </c>
      <c r="V158" s="31">
        <f>AVERAGE(Q158:U158)</f>
        <v>0.12658849820451884</v>
      </c>
      <c r="W158" s="31">
        <f>STDEV(Q158:U158)</f>
        <v>0.11478939946440141</v>
      </c>
      <c r="X158" s="31">
        <f t="shared" si="11"/>
        <v>0.9067916998189316</v>
      </c>
    </row>
    <row r="159" spans="1:24" x14ac:dyDescent="0.25">
      <c r="A159" s="40" t="s">
        <v>119</v>
      </c>
      <c r="B159" s="40">
        <v>4</v>
      </c>
      <c r="C159" s="40">
        <v>4</v>
      </c>
      <c r="D159" s="38">
        <v>21.148499999999999</v>
      </c>
      <c r="E159" s="38">
        <v>1.5654714839052699</v>
      </c>
      <c r="F159" s="38">
        <v>0.789125933312816</v>
      </c>
      <c r="G159" s="40" t="s">
        <v>1</v>
      </c>
      <c r="H159" s="40" t="s">
        <v>0</v>
      </c>
      <c r="I159" s="19" t="s">
        <v>776</v>
      </c>
      <c r="J159" s="40" t="s">
        <v>465</v>
      </c>
      <c r="K159" s="30">
        <v>8.2657190998379704E-2</v>
      </c>
      <c r="L159" s="30">
        <v>3.9637028101759397E-2</v>
      </c>
      <c r="M159" s="30">
        <v>0.1388798480768835</v>
      </c>
      <c r="N159" s="31">
        <f t="shared" si="8"/>
        <v>8.7058022392340881E-2</v>
      </c>
      <c r="O159" s="31">
        <f t="shared" si="9"/>
        <v>4.9767557875309454E-2</v>
      </c>
      <c r="P159" s="31">
        <f t="shared" si="10"/>
        <v>0.57165964155519189</v>
      </c>
      <c r="Q159" s="30">
        <v>0.12759741362544452</v>
      </c>
      <c r="R159" s="30">
        <v>9.867271281308701E-2</v>
      </c>
      <c r="S159" s="30">
        <v>0.15895010727793701</v>
      </c>
      <c r="T159" s="30">
        <v>0.15861804004236202</v>
      </c>
      <c r="U159" s="30">
        <v>0.13759598374314852</v>
      </c>
      <c r="V159" s="31">
        <f>AVERAGE(Q159:U159)</f>
        <v>0.13628685150039582</v>
      </c>
      <c r="W159" s="31">
        <f>STDEV(Q159:U159)</f>
        <v>2.5021734208158168E-2</v>
      </c>
      <c r="X159" s="31">
        <f t="shared" si="11"/>
        <v>0.18359609846945138</v>
      </c>
    </row>
    <row r="160" spans="1:24" x14ac:dyDescent="0.25">
      <c r="A160" s="40" t="s">
        <v>91</v>
      </c>
      <c r="B160" s="40">
        <v>3</v>
      </c>
      <c r="C160" s="40">
        <v>3</v>
      </c>
      <c r="D160" s="38">
        <v>19.709399999999999</v>
      </c>
      <c r="E160" s="38">
        <v>2.69755705732873</v>
      </c>
      <c r="F160" s="38">
        <v>0.90994513033083302</v>
      </c>
      <c r="G160" s="40" t="s">
        <v>0</v>
      </c>
      <c r="H160" s="40" t="s">
        <v>1</v>
      </c>
      <c r="I160" s="19" t="s">
        <v>742</v>
      </c>
      <c r="J160" s="40" t="s">
        <v>431</v>
      </c>
      <c r="K160" s="30">
        <v>1.5640001738423351E-2</v>
      </c>
      <c r="L160" s="30">
        <v>6.818458395174809E-2</v>
      </c>
      <c r="M160" s="30">
        <v>5.8068003686690649E-2</v>
      </c>
      <c r="N160" s="31">
        <f t="shared" si="8"/>
        <v>4.7297529792287359E-2</v>
      </c>
      <c r="O160" s="31">
        <f t="shared" si="9"/>
        <v>2.7878945656637164E-2</v>
      </c>
      <c r="P160" s="31">
        <f t="shared" si="10"/>
        <v>0.58943766786702856</v>
      </c>
      <c r="Q160" s="30">
        <v>1.0711401454111924E-2</v>
      </c>
      <c r="R160" s="30">
        <v>3.2097572241412201E-2</v>
      </c>
      <c r="S160" s="30">
        <v>1.7449959391518E-2</v>
      </c>
      <c r="T160" s="30">
        <v>6.5019363323970646E-3</v>
      </c>
      <c r="U160" s="30">
        <v>2.09064695600817E-2</v>
      </c>
      <c r="V160" s="31">
        <f>AVERAGE(Q160:U160)</f>
        <v>1.753346779590418E-2</v>
      </c>
      <c r="W160" s="31">
        <f>STDEV(Q160:U160)</f>
        <v>9.8961170220518355E-3</v>
      </c>
      <c r="X160" s="31">
        <f t="shared" si="11"/>
        <v>0.56441299218421415</v>
      </c>
    </row>
    <row r="161" spans="1:24" x14ac:dyDescent="0.25">
      <c r="A161" s="40" t="s">
        <v>174</v>
      </c>
      <c r="B161" s="40">
        <v>2</v>
      </c>
      <c r="C161" s="40">
        <v>2</v>
      </c>
      <c r="D161" s="38">
        <v>10.283899999999999</v>
      </c>
      <c r="E161" s="38">
        <v>2.6013776800039201</v>
      </c>
      <c r="F161" s="38">
        <v>0.53026861595799901</v>
      </c>
      <c r="G161" s="40" t="s">
        <v>0</v>
      </c>
      <c r="H161" s="40" t="s">
        <v>1</v>
      </c>
      <c r="I161" s="19" t="s">
        <v>836</v>
      </c>
      <c r="J161" s="40" t="s">
        <v>525</v>
      </c>
      <c r="K161" s="30">
        <v>2.60949542194212E-3</v>
      </c>
      <c r="L161" s="30">
        <v>4.2197469181546501E-2</v>
      </c>
      <c r="M161" s="30">
        <v>1.54042012463219E-2</v>
      </c>
      <c r="N161" s="31">
        <f t="shared" si="8"/>
        <v>2.0070388616603509E-2</v>
      </c>
      <c r="O161" s="31">
        <f t="shared" si="9"/>
        <v>2.0202274501370212E-2</v>
      </c>
      <c r="P161" s="31">
        <f t="shared" si="10"/>
        <v>1.0065711674689546</v>
      </c>
      <c r="Q161" s="30">
        <v>4.2454918640404352E-3</v>
      </c>
      <c r="R161" s="30">
        <v>1.4759753767941551E-2</v>
      </c>
      <c r="S161" s="30">
        <v>5.1268255112611946E-3</v>
      </c>
      <c r="T161" s="30">
        <v>6.6788643132198152E-3</v>
      </c>
      <c r="U161" s="30">
        <v>7.7655249531097658E-3</v>
      </c>
      <c r="V161" s="31">
        <f>AVERAGE(Q161:U161)</f>
        <v>7.7152920819145519E-3</v>
      </c>
      <c r="W161" s="31">
        <f>STDEV(Q161:U161)</f>
        <v>4.1665579033034481E-3</v>
      </c>
      <c r="X161" s="31">
        <f t="shared" si="11"/>
        <v>0.540038907025995</v>
      </c>
    </row>
    <row r="162" spans="1:24" x14ac:dyDescent="0.25">
      <c r="A162" s="40" t="s">
        <v>229</v>
      </c>
      <c r="B162" s="40">
        <v>4</v>
      </c>
      <c r="C162" s="40">
        <v>4</v>
      </c>
      <c r="D162" s="38">
        <v>28.613900000000001</v>
      </c>
      <c r="E162" s="38">
        <v>1.20988674692622</v>
      </c>
      <c r="F162" s="38">
        <v>0.18817140075692401</v>
      </c>
      <c r="G162" s="40" t="s">
        <v>0</v>
      </c>
      <c r="H162" s="40" t="s">
        <v>1</v>
      </c>
      <c r="I162" s="19" t="s">
        <v>897</v>
      </c>
      <c r="J162" s="40" t="s">
        <v>586</v>
      </c>
      <c r="K162" s="30">
        <v>9.2762267384139299E-2</v>
      </c>
      <c r="L162" s="30">
        <v>0.19325988916239201</v>
      </c>
      <c r="M162" s="30">
        <v>0.15493341931680951</v>
      </c>
      <c r="N162" s="31">
        <f t="shared" si="8"/>
        <v>0.14698519195444693</v>
      </c>
      <c r="O162" s="31">
        <f t="shared" si="9"/>
        <v>5.0718080941850027E-2</v>
      </c>
      <c r="P162" s="31">
        <f t="shared" si="10"/>
        <v>0.34505571797714407</v>
      </c>
      <c r="Q162" s="30">
        <v>5.7269502153154156E-2</v>
      </c>
      <c r="R162" s="30">
        <v>0.17316699151440401</v>
      </c>
      <c r="S162" s="30">
        <v>0.10776739788565101</v>
      </c>
      <c r="T162" s="30">
        <v>0.11108562347948001</v>
      </c>
      <c r="U162" s="30">
        <v>0.15814416554886451</v>
      </c>
      <c r="V162" s="31">
        <f>AVERAGE(Q162:U162)</f>
        <v>0.12148673611631074</v>
      </c>
      <c r="W162" s="31">
        <f>STDEV(Q162:U162)</f>
        <v>4.5920780846107352E-2</v>
      </c>
      <c r="X162" s="31">
        <f t="shared" si="11"/>
        <v>0.37799007788095523</v>
      </c>
    </row>
    <row r="163" spans="1:24" x14ac:dyDescent="0.25">
      <c r="A163" s="40" t="s">
        <v>310</v>
      </c>
      <c r="B163" s="40">
        <v>1</v>
      </c>
      <c r="C163" s="40">
        <v>1</v>
      </c>
      <c r="D163" s="38">
        <v>5.5293999999999999</v>
      </c>
      <c r="E163" s="38">
        <v>5.8707989533292704</v>
      </c>
      <c r="F163" s="38">
        <v>0.57401776615644495</v>
      </c>
      <c r="G163" s="40" t="s">
        <v>0</v>
      </c>
      <c r="H163" s="40" t="s">
        <v>1</v>
      </c>
      <c r="I163" s="19" t="s">
        <v>822</v>
      </c>
      <c r="J163" s="40" t="s">
        <v>511</v>
      </c>
      <c r="K163" s="30">
        <v>0.39171367397164203</v>
      </c>
      <c r="L163" s="30">
        <v>6.2994597592738399E-2</v>
      </c>
      <c r="M163" s="30">
        <v>1.7812878947690951E-2</v>
      </c>
      <c r="N163" s="31">
        <f t="shared" si="8"/>
        <v>0.15750705017069047</v>
      </c>
      <c r="O163" s="31">
        <f t="shared" si="9"/>
        <v>0.20408308087421259</v>
      </c>
      <c r="P163" s="31">
        <f t="shared" si="10"/>
        <v>1.2957075931080395</v>
      </c>
      <c r="Q163" s="30">
        <v>5.2033236293342576E-2</v>
      </c>
      <c r="R163" s="30">
        <v>6.2714841812967059E-3</v>
      </c>
      <c r="S163" s="30">
        <v>6.3932808310671496E-2</v>
      </c>
      <c r="T163" s="30">
        <v>2.01530640552905E-2</v>
      </c>
      <c r="U163" s="30">
        <v>3.66083090476423E-3</v>
      </c>
      <c r="V163" s="31">
        <f>AVERAGE(Q163:U163)</f>
        <v>2.9210284749073102E-2</v>
      </c>
      <c r="W163" s="31">
        <f>STDEV(Q163:U163)</f>
        <v>2.7329183895628859E-2</v>
      </c>
      <c r="X163" s="31">
        <f t="shared" si="11"/>
        <v>0.93560142019827675</v>
      </c>
    </row>
    <row r="164" spans="1:24" x14ac:dyDescent="0.25">
      <c r="A164" s="40" t="s">
        <v>179</v>
      </c>
      <c r="B164" s="40">
        <v>2</v>
      </c>
      <c r="C164" s="40">
        <v>2</v>
      </c>
      <c r="D164" s="38">
        <v>14.1097</v>
      </c>
      <c r="E164" s="38">
        <v>2.9964641736223401</v>
      </c>
      <c r="F164" s="38">
        <v>0.469072530659909</v>
      </c>
      <c r="G164" s="40" t="s">
        <v>1</v>
      </c>
      <c r="H164" s="40" t="s">
        <v>0</v>
      </c>
      <c r="I164" s="19" t="s">
        <v>842</v>
      </c>
      <c r="J164" s="40" t="s">
        <v>531</v>
      </c>
      <c r="K164" s="30">
        <v>8.0197707459516643</v>
      </c>
      <c r="L164" s="30">
        <v>1.151852295490857</v>
      </c>
      <c r="M164" s="30">
        <v>3.5760571509447199</v>
      </c>
      <c r="N164" s="31">
        <f t="shared" si="8"/>
        <v>4.2492267307957468</v>
      </c>
      <c r="O164" s="31">
        <f t="shared" si="9"/>
        <v>3.4830940158101673</v>
      </c>
      <c r="P164" s="31">
        <f t="shared" si="10"/>
        <v>0.81970067414074965</v>
      </c>
      <c r="Q164" s="30">
        <v>21.090221285175474</v>
      </c>
      <c r="R164" s="30">
        <v>6.3013779470304003</v>
      </c>
      <c r="S164" s="30">
        <v>10.04220122385448</v>
      </c>
      <c r="T164" s="30">
        <v>24.069549253301098</v>
      </c>
      <c r="U164" s="30">
        <v>2.15992861277772</v>
      </c>
      <c r="V164" s="31">
        <f>AVERAGE(Q164:U164)</f>
        <v>12.732655664427835</v>
      </c>
      <c r="W164" s="31">
        <f>STDEV(Q164:U164)</f>
        <v>9.4704341879652798</v>
      </c>
      <c r="X164" s="31">
        <f t="shared" si="11"/>
        <v>0.743790960626033</v>
      </c>
    </row>
    <row r="165" spans="1:24" x14ac:dyDescent="0.25">
      <c r="A165" s="40" t="s">
        <v>86</v>
      </c>
      <c r="B165" s="40">
        <v>1</v>
      </c>
      <c r="C165" s="40">
        <v>1</v>
      </c>
      <c r="D165" s="38">
        <v>4.6185999999999998</v>
      </c>
      <c r="E165" s="38">
        <v>2.7215815083484798</v>
      </c>
      <c r="F165" s="38">
        <v>0.92646215321630099</v>
      </c>
      <c r="G165" s="40" t="s">
        <v>0</v>
      </c>
      <c r="H165" s="40" t="s">
        <v>1</v>
      </c>
      <c r="I165" s="19" t="s">
        <v>737</v>
      </c>
      <c r="J165" s="40" t="s">
        <v>426</v>
      </c>
      <c r="K165" s="30">
        <v>7.9301259989308398E-2</v>
      </c>
      <c r="L165" s="30">
        <v>8.6355492863790448E-2</v>
      </c>
      <c r="M165" s="30">
        <v>0.21234776213013601</v>
      </c>
      <c r="N165" s="31">
        <f t="shared" si="8"/>
        <v>0.12600150499441162</v>
      </c>
      <c r="O165" s="31">
        <f t="shared" si="9"/>
        <v>7.4861189152813604E-2</v>
      </c>
      <c r="P165" s="31">
        <f t="shared" si="10"/>
        <v>0.59412932532935869</v>
      </c>
      <c r="Q165" s="30">
        <v>6.0179696575924757E-2</v>
      </c>
      <c r="R165" s="30">
        <v>7.568122105508765E-2</v>
      </c>
      <c r="S165" s="30">
        <v>2.602703246197165E-2</v>
      </c>
      <c r="T165" s="30">
        <v>2.7959539920232652E-2</v>
      </c>
      <c r="U165" s="30">
        <v>4.1638329184005299E-2</v>
      </c>
      <c r="V165" s="31">
        <f>AVERAGE(Q165:U165)</f>
        <v>4.6297163839444398E-2</v>
      </c>
      <c r="W165" s="31">
        <f>STDEV(Q165:U165)</f>
        <v>2.1360003224723648E-2</v>
      </c>
      <c r="X165" s="31">
        <f t="shared" si="11"/>
        <v>0.46136742412124365</v>
      </c>
    </row>
    <row r="166" spans="1:24" x14ac:dyDescent="0.25">
      <c r="A166" s="40" t="s">
        <v>144</v>
      </c>
      <c r="B166" s="40">
        <v>2</v>
      </c>
      <c r="C166" s="40">
        <v>2</v>
      </c>
      <c r="D166" s="38">
        <v>12.41</v>
      </c>
      <c r="E166" s="38">
        <v>19.098380740238799</v>
      </c>
      <c r="F166" s="38">
        <v>0.649186792423462</v>
      </c>
      <c r="G166" s="40" t="s">
        <v>0</v>
      </c>
      <c r="H166" s="40" t="s">
        <v>1</v>
      </c>
      <c r="I166" s="19" t="s">
        <v>803</v>
      </c>
      <c r="J166" s="40" t="s">
        <v>492</v>
      </c>
      <c r="K166" s="30">
        <v>2.3984856940171251E-3</v>
      </c>
      <c r="L166" s="30">
        <v>4.0189483501027246E-2</v>
      </c>
      <c r="M166" s="30">
        <v>3.4926300949064551E-3</v>
      </c>
      <c r="N166" s="31">
        <f t="shared" si="8"/>
        <v>1.5360199763316942E-2</v>
      </c>
      <c r="O166" s="31">
        <f t="shared" si="9"/>
        <v>2.1509748631452979E-2</v>
      </c>
      <c r="P166" s="31">
        <f t="shared" si="10"/>
        <v>1.4003560476356773</v>
      </c>
      <c r="Q166" s="30"/>
      <c r="R166" s="30">
        <v>2.7244186891010247E-3</v>
      </c>
      <c r="S166" s="30"/>
      <c r="T166" s="30">
        <v>1.1424129409572401E-3</v>
      </c>
      <c r="U166" s="30">
        <v>7.2571046364262892E-4</v>
      </c>
      <c r="V166" s="31">
        <f>AVERAGE(Q166:U166)</f>
        <v>1.5308473645669644E-3</v>
      </c>
      <c r="W166" s="31">
        <f>STDEV(Q166:U166)</f>
        <v>1.0544522837532889E-3</v>
      </c>
      <c r="X166" s="31">
        <f t="shared" si="11"/>
        <v>0.6888030173090216</v>
      </c>
    </row>
    <row r="167" spans="1:24" x14ac:dyDescent="0.25">
      <c r="A167" s="40" t="s">
        <v>149</v>
      </c>
      <c r="B167" s="40">
        <v>3</v>
      </c>
      <c r="C167" s="40">
        <v>3</v>
      </c>
      <c r="D167" s="38">
        <v>13.7525</v>
      </c>
      <c r="E167" s="38">
        <v>1.57531280276429</v>
      </c>
      <c r="F167" s="38">
        <v>0.6343771521371</v>
      </c>
      <c r="G167" s="40" t="s">
        <v>1</v>
      </c>
      <c r="H167" s="40" t="s">
        <v>0</v>
      </c>
      <c r="I167" s="19" t="s">
        <v>808</v>
      </c>
      <c r="J167" s="40" t="s">
        <v>497</v>
      </c>
      <c r="K167" s="30">
        <v>0.13619101346743251</v>
      </c>
      <c r="L167" s="30">
        <v>0.13072235723981851</v>
      </c>
      <c r="M167" s="30">
        <v>9.9681593884060754E-2</v>
      </c>
      <c r="N167" s="31">
        <f t="shared" si="8"/>
        <v>0.12219832153043726</v>
      </c>
      <c r="O167" s="31">
        <f t="shared" si="9"/>
        <v>1.9690830814360599E-2</v>
      </c>
      <c r="P167" s="31">
        <f t="shared" si="10"/>
        <v>0.16113830834784412</v>
      </c>
      <c r="Q167" s="30">
        <v>0.19810713513834349</v>
      </c>
      <c r="R167" s="30">
        <v>0.109777133139109</v>
      </c>
      <c r="S167" s="30">
        <v>0.26517023716703403</v>
      </c>
      <c r="T167" s="30">
        <v>0.16318475647616551</v>
      </c>
      <c r="U167" s="30">
        <v>0.22626363999537352</v>
      </c>
      <c r="V167" s="31">
        <f>AVERAGE(Q167:U167)</f>
        <v>0.19250058038320511</v>
      </c>
      <c r="W167" s="31">
        <f>STDEV(Q167:U167)</f>
        <v>5.9487063557911488E-2</v>
      </c>
      <c r="X167" s="31">
        <f t="shared" si="11"/>
        <v>0.30902277509757309</v>
      </c>
    </row>
    <row r="168" spans="1:24" x14ac:dyDescent="0.25">
      <c r="A168" s="40" t="s">
        <v>318</v>
      </c>
      <c r="B168" s="40">
        <v>5</v>
      </c>
      <c r="C168" s="40">
        <v>5</v>
      </c>
      <c r="D168" s="38">
        <v>33.953000000000003</v>
      </c>
      <c r="E168" s="38">
        <v>1.2149484544590201</v>
      </c>
      <c r="F168" s="38">
        <v>0.17140029896473699</v>
      </c>
      <c r="G168" s="40" t="s">
        <v>1</v>
      </c>
      <c r="H168" s="40" t="s">
        <v>0</v>
      </c>
      <c r="I168" s="19" t="s">
        <v>903</v>
      </c>
      <c r="J168" s="40" t="s">
        <v>592</v>
      </c>
      <c r="K168" s="30">
        <v>0.38536280367305248</v>
      </c>
      <c r="L168" s="30">
        <v>0.1256124394398325</v>
      </c>
      <c r="M168" s="30">
        <v>0.57925763499331606</v>
      </c>
      <c r="N168" s="31">
        <f t="shared" si="8"/>
        <v>0.36341095936873363</v>
      </c>
      <c r="O168" s="31">
        <f t="shared" si="9"/>
        <v>0.2276178891551813</v>
      </c>
      <c r="P168" s="31">
        <f t="shared" si="10"/>
        <v>0.6263374377882468</v>
      </c>
      <c r="Q168" s="30">
        <v>0.53710412411840003</v>
      </c>
      <c r="R168" s="30">
        <v>0.31904368950105599</v>
      </c>
      <c r="S168" s="30">
        <v>0.45338641160357201</v>
      </c>
      <c r="T168" s="30">
        <v>0.54721612092404748</v>
      </c>
      <c r="U168" s="30">
        <v>0.350877570945483</v>
      </c>
      <c r="V168" s="31">
        <f>AVERAGE(Q168:U168)</f>
        <v>0.44152558341851167</v>
      </c>
      <c r="W168" s="31">
        <f>STDEV(Q168:U168)</f>
        <v>0.10448122188781366</v>
      </c>
      <c r="X168" s="31">
        <f t="shared" si="11"/>
        <v>0.23663684690447115</v>
      </c>
    </row>
    <row r="169" spans="1:24" x14ac:dyDescent="0.25">
      <c r="A169" s="40" t="s">
        <v>218</v>
      </c>
      <c r="B169" s="40">
        <v>1</v>
      </c>
      <c r="C169" s="40">
        <v>1</v>
      </c>
      <c r="D169" s="38">
        <v>5.3444000000000003</v>
      </c>
      <c r="E169" s="38">
        <v>1.75937479378277</v>
      </c>
      <c r="F169" s="38">
        <v>0.238737290872402</v>
      </c>
      <c r="G169" s="40" t="s">
        <v>0</v>
      </c>
      <c r="H169" s="40" t="s">
        <v>1</v>
      </c>
      <c r="I169" s="19" t="s">
        <v>886</v>
      </c>
      <c r="J169" s="40" t="s">
        <v>575</v>
      </c>
      <c r="K169" s="30">
        <v>2.1187634186158752E-2</v>
      </c>
      <c r="L169" s="30">
        <v>0.63402194687080193</v>
      </c>
      <c r="M169" s="30">
        <v>1.238596812385955</v>
      </c>
      <c r="N169" s="31">
        <f t="shared" si="8"/>
        <v>0.63126879781430523</v>
      </c>
      <c r="O169" s="31">
        <f t="shared" si="9"/>
        <v>0.60870925872995485</v>
      </c>
      <c r="P169" s="31">
        <f t="shared" si="10"/>
        <v>0.96426318049860826</v>
      </c>
      <c r="Q169" s="30">
        <v>0.31255690926528945</v>
      </c>
      <c r="R169" s="30">
        <v>0.52832795159005352</v>
      </c>
      <c r="S169" s="30">
        <v>0.37561009158555203</v>
      </c>
      <c r="T169" s="30">
        <v>5.5538784231527652E-2</v>
      </c>
      <c r="U169" s="30">
        <v>0.52198081908074845</v>
      </c>
      <c r="V169" s="31">
        <f>AVERAGE(Q169:U169)</f>
        <v>0.35880291115063423</v>
      </c>
      <c r="W169" s="31">
        <f>STDEV(Q169:U169)</f>
        <v>0.19349164946645289</v>
      </c>
      <c r="X169" s="31">
        <f t="shared" si="11"/>
        <v>0.53927000995044982</v>
      </c>
    </row>
    <row r="170" spans="1:24" x14ac:dyDescent="0.25">
      <c r="A170" s="40" t="s">
        <v>155</v>
      </c>
      <c r="B170" s="40">
        <v>7</v>
      </c>
      <c r="C170" s="40">
        <v>7</v>
      </c>
      <c r="D170" s="38">
        <v>40.316099999999999</v>
      </c>
      <c r="E170" s="38">
        <v>2.8782477529797701</v>
      </c>
      <c r="F170" s="38">
        <v>0.59919634469607097</v>
      </c>
      <c r="G170" s="40" t="s">
        <v>0</v>
      </c>
      <c r="H170" s="40" t="s">
        <v>1</v>
      </c>
      <c r="I170" s="19" t="s">
        <v>815</v>
      </c>
      <c r="J170" s="40" t="s">
        <v>504</v>
      </c>
      <c r="K170" s="30">
        <v>0.3492708503657615</v>
      </c>
      <c r="L170" s="30">
        <v>8.176949828253649E-2</v>
      </c>
      <c r="M170" s="30">
        <v>5.5295955975054399E-2</v>
      </c>
      <c r="N170" s="31">
        <f t="shared" si="8"/>
        <v>0.16211210154111746</v>
      </c>
      <c r="O170" s="31">
        <f t="shared" si="9"/>
        <v>0.16262382991671659</v>
      </c>
      <c r="P170" s="31">
        <f t="shared" si="10"/>
        <v>1.0031566327913486</v>
      </c>
      <c r="Q170" s="30">
        <v>6.8452477744349594E-2</v>
      </c>
      <c r="R170" s="30">
        <v>4.276232975835495E-2</v>
      </c>
      <c r="S170" s="30">
        <v>8.3731207747640146E-2</v>
      </c>
      <c r="T170" s="30">
        <v>2.0677174920546701E-2</v>
      </c>
      <c r="U170" s="30">
        <v>6.5992771091107946E-2</v>
      </c>
      <c r="V170" s="31">
        <f>AVERAGE(Q170:U170)</f>
        <v>5.6323192252399866E-2</v>
      </c>
      <c r="W170" s="31">
        <f>STDEV(Q170:U170)</f>
        <v>2.4730321358889158E-2</v>
      </c>
      <c r="X170" s="31">
        <f t="shared" si="11"/>
        <v>0.43907883005042969</v>
      </c>
    </row>
    <row r="171" spans="1:24" x14ac:dyDescent="0.25">
      <c r="A171" s="40" t="s">
        <v>21</v>
      </c>
      <c r="B171" s="40">
        <v>19</v>
      </c>
      <c r="C171" s="40">
        <v>19</v>
      </c>
      <c r="D171" s="38">
        <v>125.26560000000001</v>
      </c>
      <c r="E171" s="38">
        <v>2.8257063320150002</v>
      </c>
      <c r="F171" s="38">
        <v>0.99998966970366299</v>
      </c>
      <c r="G171" s="40" t="s">
        <v>1</v>
      </c>
      <c r="H171" s="40" t="s">
        <v>0</v>
      </c>
      <c r="I171" s="19" t="s">
        <v>653</v>
      </c>
      <c r="J171" s="40" t="s">
        <v>333</v>
      </c>
      <c r="K171" s="30">
        <v>0.78812482291124342</v>
      </c>
      <c r="L171" s="30">
        <v>0.25033005972519051</v>
      </c>
      <c r="M171" s="30">
        <v>0.53619998782392497</v>
      </c>
      <c r="N171" s="31">
        <f t="shared" si="8"/>
        <v>0.5248849568201196</v>
      </c>
      <c r="O171" s="31">
        <f t="shared" si="9"/>
        <v>0.26907587084788637</v>
      </c>
      <c r="P171" s="31">
        <f t="shared" si="10"/>
        <v>0.51263780253488933</v>
      </c>
      <c r="Q171" s="30">
        <v>1.4607133239277101</v>
      </c>
      <c r="R171" s="30">
        <v>1.022872630181866</v>
      </c>
      <c r="S171" s="30">
        <v>1.8160262474333799</v>
      </c>
      <c r="T171" s="30">
        <v>1.8635962160476249</v>
      </c>
      <c r="U171" s="30">
        <v>1.25264531273957</v>
      </c>
      <c r="V171" s="31">
        <f>AVERAGE(Q171:U171)</f>
        <v>1.4831707460660304</v>
      </c>
      <c r="W171" s="31">
        <f>STDEV(Q171:U171)</f>
        <v>0.3609144599857369</v>
      </c>
      <c r="X171" s="31">
        <f t="shared" si="11"/>
        <v>0.24333979141850542</v>
      </c>
    </row>
    <row r="172" spans="1:24" x14ac:dyDescent="0.25">
      <c r="A172" s="40" t="s">
        <v>140</v>
      </c>
      <c r="B172" s="40">
        <v>1</v>
      </c>
      <c r="C172" s="40">
        <v>1</v>
      </c>
      <c r="D172" s="38">
        <v>6.1040000000000001</v>
      </c>
      <c r="E172" s="38">
        <v>2.05849733053561</v>
      </c>
      <c r="F172" s="38">
        <v>0.66748727319813705</v>
      </c>
      <c r="G172" s="40" t="s">
        <v>0</v>
      </c>
      <c r="H172" s="40" t="s">
        <v>1</v>
      </c>
      <c r="I172" s="19" t="s">
        <v>798</v>
      </c>
      <c r="J172" s="40" t="s">
        <v>487</v>
      </c>
      <c r="K172" s="30">
        <v>1.566589818879555E-2</v>
      </c>
      <c r="L172" s="30">
        <v>7.8256462645083902E-2</v>
      </c>
      <c r="M172" s="30">
        <v>7.7172651626942146E-2</v>
      </c>
      <c r="N172" s="31">
        <f t="shared" si="8"/>
        <v>5.7031670820273862E-2</v>
      </c>
      <c r="O172" s="31">
        <f t="shared" si="9"/>
        <v>3.5827908404344952E-2</v>
      </c>
      <c r="P172" s="31">
        <f t="shared" si="10"/>
        <v>0.62821074482020423</v>
      </c>
      <c r="Q172" s="30">
        <v>1.5133174524621599E-2</v>
      </c>
      <c r="R172" s="30">
        <v>5.1893514014425303E-2</v>
      </c>
      <c r="S172" s="30">
        <v>2.0623290958738598E-2</v>
      </c>
      <c r="T172" s="30">
        <v>2.1956815190502701E-2</v>
      </c>
      <c r="U172" s="30">
        <v>2.8920639800622303E-2</v>
      </c>
      <c r="V172" s="31">
        <f>AVERAGE(Q172:U172)</f>
        <v>2.77054868977821E-2</v>
      </c>
      <c r="W172" s="31">
        <f>STDEV(Q172:U172)</f>
        <v>1.4385800433918784E-2</v>
      </c>
      <c r="X172" s="31">
        <f t="shared" si="11"/>
        <v>0.5192401233370999</v>
      </c>
    </row>
    <row r="173" spans="1:24" x14ac:dyDescent="0.25">
      <c r="A173" s="40" t="s">
        <v>54</v>
      </c>
      <c r="B173" s="40">
        <v>4</v>
      </c>
      <c r="C173" s="40">
        <v>4</v>
      </c>
      <c r="D173" s="38">
        <v>18.741199999999999</v>
      </c>
      <c r="E173" s="38">
        <v>2.3072534540426499</v>
      </c>
      <c r="F173" s="38">
        <v>0.99188453462618498</v>
      </c>
      <c r="G173" s="40" t="s">
        <v>1</v>
      </c>
      <c r="H173" s="40" t="s">
        <v>0</v>
      </c>
      <c r="I173" s="19" t="s">
        <v>696</v>
      </c>
      <c r="J173" s="40" t="s">
        <v>386</v>
      </c>
      <c r="K173" s="30">
        <v>1.9862635875797801</v>
      </c>
      <c r="L173" s="30">
        <v>0.56200403350227701</v>
      </c>
      <c r="M173" s="30">
        <v>1.6918904080875601</v>
      </c>
      <c r="N173" s="31">
        <f t="shared" si="8"/>
        <v>1.4133860097232056</v>
      </c>
      <c r="O173" s="31">
        <f t="shared" si="9"/>
        <v>0.75186590844144585</v>
      </c>
      <c r="P173" s="31">
        <f t="shared" si="10"/>
        <v>0.53196076886928401</v>
      </c>
      <c r="Q173" s="30">
        <v>3.6383279885034949</v>
      </c>
      <c r="R173" s="30">
        <v>2.4223586753469597</v>
      </c>
      <c r="S173" s="30">
        <v>3.6436883726505949</v>
      </c>
      <c r="T173" s="30">
        <v>4.2506043153366555</v>
      </c>
      <c r="U173" s="30">
        <v>2.3502194123093849</v>
      </c>
      <c r="V173" s="31">
        <f>AVERAGE(Q173:U173)</f>
        <v>3.2610397528294177</v>
      </c>
      <c r="W173" s="31">
        <f>STDEV(Q173:U173)</f>
        <v>0.83680703343593743</v>
      </c>
      <c r="X173" s="31">
        <f t="shared" si="11"/>
        <v>0.25660743102254052</v>
      </c>
    </row>
    <row r="174" spans="1:24" x14ac:dyDescent="0.25">
      <c r="A174" s="40" t="s">
        <v>130</v>
      </c>
      <c r="B174" s="40">
        <v>3</v>
      </c>
      <c r="C174" s="40">
        <v>3</v>
      </c>
      <c r="D174" s="38">
        <v>16.536999999999999</v>
      </c>
      <c r="E174" s="38">
        <v>1.9948927029422101</v>
      </c>
      <c r="F174" s="38">
        <v>0.73883251490664703</v>
      </c>
      <c r="G174" s="40" t="s">
        <v>0</v>
      </c>
      <c r="H174" s="40" t="s">
        <v>1</v>
      </c>
      <c r="I174" s="19" t="s">
        <v>787</v>
      </c>
      <c r="J174" s="40" t="s">
        <v>476</v>
      </c>
      <c r="K174" s="30">
        <v>4.0020921763360702E-2</v>
      </c>
      <c r="L174" s="30">
        <v>0.1067567970909785</v>
      </c>
      <c r="M174" s="30">
        <v>0.13751223607506352</v>
      </c>
      <c r="N174" s="31">
        <f t="shared" si="8"/>
        <v>9.4763318309800906E-2</v>
      </c>
      <c r="O174" s="31">
        <f t="shared" si="9"/>
        <v>4.9839961291234212E-2</v>
      </c>
      <c r="P174" s="31">
        <f t="shared" si="10"/>
        <v>0.525941494875655</v>
      </c>
      <c r="Q174" s="30">
        <v>3.8350457609366603E-2</v>
      </c>
      <c r="R174" s="30">
        <v>6.3296842298976003E-2</v>
      </c>
      <c r="S174" s="30">
        <v>2.8880190390568102E-2</v>
      </c>
      <c r="T174" s="30">
        <v>2.0614483466265651E-2</v>
      </c>
      <c r="U174" s="30">
        <v>8.6372851393181946E-2</v>
      </c>
      <c r="V174" s="31">
        <f>AVERAGE(Q174:U174)</f>
        <v>4.750296503167166E-2</v>
      </c>
      <c r="W174" s="31">
        <f>STDEV(Q174:U174)</f>
        <v>2.6990188926873288E-2</v>
      </c>
      <c r="X174" s="31">
        <f t="shared" si="11"/>
        <v>0.56817903701122896</v>
      </c>
    </row>
    <row r="175" spans="1:24" x14ac:dyDescent="0.25">
      <c r="A175" s="40" t="s">
        <v>299</v>
      </c>
      <c r="B175" s="40">
        <v>1</v>
      </c>
      <c r="C175" s="40">
        <v>1</v>
      </c>
      <c r="D175" s="38">
        <v>7.3002000000000002</v>
      </c>
      <c r="E175" s="38">
        <v>2.66658323940863</v>
      </c>
      <c r="F175" s="38">
        <v>0.95259962992778302</v>
      </c>
      <c r="G175" s="40" t="s">
        <v>0</v>
      </c>
      <c r="H175" s="40" t="s">
        <v>1</v>
      </c>
      <c r="I175" s="19" t="s">
        <v>727</v>
      </c>
      <c r="J175" s="40" t="s">
        <v>416</v>
      </c>
      <c r="K175" s="30">
        <v>5.0038895442241854E-2</v>
      </c>
      <c r="L175" s="30">
        <v>0.17085213794109</v>
      </c>
      <c r="M175" s="30">
        <v>0.114427462167769</v>
      </c>
      <c r="N175" s="31">
        <f t="shared" si="8"/>
        <v>0.11177283185036695</v>
      </c>
      <c r="O175" s="31">
        <f t="shared" si="9"/>
        <v>6.0450353078893793E-2</v>
      </c>
      <c r="P175" s="31">
        <f t="shared" si="10"/>
        <v>0.54083225841338778</v>
      </c>
      <c r="Q175" s="30">
        <v>1.4731826662360099E-2</v>
      </c>
      <c r="R175" s="30">
        <v>5.003866214139055E-2</v>
      </c>
      <c r="S175" s="30">
        <v>5.0481811565680351E-2</v>
      </c>
      <c r="T175" s="30">
        <v>3.7154300432412704E-2</v>
      </c>
      <c r="U175" s="30">
        <v>5.7174015693659097E-2</v>
      </c>
      <c r="V175" s="31">
        <f>AVERAGE(Q175:U175)</f>
        <v>4.1916123299100563E-2</v>
      </c>
      <c r="W175" s="31">
        <f>STDEV(Q175:U175)</f>
        <v>1.6836054122750004E-2</v>
      </c>
      <c r="X175" s="31">
        <f t="shared" si="11"/>
        <v>0.40166057348894363</v>
      </c>
    </row>
    <row r="176" spans="1:24" x14ac:dyDescent="0.25">
      <c r="A176" s="40" t="s">
        <v>125</v>
      </c>
      <c r="B176" s="40">
        <v>1</v>
      </c>
      <c r="C176" s="40">
        <v>1</v>
      </c>
      <c r="D176" s="38">
        <v>6.7469999999999999</v>
      </c>
      <c r="E176" s="38">
        <v>5.3924354366329101</v>
      </c>
      <c r="F176" s="38">
        <v>0.76253877172457596</v>
      </c>
      <c r="G176" s="40" t="s">
        <v>0</v>
      </c>
      <c r="H176" s="40" t="s">
        <v>1</v>
      </c>
      <c r="I176" s="19" t="s">
        <v>782</v>
      </c>
      <c r="J176" s="40" t="s">
        <v>471</v>
      </c>
      <c r="K176" s="30">
        <v>7.5944644625896757E-2</v>
      </c>
      <c r="L176" s="30">
        <v>2.5486311588560299E-2</v>
      </c>
      <c r="M176" s="30">
        <v>0.25973754837506802</v>
      </c>
      <c r="N176" s="31">
        <f t="shared" si="8"/>
        <v>0.12038950152984169</v>
      </c>
      <c r="O176" s="31">
        <f t="shared" si="9"/>
        <v>0.12328795343792201</v>
      </c>
      <c r="P176" s="31">
        <f t="shared" si="10"/>
        <v>1.024075620143355</v>
      </c>
      <c r="Q176" s="30">
        <v>1.6087211276556761E-2</v>
      </c>
      <c r="R176" s="30">
        <v>1.4657289816623011E-2</v>
      </c>
      <c r="S176" s="30">
        <v>1.4697290546364745E-2</v>
      </c>
      <c r="T176" s="30">
        <v>6.6058396148572351E-3</v>
      </c>
      <c r="U176" s="30">
        <v>5.9580503142895702E-2</v>
      </c>
      <c r="V176" s="31">
        <f>AVERAGE(Q176:U176)</f>
        <v>2.2325626879459493E-2</v>
      </c>
      <c r="W176" s="31">
        <f>STDEV(Q176:U176)</f>
        <v>2.1159810105497872E-2</v>
      </c>
      <c r="X176" s="31">
        <f t="shared" si="11"/>
        <v>0.94778123005207882</v>
      </c>
    </row>
    <row r="177" spans="1:24" x14ac:dyDescent="0.25">
      <c r="A177" s="40" t="s">
        <v>324</v>
      </c>
      <c r="B177" s="40">
        <v>3</v>
      </c>
      <c r="C177" s="40">
        <v>3</v>
      </c>
      <c r="D177" s="38">
        <v>8.5170999999999992</v>
      </c>
      <c r="E177" s="38">
        <v>1.10699011218398</v>
      </c>
      <c r="F177" s="38">
        <v>9.6331620893557596E-2</v>
      </c>
      <c r="G177" s="40" t="s">
        <v>1</v>
      </c>
      <c r="H177" s="40" t="s">
        <v>0</v>
      </c>
      <c r="I177" s="19" t="s">
        <v>918</v>
      </c>
      <c r="J177" s="40" t="s">
        <v>607</v>
      </c>
      <c r="K177" s="30">
        <v>0.47332025028521602</v>
      </c>
      <c r="L177" s="30">
        <v>0.57677665218418905</v>
      </c>
      <c r="M177" s="30">
        <v>0.5792461367532884</v>
      </c>
      <c r="N177" s="31">
        <f t="shared" si="8"/>
        <v>0.54311434640756451</v>
      </c>
      <c r="O177" s="31">
        <f t="shared" si="9"/>
        <v>6.0456070651845779E-2</v>
      </c>
      <c r="P177" s="31">
        <f t="shared" si="10"/>
        <v>0.11131370594743646</v>
      </c>
      <c r="Q177" s="30">
        <v>0.408377794989706</v>
      </c>
      <c r="R177" s="30">
        <v>0.84168822502983398</v>
      </c>
      <c r="S177" s="30">
        <v>0.674998763595406</v>
      </c>
      <c r="T177" s="30">
        <v>0.69691456897140203</v>
      </c>
      <c r="U177" s="30">
        <v>0.38413170370585148</v>
      </c>
      <c r="V177" s="31">
        <f>AVERAGE(Q177:U177)</f>
        <v>0.60122221125843989</v>
      </c>
      <c r="W177" s="31">
        <f>STDEV(Q177:U177)</f>
        <v>0.19795275202303206</v>
      </c>
      <c r="X177" s="31">
        <f t="shared" si="11"/>
        <v>0.32925056379518985</v>
      </c>
    </row>
    <row r="178" spans="1:24" x14ac:dyDescent="0.25">
      <c r="A178" s="40" t="s">
        <v>262</v>
      </c>
      <c r="B178" s="40">
        <v>13</v>
      </c>
      <c r="C178" s="40">
        <v>13</v>
      </c>
      <c r="D178" s="38">
        <v>74.436599999999999</v>
      </c>
      <c r="E178" s="38">
        <v>2.0762875718912501</v>
      </c>
      <c r="F178" s="38">
        <v>5.1898090679151201E-2</v>
      </c>
      <c r="G178" s="40" t="s">
        <v>0</v>
      </c>
      <c r="H178" s="40" t="s">
        <v>1</v>
      </c>
      <c r="I178" s="19" t="s">
        <v>940</v>
      </c>
      <c r="J178" s="40" t="s">
        <v>629</v>
      </c>
      <c r="K178" s="30">
        <v>8.2780901600861547</v>
      </c>
      <c r="L178" s="30">
        <v>0.29533912069659751</v>
      </c>
      <c r="M178" s="30">
        <v>0.54002477364378954</v>
      </c>
      <c r="N178" s="31">
        <f t="shared" si="8"/>
        <v>3.0378180181421808</v>
      </c>
      <c r="O178" s="31">
        <f t="shared" si="9"/>
        <v>4.5398575812920736</v>
      </c>
      <c r="P178" s="31">
        <f t="shared" si="10"/>
        <v>1.4944468543472811</v>
      </c>
      <c r="Q178" s="30">
        <v>2.205779195005225</v>
      </c>
      <c r="R178" s="30">
        <v>1.2185530444114501</v>
      </c>
      <c r="S178" s="30">
        <v>1.347925347318325</v>
      </c>
      <c r="T178" s="30">
        <v>1.4968482684759949</v>
      </c>
      <c r="U178" s="30">
        <v>1.0463981705032626</v>
      </c>
      <c r="V178" s="31">
        <f>AVERAGE(Q178:U178)</f>
        <v>1.4631008051428516</v>
      </c>
      <c r="W178" s="31">
        <f>STDEV(Q178:U178)</f>
        <v>0.4470514962309694</v>
      </c>
      <c r="X178" s="31">
        <f t="shared" si="11"/>
        <v>0.30555071438657366</v>
      </c>
    </row>
    <row r="179" spans="1:24" x14ac:dyDescent="0.25">
      <c r="A179" s="40" t="s">
        <v>171</v>
      </c>
      <c r="B179" s="40">
        <v>2</v>
      </c>
      <c r="C179" s="40">
        <v>2</v>
      </c>
      <c r="D179" s="38">
        <v>10.6737</v>
      </c>
      <c r="E179" s="38">
        <v>3.2736648970137501</v>
      </c>
      <c r="F179" s="38">
        <v>0.53765952639841796</v>
      </c>
      <c r="G179" s="40" t="s">
        <v>0</v>
      </c>
      <c r="H179" s="40" t="s">
        <v>1</v>
      </c>
      <c r="I179" s="19" t="s">
        <v>833</v>
      </c>
      <c r="J179" s="40" t="s">
        <v>522</v>
      </c>
      <c r="K179" s="30">
        <v>0.5438250086709211</v>
      </c>
      <c r="L179" s="30">
        <v>8.3523616536162554E-2</v>
      </c>
      <c r="M179" s="30">
        <v>6.541431086296165E-2</v>
      </c>
      <c r="N179" s="31">
        <f t="shared" si="8"/>
        <v>0.23092097869001513</v>
      </c>
      <c r="O179" s="31">
        <f t="shared" si="9"/>
        <v>0.2711340733321988</v>
      </c>
      <c r="P179" s="31">
        <f t="shared" si="10"/>
        <v>1.1741422319890873</v>
      </c>
      <c r="Q179" s="30">
        <v>7.87126069285876E-2</v>
      </c>
      <c r="R179" s="30">
        <v>6.4315407760073995E-2</v>
      </c>
      <c r="S179" s="30">
        <v>5.0490371498328149E-2</v>
      </c>
      <c r="T179" s="30">
        <v>7.1787531227586604E-2</v>
      </c>
      <c r="U179" s="30">
        <v>8.7388976465158058E-2</v>
      </c>
      <c r="V179" s="31">
        <f>AVERAGE(Q179:U179)</f>
        <v>7.0538978775946878E-2</v>
      </c>
      <c r="W179" s="31">
        <f>STDEV(Q179:U179)</f>
        <v>1.4079852560399548E-2</v>
      </c>
      <c r="X179" s="31">
        <f t="shared" si="11"/>
        <v>0.19960386164820187</v>
      </c>
    </row>
    <row r="180" spans="1:24" x14ac:dyDescent="0.25">
      <c r="A180" s="40" t="s">
        <v>267</v>
      </c>
      <c r="B180" s="40">
        <v>1</v>
      </c>
      <c r="C180" s="40">
        <v>1</v>
      </c>
      <c r="D180" s="38">
        <v>6.0343</v>
      </c>
      <c r="E180" s="38">
        <v>1.0182098146352101</v>
      </c>
      <c r="F180" s="38">
        <v>5.0882927524489002E-2</v>
      </c>
      <c r="G180" s="40" t="s">
        <v>1</v>
      </c>
      <c r="H180" s="40" t="s">
        <v>0</v>
      </c>
      <c r="I180" s="19" t="s">
        <v>947</v>
      </c>
      <c r="J180" s="40" t="s">
        <v>636</v>
      </c>
      <c r="K180" s="30">
        <v>0.51006452984864592</v>
      </c>
      <c r="L180" s="30">
        <v>0.75582037473478891</v>
      </c>
      <c r="M180" s="30">
        <v>0.77232542889561207</v>
      </c>
      <c r="N180" s="31">
        <f t="shared" si="8"/>
        <v>0.6794034444930156</v>
      </c>
      <c r="O180" s="31">
        <f t="shared" si="9"/>
        <v>0.14688381535388029</v>
      </c>
      <c r="P180" s="31">
        <f t="shared" si="10"/>
        <v>0.21619527623014617</v>
      </c>
      <c r="Q180" s="30">
        <v>0.41574062388535898</v>
      </c>
      <c r="R180" s="30">
        <v>0.86241586891619648</v>
      </c>
      <c r="S180" s="30">
        <v>0.79428058838607196</v>
      </c>
      <c r="T180" s="30">
        <v>0.82498488581531648</v>
      </c>
      <c r="U180" s="30">
        <v>0.56145430939583696</v>
      </c>
      <c r="V180" s="31">
        <f>AVERAGE(Q180:U180)</f>
        <v>0.69177525527975603</v>
      </c>
      <c r="W180" s="31">
        <f>STDEV(Q180:U180)</f>
        <v>0.19400324396127963</v>
      </c>
      <c r="X180" s="31">
        <f t="shared" si="11"/>
        <v>0.28044258952688922</v>
      </c>
    </row>
    <row r="181" spans="1:24" x14ac:dyDescent="0.25">
      <c r="A181" s="40" t="s">
        <v>239</v>
      </c>
      <c r="B181" s="40">
        <v>5</v>
      </c>
      <c r="C181" s="40">
        <v>5</v>
      </c>
      <c r="D181" s="38">
        <v>31.659500000000001</v>
      </c>
      <c r="E181" s="38">
        <v>1.1106888246858</v>
      </c>
      <c r="F181" s="38">
        <v>0.13536099720372499</v>
      </c>
      <c r="G181" s="40" t="s">
        <v>0</v>
      </c>
      <c r="H181" s="40" t="s">
        <v>1</v>
      </c>
      <c r="I181" s="19" t="s">
        <v>909</v>
      </c>
      <c r="J181" s="40" t="s">
        <v>598</v>
      </c>
      <c r="K181" s="30">
        <v>8.2990628508626957E-2</v>
      </c>
      <c r="L181" s="30">
        <v>0.1427162185039485</v>
      </c>
      <c r="M181" s="30">
        <v>0.116034062791144</v>
      </c>
      <c r="N181" s="31">
        <f t="shared" si="8"/>
        <v>0.11391363660123982</v>
      </c>
      <c r="O181" s="31">
        <f t="shared" si="9"/>
        <v>2.9919202537708734E-2</v>
      </c>
      <c r="P181" s="31">
        <f t="shared" si="10"/>
        <v>0.2626481203689629</v>
      </c>
      <c r="Q181" s="30">
        <v>8.7469316244214501E-2</v>
      </c>
      <c r="R181" s="30">
        <v>0.13711396298152401</v>
      </c>
      <c r="S181" s="30">
        <v>0.10305760951639285</v>
      </c>
      <c r="T181" s="30">
        <v>8.6651499346803051E-2</v>
      </c>
      <c r="U181" s="30">
        <v>9.8513872627087148E-2</v>
      </c>
      <c r="V181" s="31">
        <f>AVERAGE(Q181:U181)</f>
        <v>0.1025612521432043</v>
      </c>
      <c r="W181" s="31">
        <f>STDEV(Q181:U181)</f>
        <v>2.0563342633724224E-2</v>
      </c>
      <c r="X181" s="31">
        <f t="shared" si="11"/>
        <v>0.20049816284430719</v>
      </c>
    </row>
    <row r="182" spans="1:24" x14ac:dyDescent="0.25">
      <c r="A182" s="40" t="s">
        <v>287</v>
      </c>
      <c r="B182" s="40">
        <v>8</v>
      </c>
      <c r="C182" s="40">
        <v>8</v>
      </c>
      <c r="D182" s="38">
        <v>46.107700000000001</v>
      </c>
      <c r="E182" s="38">
        <v>2.2311927494745998</v>
      </c>
      <c r="F182" s="38">
        <v>0.99942212451728096</v>
      </c>
      <c r="G182" s="40" t="s">
        <v>1</v>
      </c>
      <c r="H182" s="40" t="s">
        <v>0</v>
      </c>
      <c r="I182" s="19" t="s">
        <v>668</v>
      </c>
      <c r="J182" s="40" t="s">
        <v>358</v>
      </c>
      <c r="K182" s="30">
        <v>0.69084754016300198</v>
      </c>
      <c r="L182" s="30">
        <v>0.23482538302106248</v>
      </c>
      <c r="M182" s="30">
        <v>0.53262073974914603</v>
      </c>
      <c r="N182" s="31">
        <f t="shared" si="8"/>
        <v>0.48609788764440348</v>
      </c>
      <c r="O182" s="31">
        <f t="shared" si="9"/>
        <v>0.23154337342508166</v>
      </c>
      <c r="P182" s="31">
        <f t="shared" si="10"/>
        <v>0.47633075417612847</v>
      </c>
      <c r="Q182" s="30">
        <v>1.0903825212935649</v>
      </c>
      <c r="R182" s="30">
        <v>0.77361322277011302</v>
      </c>
      <c r="S182" s="30">
        <v>1.2922271096031048</v>
      </c>
      <c r="T182" s="30">
        <v>1.3252280808028449</v>
      </c>
      <c r="U182" s="30">
        <v>0.94143947776593551</v>
      </c>
      <c r="V182" s="31">
        <f>AVERAGE(Q182:U182)</f>
        <v>1.0845780824471125</v>
      </c>
      <c r="W182" s="31">
        <f>STDEV(Q182:U182)</f>
        <v>0.23358726196101692</v>
      </c>
      <c r="X182" s="31">
        <f t="shared" si="11"/>
        <v>0.2153715493069697</v>
      </c>
    </row>
    <row r="183" spans="1:24" x14ac:dyDescent="0.25">
      <c r="A183" s="40" t="s">
        <v>189</v>
      </c>
      <c r="B183" s="40">
        <v>3</v>
      </c>
      <c r="C183" s="40">
        <v>3</v>
      </c>
      <c r="D183" s="38">
        <v>17.002700000000001</v>
      </c>
      <c r="E183" s="38">
        <v>1.52207352703008</v>
      </c>
      <c r="F183" s="38">
        <v>0.40464071390853301</v>
      </c>
      <c r="G183" s="40" t="s">
        <v>1</v>
      </c>
      <c r="H183" s="40" t="s">
        <v>0</v>
      </c>
      <c r="I183" s="19" t="s">
        <v>852</v>
      </c>
      <c r="J183" s="40" t="s">
        <v>541</v>
      </c>
      <c r="K183" s="30">
        <v>6.3932485083076251E-2</v>
      </c>
      <c r="L183" s="30">
        <v>3.8655439843990197E-2</v>
      </c>
      <c r="M183" s="30">
        <v>0.2100121025174915</v>
      </c>
      <c r="N183" s="31">
        <f t="shared" si="8"/>
        <v>0.10420000914818599</v>
      </c>
      <c r="O183" s="31">
        <f t="shared" si="9"/>
        <v>9.2503413890519068E-2</v>
      </c>
      <c r="P183" s="31">
        <f t="shared" si="10"/>
        <v>0.8877486158275395</v>
      </c>
      <c r="Q183" s="30">
        <v>0.14649726937766649</v>
      </c>
      <c r="R183" s="30">
        <v>9.3163807448841646E-2</v>
      </c>
      <c r="S183" s="30">
        <v>0.17491332482633248</v>
      </c>
      <c r="T183" s="30">
        <v>0.1711798621327095</v>
      </c>
      <c r="U183" s="30">
        <v>0.2072461134181825</v>
      </c>
      <c r="V183" s="31">
        <f>AVERAGE(Q183:U183)</f>
        <v>0.15860007544074653</v>
      </c>
      <c r="W183" s="31">
        <f>STDEV(Q183:U183)</f>
        <v>4.2482917840417571E-2</v>
      </c>
      <c r="X183" s="31">
        <f t="shared" si="11"/>
        <v>0.26786190184562247</v>
      </c>
    </row>
    <row r="184" spans="1:24" x14ac:dyDescent="0.25">
      <c r="A184" s="40" t="s">
        <v>47</v>
      </c>
      <c r="B184" s="40">
        <v>21</v>
      </c>
      <c r="C184" s="40">
        <v>21</v>
      </c>
      <c r="D184" s="38">
        <v>114.5339</v>
      </c>
      <c r="E184" s="38">
        <v>8.2509373738270995</v>
      </c>
      <c r="F184" s="38">
        <v>0.99611111627240401</v>
      </c>
      <c r="G184" s="40" t="s">
        <v>1</v>
      </c>
      <c r="H184" s="40" t="s">
        <v>0</v>
      </c>
      <c r="I184" s="19" t="s">
        <v>688</v>
      </c>
      <c r="J184" s="40" t="s">
        <v>378</v>
      </c>
      <c r="K184" s="30">
        <v>0.76957152505025905</v>
      </c>
      <c r="L184" s="30">
        <v>0.43212267199399146</v>
      </c>
      <c r="M184" s="30">
        <v>0.43189631167672005</v>
      </c>
      <c r="N184" s="31">
        <f t="shared" si="8"/>
        <v>0.54453016957365685</v>
      </c>
      <c r="O184" s="31">
        <f t="shared" si="9"/>
        <v>0.19489156360860804</v>
      </c>
      <c r="P184" s="31">
        <f t="shared" si="10"/>
        <v>0.35790774230415839</v>
      </c>
      <c r="Q184" s="30">
        <v>7.2253776203453253</v>
      </c>
      <c r="R184" s="30">
        <v>1.4067339247380048</v>
      </c>
      <c r="S184" s="30">
        <v>9.1008976528561103</v>
      </c>
      <c r="T184" s="30">
        <v>2.219924449863055</v>
      </c>
      <c r="U184" s="30">
        <v>2.5114879887559951</v>
      </c>
      <c r="V184" s="31">
        <f>AVERAGE(Q184:U184)</f>
        <v>4.4928843273116978</v>
      </c>
      <c r="W184" s="31">
        <f>STDEV(Q184:U184)</f>
        <v>3.4393643586827092</v>
      </c>
      <c r="X184" s="31">
        <f t="shared" si="11"/>
        <v>0.76551366741743854</v>
      </c>
    </row>
    <row r="185" spans="1:24" x14ac:dyDescent="0.25">
      <c r="A185" s="40" t="s">
        <v>94</v>
      </c>
      <c r="B185" s="40">
        <v>1</v>
      </c>
      <c r="C185" s="40">
        <v>1</v>
      </c>
      <c r="D185" s="38">
        <v>5.3697999999999997</v>
      </c>
      <c r="E185" s="38">
        <v>31.512976770825599</v>
      </c>
      <c r="F185" s="38">
        <v>0.88943124859630596</v>
      </c>
      <c r="G185" s="40" t="s">
        <v>0</v>
      </c>
      <c r="H185" s="40" t="s">
        <v>1</v>
      </c>
      <c r="I185" s="19" t="s">
        <v>745</v>
      </c>
      <c r="J185" s="40" t="s">
        <v>434</v>
      </c>
      <c r="K185" s="30">
        <v>8.3294336425205947E-3</v>
      </c>
      <c r="L185" s="30">
        <v>5.2036440736977496E-2</v>
      </c>
      <c r="M185" s="30">
        <v>1.008387235052109E-2</v>
      </c>
      <c r="N185" s="31">
        <f t="shared" si="8"/>
        <v>2.3483248910006391E-2</v>
      </c>
      <c r="O185" s="31">
        <f t="shared" si="9"/>
        <v>2.4743344285401071E-2</v>
      </c>
      <c r="P185" s="31">
        <f t="shared" si="10"/>
        <v>1.0536593288357874</v>
      </c>
      <c r="Q185" s="30"/>
      <c r="R185" s="30">
        <v>3.5645737624070998E-3</v>
      </c>
      <c r="S185" s="30">
        <v>2.93362895315175E-3</v>
      </c>
      <c r="T185" s="30"/>
      <c r="U185" s="30">
        <v>4.7686351706967799E-4</v>
      </c>
      <c r="V185" s="31">
        <f>AVERAGE(Q185:U185)</f>
        <v>2.3250220775428427E-3</v>
      </c>
      <c r="W185" s="31">
        <f>STDEV(Q185:U185)</f>
        <v>1.6313461884496648E-3</v>
      </c>
      <c r="X185" s="31">
        <f t="shared" si="11"/>
        <v>0.70164761195460279</v>
      </c>
    </row>
    <row r="186" spans="1:24" x14ac:dyDescent="0.25">
      <c r="A186" s="40" t="s">
        <v>178</v>
      </c>
      <c r="B186" s="40">
        <v>3</v>
      </c>
      <c r="C186" s="40">
        <v>3</v>
      </c>
      <c r="D186" s="38">
        <v>10.8635</v>
      </c>
      <c r="E186" s="38">
        <v>2.1542988851422402</v>
      </c>
      <c r="F186" s="38">
        <v>0.47554161251835902</v>
      </c>
      <c r="G186" s="40" t="s">
        <v>0</v>
      </c>
      <c r="H186" s="40" t="s">
        <v>1</v>
      </c>
      <c r="I186" s="19" t="s">
        <v>841</v>
      </c>
      <c r="J186" s="40" t="s">
        <v>530</v>
      </c>
      <c r="K186" s="30">
        <v>1.22129856821171E-2</v>
      </c>
      <c r="L186" s="30">
        <v>0.24163481878748549</v>
      </c>
      <c r="M186" s="30">
        <v>0.1860792509405115</v>
      </c>
      <c r="N186" s="31">
        <f t="shared" si="8"/>
        <v>0.14664235180337137</v>
      </c>
      <c r="O186" s="31">
        <f t="shared" si="9"/>
        <v>0.11968728477378707</v>
      </c>
      <c r="P186" s="31">
        <f t="shared" si="10"/>
        <v>0.81618497863613371</v>
      </c>
      <c r="Q186" s="30">
        <v>4.6294448847113145E-2</v>
      </c>
      <c r="R186" s="30">
        <v>0.147450104508835</v>
      </c>
      <c r="S186" s="30">
        <v>9.9430975038602154E-2</v>
      </c>
      <c r="T186" s="30">
        <v>5.7524861607086654E-3</v>
      </c>
      <c r="U186" s="30">
        <v>4.1420190642110201E-2</v>
      </c>
      <c r="V186" s="31">
        <f>AVERAGE(Q186:U186)</f>
        <v>6.8069641039473841E-2</v>
      </c>
      <c r="W186" s="31">
        <f>STDEV(Q186:U186)</f>
        <v>5.5571060914146819E-2</v>
      </c>
      <c r="X186" s="31">
        <f t="shared" si="11"/>
        <v>0.81638539686026779</v>
      </c>
    </row>
    <row r="187" spans="1:24" x14ac:dyDescent="0.25">
      <c r="A187" s="40" t="s">
        <v>263</v>
      </c>
      <c r="B187" s="40">
        <v>22</v>
      </c>
      <c r="C187" s="40">
        <v>22</v>
      </c>
      <c r="D187" s="38">
        <v>148.48869999999999</v>
      </c>
      <c r="E187" s="38">
        <v>1.34685332847662</v>
      </c>
      <c r="F187" s="38">
        <v>5.1722908595834498E-2</v>
      </c>
      <c r="G187" s="40" t="s">
        <v>0</v>
      </c>
      <c r="H187" s="40" t="s">
        <v>1</v>
      </c>
      <c r="I187" s="19" t="s">
        <v>941</v>
      </c>
      <c r="J187" s="40" t="s">
        <v>630</v>
      </c>
      <c r="K187" s="30">
        <v>3.6854754863308501</v>
      </c>
      <c r="L187" s="30">
        <v>0.15292193624182299</v>
      </c>
      <c r="M187" s="30">
        <v>0.37791453436485251</v>
      </c>
      <c r="N187" s="31">
        <f t="shared" si="8"/>
        <v>1.4054373189791753</v>
      </c>
      <c r="O187" s="31">
        <f t="shared" si="9"/>
        <v>1.9777729775527384</v>
      </c>
      <c r="P187" s="31">
        <f t="shared" si="10"/>
        <v>1.4072295867234215</v>
      </c>
      <c r="Q187" s="30">
        <v>1.8177004291676</v>
      </c>
      <c r="R187" s="30">
        <v>0.77716307596130652</v>
      </c>
      <c r="S187" s="30">
        <v>0.86711904337165091</v>
      </c>
      <c r="T187" s="30">
        <v>1.094610789147795</v>
      </c>
      <c r="U187" s="30">
        <v>0.66089133296837554</v>
      </c>
      <c r="V187" s="31">
        <f>AVERAGE(Q187:U187)</f>
        <v>1.0434969341233455</v>
      </c>
      <c r="W187" s="31">
        <f>STDEV(Q187:U187)</f>
        <v>0.46109478643193536</v>
      </c>
      <c r="X187" s="31">
        <f t="shared" si="11"/>
        <v>0.44187459622898334</v>
      </c>
    </row>
    <row r="188" spans="1:24" x14ac:dyDescent="0.25">
      <c r="A188" s="40" t="s">
        <v>248</v>
      </c>
      <c r="B188" s="40">
        <v>2</v>
      </c>
      <c r="C188" s="40">
        <v>2</v>
      </c>
      <c r="D188" s="38">
        <v>11.672000000000001</v>
      </c>
      <c r="E188" s="38">
        <v>1.6082853587891</v>
      </c>
      <c r="F188" s="38">
        <v>8.0458097248328406E-2</v>
      </c>
      <c r="G188" s="40" t="s">
        <v>0</v>
      </c>
      <c r="H188" s="40" t="s">
        <v>1</v>
      </c>
      <c r="I188" s="19" t="s">
        <v>924</v>
      </c>
      <c r="J188" s="40" t="s">
        <v>613</v>
      </c>
      <c r="K188" s="30">
        <v>17.440574191959801</v>
      </c>
      <c r="L188" s="30">
        <v>0.77782554077580657</v>
      </c>
      <c r="M188" s="30">
        <v>1.5906468834930449</v>
      </c>
      <c r="N188" s="31">
        <f t="shared" si="8"/>
        <v>6.6030155387428842</v>
      </c>
      <c r="O188" s="31">
        <f t="shared" si="9"/>
        <v>9.3943960851792809</v>
      </c>
      <c r="P188" s="31">
        <f t="shared" si="10"/>
        <v>1.4227432950987473</v>
      </c>
      <c r="Q188" s="30">
        <v>6.7858611601645702</v>
      </c>
      <c r="R188" s="30">
        <v>2.6894437096145598</v>
      </c>
      <c r="S188" s="30">
        <v>3.5861912704991501</v>
      </c>
      <c r="T188" s="30">
        <v>3.5613429974043251</v>
      </c>
      <c r="U188" s="30">
        <v>3.9052826370327249</v>
      </c>
      <c r="V188" s="31">
        <f>AVERAGE(Q188:U188)</f>
        <v>4.1056243549430658</v>
      </c>
      <c r="W188" s="31">
        <f>STDEV(Q188:U188)</f>
        <v>1.564882318385431</v>
      </c>
      <c r="X188" s="31">
        <f t="shared" si="11"/>
        <v>0.38115574711586875</v>
      </c>
    </row>
    <row r="189" spans="1:24" x14ac:dyDescent="0.25">
      <c r="A189" s="40" t="s">
        <v>325</v>
      </c>
      <c r="B189" s="40">
        <v>72</v>
      </c>
      <c r="C189" s="40">
        <v>72</v>
      </c>
      <c r="D189" s="38">
        <v>543.77940000000001</v>
      </c>
      <c r="E189" s="38">
        <v>1.8533744219902899</v>
      </c>
      <c r="F189" s="38">
        <v>9.5700880714595496E-2</v>
      </c>
      <c r="G189" s="40" t="s">
        <v>0</v>
      </c>
      <c r="H189" s="40" t="s">
        <v>1</v>
      </c>
      <c r="I189" s="19" t="s">
        <v>919</v>
      </c>
      <c r="J189" s="40" t="s">
        <v>608</v>
      </c>
      <c r="K189" s="30">
        <v>41.439328626650251</v>
      </c>
      <c r="L189" s="30">
        <v>1.3270275035277401</v>
      </c>
      <c r="M189" s="30">
        <v>2.7929949412268051</v>
      </c>
      <c r="N189" s="31">
        <f t="shared" si="8"/>
        <v>15.18645035713493</v>
      </c>
      <c r="O189" s="31">
        <f t="shared" si="9"/>
        <v>22.747471908051473</v>
      </c>
      <c r="P189" s="31">
        <f t="shared" si="10"/>
        <v>1.4978794499772099</v>
      </c>
      <c r="Q189" s="30">
        <v>13.77286183739335</v>
      </c>
      <c r="R189" s="30">
        <v>5.6264295679503054</v>
      </c>
      <c r="S189" s="30">
        <v>7.7646333779024896</v>
      </c>
      <c r="T189" s="30">
        <v>7.4661136285365703</v>
      </c>
      <c r="U189" s="30">
        <v>6.3396927362997602</v>
      </c>
      <c r="V189" s="31">
        <f>AVERAGE(Q189:U189)</f>
        <v>8.1939462296164951</v>
      </c>
      <c r="W189" s="31">
        <f>STDEV(Q189:U189)</f>
        <v>3.2353031930542695</v>
      </c>
      <c r="X189" s="31">
        <f t="shared" si="11"/>
        <v>0.39484066680355712</v>
      </c>
    </row>
    <row r="190" spans="1:24" x14ac:dyDescent="0.25">
      <c r="A190" s="40" t="s">
        <v>80</v>
      </c>
      <c r="B190" s="40">
        <v>1</v>
      </c>
      <c r="C190" s="40">
        <v>1</v>
      </c>
      <c r="D190" s="38">
        <v>5.9973000000000001</v>
      </c>
      <c r="E190" s="38">
        <v>3.6052837704042</v>
      </c>
      <c r="F190" s="38">
        <v>0.94238072014512198</v>
      </c>
      <c r="G190" s="40" t="s">
        <v>0</v>
      </c>
      <c r="H190" s="40" t="s">
        <v>1</v>
      </c>
      <c r="I190" s="19" t="s">
        <v>730</v>
      </c>
      <c r="J190" s="40" t="s">
        <v>419</v>
      </c>
      <c r="K190" s="30">
        <v>1.3241226585610451E-2</v>
      </c>
      <c r="L190" s="30">
        <v>6.7965767338528993E-2</v>
      </c>
      <c r="M190" s="30">
        <v>4.7893415855493504E-2</v>
      </c>
      <c r="N190" s="31">
        <f t="shared" si="8"/>
        <v>4.3033469926544311E-2</v>
      </c>
      <c r="O190" s="31">
        <f t="shared" si="9"/>
        <v>2.7684077481084559E-2</v>
      </c>
      <c r="P190" s="31">
        <f t="shared" si="10"/>
        <v>0.64331501801597002</v>
      </c>
      <c r="Q190" s="30">
        <v>3.7494118349837352E-3</v>
      </c>
      <c r="R190" s="30">
        <v>1.9630137813047101E-2</v>
      </c>
      <c r="S190" s="30">
        <v>8.5840259161098047E-3</v>
      </c>
      <c r="T190" s="30">
        <v>6.0780687541869445E-3</v>
      </c>
      <c r="U190" s="30">
        <v>2.1639469107204001E-2</v>
      </c>
      <c r="V190" s="31">
        <f>AVERAGE(Q190:U190)</f>
        <v>1.1936222685106319E-2</v>
      </c>
      <c r="W190" s="31">
        <f>STDEV(Q190:U190)</f>
        <v>8.1536553716110832E-3</v>
      </c>
      <c r="X190" s="31">
        <f t="shared" si="11"/>
        <v>0.68310181426030059</v>
      </c>
    </row>
    <row r="191" spans="1:24" x14ac:dyDescent="0.25">
      <c r="A191" s="40" t="s">
        <v>292</v>
      </c>
      <c r="B191" s="40">
        <v>18</v>
      </c>
      <c r="C191" s="40">
        <v>18</v>
      </c>
      <c r="D191" s="38">
        <v>117.1606</v>
      </c>
      <c r="E191" s="38">
        <v>3.0210593716620302</v>
      </c>
      <c r="F191" s="38">
        <v>0.98867253780782205</v>
      </c>
      <c r="G191" s="40" t="s">
        <v>1</v>
      </c>
      <c r="H191" s="40" t="s">
        <v>0</v>
      </c>
      <c r="I191" s="19" t="s">
        <v>707</v>
      </c>
      <c r="J191" s="40" t="s">
        <v>397</v>
      </c>
      <c r="K191" s="30">
        <v>5.8114398022682252</v>
      </c>
      <c r="L191" s="30">
        <v>0.59741514279665553</v>
      </c>
      <c r="M191" s="30">
        <v>3.2128139912130851</v>
      </c>
      <c r="N191" s="31">
        <f t="shared" si="8"/>
        <v>3.2072229787593218</v>
      </c>
      <c r="O191" s="31">
        <f t="shared" si="9"/>
        <v>2.6070168261750051</v>
      </c>
      <c r="P191" s="31">
        <f t="shared" si="10"/>
        <v>0.8128579906793697</v>
      </c>
      <c r="Q191" s="30">
        <v>10.108336912289829</v>
      </c>
      <c r="R191" s="30">
        <v>7.1251917506427844</v>
      </c>
      <c r="S191" s="30">
        <v>11.07664738385705</v>
      </c>
      <c r="T191" s="30">
        <v>13.473951985544801</v>
      </c>
      <c r="U191" s="30">
        <v>6.6619271526187998</v>
      </c>
      <c r="V191" s="31">
        <f>AVERAGE(Q191:U191)</f>
        <v>9.6892110369906526</v>
      </c>
      <c r="W191" s="31">
        <f>STDEV(Q191:U191)</f>
        <v>2.8356459925806687</v>
      </c>
      <c r="X191" s="31">
        <f t="shared" si="11"/>
        <v>0.29266015383037675</v>
      </c>
    </row>
    <row r="192" spans="1:24" x14ac:dyDescent="0.25">
      <c r="A192" s="40" t="s">
        <v>249</v>
      </c>
      <c r="B192" s="40">
        <v>1</v>
      </c>
      <c r="C192" s="40">
        <v>1</v>
      </c>
      <c r="D192" s="38">
        <v>3.8443000000000001</v>
      </c>
      <c r="E192" s="38">
        <v>1.2527633308919599</v>
      </c>
      <c r="F192" s="38">
        <v>7.4994576724405695E-2</v>
      </c>
      <c r="G192" s="40" t="s">
        <v>1</v>
      </c>
      <c r="H192" s="40" t="s">
        <v>0</v>
      </c>
      <c r="I192" s="19" t="s">
        <v>925</v>
      </c>
      <c r="J192" s="40" t="s">
        <v>614</v>
      </c>
      <c r="K192" s="30">
        <v>1.1823546560840155E-2</v>
      </c>
      <c r="L192" s="30">
        <v>0.2139888678924525</v>
      </c>
      <c r="M192" s="30">
        <v>0.28505732356529245</v>
      </c>
      <c r="N192" s="31">
        <f t="shared" si="8"/>
        <v>0.17028991267286173</v>
      </c>
      <c r="O192" s="31">
        <f t="shared" si="9"/>
        <v>0.14176167761243705</v>
      </c>
      <c r="P192" s="31">
        <f t="shared" si="10"/>
        <v>0.83247254865160847</v>
      </c>
      <c r="Q192" s="30">
        <v>0.4193614348950605</v>
      </c>
      <c r="R192" s="30">
        <v>0.336520134879081</v>
      </c>
      <c r="S192" s="30">
        <v>0.29748709976029852</v>
      </c>
      <c r="T192" s="30">
        <v>8.6407899035226103E-3</v>
      </c>
      <c r="U192" s="30">
        <v>8.9757266005707197E-3</v>
      </c>
      <c r="V192" s="31">
        <f>AVERAGE(Q192:U192)</f>
        <v>0.21419703720770666</v>
      </c>
      <c r="W192" s="31">
        <f>STDEV(Q192:U192)</f>
        <v>0.19258878598937126</v>
      </c>
      <c r="X192" s="31">
        <f t="shared" si="11"/>
        <v>0.89911974740630096</v>
      </c>
    </row>
    <row r="193" spans="1:24" x14ac:dyDescent="0.25">
      <c r="A193" s="40" t="s">
        <v>53</v>
      </c>
      <c r="B193" s="40">
        <v>2</v>
      </c>
      <c r="C193" s="40">
        <v>2</v>
      </c>
      <c r="D193" s="38">
        <v>10.3916</v>
      </c>
      <c r="E193" s="38">
        <v>2.8298762444426901</v>
      </c>
      <c r="F193" s="38">
        <v>0.99352613226201802</v>
      </c>
      <c r="G193" s="40" t="s">
        <v>0</v>
      </c>
      <c r="H193" s="40" t="s">
        <v>1</v>
      </c>
      <c r="I193" s="19" t="s">
        <v>695</v>
      </c>
      <c r="J193" s="40" t="s">
        <v>385</v>
      </c>
      <c r="K193" s="30">
        <v>2.9029084250747551E-2</v>
      </c>
      <c r="L193" s="30">
        <v>6.5961008366984458E-2</v>
      </c>
      <c r="M193" s="30">
        <v>4.47173813109299E-2</v>
      </c>
      <c r="N193" s="31">
        <f t="shared" si="8"/>
        <v>4.6569157976220632E-2</v>
      </c>
      <c r="O193" s="31">
        <f t="shared" si="9"/>
        <v>1.8535467686180928E-2</v>
      </c>
      <c r="P193" s="31">
        <f t="shared" si="10"/>
        <v>0.3980202454088948</v>
      </c>
      <c r="Q193" s="30">
        <v>5.5929601847072696E-3</v>
      </c>
      <c r="R193" s="30">
        <v>2.6022186910626598E-2</v>
      </c>
      <c r="S193" s="30">
        <v>1.0042243187227795E-2</v>
      </c>
      <c r="T193" s="30">
        <v>1.6604425334907798E-2</v>
      </c>
      <c r="U193" s="30">
        <v>2.4019446801113651E-2</v>
      </c>
      <c r="V193" s="31">
        <f>AVERAGE(Q193:U193)</f>
        <v>1.645625248371662E-2</v>
      </c>
      <c r="W193" s="31">
        <f>STDEV(Q193:U193)</f>
        <v>8.7732776053998148E-3</v>
      </c>
      <c r="X193" s="31">
        <f t="shared" si="11"/>
        <v>0.53312730915382645</v>
      </c>
    </row>
    <row r="194" spans="1:24" x14ac:dyDescent="0.25">
      <c r="A194" s="40" t="s">
        <v>133</v>
      </c>
      <c r="B194" s="40">
        <v>4</v>
      </c>
      <c r="C194" s="40">
        <v>4</v>
      </c>
      <c r="D194" s="38">
        <v>18.485299999999999</v>
      </c>
      <c r="E194" s="38">
        <v>2.7286467983352201</v>
      </c>
      <c r="F194" s="38">
        <v>0.71785047826622395</v>
      </c>
      <c r="G194" s="40" t="s">
        <v>0</v>
      </c>
      <c r="H194" s="40" t="s">
        <v>1</v>
      </c>
      <c r="I194" s="19" t="s">
        <v>790</v>
      </c>
      <c r="J194" s="40" t="s">
        <v>479</v>
      </c>
      <c r="K194" s="30">
        <v>4.8141759407557751E-2</v>
      </c>
      <c r="L194" s="30">
        <v>0.1259673062471755</v>
      </c>
      <c r="M194" s="30">
        <v>0.27245097924891948</v>
      </c>
      <c r="N194" s="31">
        <f t="shared" si="8"/>
        <v>0.14885334830121758</v>
      </c>
      <c r="O194" s="31">
        <f t="shared" si="9"/>
        <v>0.11389242607449634</v>
      </c>
      <c r="P194" s="31">
        <f t="shared" si="10"/>
        <v>0.76513177146694211</v>
      </c>
      <c r="Q194" s="30">
        <v>1.5107272092342999E-2</v>
      </c>
      <c r="R194" s="30">
        <v>4.010891429379785E-2</v>
      </c>
      <c r="S194" s="30">
        <v>4.9609443047322996E-2</v>
      </c>
      <c r="T194" s="30">
        <v>6.7625509187401053E-2</v>
      </c>
      <c r="U194" s="30">
        <v>0.10030924281075609</v>
      </c>
      <c r="V194" s="31">
        <f>AVERAGE(Q194:U194)</f>
        <v>5.4552076286324205E-2</v>
      </c>
      <c r="W194" s="31">
        <f>STDEV(Q194:U194)</f>
        <v>3.1833787340429277E-2</v>
      </c>
      <c r="X194" s="31">
        <f t="shared" si="11"/>
        <v>0.58354859260251046</v>
      </c>
    </row>
    <row r="195" spans="1:24" x14ac:dyDescent="0.25">
      <c r="A195" s="40" t="s">
        <v>225</v>
      </c>
      <c r="B195" s="40">
        <v>6</v>
      </c>
      <c r="C195" s="40">
        <v>6</v>
      </c>
      <c r="D195" s="38">
        <v>35.1633</v>
      </c>
      <c r="E195" s="38">
        <v>1.42345150053681</v>
      </c>
      <c r="F195" s="38">
        <v>0.19515141904348601</v>
      </c>
      <c r="G195" s="40" t="s">
        <v>0</v>
      </c>
      <c r="H195" s="40" t="s">
        <v>1</v>
      </c>
      <c r="I195" s="19" t="s">
        <v>893</v>
      </c>
      <c r="J195" s="40" t="s">
        <v>582</v>
      </c>
      <c r="K195" s="30">
        <v>5.8415227590742497E-2</v>
      </c>
      <c r="L195" s="30">
        <v>0.1568120161362665</v>
      </c>
      <c r="M195" s="30">
        <v>6.7620819446965505E-2</v>
      </c>
      <c r="N195" s="31">
        <f t="shared" ref="N195:N258" si="12">AVERAGE(K195:M195)</f>
        <v>9.4282687724658157E-2</v>
      </c>
      <c r="O195" s="31">
        <f t="shared" ref="O195:O258" si="13">STDEV(K195:M195)</f>
        <v>5.4347248449768994E-2</v>
      </c>
      <c r="P195" s="31">
        <f t="shared" ref="P195:P258" si="14">O195/N195</f>
        <v>0.5764287141291935</v>
      </c>
      <c r="Q195" s="30">
        <v>9.843372906467536E-3</v>
      </c>
      <c r="R195" s="30">
        <v>5.6895356963870103E-2</v>
      </c>
      <c r="S195" s="30">
        <v>7.0192666561268005E-2</v>
      </c>
      <c r="T195" s="30">
        <v>0.14555829206373549</v>
      </c>
      <c r="U195" s="30">
        <v>4.8686637811183903E-2</v>
      </c>
      <c r="V195" s="31">
        <f>AVERAGE(Q195:U195)</f>
        <v>6.6235265261305007E-2</v>
      </c>
      <c r="W195" s="31">
        <f>STDEV(Q195:U195)</f>
        <v>4.9706733301171757E-2</v>
      </c>
      <c r="X195" s="31">
        <f t="shared" ref="X195:X250" si="15">W195/V195</f>
        <v>0.75045722403425918</v>
      </c>
    </row>
    <row r="196" spans="1:24" x14ac:dyDescent="0.25">
      <c r="A196" s="40" t="s">
        <v>213</v>
      </c>
      <c r="B196" s="40">
        <v>10</v>
      </c>
      <c r="C196" s="40">
        <v>10</v>
      </c>
      <c r="D196" s="38">
        <v>50.137099999999997</v>
      </c>
      <c r="E196" s="38">
        <v>1.0003695256640399</v>
      </c>
      <c r="F196" s="38">
        <v>0.26530105715895003</v>
      </c>
      <c r="G196" s="40" t="s">
        <v>1</v>
      </c>
      <c r="H196" s="40" t="s">
        <v>0</v>
      </c>
      <c r="I196" s="19" t="s">
        <v>880</v>
      </c>
      <c r="J196" s="40" t="s">
        <v>569</v>
      </c>
      <c r="K196" s="30">
        <v>8.8286251371410103</v>
      </c>
      <c r="L196" s="30">
        <v>0.43940990602760399</v>
      </c>
      <c r="M196" s="30">
        <v>1.222562106331095</v>
      </c>
      <c r="N196" s="31">
        <f t="shared" si="12"/>
        <v>3.4968657164999031</v>
      </c>
      <c r="O196" s="31">
        <f t="shared" si="13"/>
        <v>4.634012918832493</v>
      </c>
      <c r="P196" s="31">
        <f t="shared" si="14"/>
        <v>1.3251904117927604</v>
      </c>
      <c r="Q196" s="30">
        <v>4.2366041548760549</v>
      </c>
      <c r="R196" s="30">
        <v>2.6387210657512652</v>
      </c>
      <c r="S196" s="30">
        <v>3.6989148270686849</v>
      </c>
      <c r="T196" s="30">
        <v>4.1478099362924299</v>
      </c>
      <c r="U196" s="30">
        <v>2.76873950664088</v>
      </c>
      <c r="V196" s="31">
        <f>AVERAGE(Q196:U196)</f>
        <v>3.498157898125863</v>
      </c>
      <c r="W196" s="31">
        <f>STDEV(Q196:U196)</f>
        <v>0.75470803096288819</v>
      </c>
      <c r="X196" s="31">
        <f t="shared" si="15"/>
        <v>0.21574441547284723</v>
      </c>
    </row>
    <row r="197" spans="1:24" x14ac:dyDescent="0.25">
      <c r="A197" s="40" t="s">
        <v>159</v>
      </c>
      <c r="B197" s="40">
        <v>1</v>
      </c>
      <c r="C197" s="40">
        <v>1</v>
      </c>
      <c r="D197" s="38">
        <v>5.6218000000000004</v>
      </c>
      <c r="E197" s="38">
        <v>5.2210177969547296</v>
      </c>
      <c r="F197" s="38">
        <v>0.58249746849088802</v>
      </c>
      <c r="G197" s="40" t="s">
        <v>0</v>
      </c>
      <c r="H197" s="40" t="s">
        <v>1</v>
      </c>
      <c r="I197" s="19" t="s">
        <v>819</v>
      </c>
      <c r="J197" s="40" t="s">
        <v>508</v>
      </c>
      <c r="K197" s="30">
        <v>0.30683237135556252</v>
      </c>
      <c r="L197" s="30">
        <v>2.8611014844900098E-2</v>
      </c>
      <c r="M197" s="30">
        <v>3.7010205705431204E-2</v>
      </c>
      <c r="N197" s="31">
        <f t="shared" si="12"/>
        <v>0.1241511973019646</v>
      </c>
      <c r="O197" s="31">
        <f t="shared" si="13"/>
        <v>0.15826226687678466</v>
      </c>
      <c r="P197" s="31">
        <f t="shared" si="14"/>
        <v>1.2747542538140328</v>
      </c>
      <c r="Q197" s="30">
        <v>4.558342537280665E-2</v>
      </c>
      <c r="R197" s="30">
        <v>4.1497487149489004E-2</v>
      </c>
      <c r="S197" s="30">
        <v>1.8327703306067155E-2</v>
      </c>
      <c r="T197" s="30">
        <v>2.6973946481717699E-2</v>
      </c>
      <c r="U197" s="30"/>
      <c r="V197" s="31">
        <f>AVERAGE(Q197:U197)</f>
        <v>3.3095640577520131E-2</v>
      </c>
      <c r="W197" s="31">
        <f>STDEV(Q197:U197)</f>
        <v>1.2676788562413929E-2</v>
      </c>
      <c r="X197" s="31">
        <f t="shared" si="15"/>
        <v>0.38303499618691489</v>
      </c>
    </row>
    <row r="198" spans="1:24" x14ac:dyDescent="0.25">
      <c r="A198" s="40" t="s">
        <v>93</v>
      </c>
      <c r="B198" s="40">
        <v>20</v>
      </c>
      <c r="C198" s="40">
        <v>20</v>
      </c>
      <c r="D198" s="38">
        <v>139.40260000000001</v>
      </c>
      <c r="E198" s="38">
        <v>1.38842882495625</v>
      </c>
      <c r="F198" s="38">
        <v>0.89631013991322095</v>
      </c>
      <c r="G198" s="40" t="s">
        <v>0</v>
      </c>
      <c r="H198" s="40" t="s">
        <v>1</v>
      </c>
      <c r="I198" s="19" t="s">
        <v>744</v>
      </c>
      <c r="J198" s="40" t="s">
        <v>433</v>
      </c>
      <c r="K198" s="30">
        <v>0.31792159045136203</v>
      </c>
      <c r="L198" s="30">
        <v>0.31901687613557</v>
      </c>
      <c r="M198" s="30">
        <v>0.42787941433798349</v>
      </c>
      <c r="N198" s="31">
        <f t="shared" si="12"/>
        <v>0.35493929364163845</v>
      </c>
      <c r="O198" s="31">
        <f t="shared" si="13"/>
        <v>6.3170371362534811E-2</v>
      </c>
      <c r="P198" s="31">
        <f t="shared" si="14"/>
        <v>0.17797514249384364</v>
      </c>
      <c r="Q198" s="30">
        <v>0.19265843108280101</v>
      </c>
      <c r="R198" s="30">
        <v>0.27736053332142196</v>
      </c>
      <c r="S198" s="30">
        <v>0.25176530126744651</v>
      </c>
      <c r="T198" s="30">
        <v>0.2113980313259245</v>
      </c>
      <c r="U198" s="30">
        <v>0.34502256039875945</v>
      </c>
      <c r="V198" s="31">
        <f>AVERAGE(Q198:U198)</f>
        <v>0.25564097147927073</v>
      </c>
      <c r="W198" s="31">
        <f>STDEV(Q198:U198)</f>
        <v>6.0000139108554888E-2</v>
      </c>
      <c r="X198" s="31">
        <f t="shared" si="15"/>
        <v>0.23470470621889397</v>
      </c>
    </row>
    <row r="199" spans="1:24" x14ac:dyDescent="0.25">
      <c r="A199" s="40" t="s">
        <v>136</v>
      </c>
      <c r="B199" s="40">
        <v>29</v>
      </c>
      <c r="C199" s="40">
        <v>29</v>
      </c>
      <c r="D199" s="38">
        <v>192.46709999999999</v>
      </c>
      <c r="E199" s="38">
        <v>1.60541484345939</v>
      </c>
      <c r="F199" s="38">
        <v>0.70010702717932805</v>
      </c>
      <c r="G199" s="40" t="s">
        <v>1</v>
      </c>
      <c r="H199" s="40" t="s">
        <v>0</v>
      </c>
      <c r="I199" s="19" t="s">
        <v>793</v>
      </c>
      <c r="J199" s="40" t="s">
        <v>482</v>
      </c>
      <c r="K199" s="30">
        <v>2.0212487905362249</v>
      </c>
      <c r="L199" s="30">
        <v>0.35898754844238601</v>
      </c>
      <c r="M199" s="30">
        <v>0.96383243779920247</v>
      </c>
      <c r="N199" s="31">
        <f t="shared" si="12"/>
        <v>1.1146895922592712</v>
      </c>
      <c r="O199" s="31">
        <f t="shared" si="13"/>
        <v>0.84133615162471154</v>
      </c>
      <c r="P199" s="31">
        <f t="shared" si="14"/>
        <v>0.75477169381251474</v>
      </c>
      <c r="Q199" s="30">
        <v>1.8582667415891649</v>
      </c>
      <c r="R199" s="30">
        <v>1.3157291203727399</v>
      </c>
      <c r="S199" s="30">
        <v>1.9782136342878749</v>
      </c>
      <c r="T199" s="30">
        <v>2.3383316031385348</v>
      </c>
      <c r="U199" s="30">
        <v>1.4571549869253149</v>
      </c>
      <c r="V199" s="31">
        <f>AVERAGE(Q199:U199)</f>
        <v>1.789539217262726</v>
      </c>
      <c r="W199" s="31">
        <f>STDEV(Q199:U199)</f>
        <v>0.41123894378054993</v>
      </c>
      <c r="X199" s="31">
        <f t="shared" si="15"/>
        <v>0.22980158233669773</v>
      </c>
    </row>
    <row r="200" spans="1:24" x14ac:dyDescent="0.25">
      <c r="A200" s="40" t="s">
        <v>266</v>
      </c>
      <c r="B200" s="40">
        <v>15</v>
      </c>
      <c r="C200" s="40">
        <v>15</v>
      </c>
      <c r="D200" s="38">
        <v>90.272599999999997</v>
      </c>
      <c r="E200" s="38">
        <v>1.0948309645466301</v>
      </c>
      <c r="F200" s="38">
        <v>5.0930295699183302E-2</v>
      </c>
      <c r="G200" s="40" t="s">
        <v>0</v>
      </c>
      <c r="H200" s="40" t="s">
        <v>1</v>
      </c>
      <c r="I200" s="19" t="s">
        <v>946</v>
      </c>
      <c r="J200" s="40" t="s">
        <v>635</v>
      </c>
      <c r="K200" s="30">
        <v>1.8412683992239351</v>
      </c>
      <c r="L200" s="30">
        <v>0.41572860817385998</v>
      </c>
      <c r="M200" s="30">
        <v>0.38239198083949449</v>
      </c>
      <c r="N200" s="31">
        <f t="shared" si="12"/>
        <v>0.87979632941242991</v>
      </c>
      <c r="O200" s="31">
        <f t="shared" si="13"/>
        <v>0.83282605533882204</v>
      </c>
      <c r="P200" s="31">
        <f t="shared" si="14"/>
        <v>0.94661233230539066</v>
      </c>
      <c r="Q200" s="30">
        <v>0.91290074249251796</v>
      </c>
      <c r="R200" s="30">
        <v>0.69580056217575303</v>
      </c>
      <c r="S200" s="30">
        <v>1.0028509350266286</v>
      </c>
      <c r="T200" s="30">
        <v>0.79483695487973094</v>
      </c>
      <c r="U200" s="30">
        <v>0.61156589576552545</v>
      </c>
      <c r="V200" s="31">
        <f>AVERAGE(Q200:U200)</f>
        <v>0.80359101806803113</v>
      </c>
      <c r="W200" s="31">
        <f>STDEV(Q200:U200)</f>
        <v>0.15828944528866054</v>
      </c>
      <c r="X200" s="31">
        <f t="shared" si="15"/>
        <v>0.19697761887535176</v>
      </c>
    </row>
    <row r="201" spans="1:24" x14ac:dyDescent="0.25">
      <c r="A201" s="40" t="s">
        <v>118</v>
      </c>
      <c r="B201" s="40">
        <v>7</v>
      </c>
      <c r="C201" s="40">
        <v>7</v>
      </c>
      <c r="D201" s="38">
        <v>36.346600000000002</v>
      </c>
      <c r="E201" s="38">
        <v>1.2433871703413499</v>
      </c>
      <c r="F201" s="38">
        <v>0.79166809521645998</v>
      </c>
      <c r="G201" s="40" t="s">
        <v>0</v>
      </c>
      <c r="H201" s="40" t="s">
        <v>1</v>
      </c>
      <c r="I201" s="19" t="s">
        <v>775</v>
      </c>
      <c r="J201" s="40" t="s">
        <v>464</v>
      </c>
      <c r="K201" s="30">
        <v>0.17322139130606251</v>
      </c>
      <c r="L201" s="30">
        <v>0.14796107717505999</v>
      </c>
      <c r="M201" s="30">
        <v>0.12882032129780552</v>
      </c>
      <c r="N201" s="31">
        <f t="shared" si="12"/>
        <v>0.15000092992630934</v>
      </c>
      <c r="O201" s="31">
        <f t="shared" si="13"/>
        <v>2.2270709550991349E-2</v>
      </c>
      <c r="P201" s="31">
        <f t="shared" si="14"/>
        <v>0.14847047656259355</v>
      </c>
      <c r="Q201" s="30">
        <v>0.121516299728607</v>
      </c>
      <c r="R201" s="30">
        <v>9.7358689677184446E-2</v>
      </c>
      <c r="S201" s="30">
        <v>0.144302878427359</v>
      </c>
      <c r="T201" s="30">
        <v>0.129361103584442</v>
      </c>
      <c r="U201" s="30">
        <v>0.11065580774813549</v>
      </c>
      <c r="V201" s="31">
        <f>AVERAGE(Q201:U201)</f>
        <v>0.12063895583314559</v>
      </c>
      <c r="W201" s="31">
        <f>STDEV(Q201:U201)</f>
        <v>1.7877785546809931E-2</v>
      </c>
      <c r="X201" s="31">
        <f t="shared" si="15"/>
        <v>0.14819247583290177</v>
      </c>
    </row>
    <row r="202" spans="1:24" x14ac:dyDescent="0.25">
      <c r="A202" s="40" t="s">
        <v>245</v>
      </c>
      <c r="B202" s="40">
        <v>2</v>
      </c>
      <c r="C202" s="40">
        <v>2</v>
      </c>
      <c r="D202" s="38">
        <v>10.690899999999999</v>
      </c>
      <c r="E202" s="38">
        <v>1.18787094842424</v>
      </c>
      <c r="F202" s="38">
        <v>9.0954717818769806E-2</v>
      </c>
      <c r="G202" s="40" t="s">
        <v>1</v>
      </c>
      <c r="H202" s="40" t="s">
        <v>0</v>
      </c>
      <c r="I202" s="19" t="s">
        <v>921</v>
      </c>
      <c r="J202" s="40" t="s">
        <v>610</v>
      </c>
      <c r="K202" s="30">
        <v>4.1967111954713601E-2</v>
      </c>
      <c r="L202" s="30">
        <v>0.17993641365240198</v>
      </c>
      <c r="M202" s="30">
        <v>0.26054169020436552</v>
      </c>
      <c r="N202" s="31">
        <f t="shared" si="12"/>
        <v>0.16081507193716035</v>
      </c>
      <c r="O202" s="31">
        <f t="shared" si="13"/>
        <v>0.11053474949533554</v>
      </c>
      <c r="P202" s="31">
        <f t="shared" si="14"/>
        <v>0.6873407334514503</v>
      </c>
      <c r="Q202" s="30">
        <v>0.29346545674341851</v>
      </c>
      <c r="R202" s="30">
        <v>0.18238556172762899</v>
      </c>
      <c r="S202" s="30">
        <v>0.10039864923193405</v>
      </c>
      <c r="T202" s="30">
        <v>9.3236891650592749E-2</v>
      </c>
      <c r="U202" s="30">
        <v>0.28565120076096401</v>
      </c>
      <c r="V202" s="31">
        <f>AVERAGE(Q202:U202)</f>
        <v>0.19102755202290767</v>
      </c>
      <c r="W202" s="31">
        <f>STDEV(Q202:U202)</f>
        <v>9.6564038981191647E-2</v>
      </c>
      <c r="X202" s="31">
        <f t="shared" si="15"/>
        <v>0.50549796591442409</v>
      </c>
    </row>
    <row r="203" spans="1:24" x14ac:dyDescent="0.25">
      <c r="A203" s="40" t="s">
        <v>294</v>
      </c>
      <c r="B203" s="40">
        <v>4</v>
      </c>
      <c r="C203" s="40">
        <v>4</v>
      </c>
      <c r="D203" s="38">
        <v>30.691700000000001</v>
      </c>
      <c r="E203" s="38">
        <v>2.7416718172990202</v>
      </c>
      <c r="F203" s="38">
        <v>0.97891197146008302</v>
      </c>
      <c r="G203" s="40" t="s">
        <v>1</v>
      </c>
      <c r="H203" s="40" t="s">
        <v>0</v>
      </c>
      <c r="I203" s="19" t="s">
        <v>712</v>
      </c>
      <c r="J203" s="40" t="s">
        <v>402</v>
      </c>
      <c r="K203" s="30">
        <v>12.40832985551255</v>
      </c>
      <c r="L203" s="30">
        <v>1.5971853803735101</v>
      </c>
      <c r="M203" s="30">
        <v>7.2389530135845401</v>
      </c>
      <c r="N203" s="31">
        <f t="shared" si="12"/>
        <v>7.0814894164902</v>
      </c>
      <c r="O203" s="31">
        <f t="shared" si="13"/>
        <v>5.4072920490657559</v>
      </c>
      <c r="P203" s="31">
        <f t="shared" si="14"/>
        <v>0.76358118060222602</v>
      </c>
      <c r="Q203" s="30">
        <v>19.4029829184989</v>
      </c>
      <c r="R203" s="30">
        <v>12.684619805143349</v>
      </c>
      <c r="S203" s="30">
        <v>22.350312408804797</v>
      </c>
      <c r="T203" s="30">
        <v>25.543231475963452</v>
      </c>
      <c r="U203" s="30">
        <v>17.094453180051651</v>
      </c>
      <c r="V203" s="31">
        <f>AVERAGE(Q203:U203)</f>
        <v>19.415119957692429</v>
      </c>
      <c r="W203" s="31">
        <f>STDEV(Q203:U203)</f>
        <v>4.9207311298592309</v>
      </c>
      <c r="X203" s="31">
        <f t="shared" si="15"/>
        <v>0.25344840210011665</v>
      </c>
    </row>
    <row r="204" spans="1:24" x14ac:dyDescent="0.25">
      <c r="A204" s="40" t="s">
        <v>306</v>
      </c>
      <c r="B204" s="40">
        <v>5</v>
      </c>
      <c r="C204" s="40">
        <v>5</v>
      </c>
      <c r="D204" s="38">
        <v>24.128399999999999</v>
      </c>
      <c r="E204" s="38">
        <v>2.1978608379965401</v>
      </c>
      <c r="F204" s="38">
        <v>0.79525201923078004</v>
      </c>
      <c r="G204" s="40" t="s">
        <v>0</v>
      </c>
      <c r="H204" s="40" t="s">
        <v>1</v>
      </c>
      <c r="I204" s="19" t="s">
        <v>774</v>
      </c>
      <c r="J204" s="40" t="s">
        <v>463</v>
      </c>
      <c r="K204" s="30">
        <v>7.5289653210781349E-2</v>
      </c>
      <c r="L204" s="30">
        <v>0.1707205147107255</v>
      </c>
      <c r="M204" s="30">
        <v>0.25713971247676148</v>
      </c>
      <c r="N204" s="31">
        <f t="shared" si="12"/>
        <v>0.16771662679942279</v>
      </c>
      <c r="O204" s="31">
        <f t="shared" si="13"/>
        <v>9.096223678372177E-2</v>
      </c>
      <c r="P204" s="31">
        <f t="shared" si="14"/>
        <v>0.54235670320573626</v>
      </c>
      <c r="Q204" s="30">
        <v>4.475211033908625E-2</v>
      </c>
      <c r="R204" s="30">
        <v>0.13239150123728</v>
      </c>
      <c r="S204" s="30">
        <v>6.7497939171348151E-2</v>
      </c>
      <c r="T204" s="30">
        <v>1.9680138859453848E-2</v>
      </c>
      <c r="U204" s="30">
        <v>0.1172234562454345</v>
      </c>
      <c r="V204" s="31">
        <f>AVERAGE(Q204:U204)</f>
        <v>7.6309029170520543E-2</v>
      </c>
      <c r="W204" s="31">
        <f>STDEV(Q204:U204)</f>
        <v>4.7695753655219095E-2</v>
      </c>
      <c r="X204" s="31">
        <f t="shared" si="15"/>
        <v>0.62503420858150249</v>
      </c>
    </row>
    <row r="205" spans="1:24" x14ac:dyDescent="0.25">
      <c r="A205" s="40" t="s">
        <v>278</v>
      </c>
      <c r="B205" s="40">
        <v>7</v>
      </c>
      <c r="C205" s="40">
        <v>7</v>
      </c>
      <c r="D205" s="38">
        <v>56.3003</v>
      </c>
      <c r="E205" s="38">
        <v>1.8017057763765201</v>
      </c>
      <c r="F205" s="38">
        <v>0.99999999705506804</v>
      </c>
      <c r="G205" s="40" t="s">
        <v>0</v>
      </c>
      <c r="H205" s="40" t="s">
        <v>1</v>
      </c>
      <c r="I205" s="19" t="s">
        <v>643</v>
      </c>
      <c r="J205" s="40" t="s">
        <v>332</v>
      </c>
      <c r="K205" s="30">
        <v>0.279728999543438</v>
      </c>
      <c r="L205" s="30">
        <v>0.29711929089134448</v>
      </c>
      <c r="M205" s="30">
        <v>0.22662618732221901</v>
      </c>
      <c r="N205" s="31">
        <f t="shared" si="12"/>
        <v>0.26782482591900053</v>
      </c>
      <c r="O205" s="31">
        <f t="shared" si="13"/>
        <v>3.6723309014335889E-2</v>
      </c>
      <c r="P205" s="31">
        <f t="shared" si="14"/>
        <v>0.13711689679373593</v>
      </c>
      <c r="Q205" s="30">
        <v>0.1090578936340125</v>
      </c>
      <c r="R205" s="30">
        <v>0.17108549133258449</v>
      </c>
      <c r="S205" s="30">
        <v>0.13718801263289149</v>
      </c>
      <c r="T205" s="30">
        <v>0.1560467828407415</v>
      </c>
      <c r="U205" s="30">
        <v>0.16987532251970849</v>
      </c>
      <c r="V205" s="31">
        <f>AVERAGE(Q205:U205)</f>
        <v>0.14865070059198768</v>
      </c>
      <c r="W205" s="31">
        <f>STDEV(Q205:U205)</f>
        <v>2.6016773542459497E-2</v>
      </c>
      <c r="X205" s="31">
        <f t="shared" si="15"/>
        <v>0.17501951513750089</v>
      </c>
    </row>
    <row r="206" spans="1:24" x14ac:dyDescent="0.25">
      <c r="A206" s="40" t="s">
        <v>286</v>
      </c>
      <c r="B206" s="40">
        <v>8</v>
      </c>
      <c r="C206" s="40">
        <v>8</v>
      </c>
      <c r="D206" s="38">
        <v>67.421800000000005</v>
      </c>
      <c r="E206" s="38">
        <v>1.90052481242807</v>
      </c>
      <c r="F206" s="38">
        <v>0.99942811662963804</v>
      </c>
      <c r="G206" s="40" t="s">
        <v>1</v>
      </c>
      <c r="H206" s="40" t="s">
        <v>0</v>
      </c>
      <c r="I206" s="19" t="s">
        <v>667</v>
      </c>
      <c r="J206" s="40" t="s">
        <v>357</v>
      </c>
      <c r="K206" s="30">
        <v>1.5571526962492501</v>
      </c>
      <c r="L206" s="30">
        <v>0.72624328129717597</v>
      </c>
      <c r="M206" s="30">
        <v>1.3789526272799451</v>
      </c>
      <c r="N206" s="31">
        <f t="shared" si="12"/>
        <v>1.2207828682754569</v>
      </c>
      <c r="O206" s="31">
        <f t="shared" si="13"/>
        <v>0.43745384723608621</v>
      </c>
      <c r="P206" s="31">
        <f t="shared" si="14"/>
        <v>0.35833878292710392</v>
      </c>
      <c r="Q206" s="30">
        <v>2.3113103418348251</v>
      </c>
      <c r="R206" s="30">
        <v>1.7730825715542351</v>
      </c>
      <c r="S206" s="30">
        <v>2.6283500329537701</v>
      </c>
      <c r="T206" s="30">
        <v>2.67984453508025</v>
      </c>
      <c r="U206" s="30">
        <v>2.2080531772999903</v>
      </c>
      <c r="V206" s="31">
        <f>AVERAGE(Q206:U206)</f>
        <v>2.3201281317446139</v>
      </c>
      <c r="W206" s="31">
        <f>STDEV(Q206:U206)</f>
        <v>0.36616049246552429</v>
      </c>
      <c r="X206" s="31">
        <f t="shared" si="15"/>
        <v>0.15781908225481966</v>
      </c>
    </row>
    <row r="207" spans="1:24" x14ac:dyDescent="0.25">
      <c r="A207" s="40" t="s">
        <v>305</v>
      </c>
      <c r="B207" s="40">
        <v>6</v>
      </c>
      <c r="C207" s="40">
        <v>6</v>
      </c>
      <c r="D207" s="38">
        <v>34.4253</v>
      </c>
      <c r="E207" s="38">
        <v>2.36079965040136</v>
      </c>
      <c r="F207" s="38">
        <v>0.80024245770084401</v>
      </c>
      <c r="G207" s="40" t="s">
        <v>0</v>
      </c>
      <c r="H207" s="40" t="s">
        <v>1</v>
      </c>
      <c r="I207" s="19" t="s">
        <v>773</v>
      </c>
      <c r="J207" s="40" t="s">
        <v>462</v>
      </c>
      <c r="K207" s="30">
        <v>2.7332888745187599E-2</v>
      </c>
      <c r="L207" s="30">
        <v>0.13477824970520302</v>
      </c>
      <c r="M207" s="30">
        <v>8.4501597095391512E-2</v>
      </c>
      <c r="N207" s="31">
        <f t="shared" si="12"/>
        <v>8.2204245181927385E-2</v>
      </c>
      <c r="O207" s="31">
        <f t="shared" si="13"/>
        <v>5.3759508622361146E-2</v>
      </c>
      <c r="P207" s="31">
        <f t="shared" si="14"/>
        <v>0.6539748464739894</v>
      </c>
      <c r="Q207" s="30">
        <v>1.6672364031691748E-2</v>
      </c>
      <c r="R207" s="30">
        <v>5.2576768970476695E-2</v>
      </c>
      <c r="S207" s="30">
        <v>3.8154579924479751E-2</v>
      </c>
      <c r="T207" s="30">
        <v>1.9502203497858299E-2</v>
      </c>
      <c r="U207" s="30">
        <v>4.7196627956910903E-2</v>
      </c>
      <c r="V207" s="31">
        <f>AVERAGE(Q207:U207)</f>
        <v>3.4820508876283476E-2</v>
      </c>
      <c r="W207" s="31">
        <f>STDEV(Q207:U207)</f>
        <v>1.6152203926646506E-2</v>
      </c>
      <c r="X207" s="31">
        <f t="shared" si="15"/>
        <v>0.46387041568045262</v>
      </c>
    </row>
    <row r="208" spans="1:24" x14ac:dyDescent="0.25">
      <c r="A208" s="40" t="s">
        <v>165</v>
      </c>
      <c r="B208" s="40">
        <v>2</v>
      </c>
      <c r="C208" s="40">
        <v>2</v>
      </c>
      <c r="D208" s="38">
        <v>10.7347</v>
      </c>
      <c r="E208" s="38">
        <v>5.5627260683913597</v>
      </c>
      <c r="F208" s="38">
        <v>0.55353774824561397</v>
      </c>
      <c r="G208" s="40" t="s">
        <v>0</v>
      </c>
      <c r="H208" s="40" t="s">
        <v>1</v>
      </c>
      <c r="I208" s="19" t="s">
        <v>827</v>
      </c>
      <c r="J208" s="40" t="s">
        <v>516</v>
      </c>
      <c r="K208" s="30">
        <v>1.085247952584985</v>
      </c>
      <c r="L208" s="30">
        <v>8.6595554800483254E-2</v>
      </c>
      <c r="M208" s="30">
        <v>8.9149020800674106E-2</v>
      </c>
      <c r="N208" s="31">
        <f t="shared" si="12"/>
        <v>0.42033084272871407</v>
      </c>
      <c r="O208" s="31">
        <f t="shared" si="13"/>
        <v>0.57583652392138673</v>
      </c>
      <c r="P208" s="31">
        <f t="shared" si="14"/>
        <v>1.3699601965517378</v>
      </c>
      <c r="Q208" s="30">
        <v>9.9121100840092652E-2</v>
      </c>
      <c r="R208" s="30">
        <v>7.664958739031974E-2</v>
      </c>
      <c r="S208" s="30">
        <v>6.041175043582165E-2</v>
      </c>
      <c r="T208" s="30">
        <v>6.6613210686066043E-2</v>
      </c>
      <c r="U208" s="30">
        <v>7.5014472484479205E-2</v>
      </c>
      <c r="V208" s="31">
        <f>AVERAGE(Q208:U208)</f>
        <v>7.5562024367355859E-2</v>
      </c>
      <c r="W208" s="31">
        <f>STDEV(Q208:U208)</f>
        <v>1.4714998786481312E-2</v>
      </c>
      <c r="X208" s="31">
        <f t="shared" si="15"/>
        <v>0.19474066384116695</v>
      </c>
    </row>
    <row r="209" spans="1:24" x14ac:dyDescent="0.25">
      <c r="A209" s="40" t="s">
        <v>311</v>
      </c>
      <c r="B209" s="40">
        <v>3</v>
      </c>
      <c r="C209" s="40">
        <v>3</v>
      </c>
      <c r="D209" s="38">
        <v>18.1919</v>
      </c>
      <c r="E209" s="38">
        <v>2.2764439951005002</v>
      </c>
      <c r="F209" s="38">
        <v>0.56249555834587806</v>
      </c>
      <c r="G209" s="40" t="s">
        <v>0</v>
      </c>
      <c r="H209" s="40" t="s">
        <v>1</v>
      </c>
      <c r="I209" s="19" t="s">
        <v>825</v>
      </c>
      <c r="J209" s="40" t="s">
        <v>514</v>
      </c>
      <c r="K209" s="30">
        <v>3.3458108823235751E-2</v>
      </c>
      <c r="L209" s="30">
        <v>0.120790868437943</v>
      </c>
      <c r="M209" s="30">
        <v>4.8312242742930549E-2</v>
      </c>
      <c r="N209" s="31">
        <f t="shared" si="12"/>
        <v>6.7520406668036437E-2</v>
      </c>
      <c r="O209" s="31">
        <f t="shared" si="13"/>
        <v>4.6727592453606713E-2</v>
      </c>
      <c r="P209" s="31">
        <f t="shared" si="14"/>
        <v>0.69205140726332659</v>
      </c>
      <c r="Q209" s="30">
        <v>1.8115875295488949E-2</v>
      </c>
      <c r="R209" s="30">
        <v>8.0714523767045451E-2</v>
      </c>
      <c r="S209" s="30">
        <v>2.12164754847326E-2</v>
      </c>
      <c r="T209" s="30">
        <v>1.0409341818726131E-2</v>
      </c>
      <c r="U209" s="30">
        <v>1.7846150864120551E-2</v>
      </c>
      <c r="V209" s="31">
        <f>AVERAGE(Q209:U209)</f>
        <v>2.9660473446022739E-2</v>
      </c>
      <c r="W209" s="31">
        <f>STDEV(Q209:U209)</f>
        <v>2.8815270210471058E-2</v>
      </c>
      <c r="X209" s="31">
        <f t="shared" si="15"/>
        <v>0.97150405447540089</v>
      </c>
    </row>
    <row r="210" spans="1:24" x14ac:dyDescent="0.25">
      <c r="A210" s="40" t="s">
        <v>39</v>
      </c>
      <c r="B210" s="40">
        <v>9</v>
      </c>
      <c r="C210" s="40">
        <v>9</v>
      </c>
      <c r="D210" s="38">
        <v>45.825299999999999</v>
      </c>
      <c r="E210" s="38">
        <v>3.0675834287222399</v>
      </c>
      <c r="F210" s="38">
        <v>0.99792279148857399</v>
      </c>
      <c r="G210" s="40" t="s">
        <v>1</v>
      </c>
      <c r="H210" s="40" t="s">
        <v>0</v>
      </c>
      <c r="I210" s="19" t="s">
        <v>679</v>
      </c>
      <c r="J210" s="40" t="s">
        <v>369</v>
      </c>
      <c r="K210" s="30">
        <v>2.2553221104404102</v>
      </c>
      <c r="L210" s="30">
        <v>0.267823762992416</v>
      </c>
      <c r="M210" s="30">
        <v>1.3401068187319751</v>
      </c>
      <c r="N210" s="31">
        <f t="shared" si="12"/>
        <v>1.287750897388267</v>
      </c>
      <c r="O210" s="31">
        <f t="shared" si="13"/>
        <v>0.99478303018896463</v>
      </c>
      <c r="P210" s="31">
        <f t="shared" si="14"/>
        <v>0.77249647599277094</v>
      </c>
      <c r="Q210" s="30">
        <v>3.8717341666345453</v>
      </c>
      <c r="R210" s="30">
        <v>2.3926358680496547</v>
      </c>
      <c r="S210" s="30">
        <v>4.9201439920593648</v>
      </c>
      <c r="T210" s="30">
        <v>5.075214770808345</v>
      </c>
      <c r="U210" s="30">
        <v>3.4916877682002703</v>
      </c>
      <c r="V210" s="31">
        <f>AVERAGE(Q210:U210)</f>
        <v>3.950283313150436</v>
      </c>
      <c r="W210" s="31">
        <f>STDEV(Q210:U210)</f>
        <v>1.1010047600280322</v>
      </c>
      <c r="X210" s="31">
        <f t="shared" si="15"/>
        <v>0.2787153914664306</v>
      </c>
    </row>
    <row r="211" spans="1:24" x14ac:dyDescent="0.25">
      <c r="A211" s="40" t="s">
        <v>138</v>
      </c>
      <c r="B211" s="40">
        <v>4</v>
      </c>
      <c r="C211" s="40">
        <v>4</v>
      </c>
      <c r="D211" s="38">
        <v>23.669</v>
      </c>
      <c r="E211" s="38">
        <v>2.1761111388284902</v>
      </c>
      <c r="F211" s="38">
        <v>0.67306782113395403</v>
      </c>
      <c r="G211" s="40" t="s">
        <v>0</v>
      </c>
      <c r="H211" s="40" t="s">
        <v>1</v>
      </c>
      <c r="I211" s="19" t="s">
        <v>796</v>
      </c>
      <c r="J211" s="40" t="s">
        <v>485</v>
      </c>
      <c r="K211" s="30">
        <v>3.58953620052537E-2</v>
      </c>
      <c r="L211" s="30">
        <v>0.1389888110679455</v>
      </c>
      <c r="M211" s="30">
        <v>7.2300777427858398E-2</v>
      </c>
      <c r="N211" s="31">
        <f t="shared" si="12"/>
        <v>8.2394983500352528E-2</v>
      </c>
      <c r="O211" s="31">
        <f t="shared" si="13"/>
        <v>5.2282736702337414E-2</v>
      </c>
      <c r="P211" s="31">
        <f t="shared" si="14"/>
        <v>0.63453786239442256</v>
      </c>
      <c r="Q211" s="30">
        <v>1.9984385126761199E-2</v>
      </c>
      <c r="R211" s="30">
        <v>7.1553323635910299E-2</v>
      </c>
      <c r="S211" s="30">
        <v>3.0390117016720453E-2</v>
      </c>
      <c r="T211" s="30">
        <v>8.7028880429877789E-3</v>
      </c>
      <c r="U211" s="30">
        <v>5.8686325252908594E-2</v>
      </c>
      <c r="V211" s="31">
        <f>AVERAGE(Q211:U211)</f>
        <v>3.7863407815057662E-2</v>
      </c>
      <c r="W211" s="31">
        <f>STDEV(Q211:U211)</f>
        <v>2.6431277682237114E-2</v>
      </c>
      <c r="X211" s="31">
        <f t="shared" si="15"/>
        <v>0.69806917040694427</v>
      </c>
    </row>
    <row r="212" spans="1:24" x14ac:dyDescent="0.25">
      <c r="A212" s="40" t="s">
        <v>120</v>
      </c>
      <c r="B212" s="40">
        <v>2</v>
      </c>
      <c r="C212" s="40">
        <v>2</v>
      </c>
      <c r="D212" s="38">
        <v>9.3229000000000006</v>
      </c>
      <c r="E212" s="38">
        <v>4.6293931346981996</v>
      </c>
      <c r="F212" s="38">
        <v>0.77704729081186497</v>
      </c>
      <c r="G212" s="40" t="s">
        <v>0</v>
      </c>
      <c r="H212" s="40" t="s">
        <v>1</v>
      </c>
      <c r="I212" s="19" t="s">
        <v>777</v>
      </c>
      <c r="J212" s="40" t="s">
        <v>466</v>
      </c>
      <c r="K212" s="30">
        <v>2.2704352272531602E-3</v>
      </c>
      <c r="L212" s="30">
        <v>6.9327015942766454E-2</v>
      </c>
      <c r="M212" s="30">
        <v>3.486776094032025E-2</v>
      </c>
      <c r="N212" s="31">
        <f t="shared" si="12"/>
        <v>3.5488404036779955E-2</v>
      </c>
      <c r="O212" s="31">
        <f t="shared" si="13"/>
        <v>3.3532598358968921E-2</v>
      </c>
      <c r="P212" s="31">
        <f t="shared" si="14"/>
        <v>0.94488888044150843</v>
      </c>
      <c r="Q212" s="30">
        <v>2.4244247601270599E-3</v>
      </c>
      <c r="R212" s="30">
        <v>1.9324608796502753E-2</v>
      </c>
      <c r="S212" s="30">
        <v>6.0769441155505196E-3</v>
      </c>
      <c r="T212" s="30">
        <v>8.5497274225277489E-3</v>
      </c>
      <c r="U212" s="30">
        <v>1.9537292438745E-3</v>
      </c>
      <c r="V212" s="31">
        <f>AVERAGE(Q212:U212)</f>
        <v>7.6658868677165161E-3</v>
      </c>
      <c r="W212" s="31">
        <f>STDEV(Q212:U212)</f>
        <v>7.0592736870315415E-3</v>
      </c>
      <c r="X212" s="31">
        <f t="shared" si="15"/>
        <v>0.92086849295420525</v>
      </c>
    </row>
    <row r="213" spans="1:24" x14ac:dyDescent="0.25">
      <c r="A213" s="40" t="s">
        <v>281</v>
      </c>
      <c r="B213" s="40">
        <v>5</v>
      </c>
      <c r="C213" s="40">
        <v>5</v>
      </c>
      <c r="D213" s="38">
        <v>30.152799999999999</v>
      </c>
      <c r="E213" s="38">
        <v>1.84109214904035</v>
      </c>
      <c r="F213" s="38">
        <v>0.99999376087333902</v>
      </c>
      <c r="G213" s="40" t="s">
        <v>0</v>
      </c>
      <c r="H213" s="40" t="s">
        <v>1</v>
      </c>
      <c r="I213" s="19" t="s">
        <v>652</v>
      </c>
      <c r="J213" s="40" t="s">
        <v>346</v>
      </c>
      <c r="K213" s="30">
        <v>0.381147826592798</v>
      </c>
      <c r="L213" s="30">
        <v>0.32560122767248301</v>
      </c>
      <c r="M213" s="30">
        <v>0.39338209824873999</v>
      </c>
      <c r="N213" s="31">
        <f t="shared" si="12"/>
        <v>0.36671038417134033</v>
      </c>
      <c r="O213" s="31">
        <f t="shared" si="13"/>
        <v>3.6123280744881185E-2</v>
      </c>
      <c r="P213" s="31">
        <f t="shared" si="14"/>
        <v>9.8506293533272518E-2</v>
      </c>
      <c r="Q213" s="30">
        <v>0.108101537588965</v>
      </c>
      <c r="R213" s="30">
        <v>0.19459819135025599</v>
      </c>
      <c r="S213" s="30">
        <v>0.2048568651810915</v>
      </c>
      <c r="T213" s="30">
        <v>0.26105294964744252</v>
      </c>
      <c r="U213" s="30">
        <v>0.22729493706576698</v>
      </c>
      <c r="V213" s="31">
        <f>AVERAGE(Q213:U213)</f>
        <v>0.1991808961667044</v>
      </c>
      <c r="W213" s="31">
        <f>STDEV(Q213:U213)</f>
        <v>5.6936845856213593E-2</v>
      </c>
      <c r="X213" s="31">
        <f t="shared" si="15"/>
        <v>0.28585495372287267</v>
      </c>
    </row>
    <row r="214" spans="1:24" x14ac:dyDescent="0.25">
      <c r="A214" s="40" t="s">
        <v>206</v>
      </c>
      <c r="B214" s="40">
        <v>10</v>
      </c>
      <c r="C214" s="40">
        <v>10</v>
      </c>
      <c r="D214" s="38">
        <v>60.944800000000001</v>
      </c>
      <c r="E214" s="38">
        <v>1.5098652044518299</v>
      </c>
      <c r="F214" s="38">
        <v>0.30803501627813801</v>
      </c>
      <c r="G214" s="40" t="s">
        <v>1</v>
      </c>
      <c r="H214" s="40" t="s">
        <v>0</v>
      </c>
      <c r="I214" s="19" t="s">
        <v>871</v>
      </c>
      <c r="J214" s="40" t="s">
        <v>560</v>
      </c>
      <c r="K214" s="30">
        <v>0.4863841974436095</v>
      </c>
      <c r="L214" s="30">
        <v>2.781469281830665E-2</v>
      </c>
      <c r="M214" s="30">
        <v>0.122140613909241</v>
      </c>
      <c r="N214" s="31">
        <f t="shared" si="12"/>
        <v>0.21211316805705238</v>
      </c>
      <c r="O214" s="31">
        <f t="shared" si="13"/>
        <v>0.24216274077154101</v>
      </c>
      <c r="P214" s="31">
        <f t="shared" si="14"/>
        <v>1.1416676436910609</v>
      </c>
      <c r="Q214" s="30">
        <v>0.36711871419301151</v>
      </c>
      <c r="R214" s="30">
        <v>0.27675284197044747</v>
      </c>
      <c r="S214" s="30">
        <v>0.41961730023808452</v>
      </c>
      <c r="T214" s="30">
        <v>0.33286673304506298</v>
      </c>
      <c r="U214" s="30">
        <v>0.20495586983032349</v>
      </c>
      <c r="V214" s="31">
        <f>AVERAGE(Q214:U214)</f>
        <v>0.32026229185538602</v>
      </c>
      <c r="W214" s="31">
        <f>STDEV(Q214:U214)</f>
        <v>8.2786558589277928E-2</v>
      </c>
      <c r="X214" s="31">
        <f t="shared" si="15"/>
        <v>0.25849611613552081</v>
      </c>
    </row>
    <row r="215" spans="1:24" x14ac:dyDescent="0.25">
      <c r="A215" s="40" t="s">
        <v>65</v>
      </c>
      <c r="B215" s="40">
        <v>7</v>
      </c>
      <c r="C215" s="40">
        <v>7</v>
      </c>
      <c r="D215" s="38">
        <v>46.244700000000002</v>
      </c>
      <c r="E215" s="38">
        <v>1.7653486890646899</v>
      </c>
      <c r="F215" s="38">
        <v>0.98845110749160103</v>
      </c>
      <c r="G215" s="40" t="s">
        <v>1</v>
      </c>
      <c r="H215" s="40" t="s">
        <v>0</v>
      </c>
      <c r="I215" s="19" t="s">
        <v>709</v>
      </c>
      <c r="J215" s="40" t="s">
        <v>399</v>
      </c>
      <c r="K215" s="30">
        <v>0.36012624496995049</v>
      </c>
      <c r="L215" s="30">
        <v>0.2225066245075315</v>
      </c>
      <c r="M215" s="30">
        <v>0.39777489262539401</v>
      </c>
      <c r="N215" s="31">
        <f t="shared" si="12"/>
        <v>0.32680258736762535</v>
      </c>
      <c r="O215" s="31">
        <f t="shared" si="13"/>
        <v>9.2263703964541088E-2</v>
      </c>
      <c r="P215" s="31">
        <f t="shared" si="14"/>
        <v>0.28232244030783088</v>
      </c>
      <c r="Q215" s="30">
        <v>0.51817308957352592</v>
      </c>
      <c r="R215" s="30">
        <v>0.42293915757603001</v>
      </c>
      <c r="S215" s="30">
        <v>0.73063942170853657</v>
      </c>
      <c r="T215" s="30">
        <v>0.69229559357854642</v>
      </c>
      <c r="U215" s="30">
        <v>0.52055533352528804</v>
      </c>
      <c r="V215" s="31">
        <f>AVERAGE(Q215:U215)</f>
        <v>0.57692051919238541</v>
      </c>
      <c r="W215" s="31">
        <f>STDEV(Q215:U215)</f>
        <v>0.12969142526369856</v>
      </c>
      <c r="X215" s="31">
        <f t="shared" si="15"/>
        <v>0.22479946708300458</v>
      </c>
    </row>
    <row r="216" spans="1:24" x14ac:dyDescent="0.25">
      <c r="A216" s="40" t="s">
        <v>329</v>
      </c>
      <c r="B216" s="40">
        <v>6</v>
      </c>
      <c r="C216" s="40">
        <v>6</v>
      </c>
      <c r="D216" s="38">
        <v>30.3508</v>
      </c>
      <c r="E216" s="38">
        <v>1.0642556316571601</v>
      </c>
      <c r="F216" s="38">
        <v>5.1149251746863397E-2</v>
      </c>
      <c r="G216" s="40" t="s">
        <v>0</v>
      </c>
      <c r="H216" s="40" t="s">
        <v>1</v>
      </c>
      <c r="I216" s="19" t="s">
        <v>944</v>
      </c>
      <c r="J216" s="40" t="s">
        <v>633</v>
      </c>
      <c r="K216" s="30">
        <v>1.1676180545388251</v>
      </c>
      <c r="L216" s="30">
        <v>7.3326218118600753E-2</v>
      </c>
      <c r="M216" s="30">
        <v>0.1491303903321845</v>
      </c>
      <c r="N216" s="31">
        <f t="shared" si="12"/>
        <v>0.46335822099653678</v>
      </c>
      <c r="O216" s="31">
        <f t="shared" si="13"/>
        <v>0.61108346646510192</v>
      </c>
      <c r="P216" s="31">
        <f t="shared" si="14"/>
        <v>1.3188143401251302</v>
      </c>
      <c r="Q216" s="30">
        <v>0.61198514657437297</v>
      </c>
      <c r="R216" s="30">
        <v>0.362566892530851</v>
      </c>
      <c r="S216" s="30">
        <v>0.3941846865072175</v>
      </c>
      <c r="T216" s="30">
        <v>0.47196125527232202</v>
      </c>
      <c r="U216" s="30">
        <v>0.33621425342043848</v>
      </c>
      <c r="V216" s="31">
        <f>AVERAGE(Q216:U216)</f>
        <v>0.43538244686104044</v>
      </c>
      <c r="W216" s="31">
        <f>STDEV(Q216:U216)</f>
        <v>0.11108579316420621</v>
      </c>
      <c r="X216" s="31">
        <f t="shared" si="15"/>
        <v>0.25514531870794754</v>
      </c>
    </row>
    <row r="217" spans="1:24" x14ac:dyDescent="0.25">
      <c r="A217" s="40" t="s">
        <v>323</v>
      </c>
      <c r="B217" s="40">
        <v>56</v>
      </c>
      <c r="C217" s="40">
        <v>56</v>
      </c>
      <c r="D217" s="38">
        <v>477.06020000000001</v>
      </c>
      <c r="E217" s="38">
        <v>1.5199590538641601</v>
      </c>
      <c r="F217" s="38">
        <v>0.102511890725897</v>
      </c>
      <c r="G217" s="40" t="s">
        <v>0</v>
      </c>
      <c r="H217" s="40" t="s">
        <v>1</v>
      </c>
      <c r="I217" s="19" t="s">
        <v>915</v>
      </c>
      <c r="J217" s="40" t="s">
        <v>604</v>
      </c>
      <c r="K217" s="30">
        <v>9.8643580054887252</v>
      </c>
      <c r="L217" s="30">
        <v>0.23242962728078498</v>
      </c>
      <c r="M217" s="30">
        <v>0.55036145463462449</v>
      </c>
      <c r="N217" s="31">
        <f t="shared" si="12"/>
        <v>3.549049695801378</v>
      </c>
      <c r="O217" s="31">
        <f t="shared" si="13"/>
        <v>5.4715271585285654</v>
      </c>
      <c r="P217" s="31">
        <f t="shared" si="14"/>
        <v>1.5416879524120304</v>
      </c>
      <c r="Q217" s="30">
        <v>3.8481374058884947</v>
      </c>
      <c r="R217" s="30">
        <v>1.7656905206408451</v>
      </c>
      <c r="S217" s="30">
        <v>2.0763944475747951</v>
      </c>
      <c r="T217" s="30">
        <v>2.2298273723333546</v>
      </c>
      <c r="U217" s="30">
        <v>1.7547703310464948</v>
      </c>
      <c r="V217" s="31">
        <f>AVERAGE(Q217:U217)</f>
        <v>2.3349640154967966</v>
      </c>
      <c r="W217" s="31">
        <f>STDEV(Q217:U217)</f>
        <v>0.87010095218918293</v>
      </c>
      <c r="X217" s="31">
        <f t="shared" si="15"/>
        <v>0.37263998349201827</v>
      </c>
    </row>
    <row r="218" spans="1:24" x14ac:dyDescent="0.25">
      <c r="A218" s="40" t="s">
        <v>232</v>
      </c>
      <c r="B218" s="40">
        <v>1</v>
      </c>
      <c r="C218" s="40">
        <v>1</v>
      </c>
      <c r="D218" s="38">
        <v>7.6902999999999997</v>
      </c>
      <c r="E218" s="38">
        <v>13.8542850019473</v>
      </c>
      <c r="F218" s="38">
        <v>0.17408369766165699</v>
      </c>
      <c r="G218" s="40" t="s">
        <v>1</v>
      </c>
      <c r="H218" s="40" t="s">
        <v>0</v>
      </c>
      <c r="I218" s="19" t="s">
        <v>900</v>
      </c>
      <c r="J218" s="40" t="s">
        <v>589</v>
      </c>
      <c r="K218" s="30">
        <v>1.046873621638323E-2</v>
      </c>
      <c r="L218" s="30">
        <v>1.4885843582079752E-2</v>
      </c>
      <c r="M218" s="30">
        <v>1.0271925065205904E-2</v>
      </c>
      <c r="N218" s="31">
        <f t="shared" si="12"/>
        <v>1.1875501621222964E-2</v>
      </c>
      <c r="O218" s="31">
        <f t="shared" si="13"/>
        <v>2.6088891694125804E-3</v>
      </c>
      <c r="P218" s="31">
        <f t="shared" si="14"/>
        <v>0.21968665009907276</v>
      </c>
      <c r="Q218" s="30"/>
      <c r="R218" s="30">
        <v>0.82216163207755044</v>
      </c>
      <c r="S218" s="30"/>
      <c r="T218" s="30"/>
      <c r="U218" s="30">
        <v>9.4257586000492098E-4</v>
      </c>
      <c r="V218" s="31">
        <f>AVERAGE(Q218:U218)</f>
        <v>0.41155210396877767</v>
      </c>
      <c r="W218" s="31">
        <f>STDEV(Q218:U218)</f>
        <v>0.58068956349104306</v>
      </c>
      <c r="X218" s="31">
        <f t="shared" si="15"/>
        <v>1.4109745956616395</v>
      </c>
    </row>
    <row r="219" spans="1:24" x14ac:dyDescent="0.25">
      <c r="A219" s="40" t="s">
        <v>31</v>
      </c>
      <c r="B219" s="40">
        <v>18</v>
      </c>
      <c r="C219" s="40">
        <v>18</v>
      </c>
      <c r="D219" s="38">
        <v>112.46210000000001</v>
      </c>
      <c r="E219" s="38">
        <v>2.73664937842705</v>
      </c>
      <c r="F219" s="38">
        <v>0.99937918879106102</v>
      </c>
      <c r="G219" s="40" t="s">
        <v>1</v>
      </c>
      <c r="H219" s="40" t="s">
        <v>0</v>
      </c>
      <c r="I219" s="19" t="s">
        <v>669</v>
      </c>
      <c r="J219" s="40" t="s">
        <v>359</v>
      </c>
      <c r="K219" s="30">
        <v>1.2041500093801552</v>
      </c>
      <c r="L219" s="30">
        <v>0.21793690329301102</v>
      </c>
      <c r="M219" s="30">
        <v>0.58205566397402997</v>
      </c>
      <c r="N219" s="31">
        <f t="shared" si="12"/>
        <v>0.66804752554906532</v>
      </c>
      <c r="O219" s="31">
        <f t="shared" si="13"/>
        <v>0.49869832849867091</v>
      </c>
      <c r="P219" s="31">
        <f t="shared" si="14"/>
        <v>0.74650127337690975</v>
      </c>
      <c r="Q219" s="30">
        <v>1.8901543584399649</v>
      </c>
      <c r="R219" s="30">
        <v>1.3460821833044099</v>
      </c>
      <c r="S219" s="30">
        <v>2.1822246519051252</v>
      </c>
      <c r="T219" s="30">
        <v>2.2858646925995503</v>
      </c>
      <c r="U219" s="30">
        <v>1.436733341518825</v>
      </c>
      <c r="V219" s="31">
        <f>AVERAGE(Q219:U219)</f>
        <v>1.8282118455535752</v>
      </c>
      <c r="W219" s="31">
        <f>STDEV(Q219:U219)</f>
        <v>0.42553275453090639</v>
      </c>
      <c r="X219" s="31">
        <f t="shared" si="15"/>
        <v>0.23275899648383297</v>
      </c>
    </row>
    <row r="220" spans="1:24" x14ac:dyDescent="0.25">
      <c r="A220" s="40" t="s">
        <v>55</v>
      </c>
      <c r="B220" s="40">
        <v>7</v>
      </c>
      <c r="C220" s="40">
        <v>7</v>
      </c>
      <c r="D220" s="38">
        <v>38.631900000000002</v>
      </c>
      <c r="E220" s="38">
        <v>1.54095002538163</v>
      </c>
      <c r="F220" s="38">
        <v>0.991460159899061</v>
      </c>
      <c r="G220" s="40" t="s">
        <v>1</v>
      </c>
      <c r="H220" s="40" t="s">
        <v>0</v>
      </c>
      <c r="I220" s="19" t="s">
        <v>697</v>
      </c>
      <c r="J220" s="40" t="s">
        <v>387</v>
      </c>
      <c r="K220" s="30">
        <v>0.25390651231297851</v>
      </c>
      <c r="L220" s="30">
        <v>0.167545094429079</v>
      </c>
      <c r="M220" s="30">
        <v>0.231817084035736</v>
      </c>
      <c r="N220" s="31">
        <f t="shared" si="12"/>
        <v>0.21775623025926449</v>
      </c>
      <c r="O220" s="31">
        <f t="shared" si="13"/>
        <v>4.4864845162129519E-2</v>
      </c>
      <c r="P220" s="31">
        <f t="shared" si="14"/>
        <v>0.20603242951401493</v>
      </c>
      <c r="Q220" s="30">
        <v>0.29397091839566947</v>
      </c>
      <c r="R220" s="30">
        <v>0.2593620942059795</v>
      </c>
      <c r="S220" s="30">
        <v>0.39626361810353949</v>
      </c>
      <c r="T220" s="30">
        <v>0.37992726355649553</v>
      </c>
      <c r="U220" s="30">
        <v>0.34823344846343052</v>
      </c>
      <c r="V220" s="31">
        <f>AVERAGE(Q220:U220)</f>
        <v>0.33555146854502282</v>
      </c>
      <c r="W220" s="31">
        <f>STDEV(Q220:U220)</f>
        <v>5.7770606311654801E-2</v>
      </c>
      <c r="X220" s="31">
        <f t="shared" si="15"/>
        <v>0.17216615549963954</v>
      </c>
    </row>
    <row r="221" spans="1:24" x14ac:dyDescent="0.25">
      <c r="A221" s="40" t="s">
        <v>170</v>
      </c>
      <c r="B221" s="40">
        <v>1</v>
      </c>
      <c r="C221" s="40">
        <v>1</v>
      </c>
      <c r="D221" s="38">
        <v>4.9021999999999997</v>
      </c>
      <c r="E221" s="38">
        <v>2.2638876942005299</v>
      </c>
      <c r="F221" s="38">
        <v>0.53807313365706899</v>
      </c>
      <c r="G221" s="40" t="s">
        <v>0</v>
      </c>
      <c r="H221" s="40" t="s">
        <v>1</v>
      </c>
      <c r="I221" s="19" t="s">
        <v>832</v>
      </c>
      <c r="J221" s="40" t="s">
        <v>521</v>
      </c>
      <c r="K221" s="30">
        <v>1.37774177249783E-2</v>
      </c>
      <c r="L221" s="30">
        <v>0.11863571090367001</v>
      </c>
      <c r="M221" s="30">
        <v>5.4014605742414554E-2</v>
      </c>
      <c r="N221" s="31">
        <f t="shared" si="12"/>
        <v>6.214257812368762E-2</v>
      </c>
      <c r="O221" s="31">
        <f t="shared" si="13"/>
        <v>5.2899559198165073E-2</v>
      </c>
      <c r="P221" s="31">
        <f t="shared" si="14"/>
        <v>0.85126109658460924</v>
      </c>
      <c r="Q221" s="30">
        <v>1.1009332010962949E-2</v>
      </c>
      <c r="R221" s="30">
        <v>9.9707386973438387E-3</v>
      </c>
      <c r="S221" s="30">
        <v>3.1261608668823299E-2</v>
      </c>
      <c r="T221" s="30">
        <v>5.28240245060283E-2</v>
      </c>
      <c r="U221" s="30">
        <v>3.2181780351329597E-2</v>
      </c>
      <c r="V221" s="31">
        <f>AVERAGE(Q221:U221)</f>
        <v>2.7449496846897598E-2</v>
      </c>
      <c r="W221" s="31">
        <f>STDEV(Q221:U221)</f>
        <v>1.7724131600141007E-2</v>
      </c>
      <c r="X221" s="31">
        <f t="shared" si="15"/>
        <v>0.64569968983399517</v>
      </c>
    </row>
    <row r="222" spans="1:24" x14ac:dyDescent="0.25">
      <c r="A222" s="40" t="s">
        <v>302</v>
      </c>
      <c r="B222" s="40">
        <v>8</v>
      </c>
      <c r="C222" s="40">
        <v>8</v>
      </c>
      <c r="D222" s="38">
        <v>52.769500000000001</v>
      </c>
      <c r="E222" s="38">
        <v>1.6311702752825801</v>
      </c>
      <c r="F222" s="38">
        <v>0.85357777391895895</v>
      </c>
      <c r="G222" s="40" t="s">
        <v>0</v>
      </c>
      <c r="H222" s="40" t="s">
        <v>1</v>
      </c>
      <c r="I222" s="19" t="s">
        <v>756</v>
      </c>
      <c r="J222" s="40" t="s">
        <v>445</v>
      </c>
      <c r="K222" s="30">
        <v>0.12555351539207099</v>
      </c>
      <c r="L222" s="30">
        <v>0.26532327272777545</v>
      </c>
      <c r="M222" s="30">
        <v>0.27614385569642252</v>
      </c>
      <c r="N222" s="31">
        <f t="shared" si="12"/>
        <v>0.22234021460542297</v>
      </c>
      <c r="O222" s="31">
        <f t="shared" si="13"/>
        <v>8.3994167133243605E-2</v>
      </c>
      <c r="P222" s="31">
        <f t="shared" si="14"/>
        <v>0.37777316749605655</v>
      </c>
      <c r="Q222" s="30">
        <v>0.12809909493681448</v>
      </c>
      <c r="R222" s="30">
        <v>0.18525828752964452</v>
      </c>
      <c r="S222" s="30">
        <v>0.11085882675726549</v>
      </c>
      <c r="T222" s="30">
        <v>9.8361973511299397E-2</v>
      </c>
      <c r="U222" s="30">
        <v>0.158957699737165</v>
      </c>
      <c r="V222" s="31">
        <f>AVERAGE(Q222:U222)</f>
        <v>0.13630717649443777</v>
      </c>
      <c r="W222" s="31">
        <f>STDEV(Q222:U222)</f>
        <v>3.5581199429558542E-2</v>
      </c>
      <c r="X222" s="31">
        <f t="shared" si="15"/>
        <v>0.26103687527421193</v>
      </c>
    </row>
    <row r="223" spans="1:24" x14ac:dyDescent="0.25">
      <c r="A223" s="40" t="s">
        <v>121</v>
      </c>
      <c r="B223" s="40">
        <v>10</v>
      </c>
      <c r="C223" s="40">
        <v>10</v>
      </c>
      <c r="D223" s="38">
        <v>67.190600000000003</v>
      </c>
      <c r="E223" s="38">
        <v>7.30849894493298</v>
      </c>
      <c r="F223" s="38">
        <v>0.77248689495218903</v>
      </c>
      <c r="G223" s="40" t="s">
        <v>0</v>
      </c>
      <c r="H223" s="40" t="s">
        <v>1</v>
      </c>
      <c r="I223" s="19" t="s">
        <v>778</v>
      </c>
      <c r="J223" s="40" t="s">
        <v>467</v>
      </c>
      <c r="K223" s="30">
        <v>5.1933789661477894E-2</v>
      </c>
      <c r="L223" s="30">
        <v>0.25151363686210898</v>
      </c>
      <c r="M223" s="30">
        <v>0.93156530125973647</v>
      </c>
      <c r="N223" s="31">
        <f t="shared" si="12"/>
        <v>0.41167090926110778</v>
      </c>
      <c r="O223" s="31">
        <f t="shared" si="13"/>
        <v>0.46116771675375828</v>
      </c>
      <c r="P223" s="31">
        <f t="shared" si="14"/>
        <v>1.1202339207827203</v>
      </c>
      <c r="Q223" s="30">
        <v>2.5540611768825598E-2</v>
      </c>
      <c r="R223" s="30">
        <v>3.6595173966468802E-2</v>
      </c>
      <c r="S223" s="30">
        <v>2.784805952335365E-2</v>
      </c>
      <c r="T223" s="30">
        <v>3.7050001339341901E-2</v>
      </c>
      <c r="U223" s="30">
        <v>0.15460463509497199</v>
      </c>
      <c r="V223" s="31">
        <f>AVERAGE(Q223:U223)</f>
        <v>5.632769633859238E-2</v>
      </c>
      <c r="W223" s="31">
        <f>STDEV(Q223:U223)</f>
        <v>5.517765160010335E-2</v>
      </c>
      <c r="X223" s="31">
        <f t="shared" si="15"/>
        <v>0.97958296161135405</v>
      </c>
    </row>
    <row r="224" spans="1:24" x14ac:dyDescent="0.25">
      <c r="A224" s="40" t="s">
        <v>114</v>
      </c>
      <c r="B224" s="40">
        <v>3</v>
      </c>
      <c r="C224" s="40">
        <v>3</v>
      </c>
      <c r="D224" s="38">
        <v>17.951000000000001</v>
      </c>
      <c r="E224" s="38">
        <v>2.26875748994454</v>
      </c>
      <c r="F224" s="38">
        <v>0.80528949880707701</v>
      </c>
      <c r="G224" s="40" t="s">
        <v>0</v>
      </c>
      <c r="H224" s="40" t="s">
        <v>1</v>
      </c>
      <c r="I224" s="19" t="s">
        <v>769</v>
      </c>
      <c r="J224" s="40" t="s">
        <v>458</v>
      </c>
      <c r="K224" s="30">
        <v>3.2403000743839047E-2</v>
      </c>
      <c r="L224" s="30">
        <v>5.8117937070598494E-2</v>
      </c>
      <c r="M224" s="30">
        <v>0.114210821148852</v>
      </c>
      <c r="N224" s="31">
        <f t="shared" si="12"/>
        <v>6.8243919654429844E-2</v>
      </c>
      <c r="O224" s="31">
        <f t="shared" si="13"/>
        <v>4.1833377969281361E-2</v>
      </c>
      <c r="P224" s="31">
        <f t="shared" si="14"/>
        <v>0.61299787850866616</v>
      </c>
      <c r="Q224" s="30">
        <v>2.2126539777112701E-2</v>
      </c>
      <c r="R224" s="30">
        <v>2.5583382442514249E-2</v>
      </c>
      <c r="S224" s="30">
        <v>2.5893141260387553E-2</v>
      </c>
      <c r="T224" s="30">
        <v>2.0582754370753249E-2</v>
      </c>
      <c r="U224" s="30">
        <v>5.6213508557843198E-2</v>
      </c>
      <c r="V224" s="31">
        <f>AVERAGE(Q224:U224)</f>
        <v>3.0079865281722185E-2</v>
      </c>
      <c r="W224" s="31">
        <f>STDEV(Q224:U224)</f>
        <v>1.4783139290042355E-2</v>
      </c>
      <c r="X224" s="31">
        <f t="shared" si="15"/>
        <v>0.49146294877275348</v>
      </c>
    </row>
    <row r="225" spans="1:24" x14ac:dyDescent="0.25">
      <c r="A225" s="40" t="s">
        <v>219</v>
      </c>
      <c r="B225" s="40">
        <v>1</v>
      </c>
      <c r="C225" s="40">
        <v>1</v>
      </c>
      <c r="D225" s="38">
        <v>5.7191999999999998</v>
      </c>
      <c r="E225" s="38">
        <v>1.9659436370293699</v>
      </c>
      <c r="F225" s="38">
        <v>0.23481281497838999</v>
      </c>
      <c r="G225" s="40" t="s">
        <v>0</v>
      </c>
      <c r="H225" s="40" t="s">
        <v>1</v>
      </c>
      <c r="I225" s="19" t="s">
        <v>887</v>
      </c>
      <c r="J225" s="40" t="s">
        <v>576</v>
      </c>
      <c r="K225" s="30">
        <v>1.4675447020364198</v>
      </c>
      <c r="L225" s="30">
        <v>0.11333605597803351</v>
      </c>
      <c r="M225" s="30">
        <v>0.26137879647185702</v>
      </c>
      <c r="N225" s="31">
        <f t="shared" si="12"/>
        <v>0.61408651816210347</v>
      </c>
      <c r="O225" s="31">
        <f t="shared" si="13"/>
        <v>0.74281378350819882</v>
      </c>
      <c r="P225" s="31">
        <f t="shared" si="14"/>
        <v>1.2096239887033549</v>
      </c>
      <c r="Q225" s="30">
        <v>0.45277010846647348</v>
      </c>
      <c r="R225" s="30">
        <v>0.23757125270061902</v>
      </c>
      <c r="S225" s="30">
        <v>0.2289683152924965</v>
      </c>
      <c r="T225" s="30">
        <v>0.27517445051142853</v>
      </c>
      <c r="U225" s="30">
        <v>0.36732697126071251</v>
      </c>
      <c r="V225" s="31">
        <f>AVERAGE(Q225:U225)</f>
        <v>0.31236221964634603</v>
      </c>
      <c r="W225" s="31">
        <f>STDEV(Q225:U225)</f>
        <v>9.5742703842436355E-2</v>
      </c>
      <c r="X225" s="31">
        <f t="shared" si="15"/>
        <v>0.30651179246592453</v>
      </c>
    </row>
    <row r="226" spans="1:24" x14ac:dyDescent="0.25">
      <c r="A226" s="40" t="s">
        <v>127</v>
      </c>
      <c r="B226" s="40">
        <v>3</v>
      </c>
      <c r="C226" s="40">
        <v>3</v>
      </c>
      <c r="D226" s="38">
        <v>16.734000000000002</v>
      </c>
      <c r="E226" s="38">
        <v>3.5268581365731202</v>
      </c>
      <c r="F226" s="38">
        <v>0.74754324057146404</v>
      </c>
      <c r="G226" s="40" t="s">
        <v>0</v>
      </c>
      <c r="H226" s="40" t="s">
        <v>1</v>
      </c>
      <c r="I226" s="19" t="s">
        <v>784</v>
      </c>
      <c r="J226" s="40" t="s">
        <v>473</v>
      </c>
      <c r="K226" s="30">
        <v>7.1895920580623846E-3</v>
      </c>
      <c r="L226" s="30">
        <v>4.868653039126225E-2</v>
      </c>
      <c r="M226" s="30">
        <v>2.5792817113982101E-2</v>
      </c>
      <c r="N226" s="31">
        <f t="shared" si="12"/>
        <v>2.7222979854435576E-2</v>
      </c>
      <c r="O226" s="31">
        <f t="shared" si="13"/>
        <v>2.0785403456644386E-2</v>
      </c>
      <c r="P226" s="31">
        <f t="shared" si="14"/>
        <v>0.76352418316386905</v>
      </c>
      <c r="Q226" s="30">
        <v>3.926289927954435E-3</v>
      </c>
      <c r="R226" s="30">
        <v>2.4029693517422603E-2</v>
      </c>
      <c r="S226" s="30">
        <v>4.7245313151777057E-3</v>
      </c>
      <c r="T226" s="30">
        <v>1.3400009827662801E-3</v>
      </c>
      <c r="U226" s="30">
        <v>5.2432965775434451E-3</v>
      </c>
      <c r="V226" s="31">
        <f>AVERAGE(Q226:U226)</f>
        <v>7.8527624641728938E-3</v>
      </c>
      <c r="W226" s="31">
        <f>STDEV(Q226:U226)</f>
        <v>9.1668081867135286E-3</v>
      </c>
      <c r="X226" s="31">
        <f t="shared" si="15"/>
        <v>1.1673354731581123</v>
      </c>
    </row>
    <row r="227" spans="1:24" x14ac:dyDescent="0.25">
      <c r="A227" s="40" t="s">
        <v>296</v>
      </c>
      <c r="B227" s="40">
        <v>10</v>
      </c>
      <c r="C227" s="40">
        <v>10</v>
      </c>
      <c r="D227" s="38">
        <v>66.306200000000004</v>
      </c>
      <c r="E227" s="38">
        <v>1.65245294028901</v>
      </c>
      <c r="F227" s="38">
        <v>0.967727216328928</v>
      </c>
      <c r="G227" s="40" t="s">
        <v>0</v>
      </c>
      <c r="H227" s="40" t="s">
        <v>1</v>
      </c>
      <c r="I227" s="19" t="s">
        <v>721</v>
      </c>
      <c r="J227" s="40" t="s">
        <v>410</v>
      </c>
      <c r="K227" s="30">
        <v>0.353466016671455</v>
      </c>
      <c r="L227" s="30">
        <v>0.58844123614867749</v>
      </c>
      <c r="M227" s="30">
        <v>0.4075878144020475</v>
      </c>
      <c r="N227" s="31">
        <f t="shared" si="12"/>
        <v>0.44983168907405996</v>
      </c>
      <c r="O227" s="31">
        <f t="shared" si="13"/>
        <v>0.12305180678304066</v>
      </c>
      <c r="P227" s="31">
        <f t="shared" si="14"/>
        <v>0.27355077414917628</v>
      </c>
      <c r="Q227" s="30">
        <v>0.21215090674547249</v>
      </c>
      <c r="R227" s="30">
        <v>0.38301208505824902</v>
      </c>
      <c r="S227" s="30">
        <v>0.24411385920072298</v>
      </c>
      <c r="T227" s="30">
        <v>0.21775239759477899</v>
      </c>
      <c r="U227" s="30">
        <v>0.30407362491252155</v>
      </c>
      <c r="V227" s="31">
        <f>AVERAGE(Q227:U227)</f>
        <v>0.27222057470234906</v>
      </c>
      <c r="W227" s="31">
        <f>STDEV(Q227:U227)</f>
        <v>7.1858385656779142E-2</v>
      </c>
      <c r="X227" s="31">
        <f t="shared" si="15"/>
        <v>0.26397117754729016</v>
      </c>
    </row>
    <row r="228" spans="1:24" x14ac:dyDescent="0.25">
      <c r="A228" s="40" t="s">
        <v>282</v>
      </c>
      <c r="B228" s="40">
        <v>17</v>
      </c>
      <c r="C228" s="40">
        <v>17</v>
      </c>
      <c r="D228" s="38">
        <v>143.55410000000001</v>
      </c>
      <c r="E228" s="38">
        <v>2.76125735232795</v>
      </c>
      <c r="F228" s="38">
        <v>0.99997159432036897</v>
      </c>
      <c r="G228" s="40" t="s">
        <v>1</v>
      </c>
      <c r="H228" s="40" t="s">
        <v>0</v>
      </c>
      <c r="I228" s="19" t="s">
        <v>656</v>
      </c>
      <c r="J228" s="40" t="s">
        <v>349</v>
      </c>
      <c r="K228" s="30">
        <v>0.41664547493709247</v>
      </c>
      <c r="L228" s="30">
        <v>0.32799178440028154</v>
      </c>
      <c r="M228" s="30">
        <v>0.16684450165061099</v>
      </c>
      <c r="N228" s="31">
        <f t="shared" si="12"/>
        <v>0.30382725366266167</v>
      </c>
      <c r="O228" s="31">
        <f t="shared" si="13"/>
        <v>0.1266415215205714</v>
      </c>
      <c r="P228" s="31">
        <f t="shared" si="14"/>
        <v>0.41682080851502884</v>
      </c>
      <c r="Q228" s="30">
        <v>0.72026108642090003</v>
      </c>
      <c r="R228" s="30">
        <v>0.62896503319859953</v>
      </c>
      <c r="S228" s="30">
        <v>1.0380356507310902</v>
      </c>
      <c r="T228" s="30">
        <v>1.0271216343869385</v>
      </c>
      <c r="U228" s="30">
        <v>0.78034278533064505</v>
      </c>
      <c r="V228" s="31">
        <f>AVERAGE(Q228:U228)</f>
        <v>0.83894523801363463</v>
      </c>
      <c r="W228" s="31">
        <f>STDEV(Q228:U228)</f>
        <v>0.18483723265481664</v>
      </c>
      <c r="X228" s="31">
        <f t="shared" si="15"/>
        <v>0.22032097481410656</v>
      </c>
    </row>
    <row r="229" spans="1:24" x14ac:dyDescent="0.25">
      <c r="A229" s="40" t="s">
        <v>234</v>
      </c>
      <c r="B229" s="40">
        <v>1</v>
      </c>
      <c r="C229" s="40">
        <v>1</v>
      </c>
      <c r="D229" s="38">
        <v>5.4653</v>
      </c>
      <c r="E229" s="38">
        <v>1.4909261699584699</v>
      </c>
      <c r="F229" s="38">
        <v>0.17381283708447001</v>
      </c>
      <c r="G229" s="40" t="s">
        <v>0</v>
      </c>
      <c r="H229" s="40" t="s">
        <v>1</v>
      </c>
      <c r="I229" s="19" t="s">
        <v>902</v>
      </c>
      <c r="J229" s="40" t="s">
        <v>591</v>
      </c>
      <c r="K229" s="30">
        <v>0.1719573126291325</v>
      </c>
      <c r="L229" s="30">
        <v>3.11763751750413E-2</v>
      </c>
      <c r="M229" s="30">
        <v>4.5771873467736049E-2</v>
      </c>
      <c r="N229" s="31">
        <f t="shared" si="12"/>
        <v>8.2968520423969946E-2</v>
      </c>
      <c r="O229" s="31">
        <f t="shared" si="13"/>
        <v>7.7411310518574833E-2</v>
      </c>
      <c r="P229" s="31">
        <f t="shared" si="14"/>
        <v>0.93302026025054186</v>
      </c>
      <c r="Q229" s="30">
        <v>6.7896798741123351E-2</v>
      </c>
      <c r="R229" s="30">
        <v>4.1015920126646344E-2</v>
      </c>
      <c r="S229" s="30">
        <v>2.7827120314340301E-2</v>
      </c>
      <c r="T229" s="30">
        <v>0.10006557798105324</v>
      </c>
      <c r="U229" s="30">
        <v>4.1439482201238748E-2</v>
      </c>
      <c r="V229" s="31">
        <f>AVERAGE(Q229:U229)</f>
        <v>5.5648979872880401E-2</v>
      </c>
      <c r="W229" s="31">
        <f>STDEV(Q229:U229)</f>
        <v>2.8779052214434574E-2</v>
      </c>
      <c r="X229" s="31">
        <f t="shared" si="15"/>
        <v>0.51715327540908906</v>
      </c>
    </row>
    <row r="230" spans="1:24" x14ac:dyDescent="0.25">
      <c r="A230" s="40" t="s">
        <v>56</v>
      </c>
      <c r="B230" s="40">
        <v>1</v>
      </c>
      <c r="C230" s="40">
        <v>1</v>
      </c>
      <c r="D230" s="38">
        <v>5.2706999999999997</v>
      </c>
      <c r="E230" s="38">
        <v>2.3401573534564202</v>
      </c>
      <c r="F230" s="38">
        <v>0.99132572218605997</v>
      </c>
      <c r="G230" s="40" t="s">
        <v>0</v>
      </c>
      <c r="H230" s="40" t="s">
        <v>1</v>
      </c>
      <c r="I230" s="19" t="s">
        <v>698</v>
      </c>
      <c r="J230" s="40" t="s">
        <v>388</v>
      </c>
      <c r="K230" s="30">
        <v>0.16576377253396452</v>
      </c>
      <c r="L230" s="30">
        <v>0.29429803679516597</v>
      </c>
      <c r="M230" s="30">
        <v>0.16715956483880451</v>
      </c>
      <c r="N230" s="31">
        <f t="shared" si="12"/>
        <v>0.20907379138931168</v>
      </c>
      <c r="O230" s="31">
        <f t="shared" si="13"/>
        <v>7.3809661039646479E-2</v>
      </c>
      <c r="P230" s="31">
        <f t="shared" si="14"/>
        <v>0.35303162844647107</v>
      </c>
      <c r="Q230" s="30">
        <v>6.4934859631914352E-2</v>
      </c>
      <c r="R230" s="30">
        <v>0.15591354152270201</v>
      </c>
      <c r="S230" s="30">
        <v>6.0029784446045092E-2</v>
      </c>
      <c r="T230" s="30">
        <v>7.4856930839378555E-2</v>
      </c>
      <c r="U230" s="30">
        <v>9.0973715084705808E-2</v>
      </c>
      <c r="V230" s="31">
        <f>AVERAGE(Q230:U230)</f>
        <v>8.9341766304949166E-2</v>
      </c>
      <c r="W230" s="31">
        <f>STDEV(Q230:U230)</f>
        <v>3.9048573420710143E-2</v>
      </c>
      <c r="X230" s="31">
        <f t="shared" si="15"/>
        <v>0.43706963759174094</v>
      </c>
    </row>
    <row r="231" spans="1:24" x14ac:dyDescent="0.25">
      <c r="A231" s="40" t="s">
        <v>139</v>
      </c>
      <c r="B231" s="40">
        <v>2</v>
      </c>
      <c r="C231" s="40">
        <v>2</v>
      </c>
      <c r="D231" s="38">
        <v>9.4647000000000006</v>
      </c>
      <c r="E231" s="38">
        <v>1.94385930333866</v>
      </c>
      <c r="F231" s="38">
        <v>0.66995321361457505</v>
      </c>
      <c r="G231" s="40" t="s">
        <v>0</v>
      </c>
      <c r="H231" s="40" t="s">
        <v>1</v>
      </c>
      <c r="I231" s="19" t="s">
        <v>797</v>
      </c>
      <c r="J231" s="40" t="s">
        <v>486</v>
      </c>
      <c r="K231" s="30">
        <v>1.47693824906555E-2</v>
      </c>
      <c r="L231" s="30">
        <v>7.1888077667141809E-2</v>
      </c>
      <c r="M231" s="30">
        <v>7.5052980482349749E-2</v>
      </c>
      <c r="N231" s="31">
        <f t="shared" si="12"/>
        <v>5.390348021338235E-2</v>
      </c>
      <c r="O231" s="31">
        <f t="shared" si="13"/>
        <v>3.3928046744343826E-2</v>
      </c>
      <c r="P231" s="31">
        <f t="shared" si="14"/>
        <v>0.62942219333587068</v>
      </c>
      <c r="Q231" s="30">
        <v>1.7168978076129451E-2</v>
      </c>
      <c r="R231" s="30">
        <v>1.8158770102703649E-2</v>
      </c>
      <c r="S231" s="30">
        <v>3.6859421998790345E-2</v>
      </c>
      <c r="T231" s="30">
        <v>3.0090247669467701E-2</v>
      </c>
      <c r="U231" s="30">
        <v>3.6373255380134951E-2</v>
      </c>
      <c r="V231" s="31">
        <f>AVERAGE(Q231:U231)</f>
        <v>2.7730134645445222E-2</v>
      </c>
      <c r="W231" s="31">
        <f>STDEV(Q231:U231)</f>
        <v>9.5755757580443177E-3</v>
      </c>
      <c r="X231" s="31">
        <f t="shared" si="15"/>
        <v>0.3453129918219543</v>
      </c>
    </row>
    <row r="232" spans="1:24" x14ac:dyDescent="0.25">
      <c r="A232" s="40" t="s">
        <v>320</v>
      </c>
      <c r="B232" s="40">
        <v>8</v>
      </c>
      <c r="C232" s="40">
        <v>8</v>
      </c>
      <c r="D232" s="38">
        <v>53.253700000000002</v>
      </c>
      <c r="E232" s="38">
        <v>1.2278819469173201</v>
      </c>
      <c r="F232" s="38">
        <v>0.13192109067796201</v>
      </c>
      <c r="G232" s="40" t="s">
        <v>0</v>
      </c>
      <c r="H232" s="40" t="s">
        <v>1</v>
      </c>
      <c r="I232" s="19" t="s">
        <v>910</v>
      </c>
      <c r="J232" s="40" t="s">
        <v>599</v>
      </c>
      <c r="K232" s="30">
        <v>0.17284621186532151</v>
      </c>
      <c r="L232" s="30">
        <v>0.17702278879238648</v>
      </c>
      <c r="M232" s="30">
        <v>0.52541890344219455</v>
      </c>
      <c r="N232" s="31">
        <f t="shared" si="12"/>
        <v>0.29176263469996749</v>
      </c>
      <c r="O232" s="31">
        <f t="shared" si="13"/>
        <v>0.20236303983339396</v>
      </c>
      <c r="P232" s="31">
        <f t="shared" si="14"/>
        <v>0.69358792307826833</v>
      </c>
      <c r="Q232" s="30">
        <v>0.19924946507111049</v>
      </c>
      <c r="R232" s="30">
        <v>0.24161810012784099</v>
      </c>
      <c r="S232" s="30">
        <v>0.2108191735083795</v>
      </c>
      <c r="T232" s="30">
        <v>0.21054124088779699</v>
      </c>
      <c r="U232" s="30">
        <v>0.32584484545315051</v>
      </c>
      <c r="V232" s="31">
        <f>AVERAGE(Q232:U232)</f>
        <v>0.23761456500965572</v>
      </c>
      <c r="W232" s="31">
        <f>STDEV(Q232:U232)</f>
        <v>5.1777044765486238E-2</v>
      </c>
      <c r="X232" s="31">
        <f t="shared" si="15"/>
        <v>0.21790349747029281</v>
      </c>
    </row>
    <row r="233" spans="1:24" x14ac:dyDescent="0.25">
      <c r="A233" s="40" t="s">
        <v>58</v>
      </c>
      <c r="B233" s="40">
        <v>2</v>
      </c>
      <c r="C233" s="40">
        <v>2</v>
      </c>
      <c r="D233" s="38">
        <v>11.2813</v>
      </c>
      <c r="E233" s="38">
        <v>1.87462429706663</v>
      </c>
      <c r="F233" s="38">
        <v>0.99036902012188799</v>
      </c>
      <c r="G233" s="40" t="s">
        <v>0</v>
      </c>
      <c r="H233" s="40" t="s">
        <v>1</v>
      </c>
      <c r="I233" s="19" t="s">
        <v>700</v>
      </c>
      <c r="J233" s="40" t="s">
        <v>390</v>
      </c>
      <c r="K233" s="30">
        <v>6.4365591713310244E-2</v>
      </c>
      <c r="L233" s="30">
        <v>8.3434348508745051E-2</v>
      </c>
      <c r="M233" s="30">
        <v>7.2110600234297106E-2</v>
      </c>
      <c r="N233" s="31">
        <f t="shared" si="12"/>
        <v>7.3303513485450791E-2</v>
      </c>
      <c r="O233" s="31">
        <f t="shared" si="13"/>
        <v>9.5901852406220095E-3</v>
      </c>
      <c r="P233" s="31">
        <f t="shared" si="14"/>
        <v>0.13082845261605994</v>
      </c>
      <c r="Q233" s="30">
        <v>2.2883346785696951E-2</v>
      </c>
      <c r="R233" s="30">
        <v>6.1829015146521851E-2</v>
      </c>
      <c r="S233" s="30">
        <v>3.80407093797294E-2</v>
      </c>
      <c r="T233" s="30">
        <v>2.1731927041583853E-2</v>
      </c>
      <c r="U233" s="30">
        <v>5.1030213948352846E-2</v>
      </c>
      <c r="V233" s="31">
        <f>AVERAGE(Q233:U233)</f>
        <v>3.9103042460376977E-2</v>
      </c>
      <c r="W233" s="31">
        <f>STDEV(Q233:U233)</f>
        <v>1.7497785463319999E-2</v>
      </c>
      <c r="X233" s="31">
        <f t="shared" si="15"/>
        <v>0.44747887535990233</v>
      </c>
    </row>
    <row r="234" spans="1:24" x14ac:dyDescent="0.25">
      <c r="A234" s="40" t="s">
        <v>173</v>
      </c>
      <c r="B234" s="40">
        <v>5</v>
      </c>
      <c r="C234" s="40">
        <v>5</v>
      </c>
      <c r="D234" s="38">
        <v>29.5457</v>
      </c>
      <c r="E234" s="38">
        <v>2.4040099643436998</v>
      </c>
      <c r="F234" s="38">
        <v>0.535894957398935</v>
      </c>
      <c r="G234" s="40" t="s">
        <v>0</v>
      </c>
      <c r="H234" s="40" t="s">
        <v>1</v>
      </c>
      <c r="I234" s="19" t="s">
        <v>835</v>
      </c>
      <c r="J234" s="40" t="s">
        <v>524</v>
      </c>
      <c r="K234" s="30">
        <v>0.11994628632954701</v>
      </c>
      <c r="L234" s="30">
        <v>0.177894801143481</v>
      </c>
      <c r="M234" s="30">
        <v>0.60556714682295154</v>
      </c>
      <c r="N234" s="31">
        <f t="shared" si="12"/>
        <v>0.30113607809865983</v>
      </c>
      <c r="O234" s="31">
        <f t="shared" si="13"/>
        <v>0.26523237791745191</v>
      </c>
      <c r="P234" s="31">
        <f t="shared" si="14"/>
        <v>0.88077250521458628</v>
      </c>
      <c r="Q234" s="30">
        <v>8.6882046877308453E-2</v>
      </c>
      <c r="R234" s="30">
        <v>0.1160670706789305</v>
      </c>
      <c r="S234" s="30">
        <v>7.053818898921474E-2</v>
      </c>
      <c r="T234" s="30">
        <v>5.8967249383118092E-2</v>
      </c>
      <c r="U234" s="30">
        <v>0.29386580581100596</v>
      </c>
      <c r="V234" s="31">
        <f>AVERAGE(Q234:U234)</f>
        <v>0.12526407234791556</v>
      </c>
      <c r="W234" s="31">
        <f>STDEV(Q234:U234)</f>
        <v>9.6662428443398368E-2</v>
      </c>
      <c r="X234" s="31">
        <f t="shared" si="15"/>
        <v>0.77166921553470369</v>
      </c>
    </row>
    <row r="235" spans="1:24" x14ac:dyDescent="0.25">
      <c r="A235" s="40" t="s">
        <v>24</v>
      </c>
      <c r="B235" s="40">
        <v>3</v>
      </c>
      <c r="C235" s="40">
        <v>3</v>
      </c>
      <c r="D235" s="38">
        <v>14.5627</v>
      </c>
      <c r="E235" s="38">
        <v>4.7660014779265003</v>
      </c>
      <c r="F235" s="38">
        <v>0.999953835069051</v>
      </c>
      <c r="G235" s="40" t="s">
        <v>1</v>
      </c>
      <c r="H235" s="40" t="s">
        <v>0</v>
      </c>
      <c r="I235" s="19" t="s">
        <v>659</v>
      </c>
      <c r="J235" s="40" t="s">
        <v>351</v>
      </c>
      <c r="K235" s="30">
        <v>3.06248417296761</v>
      </c>
      <c r="L235" s="30">
        <v>0.24314396798702001</v>
      </c>
      <c r="M235" s="30">
        <v>1.7475136511432701</v>
      </c>
      <c r="N235" s="31">
        <f t="shared" si="12"/>
        <v>1.6843805973659667</v>
      </c>
      <c r="O235" s="31">
        <f t="shared" si="13"/>
        <v>1.4107300006430832</v>
      </c>
      <c r="P235" s="31">
        <f t="shared" si="14"/>
        <v>0.83753636372277251</v>
      </c>
      <c r="Q235" s="30">
        <v>7.8962260413370799</v>
      </c>
      <c r="R235" s="30">
        <v>5.227914547586435</v>
      </c>
      <c r="S235" s="30">
        <v>8.6402329618138651</v>
      </c>
      <c r="T235" s="30">
        <v>12.3683147122662</v>
      </c>
      <c r="U235" s="30">
        <v>6.0061138191811203</v>
      </c>
      <c r="V235" s="31">
        <f>AVERAGE(Q235:U235)</f>
        <v>8.0277604164369389</v>
      </c>
      <c r="W235" s="31">
        <f>STDEV(Q235:U235)</f>
        <v>2.7910135864605983</v>
      </c>
      <c r="X235" s="31">
        <f t="shared" si="15"/>
        <v>0.34767026439229093</v>
      </c>
    </row>
    <row r="236" spans="1:24" x14ac:dyDescent="0.25">
      <c r="A236" s="40" t="s">
        <v>46</v>
      </c>
      <c r="B236" s="40">
        <v>3</v>
      </c>
      <c r="C236" s="40">
        <v>3</v>
      </c>
      <c r="D236" s="38">
        <v>22.024999999999999</v>
      </c>
      <c r="E236" s="38">
        <v>2.1767112775934998</v>
      </c>
      <c r="F236" s="38">
        <v>0.99639899903344498</v>
      </c>
      <c r="G236" s="40" t="s">
        <v>0</v>
      </c>
      <c r="H236" s="40" t="s">
        <v>1</v>
      </c>
      <c r="I236" s="19" t="s">
        <v>687</v>
      </c>
      <c r="J236" s="40" t="s">
        <v>377</v>
      </c>
      <c r="K236" s="30">
        <v>0.30822353829976201</v>
      </c>
      <c r="L236" s="30">
        <v>0.55257893396817459</v>
      </c>
      <c r="M236" s="30">
        <v>0.52531014092073502</v>
      </c>
      <c r="N236" s="31">
        <f t="shared" si="12"/>
        <v>0.46203753772955719</v>
      </c>
      <c r="O236" s="31">
        <f t="shared" si="13"/>
        <v>0.13390278781268056</v>
      </c>
      <c r="P236" s="31">
        <f t="shared" si="14"/>
        <v>0.28980932690161076</v>
      </c>
      <c r="Q236" s="30">
        <v>7.4859613542381354E-2</v>
      </c>
      <c r="R236" s="30">
        <v>0.30223156994860501</v>
      </c>
      <c r="S236" s="30">
        <v>0.21552574096579599</v>
      </c>
      <c r="T236" s="30">
        <v>0.25077169475929101</v>
      </c>
      <c r="U236" s="30">
        <v>0.21793159923836899</v>
      </c>
      <c r="V236" s="31">
        <f>AVERAGE(Q236:U236)</f>
        <v>0.21226404369088847</v>
      </c>
      <c r="W236" s="31">
        <f>STDEV(Q236:U236)</f>
        <v>8.4409318577944398E-2</v>
      </c>
      <c r="X236" s="31">
        <f t="shared" si="15"/>
        <v>0.39766187956386184</v>
      </c>
    </row>
    <row r="237" spans="1:24" x14ac:dyDescent="0.25">
      <c r="A237" s="40" t="s">
        <v>162</v>
      </c>
      <c r="B237" s="40">
        <v>3</v>
      </c>
      <c r="C237" s="40">
        <v>3</v>
      </c>
      <c r="D237" s="38">
        <v>28.045100000000001</v>
      </c>
      <c r="E237" s="38">
        <v>7.8336107877787304</v>
      </c>
      <c r="F237" s="38">
        <v>0.56993278076592602</v>
      </c>
      <c r="G237" s="40" t="s">
        <v>0</v>
      </c>
      <c r="H237" s="40" t="s">
        <v>1</v>
      </c>
      <c r="I237" s="19" t="s">
        <v>823</v>
      </c>
      <c r="J237" s="40" t="s">
        <v>512</v>
      </c>
      <c r="K237" s="30">
        <v>0.94282460599453499</v>
      </c>
      <c r="L237" s="30">
        <v>6.1722174707648306E-2</v>
      </c>
      <c r="M237" s="30">
        <v>6.611717965111355E-2</v>
      </c>
      <c r="N237" s="31">
        <f t="shared" si="12"/>
        <v>0.35688798678443229</v>
      </c>
      <c r="O237" s="31">
        <f t="shared" si="13"/>
        <v>0.50744075547361878</v>
      </c>
      <c r="P237" s="31">
        <f t="shared" si="14"/>
        <v>1.4218487992427817</v>
      </c>
      <c r="Q237" s="30">
        <v>0.10236320012251671</v>
      </c>
      <c r="R237" s="30">
        <v>2.9047498102378798E-2</v>
      </c>
      <c r="S237" s="30">
        <v>1.1064760083545424E-2</v>
      </c>
      <c r="T237" s="30">
        <v>3.3850604652650051E-2</v>
      </c>
      <c r="U237" s="30">
        <v>5.1466711311799598E-2</v>
      </c>
      <c r="V237" s="31">
        <f>AVERAGE(Q237:U237)</f>
        <v>4.5558554854578118E-2</v>
      </c>
      <c r="W237" s="31">
        <f>STDEV(Q237:U237)</f>
        <v>3.4861106578286644E-2</v>
      </c>
      <c r="X237" s="31">
        <f t="shared" si="15"/>
        <v>0.76519342392581402</v>
      </c>
    </row>
    <row r="238" spans="1:24" x14ac:dyDescent="0.25">
      <c r="A238" s="40" t="s">
        <v>201</v>
      </c>
      <c r="B238" s="40">
        <v>6</v>
      </c>
      <c r="C238" s="40">
        <v>6</v>
      </c>
      <c r="D238" s="38">
        <v>32.9086</v>
      </c>
      <c r="E238" s="38">
        <v>1.27308837275607</v>
      </c>
      <c r="F238" s="38">
        <v>0.33604763511477997</v>
      </c>
      <c r="G238" s="40" t="s">
        <v>1</v>
      </c>
      <c r="H238" s="40" t="s">
        <v>0</v>
      </c>
      <c r="I238" s="19" t="s">
        <v>866</v>
      </c>
      <c r="J238" s="40" t="s">
        <v>555</v>
      </c>
      <c r="K238" s="30">
        <v>0.29471611939546449</v>
      </c>
      <c r="L238" s="30">
        <v>0.10069264568880296</v>
      </c>
      <c r="M238" s="30">
        <v>0.29336647742855448</v>
      </c>
      <c r="N238" s="31">
        <f t="shared" si="12"/>
        <v>0.229591747504274</v>
      </c>
      <c r="O238" s="31">
        <f t="shared" si="13"/>
        <v>0.11163193638016893</v>
      </c>
      <c r="P238" s="31">
        <f t="shared" si="14"/>
        <v>0.48621928964624839</v>
      </c>
      <c r="Q238" s="30">
        <v>0.30831861038261549</v>
      </c>
      <c r="R238" s="30">
        <v>0.19294085496184399</v>
      </c>
      <c r="S238" s="30">
        <v>0.28702491813280495</v>
      </c>
      <c r="T238" s="30">
        <v>0.31418509011406004</v>
      </c>
      <c r="U238" s="30">
        <v>0.35898344755086498</v>
      </c>
      <c r="V238" s="31">
        <f>AVERAGE(Q238:U238)</f>
        <v>0.2922905842284379</v>
      </c>
      <c r="W238" s="31">
        <f>STDEV(Q238:U238)</f>
        <v>6.1405009920393723E-2</v>
      </c>
      <c r="X238" s="31">
        <f t="shared" si="15"/>
        <v>0.21008206638775273</v>
      </c>
    </row>
    <row r="239" spans="1:24" x14ac:dyDescent="0.25">
      <c r="A239" s="40" t="s">
        <v>75</v>
      </c>
      <c r="B239" s="40">
        <v>10</v>
      </c>
      <c r="C239" s="40">
        <v>10</v>
      </c>
      <c r="D239" s="38">
        <v>61.804400000000001</v>
      </c>
      <c r="E239" s="38">
        <v>4.1752230758576303</v>
      </c>
      <c r="F239" s="38">
        <v>0.95635997301384301</v>
      </c>
      <c r="G239" s="40" t="s">
        <v>0</v>
      </c>
      <c r="H239" s="40" t="s">
        <v>1</v>
      </c>
      <c r="I239" s="19" t="s">
        <v>723</v>
      </c>
      <c r="J239" s="40" t="s">
        <v>412</v>
      </c>
      <c r="K239" s="30">
        <v>0.68259912919744159</v>
      </c>
      <c r="L239" s="30">
        <v>0.25588434628240198</v>
      </c>
      <c r="M239" s="30">
        <v>0.17702770471700802</v>
      </c>
      <c r="N239" s="31">
        <f t="shared" si="12"/>
        <v>0.37183706006561718</v>
      </c>
      <c r="O239" s="31">
        <f t="shared" si="13"/>
        <v>0.27200071725652292</v>
      </c>
      <c r="P239" s="31">
        <f t="shared" si="14"/>
        <v>0.73150513079176027</v>
      </c>
      <c r="Q239" s="30">
        <v>7.0524714143822553E-2</v>
      </c>
      <c r="R239" s="30">
        <v>0.12881307570231551</v>
      </c>
      <c r="S239" s="30">
        <v>7.9714431617969261E-2</v>
      </c>
      <c r="T239" s="30">
        <v>4.6872457678708845E-2</v>
      </c>
      <c r="U239" s="30">
        <v>0.11936537280158049</v>
      </c>
      <c r="V239" s="31">
        <f>AVERAGE(Q239:U239)</f>
        <v>8.9058010388879338E-2</v>
      </c>
      <c r="W239" s="31">
        <f>STDEV(Q239:U239)</f>
        <v>3.4312562662632044E-2</v>
      </c>
      <c r="X239" s="31">
        <f t="shared" si="15"/>
        <v>0.38528328347785151</v>
      </c>
    </row>
    <row r="240" spans="1:24" x14ac:dyDescent="0.25">
      <c r="A240" s="40" t="s">
        <v>251</v>
      </c>
      <c r="B240" s="40">
        <v>5</v>
      </c>
      <c r="C240" s="40">
        <v>5</v>
      </c>
      <c r="D240" s="38">
        <v>24.937100000000001</v>
      </c>
      <c r="E240" s="38">
        <v>1.1945437463045401</v>
      </c>
      <c r="F240" s="38">
        <v>6.7125231727539605E-2</v>
      </c>
      <c r="G240" s="40" t="s">
        <v>0</v>
      </c>
      <c r="H240" s="40" t="s">
        <v>1</v>
      </c>
      <c r="I240" s="19" t="s">
        <v>929</v>
      </c>
      <c r="J240" s="40" t="s">
        <v>618</v>
      </c>
      <c r="K240" s="30">
        <v>3.184509616330645</v>
      </c>
      <c r="L240" s="30">
        <v>0.11450390350657899</v>
      </c>
      <c r="M240" s="30">
        <v>0.34734972198137748</v>
      </c>
      <c r="N240" s="31">
        <f t="shared" si="12"/>
        <v>1.2154544139395338</v>
      </c>
      <c r="O240" s="31">
        <f t="shared" si="13"/>
        <v>1.7092214854555638</v>
      </c>
      <c r="P240" s="31">
        <f t="shared" si="14"/>
        <v>1.4062407161084973</v>
      </c>
      <c r="Q240" s="30">
        <v>1.0808136115155649</v>
      </c>
      <c r="R240" s="30">
        <v>0.73238096083886151</v>
      </c>
      <c r="S240" s="30">
        <v>1.2607105706254451</v>
      </c>
      <c r="T240" s="30">
        <v>1.2050059925058401</v>
      </c>
      <c r="U240" s="30">
        <v>0.80861461524415701</v>
      </c>
      <c r="V240" s="31">
        <f>AVERAGE(Q240:U240)</f>
        <v>1.0175051501459738</v>
      </c>
      <c r="W240" s="31">
        <f>STDEV(Q240:U240)</f>
        <v>0.23624376320701376</v>
      </c>
      <c r="X240" s="31">
        <f t="shared" si="15"/>
        <v>0.23217942746837367</v>
      </c>
    </row>
    <row r="241" spans="1:24" x14ac:dyDescent="0.25">
      <c r="A241" s="40" t="s">
        <v>315</v>
      </c>
      <c r="B241" s="40">
        <v>4</v>
      </c>
      <c r="C241" s="40">
        <v>4</v>
      </c>
      <c r="D241" s="38">
        <v>22.404399999999999</v>
      </c>
      <c r="E241" s="38">
        <v>1.490158932133</v>
      </c>
      <c r="F241" s="38">
        <v>0.29840911702444201</v>
      </c>
      <c r="G241" s="40" t="s">
        <v>1</v>
      </c>
      <c r="H241" s="40" t="s">
        <v>0</v>
      </c>
      <c r="I241" s="19" t="s">
        <v>873</v>
      </c>
      <c r="J241" s="40" t="s">
        <v>562</v>
      </c>
      <c r="K241" s="30">
        <v>0.134279874615299</v>
      </c>
      <c r="L241" s="30">
        <v>4.7342030734404503E-2</v>
      </c>
      <c r="M241" s="30">
        <v>0.44596374361603497</v>
      </c>
      <c r="N241" s="31">
        <f t="shared" si="12"/>
        <v>0.20919521632191285</v>
      </c>
      <c r="O241" s="31">
        <f t="shared" si="13"/>
        <v>0.20960450570642625</v>
      </c>
      <c r="P241" s="31">
        <f t="shared" si="14"/>
        <v>1.0019564949510298</v>
      </c>
      <c r="Q241" s="30">
        <v>0.2808219439456815</v>
      </c>
      <c r="R241" s="30">
        <v>0.20102593715955802</v>
      </c>
      <c r="S241" s="30">
        <v>0.26520652501156849</v>
      </c>
      <c r="T241" s="30">
        <v>0.331331632281952</v>
      </c>
      <c r="U241" s="30">
        <v>0.48028456240920703</v>
      </c>
      <c r="V241" s="31">
        <f>AVERAGE(Q241:U241)</f>
        <v>0.31173412016159341</v>
      </c>
      <c r="W241" s="31">
        <f>STDEV(Q241:U241)</f>
        <v>0.1050832950516328</v>
      </c>
      <c r="X241" s="31">
        <f t="shared" si="15"/>
        <v>0.33709269616415694</v>
      </c>
    </row>
    <row r="242" spans="1:24" x14ac:dyDescent="0.25">
      <c r="A242" s="40" t="s">
        <v>207</v>
      </c>
      <c r="B242" s="40">
        <v>6</v>
      </c>
      <c r="C242" s="40">
        <v>6</v>
      </c>
      <c r="D242" s="38">
        <v>36.797600000000003</v>
      </c>
      <c r="E242" s="38">
        <v>1.4894038446898501</v>
      </c>
      <c r="F242" s="38">
        <v>0.30502945484837302</v>
      </c>
      <c r="G242" s="40" t="s">
        <v>0</v>
      </c>
      <c r="H242" s="40" t="s">
        <v>1</v>
      </c>
      <c r="I242" s="19" t="s">
        <v>872</v>
      </c>
      <c r="J242" s="40" t="s">
        <v>561</v>
      </c>
      <c r="K242" s="30">
        <v>0.52305904581513341</v>
      </c>
      <c r="L242" s="30">
        <v>0.1663030765553325</v>
      </c>
      <c r="M242" s="30">
        <v>0.22582394400589451</v>
      </c>
      <c r="N242" s="31">
        <f t="shared" si="12"/>
        <v>0.30506202212545347</v>
      </c>
      <c r="O242" s="31">
        <f t="shared" si="13"/>
        <v>0.19112223881245732</v>
      </c>
      <c r="P242" s="31">
        <f t="shared" si="14"/>
        <v>0.62650289105426682</v>
      </c>
      <c r="Q242" s="30">
        <v>0.372300663590031</v>
      </c>
      <c r="R242" s="30">
        <v>0.12927284266399752</v>
      </c>
      <c r="S242" s="30">
        <v>0.1535873196049225</v>
      </c>
      <c r="T242" s="30">
        <v>0.22321137295964899</v>
      </c>
      <c r="U242" s="30">
        <v>0.1457356118772285</v>
      </c>
      <c r="V242" s="31">
        <f>AVERAGE(Q242:U242)</f>
        <v>0.20482156213916572</v>
      </c>
      <c r="W242" s="31">
        <f>STDEV(Q242:U242)</f>
        <v>0.10026357851377761</v>
      </c>
      <c r="X242" s="31">
        <f t="shared" si="15"/>
        <v>0.48951671624129917</v>
      </c>
    </row>
    <row r="243" spans="1:24" x14ac:dyDescent="0.25">
      <c r="A243" s="40" t="s">
        <v>154</v>
      </c>
      <c r="B243" s="40">
        <v>2</v>
      </c>
      <c r="C243" s="40">
        <v>2</v>
      </c>
      <c r="D243" s="38">
        <v>12.0604</v>
      </c>
      <c r="E243" s="38">
        <v>3.4463719088713001</v>
      </c>
      <c r="F243" s="38">
        <v>0.60437381640833798</v>
      </c>
      <c r="G243" s="40" t="s">
        <v>0</v>
      </c>
      <c r="H243" s="40" t="s">
        <v>1</v>
      </c>
      <c r="I243" s="19" t="s">
        <v>814</v>
      </c>
      <c r="J243" s="40" t="s">
        <v>503</v>
      </c>
      <c r="K243" s="30">
        <v>0.44299410315167398</v>
      </c>
      <c r="L243" s="30">
        <v>8.4225093363039349E-2</v>
      </c>
      <c r="M243" s="30">
        <v>6.3300775558294553E-2</v>
      </c>
      <c r="N243" s="31">
        <f t="shared" si="12"/>
        <v>0.19683999069100264</v>
      </c>
      <c r="O243" s="31">
        <f t="shared" si="13"/>
        <v>0.21343228921574664</v>
      </c>
      <c r="P243" s="31">
        <f t="shared" si="14"/>
        <v>1.0842933311797927</v>
      </c>
      <c r="Q243" s="30">
        <v>9.3007202455894653E-2</v>
      </c>
      <c r="R243" s="30">
        <v>6.0686167055988505E-2</v>
      </c>
      <c r="S243" s="30">
        <v>3.7242657551933948E-3</v>
      </c>
      <c r="T243" s="30">
        <v>8.1671019668467695E-2</v>
      </c>
      <c r="U243" s="30">
        <v>4.6487011150168997E-2</v>
      </c>
      <c r="V243" s="31">
        <f>AVERAGE(Q243:U243)</f>
        <v>5.7115133217142657E-2</v>
      </c>
      <c r="W243" s="31">
        <f>STDEV(Q243:U243)</f>
        <v>3.4883829288575238E-2</v>
      </c>
      <c r="X243" s="31">
        <f t="shared" si="15"/>
        <v>0.61076333580370834</v>
      </c>
    </row>
    <row r="244" spans="1:24" x14ac:dyDescent="0.25">
      <c r="A244" s="40" t="s">
        <v>153</v>
      </c>
      <c r="B244" s="40">
        <v>2</v>
      </c>
      <c r="C244" s="40">
        <v>2</v>
      </c>
      <c r="D244" s="38">
        <v>11.6241</v>
      </c>
      <c r="E244" s="38">
        <v>10.1053821918136</v>
      </c>
      <c r="F244" s="38">
        <v>0.61098751214813596</v>
      </c>
      <c r="G244" s="40" t="s">
        <v>0</v>
      </c>
      <c r="H244" s="40" t="s">
        <v>1</v>
      </c>
      <c r="I244" s="19" t="s">
        <v>812</v>
      </c>
      <c r="J244" s="40" t="s">
        <v>501</v>
      </c>
      <c r="K244" s="30">
        <v>0.440382613737761</v>
      </c>
      <c r="L244" s="30">
        <v>3.7217582741462502E-2</v>
      </c>
      <c r="M244" s="30">
        <v>2.7117476982443101E-2</v>
      </c>
      <c r="N244" s="31">
        <f t="shared" si="12"/>
        <v>0.16823922448722217</v>
      </c>
      <c r="O244" s="31">
        <f t="shared" si="13"/>
        <v>0.23573718685999367</v>
      </c>
      <c r="P244" s="31">
        <f t="shared" si="14"/>
        <v>1.4012022914305458</v>
      </c>
      <c r="Q244" s="30">
        <v>2.6944492590467502E-2</v>
      </c>
      <c r="R244" s="30">
        <v>2.7194246947607248E-2</v>
      </c>
      <c r="S244" s="30">
        <v>9.9798377474108607E-3</v>
      </c>
      <c r="T244" s="30">
        <v>8.1503545194807903E-3</v>
      </c>
      <c r="U244" s="30">
        <v>1.0973453932563141E-2</v>
      </c>
      <c r="V244" s="31">
        <f>AVERAGE(Q244:U244)</f>
        <v>1.6648477147505912E-2</v>
      </c>
      <c r="W244" s="31">
        <f>STDEV(Q244:U244)</f>
        <v>9.5670779606160886E-3</v>
      </c>
      <c r="X244" s="31">
        <f t="shared" si="15"/>
        <v>0.57465183607194492</v>
      </c>
    </row>
    <row r="245" spans="1:24" x14ac:dyDescent="0.25">
      <c r="A245" s="40" t="s">
        <v>183</v>
      </c>
      <c r="B245" s="40">
        <v>4</v>
      </c>
      <c r="C245" s="40">
        <v>4</v>
      </c>
      <c r="D245" s="38">
        <v>27.6404</v>
      </c>
      <c r="E245" s="38">
        <v>3.9559033518376698</v>
      </c>
      <c r="F245" s="38">
        <v>0.43610190002308402</v>
      </c>
      <c r="G245" s="40" t="s">
        <v>0</v>
      </c>
      <c r="H245" s="40" t="s">
        <v>1</v>
      </c>
      <c r="I245" s="19" t="s">
        <v>846</v>
      </c>
      <c r="J245" s="40" t="s">
        <v>535</v>
      </c>
      <c r="K245" s="30">
        <v>4.8414362629195649E-2</v>
      </c>
      <c r="L245" s="30">
        <v>6.6402157827581604E-2</v>
      </c>
      <c r="M245" s="30">
        <v>0.66046339503895801</v>
      </c>
      <c r="N245" s="31">
        <f t="shared" si="12"/>
        <v>0.25842663849857844</v>
      </c>
      <c r="O245" s="31">
        <f t="shared" si="13"/>
        <v>0.34829018849395699</v>
      </c>
      <c r="P245" s="31">
        <f t="shared" si="14"/>
        <v>1.3477333084447982</v>
      </c>
      <c r="Q245" s="30">
        <v>9.4255147480309803E-2</v>
      </c>
      <c r="R245" s="30">
        <v>1.6404973316258849E-2</v>
      </c>
      <c r="S245" s="30">
        <v>4.0349692596559246E-3</v>
      </c>
      <c r="T245" s="30">
        <v>1.9606419837317774E-3</v>
      </c>
      <c r="U245" s="30">
        <v>0.209978434058325</v>
      </c>
      <c r="V245" s="31">
        <f>AVERAGE(Q245:U245)</f>
        <v>6.5326833219656266E-2</v>
      </c>
      <c r="W245" s="31">
        <f>STDEV(Q245:U245)</f>
        <v>8.9339588295166319E-2</v>
      </c>
      <c r="X245" s="31">
        <f t="shared" si="15"/>
        <v>1.3675787404965596</v>
      </c>
    </row>
    <row r="246" spans="1:24" x14ac:dyDescent="0.25">
      <c r="A246" s="40" t="s">
        <v>52</v>
      </c>
      <c r="B246" s="40">
        <v>3</v>
      </c>
      <c r="C246" s="40">
        <v>3</v>
      </c>
      <c r="D246" s="38">
        <v>17.3583</v>
      </c>
      <c r="E246" s="38">
        <v>3.7268237479679498</v>
      </c>
      <c r="F246" s="38">
        <v>0.99457814536723499</v>
      </c>
      <c r="G246" s="40" t="s">
        <v>0</v>
      </c>
      <c r="H246" s="40" t="s">
        <v>1</v>
      </c>
      <c r="I246" s="19" t="s">
        <v>693</v>
      </c>
      <c r="J246" s="40" t="s">
        <v>383</v>
      </c>
      <c r="K246" s="30">
        <v>2.529545454040965E-2</v>
      </c>
      <c r="L246" s="30">
        <v>6.172804091165425E-2</v>
      </c>
      <c r="M246" s="30">
        <v>6.8750983291276102E-2</v>
      </c>
      <c r="N246" s="31">
        <f t="shared" si="12"/>
        <v>5.1924826247779998E-2</v>
      </c>
      <c r="O246" s="31">
        <f t="shared" si="13"/>
        <v>2.3327516114319692E-2</v>
      </c>
      <c r="P246" s="31">
        <f t="shared" si="14"/>
        <v>0.44925554498734677</v>
      </c>
      <c r="Q246" s="30">
        <v>3.6246505374622796E-3</v>
      </c>
      <c r="R246" s="30">
        <v>1.857320199801895E-2</v>
      </c>
      <c r="S246" s="30">
        <v>6.9367339841890155E-3</v>
      </c>
      <c r="T246" s="30">
        <v>7.6662369491394995E-3</v>
      </c>
      <c r="U246" s="30">
        <v>3.286282278772705E-2</v>
      </c>
      <c r="V246" s="31">
        <f>AVERAGE(Q246:U246)</f>
        <v>1.3932729251307358E-2</v>
      </c>
      <c r="W246" s="31">
        <f>STDEV(Q246:U246)</f>
        <v>1.1982818855887678E-2</v>
      </c>
      <c r="X246" s="31">
        <f t="shared" si="15"/>
        <v>0.8600482102071485</v>
      </c>
    </row>
    <row r="247" spans="1:24" x14ac:dyDescent="0.25">
      <c r="A247" s="40" t="s">
        <v>304</v>
      </c>
      <c r="B247" s="40">
        <v>2</v>
      </c>
      <c r="C247" s="40">
        <v>2</v>
      </c>
      <c r="D247" s="38">
        <v>13.448600000000001</v>
      </c>
      <c r="E247" s="38">
        <v>2.2436456326832599</v>
      </c>
      <c r="F247" s="38">
        <v>0.82966035614478495</v>
      </c>
      <c r="G247" s="40" t="s">
        <v>0</v>
      </c>
      <c r="H247" s="40" t="s">
        <v>1</v>
      </c>
      <c r="I247" s="19" t="s">
        <v>763</v>
      </c>
      <c r="J247" s="40" t="s">
        <v>452</v>
      </c>
      <c r="K247" s="30">
        <v>2.4952417695635949E-2</v>
      </c>
      <c r="L247" s="30">
        <v>9.7555412104418246E-2</v>
      </c>
      <c r="M247" s="30">
        <v>6.2047031787203499E-2</v>
      </c>
      <c r="N247" s="31">
        <f t="shared" si="12"/>
        <v>6.1518287195752565E-2</v>
      </c>
      <c r="O247" s="31">
        <f t="shared" si="13"/>
        <v>3.6304385098947206E-2</v>
      </c>
      <c r="P247" s="31">
        <f t="shared" si="14"/>
        <v>0.59013972517514734</v>
      </c>
      <c r="Q247" s="30">
        <v>9.0767253937374653E-3</v>
      </c>
      <c r="R247" s="30">
        <v>3.2463922333402249E-2</v>
      </c>
      <c r="S247" s="30">
        <v>2.829588253609025E-2</v>
      </c>
      <c r="T247" s="30">
        <v>2.909070425728915E-2</v>
      </c>
      <c r="U247" s="30">
        <v>3.8167247557250997E-2</v>
      </c>
      <c r="V247" s="31">
        <f>AVERAGE(Q247:U247)</f>
        <v>2.7418896415554027E-2</v>
      </c>
      <c r="W247" s="31">
        <f>STDEV(Q247:U247)</f>
        <v>1.0965612416616829E-2</v>
      </c>
      <c r="X247" s="31">
        <f t="shared" si="15"/>
        <v>0.39992902159243443</v>
      </c>
    </row>
    <row r="248" spans="1:24" x14ac:dyDescent="0.25">
      <c r="A248" s="40" t="s">
        <v>150</v>
      </c>
      <c r="B248" s="40">
        <v>6</v>
      </c>
      <c r="C248" s="40">
        <v>6</v>
      </c>
      <c r="D248" s="38">
        <v>42.817799999999998</v>
      </c>
      <c r="E248" s="38">
        <v>1.8192337508299901</v>
      </c>
      <c r="F248" s="38">
        <v>0.62940678664053595</v>
      </c>
      <c r="G248" s="40" t="s">
        <v>0</v>
      </c>
      <c r="H248" s="40" t="s">
        <v>1</v>
      </c>
      <c r="I248" s="19" t="s">
        <v>809</v>
      </c>
      <c r="J248" s="40" t="s">
        <v>498</v>
      </c>
      <c r="K248" s="30">
        <v>0.27103425460333197</v>
      </c>
      <c r="L248" s="30">
        <v>0.24784768295195753</v>
      </c>
      <c r="M248" s="30">
        <v>0.58329140438964799</v>
      </c>
      <c r="N248" s="31">
        <f t="shared" si="12"/>
        <v>0.36739111398164587</v>
      </c>
      <c r="O248" s="31">
        <f t="shared" si="13"/>
        <v>0.18733420890198033</v>
      </c>
      <c r="P248" s="31">
        <f t="shared" si="14"/>
        <v>0.50990402808528235</v>
      </c>
      <c r="Q248" s="30">
        <v>0.1232382299490655</v>
      </c>
      <c r="R248" s="30">
        <v>0.33640207750128404</v>
      </c>
      <c r="S248" s="30">
        <v>0.1089337157008945</v>
      </c>
      <c r="T248" s="30">
        <v>0.1168150921796699</v>
      </c>
      <c r="U248" s="30">
        <v>0.32435224916946848</v>
      </c>
      <c r="V248" s="31">
        <f>AVERAGE(Q248:U248)</f>
        <v>0.20194827290007647</v>
      </c>
      <c r="W248" s="31">
        <f>STDEV(Q248:U248)</f>
        <v>0.11742571710466676</v>
      </c>
      <c r="X248" s="31">
        <f t="shared" si="15"/>
        <v>0.58146432954526295</v>
      </c>
    </row>
    <row r="249" spans="1:24" x14ac:dyDescent="0.25">
      <c r="A249" s="40" t="s">
        <v>101</v>
      </c>
      <c r="B249" s="40">
        <v>2</v>
      </c>
      <c r="C249" s="40">
        <v>2</v>
      </c>
      <c r="D249" s="38">
        <v>13.2113</v>
      </c>
      <c r="E249" s="38">
        <v>2.6425929444515801</v>
      </c>
      <c r="F249" s="38">
        <v>0.86837575578137405</v>
      </c>
      <c r="G249" s="40" t="s">
        <v>0</v>
      </c>
      <c r="H249" s="40" t="s">
        <v>1</v>
      </c>
      <c r="I249" s="19" t="s">
        <v>753</v>
      </c>
      <c r="J249" s="40" t="s">
        <v>442</v>
      </c>
      <c r="K249" s="30">
        <v>5.0544142876074852E-2</v>
      </c>
      <c r="L249" s="30">
        <v>9.7631560567341E-2</v>
      </c>
      <c r="M249" s="30">
        <v>3.8220745548270596E-2</v>
      </c>
      <c r="N249" s="31">
        <f t="shared" si="12"/>
        <v>6.2132149663895485E-2</v>
      </c>
      <c r="O249" s="31">
        <f t="shared" si="13"/>
        <v>3.1354786895998576E-2</v>
      </c>
      <c r="P249" s="31">
        <f t="shared" si="14"/>
        <v>0.50464674191401115</v>
      </c>
      <c r="Q249" s="30">
        <v>1.0769199622170069E-2</v>
      </c>
      <c r="R249" s="30">
        <v>5.4617591785301352E-2</v>
      </c>
      <c r="S249" s="30">
        <v>1.73736871560718E-2</v>
      </c>
      <c r="T249" s="30">
        <v>2.4691975828389598E-2</v>
      </c>
      <c r="U249" s="30">
        <v>1.0106607805574659E-2</v>
      </c>
      <c r="V249" s="31">
        <f>AVERAGE(Q249:U249)</f>
        <v>2.3511812439501494E-2</v>
      </c>
      <c r="W249" s="31">
        <f>STDEV(Q249:U249)</f>
        <v>1.8362411123127406E-2</v>
      </c>
      <c r="X249" s="31">
        <f t="shared" si="15"/>
        <v>0.78098662833313803</v>
      </c>
    </row>
    <row r="250" spans="1:24" x14ac:dyDescent="0.25">
      <c r="A250" s="40" t="s">
        <v>205</v>
      </c>
      <c r="B250" s="40">
        <v>7</v>
      </c>
      <c r="C250" s="40">
        <v>7</v>
      </c>
      <c r="D250" s="38">
        <v>54.618000000000002</v>
      </c>
      <c r="E250" s="38">
        <v>1.32398151106907</v>
      </c>
      <c r="F250" s="38">
        <v>0.32570261390344102</v>
      </c>
      <c r="G250" s="40" t="s">
        <v>0</v>
      </c>
      <c r="H250" s="40" t="s">
        <v>1</v>
      </c>
      <c r="I250" s="19" t="s">
        <v>870</v>
      </c>
      <c r="J250" s="40" t="s">
        <v>559</v>
      </c>
      <c r="K250" s="30">
        <v>0.93826601523226705</v>
      </c>
      <c r="L250" s="30">
        <v>0.31664209492439854</v>
      </c>
      <c r="M250" s="30">
        <v>0.8520897177188036</v>
      </c>
      <c r="N250" s="31">
        <f t="shared" si="12"/>
        <v>0.70233260929182306</v>
      </c>
      <c r="O250" s="31">
        <f t="shared" si="13"/>
        <v>0.33678549288536541</v>
      </c>
      <c r="P250" s="31">
        <f t="shared" si="14"/>
        <v>0.47952421463806644</v>
      </c>
      <c r="Q250" s="30">
        <v>0.67488282849107795</v>
      </c>
      <c r="R250" s="30">
        <v>0.44332060386661098</v>
      </c>
      <c r="S250" s="30">
        <v>0.54441992021554453</v>
      </c>
      <c r="T250" s="30">
        <v>0.47470393734104899</v>
      </c>
      <c r="U250" s="30">
        <v>0.51502322789888955</v>
      </c>
      <c r="V250" s="31">
        <f>AVERAGE(Q250:U250)</f>
        <v>0.53047010356263447</v>
      </c>
      <c r="W250" s="31">
        <f>STDEV(Q250:U250)</f>
        <v>8.9433130139227782E-2</v>
      </c>
      <c r="X250" s="31">
        <f t="shared" si="15"/>
        <v>0.1685922157320372</v>
      </c>
    </row>
    <row r="251" spans="1:24" x14ac:dyDescent="0.25">
      <c r="A251" s="40" t="s">
        <v>313</v>
      </c>
      <c r="B251" s="40">
        <v>1</v>
      </c>
      <c r="C251" s="40">
        <v>1</v>
      </c>
      <c r="D251" s="38">
        <v>4.8291000000000004</v>
      </c>
      <c r="E251" s="38">
        <v>17.376689268309502</v>
      </c>
      <c r="F251" s="38">
        <v>0.40029592440852502</v>
      </c>
      <c r="G251" s="40" t="s">
        <v>0</v>
      </c>
      <c r="H251" s="40" t="s">
        <v>1</v>
      </c>
      <c r="I251" s="19" t="s">
        <v>854</v>
      </c>
      <c r="J251" s="40" t="s">
        <v>543</v>
      </c>
      <c r="K251" s="30">
        <v>5.09063331090701E-3</v>
      </c>
      <c r="L251" s="30">
        <v>4.7938243464052649E-2</v>
      </c>
      <c r="M251" s="30"/>
      <c r="N251" s="31">
        <f t="shared" si="12"/>
        <v>2.6514438387479831E-2</v>
      </c>
      <c r="O251" s="31">
        <f t="shared" si="13"/>
        <v>3.0297835696926841E-2</v>
      </c>
      <c r="P251" s="31">
        <f t="shared" si="14"/>
        <v>1.1426919648139158</v>
      </c>
      <c r="Q251" s="30"/>
      <c r="R251" s="30">
        <v>4.8420769668300005E-3</v>
      </c>
      <c r="S251" s="30"/>
      <c r="T251" s="30"/>
      <c r="U251" s="30"/>
      <c r="V251" s="31">
        <f>AVERAGE(Q251:U251)</f>
        <v>4.8420769668300005E-3</v>
      </c>
      <c r="W251" s="31"/>
      <c r="X251" s="31"/>
    </row>
    <row r="252" spans="1:24" x14ac:dyDescent="0.25">
      <c r="A252" s="40" t="s">
        <v>317</v>
      </c>
      <c r="B252" s="40">
        <v>74</v>
      </c>
      <c r="C252" s="40">
        <v>74</v>
      </c>
      <c r="D252" s="38">
        <v>477.71640000000002</v>
      </c>
      <c r="E252" s="38">
        <v>1.1441621946437599</v>
      </c>
      <c r="F252" s="38">
        <v>0.26185694005759202</v>
      </c>
      <c r="G252" s="40" t="s">
        <v>0</v>
      </c>
      <c r="H252" s="40" t="s">
        <v>1</v>
      </c>
      <c r="I252" s="19" t="s">
        <v>881</v>
      </c>
      <c r="J252" s="40" t="s">
        <v>570</v>
      </c>
      <c r="K252" s="30">
        <v>52.4741218565702</v>
      </c>
      <c r="L252" s="30">
        <v>2.0230885437305952</v>
      </c>
      <c r="M252" s="30">
        <v>6.1250680887225002</v>
      </c>
      <c r="N252" s="31">
        <f t="shared" si="12"/>
        <v>20.207426163007764</v>
      </c>
      <c r="O252" s="31">
        <f t="shared" si="13"/>
        <v>28.018945327806389</v>
      </c>
      <c r="P252" s="31">
        <f t="shared" si="14"/>
        <v>1.3865667553000192</v>
      </c>
      <c r="Q252" s="30">
        <v>27.09745358377635</v>
      </c>
      <c r="R252" s="30">
        <v>14.07567302762655</v>
      </c>
      <c r="S252" s="30">
        <v>13.682181906370101</v>
      </c>
      <c r="T252" s="30">
        <v>21.097939514974652</v>
      </c>
      <c r="U252" s="30">
        <v>12.3534022726288</v>
      </c>
      <c r="V252" s="31">
        <f>AVERAGE(Q252:U252)</f>
        <v>17.66133006107529</v>
      </c>
      <c r="W252" s="31">
        <f>STDEV(Q252:U252)</f>
        <v>6.2792389164666957</v>
      </c>
      <c r="X252" s="31">
        <f t="shared" ref="X252:X283" si="16">W252/V252</f>
        <v>0.35553601539364421</v>
      </c>
    </row>
    <row r="253" spans="1:24" x14ac:dyDescent="0.25">
      <c r="A253" s="40" t="s">
        <v>161</v>
      </c>
      <c r="B253" s="40">
        <v>1</v>
      </c>
      <c r="C253" s="40">
        <v>1</v>
      </c>
      <c r="D253" s="38">
        <v>5.2823000000000002</v>
      </c>
      <c r="E253" s="38">
        <v>8.1678872759281909</v>
      </c>
      <c r="F253" s="38">
        <v>0.57570423713052699</v>
      </c>
      <c r="G253" s="40" t="s">
        <v>0</v>
      </c>
      <c r="H253" s="40" t="s">
        <v>1</v>
      </c>
      <c r="I253" s="19" t="s">
        <v>821</v>
      </c>
      <c r="J253" s="40" t="s">
        <v>510</v>
      </c>
      <c r="K253" s="30">
        <v>0.87403150876902602</v>
      </c>
      <c r="L253" s="30">
        <v>6.878288992275769E-2</v>
      </c>
      <c r="M253" s="30">
        <v>4.727523458421945E-2</v>
      </c>
      <c r="N253" s="31">
        <f t="shared" si="12"/>
        <v>0.33002987775866771</v>
      </c>
      <c r="O253" s="31">
        <f t="shared" si="13"/>
        <v>0.47124195029303989</v>
      </c>
      <c r="P253" s="31">
        <f t="shared" si="14"/>
        <v>1.4278766319382532</v>
      </c>
      <c r="Q253" s="30">
        <v>5.7369841342192453E-2</v>
      </c>
      <c r="R253" s="30">
        <v>5.1966592295907152E-2</v>
      </c>
      <c r="S253" s="30">
        <v>1.8407854565858299E-2</v>
      </c>
      <c r="T253" s="30">
        <v>4.0209030869853148E-2</v>
      </c>
      <c r="U253" s="30">
        <v>3.4075594040176155E-2</v>
      </c>
      <c r="V253" s="31">
        <f>AVERAGE(Q253:U253)</f>
        <v>4.040578262279744E-2</v>
      </c>
      <c r="W253" s="31">
        <f>STDEV(Q253:U253)</f>
        <v>1.5374088965488768E-2</v>
      </c>
      <c r="X253" s="31">
        <f t="shared" si="16"/>
        <v>0.38049229510071458</v>
      </c>
    </row>
    <row r="254" spans="1:24" x14ac:dyDescent="0.25">
      <c r="A254" s="40" t="s">
        <v>254</v>
      </c>
      <c r="B254" s="40">
        <v>7</v>
      </c>
      <c r="C254" s="40">
        <v>7</v>
      </c>
      <c r="D254" s="38">
        <v>52.150500000000001</v>
      </c>
      <c r="E254" s="38">
        <v>1.0425835992019199</v>
      </c>
      <c r="F254" s="38">
        <v>6.1920700596382203E-2</v>
      </c>
      <c r="G254" s="40" t="s">
        <v>0</v>
      </c>
      <c r="H254" s="40" t="s">
        <v>1</v>
      </c>
      <c r="I254" s="19" t="s">
        <v>932</v>
      </c>
      <c r="J254" s="40" t="s">
        <v>621</v>
      </c>
      <c r="K254" s="30">
        <v>0.16313033450868999</v>
      </c>
      <c r="L254" s="30">
        <v>0.1081135751600425</v>
      </c>
      <c r="M254" s="30">
        <v>9.6979017241145243E-2</v>
      </c>
      <c r="N254" s="31">
        <f t="shared" si="12"/>
        <v>0.12274097563662589</v>
      </c>
      <c r="O254" s="31">
        <f t="shared" si="13"/>
        <v>3.5418495557894746E-2</v>
      </c>
      <c r="P254" s="31">
        <f t="shared" si="14"/>
        <v>0.28856292997662852</v>
      </c>
      <c r="Q254" s="30">
        <v>0.11899993647955251</v>
      </c>
      <c r="R254" s="30">
        <v>0.1231536843300325</v>
      </c>
      <c r="S254" s="30">
        <v>9.8562139796950554E-2</v>
      </c>
      <c r="T254" s="30">
        <v>0.15567503757699702</v>
      </c>
      <c r="U254" s="30">
        <v>9.2247732724596951E-2</v>
      </c>
      <c r="V254" s="31">
        <f>AVERAGE(Q254:U254)</f>
        <v>0.11772770618162591</v>
      </c>
      <c r="W254" s="31">
        <f>STDEV(Q254:U254)</f>
        <v>2.4937961780408038E-2</v>
      </c>
      <c r="X254" s="31">
        <f t="shared" si="16"/>
        <v>0.21182746686608064</v>
      </c>
    </row>
    <row r="255" spans="1:24" x14ac:dyDescent="0.25">
      <c r="A255" s="40" t="s">
        <v>195</v>
      </c>
      <c r="B255" s="40">
        <v>4</v>
      </c>
      <c r="C255" s="40">
        <v>4</v>
      </c>
      <c r="D255" s="38">
        <v>22.6387</v>
      </c>
      <c r="E255" s="38">
        <v>1.4115716304917201</v>
      </c>
      <c r="F255" s="38">
        <v>0.370171723631462</v>
      </c>
      <c r="G255" s="40" t="s">
        <v>0</v>
      </c>
      <c r="H255" s="40" t="s">
        <v>1</v>
      </c>
      <c r="I255" s="19" t="s">
        <v>860</v>
      </c>
      <c r="J255" s="40" t="s">
        <v>549</v>
      </c>
      <c r="K255" s="30">
        <v>6.6610503687173001E-2</v>
      </c>
      <c r="L255" s="30">
        <v>0.17061077457747151</v>
      </c>
      <c r="M255" s="30">
        <v>0.14567743772300551</v>
      </c>
      <c r="N255" s="31">
        <f t="shared" si="12"/>
        <v>0.12763290532921667</v>
      </c>
      <c r="O255" s="31">
        <f t="shared" si="13"/>
        <v>5.4297494862072034E-2</v>
      </c>
      <c r="P255" s="31">
        <f t="shared" si="14"/>
        <v>0.42541925001250208</v>
      </c>
      <c r="Q255" s="30">
        <v>5.5401527730628002E-2</v>
      </c>
      <c r="R255" s="30">
        <v>0.15800563009197449</v>
      </c>
      <c r="S255" s="30">
        <v>6.30508845336058E-2</v>
      </c>
      <c r="T255" s="30">
        <v>8.1391075292586906E-2</v>
      </c>
      <c r="U255" s="30">
        <v>9.4245918026990547E-2</v>
      </c>
      <c r="V255" s="31">
        <f>AVERAGE(Q255:U255)</f>
        <v>9.0419007135157159E-2</v>
      </c>
      <c r="W255" s="31">
        <f>STDEV(Q255:U255)</f>
        <v>4.0741067737650412E-2</v>
      </c>
      <c r="X255" s="31">
        <f t="shared" si="16"/>
        <v>0.45058079079270569</v>
      </c>
    </row>
    <row r="256" spans="1:24" x14ac:dyDescent="0.25">
      <c r="A256" s="40" t="s">
        <v>105</v>
      </c>
      <c r="B256" s="40">
        <v>3</v>
      </c>
      <c r="C256" s="40">
        <v>3</v>
      </c>
      <c r="D256" s="38">
        <v>14.9506</v>
      </c>
      <c r="E256" s="38">
        <v>2.1740479470867098</v>
      </c>
      <c r="F256" s="38">
        <v>0.85003942845410596</v>
      </c>
      <c r="G256" s="40" t="s">
        <v>0</v>
      </c>
      <c r="H256" s="40" t="s">
        <v>1</v>
      </c>
      <c r="I256" s="19" t="s">
        <v>758</v>
      </c>
      <c r="J256" s="40" t="s">
        <v>447</v>
      </c>
      <c r="K256" s="30">
        <v>0.10347670815285301</v>
      </c>
      <c r="L256" s="30">
        <v>0.128841611717429</v>
      </c>
      <c r="M256" s="30">
        <v>0.23104584667807149</v>
      </c>
      <c r="N256" s="31">
        <f t="shared" si="12"/>
        <v>0.1544547221827845</v>
      </c>
      <c r="O256" s="31">
        <f t="shared" si="13"/>
        <v>6.7531435989466981E-2</v>
      </c>
      <c r="P256" s="31">
        <f t="shared" si="14"/>
        <v>0.43722480630633659</v>
      </c>
      <c r="Q256" s="30">
        <v>6.8820434004245007E-2</v>
      </c>
      <c r="R256" s="30">
        <v>6.0003008228304802E-2</v>
      </c>
      <c r="S256" s="30">
        <v>5.3696472546091195E-2</v>
      </c>
      <c r="T256" s="30">
        <v>2.0911788780596401E-2</v>
      </c>
      <c r="U256" s="30">
        <v>0.15179211381277249</v>
      </c>
      <c r="V256" s="31">
        <f>AVERAGE(Q256:U256)</f>
        <v>7.1044763474401987E-2</v>
      </c>
      <c r="W256" s="31">
        <f>STDEV(Q256:U256)</f>
        <v>4.8634558024508473E-2</v>
      </c>
      <c r="X256" s="31">
        <f t="shared" si="16"/>
        <v>0.68456217807005448</v>
      </c>
    </row>
    <row r="257" spans="1:24" x14ac:dyDescent="0.25">
      <c r="A257" s="40" t="s">
        <v>115</v>
      </c>
      <c r="B257" s="40">
        <v>8</v>
      </c>
      <c r="C257" s="40">
        <v>8</v>
      </c>
      <c r="D257" s="38">
        <v>47.003599999999999</v>
      </c>
      <c r="E257" s="38">
        <v>2.0075455990836502</v>
      </c>
      <c r="F257" s="38">
        <v>0.805237963461918</v>
      </c>
      <c r="G257" s="40" t="s">
        <v>1</v>
      </c>
      <c r="H257" s="40" t="s">
        <v>0</v>
      </c>
      <c r="I257" s="19" t="s">
        <v>770</v>
      </c>
      <c r="J257" s="40" t="s">
        <v>459</v>
      </c>
      <c r="K257" s="30">
        <v>1.36441108228775</v>
      </c>
      <c r="L257" s="30">
        <v>0.33145873114322549</v>
      </c>
      <c r="M257" s="30">
        <v>0.68868605218812595</v>
      </c>
      <c r="N257" s="31">
        <f t="shared" si="12"/>
        <v>0.7948519552063672</v>
      </c>
      <c r="O257" s="31">
        <f t="shared" si="13"/>
        <v>0.52459607237998773</v>
      </c>
      <c r="P257" s="31">
        <f t="shared" si="14"/>
        <v>0.65999217708886049</v>
      </c>
      <c r="Q257" s="30">
        <v>2.7407259332322349</v>
      </c>
      <c r="R257" s="30">
        <v>1.3308104242438099</v>
      </c>
      <c r="S257" s="30">
        <v>0.90164051274460344</v>
      </c>
      <c r="T257" s="30">
        <v>1.5922737086477001</v>
      </c>
      <c r="U257" s="30">
        <v>1.413057144119525</v>
      </c>
      <c r="V257" s="31">
        <f>AVERAGE(Q257:U257)</f>
        <v>1.5957015445975749</v>
      </c>
      <c r="W257" s="31">
        <f>STDEV(Q257:U257)</f>
        <v>0.68853823409316639</v>
      </c>
      <c r="X257" s="31">
        <f t="shared" si="16"/>
        <v>0.43149562424395038</v>
      </c>
    </row>
    <row r="258" spans="1:24" x14ac:dyDescent="0.25">
      <c r="A258" s="40" t="s">
        <v>242</v>
      </c>
      <c r="B258" s="40">
        <v>1</v>
      </c>
      <c r="C258" s="40">
        <v>1</v>
      </c>
      <c r="D258" s="38">
        <v>5.1721000000000004</v>
      </c>
      <c r="E258" s="38">
        <v>1.46112045617916</v>
      </c>
      <c r="F258" s="38">
        <v>9.9140246364406506E-2</v>
      </c>
      <c r="G258" s="40" t="s">
        <v>0</v>
      </c>
      <c r="H258" s="40" t="s">
        <v>1</v>
      </c>
      <c r="I258" s="19" t="s">
        <v>916</v>
      </c>
      <c r="J258" s="40" t="s">
        <v>605</v>
      </c>
      <c r="K258" s="30">
        <v>0.13343442195844551</v>
      </c>
      <c r="L258" s="30">
        <v>4.9571847239410799E-2</v>
      </c>
      <c r="M258" s="30">
        <v>0.11780770221799849</v>
      </c>
      <c r="N258" s="31">
        <f t="shared" si="12"/>
        <v>0.10027132380528493</v>
      </c>
      <c r="O258" s="31">
        <f t="shared" si="13"/>
        <v>4.4596819230768386E-2</v>
      </c>
      <c r="P258" s="31">
        <f t="shared" si="14"/>
        <v>0.44476144862084538</v>
      </c>
      <c r="Q258" s="30">
        <v>5.68351124289024E-2</v>
      </c>
      <c r="R258" s="30">
        <v>8.6608310212028753E-3</v>
      </c>
      <c r="S258" s="30"/>
      <c r="T258" s="30"/>
      <c r="U258" s="30">
        <v>0.27763566962543501</v>
      </c>
      <c r="V258" s="31">
        <f>AVERAGE(Q258:U258)</f>
        <v>0.11437720435851344</v>
      </c>
      <c r="W258" s="31">
        <f>STDEV(Q258:U258)</f>
        <v>0.14342309858690835</v>
      </c>
      <c r="X258" s="31">
        <f t="shared" si="16"/>
        <v>1.2539482792161194</v>
      </c>
    </row>
    <row r="259" spans="1:24" x14ac:dyDescent="0.25">
      <c r="A259" s="40" t="s">
        <v>26</v>
      </c>
      <c r="B259" s="40">
        <v>12</v>
      </c>
      <c r="C259" s="40">
        <v>12</v>
      </c>
      <c r="D259" s="38">
        <v>79.584800000000001</v>
      </c>
      <c r="E259" s="38">
        <v>2.1336241352042902</v>
      </c>
      <c r="F259" s="38">
        <v>0.99984520341583705</v>
      </c>
      <c r="G259" s="40" t="s">
        <v>1</v>
      </c>
      <c r="H259" s="40" t="s">
        <v>0</v>
      </c>
      <c r="I259" s="19" t="s">
        <v>661</v>
      </c>
      <c r="J259" s="40" t="s">
        <v>335</v>
      </c>
      <c r="K259" s="30">
        <v>0.17784880561544852</v>
      </c>
      <c r="L259" s="30">
        <v>8.178613756867259E-2</v>
      </c>
      <c r="M259" s="30">
        <v>0.16417780788484648</v>
      </c>
      <c r="N259" s="31">
        <f t="shared" ref="N259:N313" si="17">AVERAGE(K259:M259)</f>
        <v>0.14127091702298919</v>
      </c>
      <c r="O259" s="31">
        <f t="shared" ref="O259:O313" si="18">STDEV(K259:M259)</f>
        <v>5.1966847939662886E-2</v>
      </c>
      <c r="P259" s="31">
        <f t="shared" ref="P259:P313" si="19">O259/N259</f>
        <v>0.36785241460000051</v>
      </c>
      <c r="Q259" s="30">
        <v>0.30782275606737453</v>
      </c>
      <c r="R259" s="30">
        <v>0.20981976842807648</v>
      </c>
      <c r="S259" s="30">
        <v>0.36192681386952502</v>
      </c>
      <c r="T259" s="30">
        <v>0.33768274011600152</v>
      </c>
      <c r="U259" s="30">
        <v>0.2898431123324825</v>
      </c>
      <c r="V259" s="31">
        <f>AVERAGE(Q259:U259)</f>
        <v>0.301419038162692</v>
      </c>
      <c r="W259" s="31">
        <f>STDEV(Q259:U259)</f>
        <v>5.8184368343419876E-2</v>
      </c>
      <c r="X259" s="31">
        <f t="shared" si="16"/>
        <v>0.19303481524619109</v>
      </c>
    </row>
    <row r="260" spans="1:24" x14ac:dyDescent="0.25">
      <c r="A260" s="40" t="s">
        <v>145</v>
      </c>
      <c r="B260" s="40">
        <v>53</v>
      </c>
      <c r="C260" s="40">
        <v>53</v>
      </c>
      <c r="D260" s="38">
        <v>479.23169999999999</v>
      </c>
      <c r="E260" s="38">
        <v>4.8674394009724402</v>
      </c>
      <c r="F260" s="38">
        <v>0.64690957427267703</v>
      </c>
      <c r="G260" s="40" t="s">
        <v>0</v>
      </c>
      <c r="H260" s="40" t="s">
        <v>1</v>
      </c>
      <c r="I260" s="19" t="s">
        <v>804</v>
      </c>
      <c r="J260" s="40" t="s">
        <v>493</v>
      </c>
      <c r="K260" s="30">
        <v>0.13143142523888052</v>
      </c>
      <c r="L260" s="30">
        <v>2.6715442933002054</v>
      </c>
      <c r="M260" s="30">
        <v>6.0363156792609747</v>
      </c>
      <c r="N260" s="31">
        <f t="shared" si="17"/>
        <v>2.9464304659333536</v>
      </c>
      <c r="O260" s="31">
        <f t="shared" si="18"/>
        <v>2.9620240240886289</v>
      </c>
      <c r="P260" s="31">
        <f t="shared" si="19"/>
        <v>1.0052923557285902</v>
      </c>
      <c r="Q260" s="30">
        <v>0.85824342952414545</v>
      </c>
      <c r="R260" s="30">
        <v>0.25761085310411103</v>
      </c>
      <c r="S260" s="30">
        <v>0.198237573019131</v>
      </c>
      <c r="T260" s="30">
        <v>0.14352102817593299</v>
      </c>
      <c r="U260" s="30">
        <v>1.5690611260726248</v>
      </c>
      <c r="V260" s="31">
        <f>AVERAGE(Q260:U260)</f>
        <v>0.6053348019791891</v>
      </c>
      <c r="W260" s="31">
        <f>STDEV(Q260:U260)</f>
        <v>0.61086890200761568</v>
      </c>
      <c r="X260" s="31">
        <f t="shared" si="16"/>
        <v>1.0091422135491506</v>
      </c>
    </row>
    <row r="261" spans="1:24" x14ac:dyDescent="0.25">
      <c r="A261" s="40" t="s">
        <v>181</v>
      </c>
      <c r="B261" s="40">
        <v>1</v>
      </c>
      <c r="C261" s="40">
        <v>1</v>
      </c>
      <c r="D261" s="38">
        <v>5.7183999999999999</v>
      </c>
      <c r="E261" s="38">
        <v>2.5835481541933798</v>
      </c>
      <c r="F261" s="38">
        <v>0.45303272159026597</v>
      </c>
      <c r="G261" s="40" t="s">
        <v>0</v>
      </c>
      <c r="H261" s="40" t="s">
        <v>1</v>
      </c>
      <c r="I261" s="19" t="s">
        <v>844</v>
      </c>
      <c r="J261" s="40" t="s">
        <v>533</v>
      </c>
      <c r="K261" s="30">
        <v>1.3326853640215849E-2</v>
      </c>
      <c r="L261" s="30">
        <v>1.7618235990477051E-2</v>
      </c>
      <c r="M261" s="30">
        <v>7.4444672957522801E-2</v>
      </c>
      <c r="N261" s="31">
        <f t="shared" si="17"/>
        <v>3.5129920862738563E-2</v>
      </c>
      <c r="O261" s="31">
        <f t="shared" si="18"/>
        <v>3.4115118200363739E-2</v>
      </c>
      <c r="P261" s="31">
        <f t="shared" si="19"/>
        <v>0.97111286796403806</v>
      </c>
      <c r="Q261" s="30">
        <v>2.3919585601143198E-2</v>
      </c>
      <c r="R261" s="30">
        <v>6.2794288506735603E-3</v>
      </c>
      <c r="S261" s="30">
        <v>1.6459104294434736E-3</v>
      </c>
      <c r="T261" s="30">
        <v>9.4541665133259195E-4</v>
      </c>
      <c r="U261" s="30">
        <v>3.56701083912297E-2</v>
      </c>
      <c r="V261" s="31">
        <f>AVERAGE(Q261:U261)</f>
        <v>1.3692089984764505E-2</v>
      </c>
      <c r="W261" s="31">
        <f>STDEV(Q261:U261)</f>
        <v>1.5412418918643899E-2</v>
      </c>
      <c r="X261" s="31">
        <f t="shared" si="16"/>
        <v>1.1256439985271527</v>
      </c>
    </row>
    <row r="262" spans="1:24" x14ac:dyDescent="0.25">
      <c r="A262" s="40" t="s">
        <v>113</v>
      </c>
      <c r="B262" s="40">
        <v>2</v>
      </c>
      <c r="C262" s="40">
        <v>2</v>
      </c>
      <c r="D262" s="38">
        <v>11.678699999999999</v>
      </c>
      <c r="E262" s="38">
        <v>2.2034549939888501</v>
      </c>
      <c r="F262" s="38">
        <v>0.81130502885048805</v>
      </c>
      <c r="G262" s="40" t="s">
        <v>0</v>
      </c>
      <c r="H262" s="40" t="s">
        <v>1</v>
      </c>
      <c r="I262" s="19" t="s">
        <v>768</v>
      </c>
      <c r="J262" s="40" t="s">
        <v>457</v>
      </c>
      <c r="K262" s="30">
        <v>9.16285903087313E-2</v>
      </c>
      <c r="L262" s="30">
        <v>0.151303530522063</v>
      </c>
      <c r="M262" s="30">
        <v>0.29012303868128453</v>
      </c>
      <c r="N262" s="31">
        <f t="shared" si="17"/>
        <v>0.17768505317069294</v>
      </c>
      <c r="O262" s="31">
        <f t="shared" si="18"/>
        <v>0.1018430167543469</v>
      </c>
      <c r="P262" s="31">
        <f t="shared" si="19"/>
        <v>0.57316591878165191</v>
      </c>
      <c r="Q262" s="30">
        <v>6.2662112860377289E-2</v>
      </c>
      <c r="R262" s="30">
        <v>7.3056169948466504E-2</v>
      </c>
      <c r="S262" s="30">
        <v>8.2737487969715057E-2</v>
      </c>
      <c r="T262" s="30">
        <v>3.4599386940578798E-2</v>
      </c>
      <c r="U262" s="30">
        <v>0.1501413079573295</v>
      </c>
      <c r="V262" s="31">
        <f>AVERAGE(Q262:U262)</f>
        <v>8.063929313529343E-2</v>
      </c>
      <c r="W262" s="31">
        <f>STDEV(Q262:U262)</f>
        <v>4.2823148577046687E-2</v>
      </c>
      <c r="X262" s="31">
        <f t="shared" si="16"/>
        <v>0.53104568395955176</v>
      </c>
    </row>
    <row r="263" spans="1:24" x14ac:dyDescent="0.25">
      <c r="A263" s="40" t="s">
        <v>106</v>
      </c>
      <c r="B263" s="40">
        <v>1</v>
      </c>
      <c r="C263" s="40">
        <v>1</v>
      </c>
      <c r="D263" s="38">
        <v>6.1092000000000004</v>
      </c>
      <c r="E263" s="38">
        <v>2.7102610333495498</v>
      </c>
      <c r="F263" s="38">
        <v>0.837907332981217</v>
      </c>
      <c r="G263" s="40" t="s">
        <v>0</v>
      </c>
      <c r="H263" s="40" t="s">
        <v>1</v>
      </c>
      <c r="I263" s="19" t="s">
        <v>759</v>
      </c>
      <c r="J263" s="40" t="s">
        <v>448</v>
      </c>
      <c r="K263" s="30">
        <v>3.4369032060197896E-2</v>
      </c>
      <c r="L263" s="30">
        <v>8.4451713695702896E-2</v>
      </c>
      <c r="M263" s="30">
        <v>4.5444386476841903E-2</v>
      </c>
      <c r="N263" s="31">
        <f t="shared" si="17"/>
        <v>5.4755044077580896E-2</v>
      </c>
      <c r="O263" s="31">
        <f t="shared" si="18"/>
        <v>2.630750859867742E-2</v>
      </c>
      <c r="P263" s="31">
        <f t="shared" si="19"/>
        <v>0.48045817589705608</v>
      </c>
      <c r="Q263" s="30">
        <v>7.3356024703487002E-3</v>
      </c>
      <c r="R263" s="30">
        <v>1.2653123360315949E-2</v>
      </c>
      <c r="S263" s="30">
        <v>1.9984840233194152E-2</v>
      </c>
      <c r="T263" s="30">
        <v>9.4811007863311141E-3</v>
      </c>
      <c r="U263" s="30">
        <v>5.1559669783485501E-2</v>
      </c>
      <c r="V263" s="31">
        <f>AVERAGE(Q263:U263)</f>
        <v>2.0202867326735083E-2</v>
      </c>
      <c r="W263" s="31">
        <f>STDEV(Q263:U263)</f>
        <v>1.8171530017550747E-2</v>
      </c>
      <c r="X263" s="31">
        <f t="shared" si="16"/>
        <v>0.89945301939907296</v>
      </c>
    </row>
    <row r="264" spans="1:24" x14ac:dyDescent="0.25">
      <c r="A264" s="40" t="s">
        <v>68</v>
      </c>
      <c r="B264" s="40">
        <v>3</v>
      </c>
      <c r="C264" s="40">
        <v>3</v>
      </c>
      <c r="D264" s="38">
        <v>19.866099999999999</v>
      </c>
      <c r="E264" s="38">
        <v>2.24097147785531</v>
      </c>
      <c r="F264" s="38">
        <v>0.97611586536257799</v>
      </c>
      <c r="G264" s="40" t="s">
        <v>0</v>
      </c>
      <c r="H264" s="40" t="s">
        <v>1</v>
      </c>
      <c r="I264" s="19" t="s">
        <v>714</v>
      </c>
      <c r="J264" s="40" t="s">
        <v>404</v>
      </c>
      <c r="K264" s="30">
        <v>0.10319453960850285</v>
      </c>
      <c r="L264" s="30">
        <v>0.12500894897211701</v>
      </c>
      <c r="M264" s="30">
        <v>0.128150429121659</v>
      </c>
      <c r="N264" s="31">
        <f t="shared" si="17"/>
        <v>0.11878463923409295</v>
      </c>
      <c r="O264" s="31">
        <f t="shared" si="18"/>
        <v>1.3592484288545641E-2</v>
      </c>
      <c r="P264" s="31">
        <f t="shared" si="19"/>
        <v>0.1144296465956214</v>
      </c>
      <c r="Q264" s="30">
        <v>1.804679179183E-2</v>
      </c>
      <c r="R264" s="30">
        <v>2.3581429397457849E-2</v>
      </c>
      <c r="S264" s="30">
        <v>3.1922043506063855E-2</v>
      </c>
      <c r="T264" s="30">
        <v>0.10180709511861601</v>
      </c>
      <c r="U264" s="30">
        <v>8.9671982165373199E-2</v>
      </c>
      <c r="V264" s="31">
        <f>AVERAGE(Q264:U264)</f>
        <v>5.3005868395868183E-2</v>
      </c>
      <c r="W264" s="31">
        <f>STDEV(Q264:U264)</f>
        <v>3.9555106964731607E-2</v>
      </c>
      <c r="X264" s="31">
        <f t="shared" si="16"/>
        <v>0.74624014588948673</v>
      </c>
    </row>
    <row r="265" spans="1:24" x14ac:dyDescent="0.25">
      <c r="A265" s="40" t="s">
        <v>152</v>
      </c>
      <c r="B265" s="40">
        <v>8</v>
      </c>
      <c r="C265" s="40">
        <v>8</v>
      </c>
      <c r="D265" s="38">
        <v>54.792999999999999</v>
      </c>
      <c r="E265" s="38">
        <v>1.5293168387326099</v>
      </c>
      <c r="F265" s="38">
        <v>0.62518977682953203</v>
      </c>
      <c r="G265" s="40" t="s">
        <v>0</v>
      </c>
      <c r="H265" s="40" t="s">
        <v>1</v>
      </c>
      <c r="I265" s="19" t="s">
        <v>811</v>
      </c>
      <c r="J265" s="40" t="s">
        <v>500</v>
      </c>
      <c r="K265" s="30">
        <v>0.1119826908585505</v>
      </c>
      <c r="L265" s="30">
        <v>0.25841084785722901</v>
      </c>
      <c r="M265" s="30">
        <v>0.1712157233879415</v>
      </c>
      <c r="N265" s="31">
        <f t="shared" si="17"/>
        <v>0.18053642070124032</v>
      </c>
      <c r="O265" s="31">
        <f t="shared" si="18"/>
        <v>7.3657707263476632E-2</v>
      </c>
      <c r="P265" s="31">
        <f t="shared" si="19"/>
        <v>0.40799361689666308</v>
      </c>
      <c r="Q265" s="30">
        <v>8.854965086088179E-2</v>
      </c>
      <c r="R265" s="30">
        <v>0.1533419273398875</v>
      </c>
      <c r="S265" s="30">
        <v>0.10712276630500706</v>
      </c>
      <c r="T265" s="30">
        <v>7.2415212562025752E-2</v>
      </c>
      <c r="U265" s="30">
        <v>0.168822299607157</v>
      </c>
      <c r="V265" s="31">
        <f>AVERAGE(Q265:U265)</f>
        <v>0.11805037133499181</v>
      </c>
      <c r="W265" s="31">
        <f>STDEV(Q265:U265)</f>
        <v>4.1519740492136151E-2</v>
      </c>
      <c r="X265" s="31">
        <f t="shared" si="16"/>
        <v>0.35171207021717438</v>
      </c>
    </row>
    <row r="266" spans="1:24" x14ac:dyDescent="0.25">
      <c r="A266" s="40" t="s">
        <v>260</v>
      </c>
      <c r="B266" s="40">
        <v>8</v>
      </c>
      <c r="C266" s="40">
        <v>8</v>
      </c>
      <c r="D266" s="38">
        <v>52.359400000000001</v>
      </c>
      <c r="E266" s="38">
        <v>1.02947322375409</v>
      </c>
      <c r="F266" s="38">
        <v>5.3253483222076098E-2</v>
      </c>
      <c r="G266" s="40" t="s">
        <v>0</v>
      </c>
      <c r="H266" s="40" t="s">
        <v>1</v>
      </c>
      <c r="I266" s="19" t="s">
        <v>938</v>
      </c>
      <c r="J266" s="40" t="s">
        <v>627</v>
      </c>
      <c r="K266" s="30">
        <v>0.1051303223364605</v>
      </c>
      <c r="L266" s="30">
        <v>0.26929818263480698</v>
      </c>
      <c r="M266" s="30">
        <v>0.1565660342563395</v>
      </c>
      <c r="N266" s="31">
        <f t="shared" si="17"/>
        <v>0.17699817974253565</v>
      </c>
      <c r="O266" s="31">
        <f t="shared" si="18"/>
        <v>8.3969494553743473E-2</v>
      </c>
      <c r="P266" s="31">
        <f t="shared" si="19"/>
        <v>0.47440880282433878</v>
      </c>
      <c r="Q266" s="30">
        <v>0.13966470090618099</v>
      </c>
      <c r="R266" s="30">
        <v>0.18076998593628951</v>
      </c>
      <c r="S266" s="30">
        <v>0.2071786939728385</v>
      </c>
      <c r="T266" s="30">
        <v>0.13055866630610199</v>
      </c>
      <c r="U266" s="30">
        <v>0.20148207334756149</v>
      </c>
      <c r="V266" s="31">
        <f>AVERAGE(Q266:U266)</f>
        <v>0.17193082409379451</v>
      </c>
      <c r="W266" s="31">
        <f>STDEV(Q266:U266)</f>
        <v>3.5165955095497033E-2</v>
      </c>
      <c r="X266" s="31">
        <f t="shared" si="16"/>
        <v>0.20453548850735878</v>
      </c>
    </row>
    <row r="267" spans="1:24" x14ac:dyDescent="0.25">
      <c r="A267" s="40" t="s">
        <v>265</v>
      </c>
      <c r="B267" s="40">
        <v>8</v>
      </c>
      <c r="C267" s="40">
        <v>8</v>
      </c>
      <c r="D267" s="38">
        <v>47.3033</v>
      </c>
      <c r="E267" s="38">
        <v>1.0318614928779899</v>
      </c>
      <c r="F267" s="38">
        <v>5.1088319956884003E-2</v>
      </c>
      <c r="G267" s="40" t="s">
        <v>1</v>
      </c>
      <c r="H267" s="40" t="s">
        <v>0</v>
      </c>
      <c r="I267" s="19" t="s">
        <v>945</v>
      </c>
      <c r="J267" s="40" t="s">
        <v>634</v>
      </c>
      <c r="K267" s="30">
        <v>1.5915361078520401E-2</v>
      </c>
      <c r="L267" s="30">
        <v>0.34433351908198495</v>
      </c>
      <c r="M267" s="30">
        <v>0.1724324519127505</v>
      </c>
      <c r="N267" s="31">
        <f t="shared" si="17"/>
        <v>0.17756044402441862</v>
      </c>
      <c r="O267" s="31">
        <f t="shared" si="18"/>
        <v>0.16426912020802983</v>
      </c>
      <c r="P267" s="31">
        <f t="shared" si="19"/>
        <v>0.92514479286523454</v>
      </c>
      <c r="Q267" s="30">
        <v>0.134153255109591</v>
      </c>
      <c r="R267" s="30">
        <v>0.32784841580957602</v>
      </c>
      <c r="S267" s="30">
        <v>0.26244443461407901</v>
      </c>
      <c r="T267" s="30">
        <v>5.5998605803498497E-2</v>
      </c>
      <c r="U267" s="30">
        <v>0.1356442128988275</v>
      </c>
      <c r="V267" s="31">
        <f>AVERAGE(Q267:U267)</f>
        <v>0.18321778484711443</v>
      </c>
      <c r="W267" s="31">
        <f>STDEV(Q267:U267)</f>
        <v>0.1096017492888592</v>
      </c>
      <c r="X267" s="31">
        <f t="shared" si="16"/>
        <v>0.59820475059403255</v>
      </c>
    </row>
    <row r="268" spans="1:24" x14ac:dyDescent="0.25">
      <c r="A268" s="40" t="s">
        <v>85</v>
      </c>
      <c r="B268" s="40">
        <v>6</v>
      </c>
      <c r="C268" s="40">
        <v>6</v>
      </c>
      <c r="D268" s="38">
        <v>35.347099999999998</v>
      </c>
      <c r="E268" s="38">
        <v>2.03978113985568</v>
      </c>
      <c r="F268" s="38">
        <v>0.93035491505179702</v>
      </c>
      <c r="G268" s="40" t="s">
        <v>0</v>
      </c>
      <c r="H268" s="40" t="s">
        <v>1</v>
      </c>
      <c r="I268" s="19" t="s">
        <v>736</v>
      </c>
      <c r="J268" s="40" t="s">
        <v>425</v>
      </c>
      <c r="K268" s="30">
        <v>0.11353208908321399</v>
      </c>
      <c r="L268" s="30">
        <v>0.224972780004526</v>
      </c>
      <c r="M268" s="30">
        <v>0.27877743222853446</v>
      </c>
      <c r="N268" s="31">
        <f t="shared" si="17"/>
        <v>0.20576076710542482</v>
      </c>
      <c r="O268" s="31">
        <f t="shared" si="18"/>
        <v>8.4281266824426049E-2</v>
      </c>
      <c r="P268" s="31">
        <f t="shared" si="19"/>
        <v>0.40960805118520577</v>
      </c>
      <c r="Q268" s="30">
        <v>0.10136433665021485</v>
      </c>
      <c r="R268" s="30">
        <v>0.1430734972650955</v>
      </c>
      <c r="S268" s="30">
        <v>7.9565067147736854E-2</v>
      </c>
      <c r="T268" s="30">
        <v>4.7341784102380643E-2</v>
      </c>
      <c r="U268" s="30">
        <v>0.133025031479718</v>
      </c>
      <c r="V268" s="31">
        <f>AVERAGE(Q268:U268)</f>
        <v>0.10087394332902917</v>
      </c>
      <c r="W268" s="31">
        <f>STDEV(Q268:U268)</f>
        <v>3.9161510386036887E-2</v>
      </c>
      <c r="X268" s="31">
        <f t="shared" si="16"/>
        <v>0.38822226130587995</v>
      </c>
    </row>
    <row r="269" spans="1:24" x14ac:dyDescent="0.25">
      <c r="A269" s="40" t="s">
        <v>49</v>
      </c>
      <c r="B269" s="40">
        <v>29</v>
      </c>
      <c r="C269" s="40">
        <v>29</v>
      </c>
      <c r="D269" s="38">
        <v>226.95230000000001</v>
      </c>
      <c r="E269" s="38">
        <v>2.55250244401075</v>
      </c>
      <c r="F269" s="38">
        <v>0.99496526400611096</v>
      </c>
      <c r="G269" s="40" t="s">
        <v>1</v>
      </c>
      <c r="H269" s="40" t="s">
        <v>0</v>
      </c>
      <c r="I269" s="19" t="s">
        <v>690</v>
      </c>
      <c r="J269" s="40" t="s">
        <v>380</v>
      </c>
      <c r="K269" s="30">
        <v>2.62361207194696</v>
      </c>
      <c r="L269" s="30">
        <v>0.46386460089791298</v>
      </c>
      <c r="M269" s="30">
        <v>1.5353861249347549</v>
      </c>
      <c r="N269" s="31">
        <f t="shared" si="17"/>
        <v>1.5409542659265425</v>
      </c>
      <c r="O269" s="31">
        <f t="shared" si="18"/>
        <v>1.0798845020747669</v>
      </c>
      <c r="P269" s="31">
        <f t="shared" si="19"/>
        <v>0.70078945621754429</v>
      </c>
      <c r="Q269" s="30">
        <v>4.2154930790569143</v>
      </c>
      <c r="R269" s="30">
        <v>2.8528478409965548</v>
      </c>
      <c r="S269" s="30">
        <v>5.1071825841206095</v>
      </c>
      <c r="T269" s="30">
        <v>4.45354528463296</v>
      </c>
      <c r="U269" s="30">
        <v>3.0373788606244148</v>
      </c>
      <c r="V269" s="31">
        <f>AVERAGE(Q269:U269)</f>
        <v>3.9332895298862907</v>
      </c>
      <c r="W269" s="31">
        <f>STDEV(Q269:U269)</f>
        <v>0.96155342632108465</v>
      </c>
      <c r="X269" s="31">
        <f t="shared" si="16"/>
        <v>0.2444654579874985</v>
      </c>
    </row>
    <row r="270" spans="1:24" x14ac:dyDescent="0.25">
      <c r="A270" s="40" t="s">
        <v>90</v>
      </c>
      <c r="B270" s="40">
        <v>12</v>
      </c>
      <c r="C270" s="40">
        <v>12</v>
      </c>
      <c r="D270" s="38">
        <v>105.0177</v>
      </c>
      <c r="E270" s="38">
        <v>2.1777679908854899</v>
      </c>
      <c r="F270" s="38">
        <v>0.91904847306598003</v>
      </c>
      <c r="G270" s="40" t="s">
        <v>1</v>
      </c>
      <c r="H270" s="40" t="s">
        <v>0</v>
      </c>
      <c r="I270" s="19" t="s">
        <v>741</v>
      </c>
      <c r="J270" s="40" t="s">
        <v>430</v>
      </c>
      <c r="K270" s="30">
        <v>2.8512159563352402</v>
      </c>
      <c r="L270" s="30">
        <v>0.20203368224799401</v>
      </c>
      <c r="M270" s="30">
        <v>0.90458730124820597</v>
      </c>
      <c r="N270" s="31">
        <f t="shared" si="17"/>
        <v>1.3192789799438136</v>
      </c>
      <c r="O270" s="31">
        <f t="shared" si="18"/>
        <v>1.3724134113375068</v>
      </c>
      <c r="P270" s="31">
        <f t="shared" si="19"/>
        <v>1.0402753566163512</v>
      </c>
      <c r="Q270" s="30">
        <v>3.3819206159625503</v>
      </c>
      <c r="R270" s="30">
        <v>2.050620423972815</v>
      </c>
      <c r="S270" s="30">
        <v>3.3338077832962849</v>
      </c>
      <c r="T270" s="30">
        <v>3.3841328353896101</v>
      </c>
      <c r="U270" s="30">
        <v>2.214936009227205</v>
      </c>
      <c r="V270" s="31">
        <f>AVERAGE(Q270:U270)</f>
        <v>2.8730835335696931</v>
      </c>
      <c r="W270" s="31">
        <f>STDEV(Q270:U270)</f>
        <v>0.67859360629922438</v>
      </c>
      <c r="X270" s="31">
        <f t="shared" si="16"/>
        <v>0.23619000226425668</v>
      </c>
    </row>
    <row r="271" spans="1:24" x14ac:dyDescent="0.25">
      <c r="A271" s="40" t="s">
        <v>250</v>
      </c>
      <c r="B271" s="40">
        <v>16</v>
      </c>
      <c r="C271" s="40">
        <v>16</v>
      </c>
      <c r="D271" s="38">
        <v>130.28809999999999</v>
      </c>
      <c r="E271" s="38">
        <v>1.13655841893167</v>
      </c>
      <c r="F271" s="38">
        <v>6.9500743625665898E-2</v>
      </c>
      <c r="G271" s="40" t="s">
        <v>0</v>
      </c>
      <c r="H271" s="40" t="s">
        <v>1</v>
      </c>
      <c r="I271" s="19" t="s">
        <v>928</v>
      </c>
      <c r="J271" s="40" t="s">
        <v>617</v>
      </c>
      <c r="K271" s="30">
        <v>3.2769757801319548</v>
      </c>
      <c r="L271" s="30">
        <v>0.1595571746329465</v>
      </c>
      <c r="M271" s="30">
        <v>0.53168088866214946</v>
      </c>
      <c r="N271" s="31">
        <f t="shared" si="17"/>
        <v>1.3227379478090169</v>
      </c>
      <c r="O271" s="31">
        <f t="shared" si="18"/>
        <v>1.7026165580063568</v>
      </c>
      <c r="P271" s="31">
        <f t="shared" si="19"/>
        <v>1.2871911332298063</v>
      </c>
      <c r="Q271" s="30">
        <v>1.7302132793894449</v>
      </c>
      <c r="R271" s="30">
        <v>1.0989585831662549</v>
      </c>
      <c r="S271" s="30">
        <v>1.2853970278257001</v>
      </c>
      <c r="T271" s="30">
        <v>1.01306470849801</v>
      </c>
      <c r="U271" s="30">
        <v>0.69141593599778295</v>
      </c>
      <c r="V271" s="31">
        <f>AVERAGE(Q271:U271)</f>
        <v>1.1638099069754386</v>
      </c>
      <c r="W271" s="31">
        <f>STDEV(Q271:U271)</f>
        <v>0.38264934375954973</v>
      </c>
      <c r="X271" s="31">
        <f t="shared" si="16"/>
        <v>0.32879024440855292</v>
      </c>
    </row>
    <row r="272" spans="1:24" x14ac:dyDescent="0.25">
      <c r="A272" s="40" t="s">
        <v>147</v>
      </c>
      <c r="B272" s="40">
        <v>13</v>
      </c>
      <c r="C272" s="40">
        <v>13</v>
      </c>
      <c r="D272" s="38">
        <v>78.686999999999998</v>
      </c>
      <c r="E272" s="38">
        <v>1.5268794119675999</v>
      </c>
      <c r="F272" s="38">
        <v>0.63788201684740498</v>
      </c>
      <c r="G272" s="40" t="s">
        <v>0</v>
      </c>
      <c r="H272" s="40" t="s">
        <v>1</v>
      </c>
      <c r="I272" s="19" t="s">
        <v>806</v>
      </c>
      <c r="J272" s="40" t="s">
        <v>495</v>
      </c>
      <c r="K272" s="30">
        <v>0.65953310383713648</v>
      </c>
      <c r="L272" s="30">
        <v>0.57049996271420245</v>
      </c>
      <c r="M272" s="30">
        <v>0.26157181694295295</v>
      </c>
      <c r="N272" s="31">
        <f t="shared" si="17"/>
        <v>0.49720162783143057</v>
      </c>
      <c r="O272" s="31">
        <f t="shared" si="18"/>
        <v>0.20886067339032249</v>
      </c>
      <c r="P272" s="31">
        <f t="shared" si="19"/>
        <v>0.42007238451989515</v>
      </c>
      <c r="Q272" s="30">
        <v>0.19579045493588049</v>
      </c>
      <c r="R272" s="30">
        <v>0.25645197085600702</v>
      </c>
      <c r="S272" s="30">
        <v>0.37336377217141647</v>
      </c>
      <c r="T272" s="30">
        <v>0.442541860151697</v>
      </c>
      <c r="U272" s="30">
        <v>0.36001466362448348</v>
      </c>
      <c r="V272" s="31">
        <f>AVERAGE(Q272:U272)</f>
        <v>0.3256325443478969</v>
      </c>
      <c r="W272" s="31">
        <f>STDEV(Q272:U272)</f>
        <v>9.8454441607206816E-2</v>
      </c>
      <c r="X272" s="31">
        <f t="shared" si="16"/>
        <v>0.30234828587040974</v>
      </c>
    </row>
    <row r="273" spans="1:24" x14ac:dyDescent="0.25">
      <c r="A273" s="40" t="s">
        <v>13</v>
      </c>
      <c r="B273" s="40">
        <v>5</v>
      </c>
      <c r="C273" s="40">
        <v>5</v>
      </c>
      <c r="D273" s="38">
        <v>39.039900000000003</v>
      </c>
      <c r="E273" s="38">
        <v>2.7537485100880601</v>
      </c>
      <c r="F273" s="38">
        <v>0.99999999988989596</v>
      </c>
      <c r="G273" s="40" t="s">
        <v>1</v>
      </c>
      <c r="H273" s="40" t="s">
        <v>0</v>
      </c>
      <c r="I273" s="19" t="s">
        <v>641</v>
      </c>
      <c r="J273" s="40" t="s">
        <v>950</v>
      </c>
      <c r="K273" s="30">
        <v>1.382941460814455</v>
      </c>
      <c r="L273" s="30">
        <v>1.6469584971872751</v>
      </c>
      <c r="M273" s="30">
        <v>3.00354740848833</v>
      </c>
      <c r="N273" s="31">
        <f t="shared" si="17"/>
        <v>2.0111491221633533</v>
      </c>
      <c r="O273" s="31">
        <f t="shared" si="18"/>
        <v>0.8695211428707954</v>
      </c>
      <c r="P273" s="31">
        <f t="shared" si="19"/>
        <v>0.43235040767910277</v>
      </c>
      <c r="Q273" s="30">
        <v>6.1745358102571704</v>
      </c>
      <c r="R273" s="30">
        <v>5.0550457639589705</v>
      </c>
      <c r="S273" s="30">
        <v>6.3666702566182947</v>
      </c>
      <c r="T273" s="30">
        <v>5.3718166542778647</v>
      </c>
      <c r="U273" s="30">
        <v>4.7229260084989146</v>
      </c>
      <c r="V273" s="31">
        <f>AVERAGE(Q273:U273)</f>
        <v>5.5381988987222428</v>
      </c>
      <c r="W273" s="31">
        <f>STDEV(Q273:U273)</f>
        <v>0.71011959279176862</v>
      </c>
      <c r="X273" s="31">
        <f t="shared" si="16"/>
        <v>0.12822211801667241</v>
      </c>
    </row>
    <row r="274" spans="1:24" x14ac:dyDescent="0.25">
      <c r="A274" s="40" t="s">
        <v>41</v>
      </c>
      <c r="B274" s="40">
        <v>1</v>
      </c>
      <c r="C274" s="40">
        <v>1</v>
      </c>
      <c r="D274" s="38">
        <v>4.9966999999999997</v>
      </c>
      <c r="E274" s="38">
        <v>4.0426438508054501</v>
      </c>
      <c r="F274" s="38">
        <v>0.99673395493092798</v>
      </c>
      <c r="G274" s="40" t="s">
        <v>1</v>
      </c>
      <c r="H274" s="40" t="s">
        <v>0</v>
      </c>
      <c r="I274" s="19" t="s">
        <v>681</v>
      </c>
      <c r="J274" s="40" t="s">
        <v>371</v>
      </c>
      <c r="K274" s="30">
        <v>32.912087281426551</v>
      </c>
      <c r="L274" s="30">
        <v>3.04153934036108</v>
      </c>
      <c r="M274" s="30">
        <v>17.530615580535049</v>
      </c>
      <c r="N274" s="31">
        <f t="shared" si="17"/>
        <v>17.828080734107562</v>
      </c>
      <c r="O274" s="31">
        <f t="shared" si="18"/>
        <v>14.937495530143766</v>
      </c>
      <c r="P274" s="31">
        <f t="shared" si="19"/>
        <v>0.8378633546103641</v>
      </c>
      <c r="Q274" s="30">
        <v>73.495108131632804</v>
      </c>
      <c r="R274" s="30">
        <v>45.474794400302102</v>
      </c>
      <c r="S274" s="30">
        <v>83.194305055467495</v>
      </c>
      <c r="T274" s="30">
        <v>94.170104566725797</v>
      </c>
      <c r="U274" s="30">
        <v>64.028592602886647</v>
      </c>
      <c r="V274" s="31">
        <f>AVERAGE(Q274:U274)</f>
        <v>72.072580951402969</v>
      </c>
      <c r="W274" s="31">
        <f>STDEV(Q274:U274)</f>
        <v>18.615617626902417</v>
      </c>
      <c r="X274" s="31">
        <f t="shared" si="16"/>
        <v>0.2582898708657948</v>
      </c>
    </row>
    <row r="275" spans="1:24" x14ac:dyDescent="0.25">
      <c r="A275" s="40" t="s">
        <v>298</v>
      </c>
      <c r="B275" s="40">
        <v>1</v>
      </c>
      <c r="C275" s="40">
        <v>1</v>
      </c>
      <c r="D275" s="38">
        <v>6.5118</v>
      </c>
      <c r="E275" s="38">
        <v>6.2300762781427803</v>
      </c>
      <c r="F275" s="38">
        <v>0.95278658628482704</v>
      </c>
      <c r="G275" s="40" t="s">
        <v>0</v>
      </c>
      <c r="H275" s="40" t="s">
        <v>1</v>
      </c>
      <c r="I275" s="19" t="s">
        <v>726</v>
      </c>
      <c r="J275" s="40" t="s">
        <v>415</v>
      </c>
      <c r="K275" s="30">
        <v>7.4458732017474799E-2</v>
      </c>
      <c r="L275" s="30">
        <v>0.1174155182763815</v>
      </c>
      <c r="M275" s="30">
        <v>1.9739550295924148E-2</v>
      </c>
      <c r="N275" s="31">
        <f t="shared" si="17"/>
        <v>7.0537933529926808E-2</v>
      </c>
      <c r="O275" s="31">
        <f t="shared" si="18"/>
        <v>4.8955879890109237E-2</v>
      </c>
      <c r="P275" s="31">
        <f t="shared" si="19"/>
        <v>0.69403620775676611</v>
      </c>
      <c r="Q275" s="30">
        <v>4.3286030050404501E-3</v>
      </c>
      <c r="R275" s="30">
        <v>4.5223762184959798E-2</v>
      </c>
      <c r="S275" s="30">
        <v>1.8445493646595899E-2</v>
      </c>
      <c r="T275" s="30"/>
      <c r="U275" s="30"/>
      <c r="V275" s="31">
        <f>AVERAGE(Q275:U275)</f>
        <v>2.2665952945532048E-2</v>
      </c>
      <c r="W275" s="31">
        <f>STDEV(Q275:U275)</f>
        <v>2.0771680688095939E-2</v>
      </c>
      <c r="X275" s="31">
        <f t="shared" si="16"/>
        <v>0.91642653357711523</v>
      </c>
    </row>
    <row r="276" spans="1:24" x14ac:dyDescent="0.25">
      <c r="A276" s="40" t="s">
        <v>143</v>
      </c>
      <c r="B276" s="40">
        <v>1</v>
      </c>
      <c r="C276" s="40">
        <v>1</v>
      </c>
      <c r="D276" s="38">
        <v>6.1254</v>
      </c>
      <c r="E276" s="38">
        <v>3.5535853319680899</v>
      </c>
      <c r="F276" s="38">
        <v>0.65290760354299504</v>
      </c>
      <c r="G276" s="40" t="s">
        <v>0</v>
      </c>
      <c r="H276" s="40" t="s">
        <v>1</v>
      </c>
      <c r="I276" s="19" t="s">
        <v>802</v>
      </c>
      <c r="J276" s="40" t="s">
        <v>491</v>
      </c>
      <c r="K276" s="30">
        <v>2.3157025452079098E-3</v>
      </c>
      <c r="L276" s="30">
        <v>3.1073850838957699E-2</v>
      </c>
      <c r="M276" s="30">
        <v>7.1650623387398402E-2</v>
      </c>
      <c r="N276" s="31">
        <f t="shared" si="17"/>
        <v>3.5013392257188004E-2</v>
      </c>
      <c r="O276" s="31">
        <f t="shared" si="18"/>
        <v>3.4834936514764443E-2</v>
      </c>
      <c r="P276" s="31">
        <f t="shared" si="19"/>
        <v>0.99490321471530863</v>
      </c>
      <c r="Q276" s="30">
        <v>6.5072241771385849E-3</v>
      </c>
      <c r="R276" s="30">
        <v>9.6862969334882698E-3</v>
      </c>
      <c r="S276" s="30">
        <v>4.5459225595838896E-3</v>
      </c>
      <c r="T276" s="30">
        <v>6.2515951324507999E-3</v>
      </c>
      <c r="U276" s="30">
        <v>2.4546804260335703E-2</v>
      </c>
      <c r="V276" s="31">
        <f>AVERAGE(Q276:U276)</f>
        <v>1.030756861259945E-2</v>
      </c>
      <c r="W276" s="31">
        <f>STDEV(Q276:U276)</f>
        <v>8.17361477975115E-3</v>
      </c>
      <c r="X276" s="31">
        <f t="shared" si="16"/>
        <v>0.79297214376629399</v>
      </c>
    </row>
    <row r="277" spans="1:24" x14ac:dyDescent="0.25">
      <c r="A277" s="40" t="s">
        <v>164</v>
      </c>
      <c r="B277" s="40">
        <v>6</v>
      </c>
      <c r="C277" s="40">
        <v>6</v>
      </c>
      <c r="D277" s="38">
        <v>55.008800000000001</v>
      </c>
      <c r="E277" s="38">
        <v>3.7694951937218599</v>
      </c>
      <c r="F277" s="38">
        <v>0.55697203908499504</v>
      </c>
      <c r="G277" s="40" t="s">
        <v>0</v>
      </c>
      <c r="H277" s="40" t="s">
        <v>1</v>
      </c>
      <c r="I277" s="19" t="s">
        <v>826</v>
      </c>
      <c r="J277" s="40" t="s">
        <v>515</v>
      </c>
      <c r="K277" s="30">
        <v>5.1786180148350548E-2</v>
      </c>
      <c r="L277" s="30">
        <v>0.20393201403936401</v>
      </c>
      <c r="M277" s="30">
        <v>0.91385600389486754</v>
      </c>
      <c r="N277" s="31">
        <f t="shared" si="17"/>
        <v>0.38985806602752743</v>
      </c>
      <c r="O277" s="31">
        <f t="shared" si="18"/>
        <v>0.46012766474046807</v>
      </c>
      <c r="P277" s="31">
        <f t="shared" si="19"/>
        <v>1.1802440550453532</v>
      </c>
      <c r="Q277" s="30">
        <v>6.8365086674078757E-2</v>
      </c>
      <c r="R277" s="30">
        <v>7.5706065436018904E-2</v>
      </c>
      <c r="S277" s="30">
        <v>5.2143936678342252E-2</v>
      </c>
      <c r="T277" s="30">
        <v>7.3461378450375203E-2</v>
      </c>
      <c r="U277" s="30">
        <v>0.247445913865212</v>
      </c>
      <c r="V277" s="31">
        <f>AVERAGE(Q277:U277)</f>
        <v>0.10342447622080542</v>
      </c>
      <c r="W277" s="31">
        <f>STDEV(Q277:U277)</f>
        <v>8.1035681271819218E-2</v>
      </c>
      <c r="X277" s="31">
        <f t="shared" si="16"/>
        <v>0.78352517927006582</v>
      </c>
    </row>
    <row r="278" spans="1:24" x14ac:dyDescent="0.25">
      <c r="A278" s="40" t="s">
        <v>78</v>
      </c>
      <c r="B278" s="40">
        <v>5</v>
      </c>
      <c r="C278" s="40">
        <v>5</v>
      </c>
      <c r="D278" s="38">
        <v>30.716799999999999</v>
      </c>
      <c r="E278" s="38">
        <v>8.0767040412209106</v>
      </c>
      <c r="F278" s="38">
        <v>0.94961391332229095</v>
      </c>
      <c r="G278" s="40" t="s">
        <v>0</v>
      </c>
      <c r="H278" s="40" t="s">
        <v>1</v>
      </c>
      <c r="I278" s="19" t="s">
        <v>728</v>
      </c>
      <c r="J278" s="40" t="s">
        <v>417</v>
      </c>
      <c r="K278" s="30">
        <v>4.46362499379437E-3</v>
      </c>
      <c r="L278" s="30">
        <v>0.11567559748015699</v>
      </c>
      <c r="M278" s="30">
        <v>8.6022380446854105E-2</v>
      </c>
      <c r="N278" s="31">
        <f t="shared" si="17"/>
        <v>6.8720534306935158E-2</v>
      </c>
      <c r="O278" s="31">
        <f t="shared" si="18"/>
        <v>5.7589418437452036E-2</v>
      </c>
      <c r="P278" s="31">
        <f t="shared" si="19"/>
        <v>0.83802343823802616</v>
      </c>
      <c r="Q278" s="30">
        <v>7.1794280539970402E-4</v>
      </c>
      <c r="R278" s="30">
        <v>1.3228115437384051E-2</v>
      </c>
      <c r="S278" s="30">
        <v>8.6545692937083259E-3</v>
      </c>
      <c r="T278" s="30">
        <v>1.314173140869E-2</v>
      </c>
      <c r="U278" s="30">
        <v>6.8000778930427351E-3</v>
      </c>
      <c r="V278" s="31">
        <f>AVERAGE(Q278:U278)</f>
        <v>8.5084873676449617E-3</v>
      </c>
      <c r="W278" s="31">
        <f>STDEV(Q278:U278)</f>
        <v>5.1810816172617562E-3</v>
      </c>
      <c r="X278" s="31">
        <f t="shared" si="16"/>
        <v>0.60893098777624577</v>
      </c>
    </row>
    <row r="279" spans="1:24" x14ac:dyDescent="0.25">
      <c r="A279" s="40" t="s">
        <v>117</v>
      </c>
      <c r="B279" s="40">
        <v>11</v>
      </c>
      <c r="C279" s="40">
        <v>11</v>
      </c>
      <c r="D279" s="38">
        <v>70.0321</v>
      </c>
      <c r="E279" s="38">
        <v>2.3042891567393999</v>
      </c>
      <c r="F279" s="38">
        <v>0.80059214530649303</v>
      </c>
      <c r="G279" s="40" t="s">
        <v>0</v>
      </c>
      <c r="H279" s="40" t="s">
        <v>1</v>
      </c>
      <c r="I279" s="19" t="s">
        <v>772</v>
      </c>
      <c r="J279" s="40" t="s">
        <v>461</v>
      </c>
      <c r="K279" s="30">
        <v>0.14609006485769849</v>
      </c>
      <c r="L279" s="30">
        <v>0.74459060003450905</v>
      </c>
      <c r="M279" s="30">
        <v>0.89981004112500007</v>
      </c>
      <c r="N279" s="31">
        <f t="shared" si="17"/>
        <v>0.5968302353390692</v>
      </c>
      <c r="O279" s="31">
        <f t="shared" si="18"/>
        <v>0.39799283245718448</v>
      </c>
      <c r="P279" s="31">
        <f t="shared" si="19"/>
        <v>0.66684428651822258</v>
      </c>
      <c r="Q279" s="30">
        <v>0.2534211264203845</v>
      </c>
      <c r="R279" s="30">
        <v>0.16995047304119498</v>
      </c>
      <c r="S279" s="30">
        <v>0.2840635612689455</v>
      </c>
      <c r="T279" s="30">
        <v>0.26809075657010101</v>
      </c>
      <c r="U279" s="30">
        <v>0.3195160560417995</v>
      </c>
      <c r="V279" s="31">
        <f>AVERAGE(Q279:U279)</f>
        <v>0.25900839466848508</v>
      </c>
      <c r="W279" s="31">
        <f>STDEV(Q279:U279)</f>
        <v>5.552917865187007E-2</v>
      </c>
      <c r="X279" s="31">
        <f t="shared" si="16"/>
        <v>0.21439142435110656</v>
      </c>
    </row>
    <row r="280" spans="1:24" x14ac:dyDescent="0.25">
      <c r="A280" s="40" t="s">
        <v>295</v>
      </c>
      <c r="B280" s="40">
        <v>3</v>
      </c>
      <c r="C280" s="40">
        <v>3</v>
      </c>
      <c r="D280" s="38">
        <v>14.9398</v>
      </c>
      <c r="E280" s="38">
        <v>5.6976926917753499</v>
      </c>
      <c r="F280" s="38">
        <v>0.97692216069763005</v>
      </c>
      <c r="G280" s="40" t="s">
        <v>0</v>
      </c>
      <c r="H280" s="40" t="s">
        <v>1</v>
      </c>
      <c r="I280" s="19" t="s">
        <v>713</v>
      </c>
      <c r="J280" s="40" t="s">
        <v>403</v>
      </c>
      <c r="K280" s="30">
        <v>3.0928733724821449E-2</v>
      </c>
      <c r="L280" s="30">
        <v>0.23462264228643048</v>
      </c>
      <c r="M280" s="30">
        <v>0.258771970355203</v>
      </c>
      <c r="N280" s="31">
        <f t="shared" si="17"/>
        <v>0.17477444878881832</v>
      </c>
      <c r="O280" s="31">
        <f t="shared" si="18"/>
        <v>0.12515785959438475</v>
      </c>
      <c r="P280" s="31">
        <f t="shared" si="19"/>
        <v>0.7161107385074017</v>
      </c>
      <c r="Q280" s="30">
        <v>1.6392123827629501E-2</v>
      </c>
      <c r="R280" s="30">
        <v>2.5492367593945651E-2</v>
      </c>
      <c r="S280" s="30">
        <v>3.1846812068586999E-2</v>
      </c>
      <c r="T280" s="30">
        <v>2.9142791178630348E-2</v>
      </c>
      <c r="U280" s="30">
        <v>5.04989093202661E-2</v>
      </c>
      <c r="V280" s="31">
        <f>AVERAGE(Q280:U280)</f>
        <v>3.0674600797811723E-2</v>
      </c>
      <c r="W280" s="31">
        <f>STDEV(Q280:U280)</f>
        <v>1.2525657844493056E-2</v>
      </c>
      <c r="X280" s="31">
        <f t="shared" si="16"/>
        <v>0.40833971816143788</v>
      </c>
    </row>
    <row r="281" spans="1:24" x14ac:dyDescent="0.25">
      <c r="A281" s="40" t="s">
        <v>110</v>
      </c>
      <c r="B281" s="40">
        <v>4</v>
      </c>
      <c r="C281" s="40">
        <v>4</v>
      </c>
      <c r="D281" s="38">
        <v>28.6036</v>
      </c>
      <c r="E281" s="38">
        <v>2.9910272128350801</v>
      </c>
      <c r="F281" s="38">
        <v>0.82525059238378595</v>
      </c>
      <c r="G281" s="40" t="s">
        <v>0</v>
      </c>
      <c r="H281" s="40" t="s">
        <v>1</v>
      </c>
      <c r="I281" s="19" t="s">
        <v>765</v>
      </c>
      <c r="J281" s="40" t="s">
        <v>454</v>
      </c>
      <c r="K281" s="30">
        <v>3.3364364059445852E-2</v>
      </c>
      <c r="L281" s="30">
        <v>0.24906332029876749</v>
      </c>
      <c r="M281" s="30">
        <v>0.16917052228587651</v>
      </c>
      <c r="N281" s="31">
        <f t="shared" si="17"/>
        <v>0.15053273554802996</v>
      </c>
      <c r="O281" s="31">
        <f t="shared" si="18"/>
        <v>0.10905060867114534</v>
      </c>
      <c r="P281" s="31">
        <f t="shared" si="19"/>
        <v>0.72443118949599461</v>
      </c>
      <c r="Q281" s="30">
        <v>5.3887762783438702E-2</v>
      </c>
      <c r="R281" s="30">
        <v>4.121124739276625E-2</v>
      </c>
      <c r="S281" s="30">
        <v>3.4540303926182153E-2</v>
      </c>
      <c r="T281" s="30">
        <v>3.5331409987525049E-2</v>
      </c>
      <c r="U281" s="30">
        <v>8.6669807467381094E-2</v>
      </c>
      <c r="V281" s="31">
        <f>AVERAGE(Q281:U281)</f>
        <v>5.0328106311458655E-2</v>
      </c>
      <c r="W281" s="31">
        <f>STDEV(Q281:U281)</f>
        <v>2.1740878078156407E-2</v>
      </c>
      <c r="X281" s="31">
        <f t="shared" si="16"/>
        <v>0.43198283566664747</v>
      </c>
    </row>
    <row r="282" spans="1:24" x14ac:dyDescent="0.25">
      <c r="A282" s="40" t="s">
        <v>76</v>
      </c>
      <c r="B282" s="40">
        <v>3</v>
      </c>
      <c r="C282" s="40">
        <v>3</v>
      </c>
      <c r="D282" s="38">
        <v>28.417000000000002</v>
      </c>
      <c r="E282" s="38">
        <v>8.9061509246144706</v>
      </c>
      <c r="F282" s="38">
        <v>0.95465657931502601</v>
      </c>
      <c r="G282" s="40" t="s">
        <v>0</v>
      </c>
      <c r="H282" s="40" t="s">
        <v>1</v>
      </c>
      <c r="I282" s="19" t="s">
        <v>724</v>
      </c>
      <c r="J282" s="40" t="s">
        <v>413</v>
      </c>
      <c r="K282" s="30">
        <v>1.2333438219156501E-2</v>
      </c>
      <c r="L282" s="30">
        <v>0.35108079466606301</v>
      </c>
      <c r="M282" s="30">
        <v>0.40706934240706549</v>
      </c>
      <c r="N282" s="31">
        <f t="shared" si="17"/>
        <v>0.25682785843076167</v>
      </c>
      <c r="O282" s="31">
        <f t="shared" si="18"/>
        <v>0.21358094602630956</v>
      </c>
      <c r="P282" s="31">
        <f t="shared" si="19"/>
        <v>0.83161128754219216</v>
      </c>
      <c r="Q282" s="30">
        <v>4.6659633295722799E-2</v>
      </c>
      <c r="R282" s="30">
        <v>2.0455028503873599E-2</v>
      </c>
      <c r="S282" s="30">
        <v>1.8571479415527144E-3</v>
      </c>
      <c r="T282" s="30">
        <v>1.8837713198477549E-2</v>
      </c>
      <c r="U282" s="30">
        <v>5.6376141891715345E-2</v>
      </c>
      <c r="V282" s="31">
        <f>AVERAGE(Q282:U282)</f>
        <v>2.8837132966268397E-2</v>
      </c>
      <c r="W282" s="31">
        <f>STDEV(Q282:U282)</f>
        <v>2.2216020083681266E-2</v>
      </c>
      <c r="X282" s="31">
        <f t="shared" si="16"/>
        <v>0.77039628418220241</v>
      </c>
    </row>
    <row r="283" spans="1:24" x14ac:dyDescent="0.25">
      <c r="A283" s="40" t="s">
        <v>157</v>
      </c>
      <c r="B283" s="40">
        <v>4</v>
      </c>
      <c r="C283" s="40">
        <v>4</v>
      </c>
      <c r="D283" s="38">
        <v>25.934200000000001</v>
      </c>
      <c r="E283" s="38">
        <v>2.8364658016360802</v>
      </c>
      <c r="F283" s="38">
        <v>0.58994258984201098</v>
      </c>
      <c r="G283" s="40" t="s">
        <v>0</v>
      </c>
      <c r="H283" s="40" t="s">
        <v>1</v>
      </c>
      <c r="I283" s="19" t="s">
        <v>817</v>
      </c>
      <c r="J283" s="40" t="s">
        <v>506</v>
      </c>
      <c r="K283" s="30">
        <v>0.97607304770125003</v>
      </c>
      <c r="L283" s="30">
        <v>3.76382433140071E-2</v>
      </c>
      <c r="M283" s="30">
        <v>0.40772136748791099</v>
      </c>
      <c r="N283" s="31">
        <f t="shared" si="17"/>
        <v>0.47381088616772266</v>
      </c>
      <c r="O283" s="31">
        <f t="shared" si="18"/>
        <v>0.47269529179041725</v>
      </c>
      <c r="P283" s="31">
        <f t="shared" si="19"/>
        <v>0.99764548597367919</v>
      </c>
      <c r="Q283" s="30">
        <v>0.22358940959193249</v>
      </c>
      <c r="R283" s="30">
        <v>0.10653728667750345</v>
      </c>
      <c r="S283" s="30">
        <v>0.11712508267087401</v>
      </c>
      <c r="T283" s="30">
        <v>0.239093072644844</v>
      </c>
      <c r="U283" s="30">
        <v>0.1488686135206625</v>
      </c>
      <c r="V283" s="31">
        <f>AVERAGE(Q283:U283)</f>
        <v>0.16704269302116329</v>
      </c>
      <c r="W283" s="31">
        <f>STDEV(Q283:U283)</f>
        <v>6.0974907840103829E-2</v>
      </c>
      <c r="X283" s="31">
        <f t="shared" si="16"/>
        <v>0.3650258909102877</v>
      </c>
    </row>
    <row r="284" spans="1:24" x14ac:dyDescent="0.25">
      <c r="A284" s="40" t="s">
        <v>96</v>
      </c>
      <c r="B284" s="40">
        <v>1</v>
      </c>
      <c r="C284" s="40">
        <v>1</v>
      </c>
      <c r="D284" s="38">
        <v>6.5781999999999998</v>
      </c>
      <c r="E284" s="38">
        <v>3.2591227516628898</v>
      </c>
      <c r="F284" s="38">
        <v>0.88455183967855</v>
      </c>
      <c r="G284" s="40" t="s">
        <v>0</v>
      </c>
      <c r="H284" s="40" t="s">
        <v>1</v>
      </c>
      <c r="I284" s="19" t="s">
        <v>748</v>
      </c>
      <c r="J284" s="40" t="s">
        <v>437</v>
      </c>
      <c r="K284" s="30">
        <v>1.4308537448651099E-2</v>
      </c>
      <c r="L284" s="30">
        <v>7.9828820087296151E-2</v>
      </c>
      <c r="M284" s="30">
        <v>0.117275159235778</v>
      </c>
      <c r="N284" s="31">
        <f t="shared" si="17"/>
        <v>7.0470838923908416E-2</v>
      </c>
      <c r="O284" s="31">
        <f t="shared" si="18"/>
        <v>5.2117273136207447E-2</v>
      </c>
      <c r="P284" s="31">
        <f t="shared" si="19"/>
        <v>0.73955800629082313</v>
      </c>
      <c r="Q284" s="30">
        <v>2.1646072780341301E-2</v>
      </c>
      <c r="R284" s="30">
        <v>3.0083769916707651E-2</v>
      </c>
      <c r="S284" s="30">
        <v>2.0268041521140149E-2</v>
      </c>
      <c r="T284" s="30">
        <v>1.1007714503488236E-2</v>
      </c>
      <c r="U284" s="30">
        <v>2.51076027340707E-2</v>
      </c>
      <c r="V284" s="31">
        <f>AVERAGE(Q284:U284)</f>
        <v>2.162264029114961E-2</v>
      </c>
      <c r="W284" s="31">
        <f>STDEV(Q284:U284)</f>
        <v>7.0400251092571729E-3</v>
      </c>
      <c r="X284" s="31">
        <f t="shared" ref="X284:X313" si="20">W284/V284</f>
        <v>0.32558582182670515</v>
      </c>
    </row>
    <row r="285" spans="1:24" x14ac:dyDescent="0.25">
      <c r="A285" s="40" t="s">
        <v>176</v>
      </c>
      <c r="B285" s="40">
        <v>3</v>
      </c>
      <c r="C285" s="40">
        <v>3</v>
      </c>
      <c r="D285" s="38">
        <v>23.307700000000001</v>
      </c>
      <c r="E285" s="38">
        <v>9.5141555061328802</v>
      </c>
      <c r="F285" s="38">
        <v>0.50475161784920197</v>
      </c>
      <c r="G285" s="40" t="s">
        <v>0</v>
      </c>
      <c r="H285" s="40" t="s">
        <v>1</v>
      </c>
      <c r="I285" s="19" t="s">
        <v>838</v>
      </c>
      <c r="J285" s="40" t="s">
        <v>527</v>
      </c>
      <c r="K285" s="30">
        <v>7.852326107477256E-3</v>
      </c>
      <c r="L285" s="30">
        <v>3.3772155694374098E-2</v>
      </c>
      <c r="M285" s="30">
        <v>0.65332301337569043</v>
      </c>
      <c r="N285" s="31">
        <f t="shared" si="17"/>
        <v>0.23164916505918062</v>
      </c>
      <c r="O285" s="31">
        <f t="shared" si="18"/>
        <v>0.36541016017209299</v>
      </c>
      <c r="P285" s="31">
        <f t="shared" si="19"/>
        <v>1.5774292131756216</v>
      </c>
      <c r="Q285" s="30">
        <v>2.4327630069284352E-2</v>
      </c>
      <c r="R285" s="30">
        <v>4.2021856437524902E-2</v>
      </c>
      <c r="S285" s="30">
        <v>2.44601542760471E-2</v>
      </c>
      <c r="T285" s="30">
        <v>1.745861377211225E-2</v>
      </c>
      <c r="U285" s="30">
        <v>1.347096071740015E-2</v>
      </c>
      <c r="V285" s="31">
        <f>AVERAGE(Q285:U285)</f>
        <v>2.4347843054473749E-2</v>
      </c>
      <c r="W285" s="31">
        <f>STDEV(Q285:U285)</f>
        <v>1.0933341448512249E-2</v>
      </c>
      <c r="X285" s="31">
        <f t="shared" si="20"/>
        <v>0.4490476394172141</v>
      </c>
    </row>
    <row r="286" spans="1:24" x14ac:dyDescent="0.25">
      <c r="A286" s="40" t="s">
        <v>220</v>
      </c>
      <c r="B286" s="40">
        <v>3</v>
      </c>
      <c r="C286" s="40">
        <v>3</v>
      </c>
      <c r="D286" s="38">
        <v>17.170000000000002</v>
      </c>
      <c r="E286" s="38">
        <v>2.4215639501919202</v>
      </c>
      <c r="F286" s="38">
        <v>0.23115328523181999</v>
      </c>
      <c r="G286" s="40" t="s">
        <v>0</v>
      </c>
      <c r="H286" s="40" t="s">
        <v>1</v>
      </c>
      <c r="I286" s="19" t="s">
        <v>888</v>
      </c>
      <c r="J286" s="40" t="s">
        <v>577</v>
      </c>
      <c r="K286" s="30">
        <v>0.47560320473715401</v>
      </c>
      <c r="L286" s="30">
        <v>2.2466394779325702E-2</v>
      </c>
      <c r="M286" s="30">
        <v>2.7030156675648752E-2</v>
      </c>
      <c r="N286" s="31">
        <f t="shared" si="17"/>
        <v>0.17503325206404283</v>
      </c>
      <c r="O286" s="31">
        <f t="shared" si="18"/>
        <v>0.26031121627409531</v>
      </c>
      <c r="P286" s="31">
        <f t="shared" si="19"/>
        <v>1.4872100769678334</v>
      </c>
      <c r="Q286" s="30">
        <v>0.22326910408356249</v>
      </c>
      <c r="R286" s="30">
        <v>3.208746295631195E-2</v>
      </c>
      <c r="S286" s="30">
        <v>2.9673259009948751E-2</v>
      </c>
      <c r="T286" s="30">
        <v>2.5428370229584552E-2</v>
      </c>
      <c r="U286" s="30">
        <v>5.09471922715964E-2</v>
      </c>
      <c r="V286" s="31">
        <f>AVERAGE(Q286:U286)</f>
        <v>7.2281077710200828E-2</v>
      </c>
      <c r="W286" s="31">
        <f>STDEV(Q286:U286)</f>
        <v>8.4968593985766644E-2</v>
      </c>
      <c r="X286" s="31">
        <f t="shared" si="20"/>
        <v>1.1755302587827252</v>
      </c>
    </row>
    <row r="287" spans="1:24" x14ac:dyDescent="0.25">
      <c r="A287" s="40" t="s">
        <v>241</v>
      </c>
      <c r="B287" s="40">
        <v>17</v>
      </c>
      <c r="C287" s="40">
        <v>17</v>
      </c>
      <c r="D287" s="38">
        <v>98.563199999999995</v>
      </c>
      <c r="E287" s="38">
        <v>1.1697708394856201</v>
      </c>
      <c r="F287" s="38">
        <v>0.119414923050035</v>
      </c>
      <c r="G287" s="40" t="s">
        <v>1</v>
      </c>
      <c r="H287" s="40" t="s">
        <v>0</v>
      </c>
      <c r="I287" s="19" t="s">
        <v>914</v>
      </c>
      <c r="J287" s="40" t="s">
        <v>603</v>
      </c>
      <c r="K287" s="30">
        <v>1.0165336101904505</v>
      </c>
      <c r="L287" s="30">
        <v>0.1497634062044545</v>
      </c>
      <c r="M287" s="30">
        <v>0.21697488976770551</v>
      </c>
      <c r="N287" s="31">
        <f t="shared" si="17"/>
        <v>0.46109063538753686</v>
      </c>
      <c r="O287" s="31">
        <f t="shared" si="18"/>
        <v>0.48220018620291494</v>
      </c>
      <c r="P287" s="31">
        <f t="shared" si="19"/>
        <v>1.0457817817046662</v>
      </c>
      <c r="Q287" s="30">
        <v>0.70428986719267495</v>
      </c>
      <c r="R287" s="30">
        <v>0.40259617724826702</v>
      </c>
      <c r="S287" s="30">
        <v>0.53422998057336946</v>
      </c>
      <c r="T287" s="30">
        <v>0.56105785077200143</v>
      </c>
      <c r="U287" s="30">
        <v>0.49467802239486702</v>
      </c>
      <c r="V287" s="31">
        <f>AVERAGE(Q287:U287)</f>
        <v>0.53937037963623591</v>
      </c>
      <c r="W287" s="31">
        <f>STDEV(Q287:U287)</f>
        <v>0.1099997689967165</v>
      </c>
      <c r="X287" s="31">
        <f t="shared" si="20"/>
        <v>0.20394106378422733</v>
      </c>
    </row>
    <row r="288" spans="1:24" x14ac:dyDescent="0.25">
      <c r="A288" s="40" t="s">
        <v>22</v>
      </c>
      <c r="B288" s="40">
        <v>3</v>
      </c>
      <c r="C288" s="40">
        <v>3</v>
      </c>
      <c r="D288" s="38">
        <v>15.9048</v>
      </c>
      <c r="E288" s="38">
        <v>2.3009045182507499</v>
      </c>
      <c r="F288" s="38">
        <v>0.99998323757747998</v>
      </c>
      <c r="G288" s="40" t="s">
        <v>1</v>
      </c>
      <c r="H288" s="40" t="s">
        <v>0</v>
      </c>
      <c r="I288" s="19" t="s">
        <v>654</v>
      </c>
      <c r="J288" s="40" t="s">
        <v>347</v>
      </c>
      <c r="K288" s="30">
        <v>0.2539766890695605</v>
      </c>
      <c r="L288" s="30">
        <v>0.16825071291069899</v>
      </c>
      <c r="M288" s="30">
        <v>0.311959107501602</v>
      </c>
      <c r="N288" s="31">
        <f t="shared" si="17"/>
        <v>0.24472883649395383</v>
      </c>
      <c r="O288" s="31">
        <f t="shared" si="18"/>
        <v>7.229915457264191E-2</v>
      </c>
      <c r="P288" s="31">
        <f t="shared" si="19"/>
        <v>0.29542556409950532</v>
      </c>
      <c r="Q288" s="30">
        <v>0.51366257789706204</v>
      </c>
      <c r="R288" s="30">
        <v>0.3887524222157715</v>
      </c>
      <c r="S288" s="30">
        <v>0.60787842372487555</v>
      </c>
      <c r="T288" s="30">
        <v>0.59119153437368999</v>
      </c>
      <c r="U288" s="30">
        <v>0.71400346996453901</v>
      </c>
      <c r="V288" s="31">
        <f>AVERAGE(Q288:U288)</f>
        <v>0.56309768563518769</v>
      </c>
      <c r="W288" s="31">
        <f>STDEV(Q288:U288)</f>
        <v>0.12083794451528961</v>
      </c>
      <c r="X288" s="31">
        <f t="shared" si="20"/>
        <v>0.21459499407990199</v>
      </c>
    </row>
    <row r="289" spans="1:24" x14ac:dyDescent="0.25">
      <c r="A289" s="40" t="s">
        <v>134</v>
      </c>
      <c r="B289" s="40">
        <v>5</v>
      </c>
      <c r="C289" s="40">
        <v>5</v>
      </c>
      <c r="D289" s="38">
        <v>29.172999999999998</v>
      </c>
      <c r="E289" s="38">
        <v>2.7660625044189699</v>
      </c>
      <c r="F289" s="38">
        <v>0.70956908003141195</v>
      </c>
      <c r="G289" s="40" t="s">
        <v>0</v>
      </c>
      <c r="H289" s="40" t="s">
        <v>1</v>
      </c>
      <c r="I289" s="19" t="s">
        <v>791</v>
      </c>
      <c r="J289" s="40" t="s">
        <v>480</v>
      </c>
      <c r="K289" s="30">
        <v>1.3831841137627499E-2</v>
      </c>
      <c r="L289" s="30">
        <v>0.10517448911376501</v>
      </c>
      <c r="M289" s="30">
        <v>0.10386237793867351</v>
      </c>
      <c r="N289" s="31">
        <f t="shared" si="17"/>
        <v>7.4289569396688668E-2</v>
      </c>
      <c r="O289" s="31">
        <f t="shared" si="18"/>
        <v>5.2362038621684807E-2</v>
      </c>
      <c r="P289" s="31">
        <f t="shared" si="19"/>
        <v>0.70483701880251792</v>
      </c>
      <c r="Q289" s="30">
        <v>1.302523055414205E-2</v>
      </c>
      <c r="R289" s="30">
        <v>1.44354014928656E-2</v>
      </c>
      <c r="S289" s="30">
        <v>1.9984057696559299E-2</v>
      </c>
      <c r="T289" s="30">
        <v>1.0515043412880676E-2</v>
      </c>
      <c r="U289" s="30">
        <v>7.6327849423494451E-2</v>
      </c>
      <c r="V289" s="31">
        <f>AVERAGE(Q289:U289)</f>
        <v>2.6857516515988417E-2</v>
      </c>
      <c r="W289" s="31">
        <f>STDEV(Q289:U289)</f>
        <v>2.787147187459629E-2</v>
      </c>
      <c r="X289" s="31">
        <f t="shared" si="20"/>
        <v>1.0377531317165629</v>
      </c>
    </row>
    <row r="290" spans="1:24" x14ac:dyDescent="0.25">
      <c r="A290" s="40" t="s">
        <v>137</v>
      </c>
      <c r="B290" s="40">
        <v>3</v>
      </c>
      <c r="C290" s="40">
        <v>3</v>
      </c>
      <c r="D290" s="38">
        <v>18.2393</v>
      </c>
      <c r="E290" s="38">
        <v>3.1286155486444698</v>
      </c>
      <c r="F290" s="38">
        <v>0.67456072515824395</v>
      </c>
      <c r="G290" s="40" t="s">
        <v>0</v>
      </c>
      <c r="H290" s="40" t="s">
        <v>1</v>
      </c>
      <c r="I290" s="19" t="s">
        <v>795</v>
      </c>
      <c r="J290" s="40" t="s">
        <v>484</v>
      </c>
      <c r="K290" s="30">
        <v>5.6959083602786953E-2</v>
      </c>
      <c r="L290" s="30">
        <v>9.0698655919622451E-2</v>
      </c>
      <c r="M290" s="30">
        <v>0.32621882675967601</v>
      </c>
      <c r="N290" s="31">
        <f t="shared" si="17"/>
        <v>0.15795885542736179</v>
      </c>
      <c r="O290" s="31">
        <f t="shared" si="18"/>
        <v>0.14669067165158847</v>
      </c>
      <c r="P290" s="31">
        <f t="shared" si="19"/>
        <v>0.92866380460097053</v>
      </c>
      <c r="Q290" s="30">
        <v>5.7286971277384552E-2</v>
      </c>
      <c r="R290" s="30">
        <v>5.0095027954347546E-2</v>
      </c>
      <c r="S290" s="30">
        <v>2.9822299153804202E-2</v>
      </c>
      <c r="T290" s="30">
        <v>1.0613843677524951E-2</v>
      </c>
      <c r="U290" s="30">
        <v>0.10462395727989</v>
      </c>
      <c r="V290" s="31">
        <f>AVERAGE(Q290:U290)</f>
        <v>5.0488419868590248E-2</v>
      </c>
      <c r="W290" s="31">
        <f>STDEV(Q290:U290)</f>
        <v>3.5334479765102053E-2</v>
      </c>
      <c r="X290" s="31">
        <f t="shared" si="20"/>
        <v>0.69985315161515416</v>
      </c>
    </row>
    <row r="291" spans="1:24" x14ac:dyDescent="0.25">
      <c r="A291" s="40" t="s">
        <v>27</v>
      </c>
      <c r="B291" s="40">
        <v>5</v>
      </c>
      <c r="C291" s="40">
        <v>5</v>
      </c>
      <c r="D291" s="38">
        <v>25.589600000000001</v>
      </c>
      <c r="E291" s="38">
        <v>2.9616105655536402</v>
      </c>
      <c r="F291" s="38">
        <v>0.99984231297293202</v>
      </c>
      <c r="G291" s="40" t="s">
        <v>1</v>
      </c>
      <c r="H291" s="40" t="s">
        <v>0</v>
      </c>
      <c r="I291" s="19" t="s">
        <v>662</v>
      </c>
      <c r="J291" s="40" t="s">
        <v>353</v>
      </c>
      <c r="K291" s="30">
        <v>2.2260574019731498</v>
      </c>
      <c r="L291" s="30">
        <v>0.51836496577344904</v>
      </c>
      <c r="M291" s="30">
        <v>1.51813395940423</v>
      </c>
      <c r="N291" s="31">
        <f t="shared" si="17"/>
        <v>1.4208521090502764</v>
      </c>
      <c r="O291" s="31">
        <f t="shared" si="18"/>
        <v>0.85799253083557436</v>
      </c>
      <c r="P291" s="31">
        <f t="shared" si="19"/>
        <v>0.60385773112521357</v>
      </c>
      <c r="Q291" s="30">
        <v>4.1153668139990147</v>
      </c>
      <c r="R291" s="30">
        <v>2.8560898966367199</v>
      </c>
      <c r="S291" s="30">
        <v>4.675595829579545</v>
      </c>
      <c r="T291" s="30">
        <v>5.6996465833536396</v>
      </c>
      <c r="U291" s="30">
        <v>3.6933539676934251</v>
      </c>
      <c r="V291" s="31">
        <f>AVERAGE(Q291:U291)</f>
        <v>4.2080106182524695</v>
      </c>
      <c r="W291" s="31">
        <f>STDEV(Q291:U291)</f>
        <v>1.0659218735677018</v>
      </c>
      <c r="X291" s="31">
        <f t="shared" si="20"/>
        <v>0.25330779084639404</v>
      </c>
    </row>
    <row r="292" spans="1:24" x14ac:dyDescent="0.25">
      <c r="A292" s="40" t="s">
        <v>23</v>
      </c>
      <c r="B292" s="40">
        <v>5</v>
      </c>
      <c r="C292" s="40">
        <v>5</v>
      </c>
      <c r="D292" s="38">
        <v>29.08</v>
      </c>
      <c r="E292" s="38">
        <v>2.8486926835708202</v>
      </c>
      <c r="F292" s="38">
        <v>0.99997812522009599</v>
      </c>
      <c r="G292" s="40" t="s">
        <v>1</v>
      </c>
      <c r="H292" s="40" t="s">
        <v>0</v>
      </c>
      <c r="I292" s="19" t="s">
        <v>655</v>
      </c>
      <c r="J292" s="40" t="s">
        <v>348</v>
      </c>
      <c r="K292" s="30">
        <v>0.69462387530686498</v>
      </c>
      <c r="L292" s="30">
        <v>0.210050875954856</v>
      </c>
      <c r="M292" s="30">
        <v>0.449128460366024</v>
      </c>
      <c r="N292" s="31">
        <f t="shared" si="17"/>
        <v>0.45126773720924834</v>
      </c>
      <c r="O292" s="31">
        <f t="shared" si="18"/>
        <v>0.24229358287893113</v>
      </c>
      <c r="P292" s="31">
        <f t="shared" si="19"/>
        <v>0.53691758328954509</v>
      </c>
      <c r="Q292" s="30">
        <v>1.25941606117229</v>
      </c>
      <c r="R292" s="30">
        <v>0.86276122486591755</v>
      </c>
      <c r="S292" s="30">
        <v>1.610483669380345</v>
      </c>
      <c r="T292" s="30">
        <v>1.577771332873575</v>
      </c>
      <c r="U292" s="30">
        <v>1.117183218305595</v>
      </c>
      <c r="V292" s="31">
        <f>AVERAGE(Q292:U292)</f>
        <v>1.2855231013195445</v>
      </c>
      <c r="W292" s="31">
        <f>STDEV(Q292:U292)</f>
        <v>0.31573560837425685</v>
      </c>
      <c r="X292" s="31">
        <f t="shared" si="20"/>
        <v>0.24560866160255329</v>
      </c>
    </row>
    <row r="293" spans="1:24" x14ac:dyDescent="0.25">
      <c r="A293" s="40" t="s">
        <v>309</v>
      </c>
      <c r="B293" s="40">
        <v>16</v>
      </c>
      <c r="C293" s="40">
        <v>16</v>
      </c>
      <c r="D293" s="38">
        <v>103.39060000000001</v>
      </c>
      <c r="E293" s="38">
        <v>3.4713386343533998</v>
      </c>
      <c r="F293" s="38">
        <v>0.60873407065803697</v>
      </c>
      <c r="G293" s="40" t="s">
        <v>0</v>
      </c>
      <c r="H293" s="40" t="s">
        <v>1</v>
      </c>
      <c r="I293" s="19" t="s">
        <v>813</v>
      </c>
      <c r="J293" s="40" t="s">
        <v>502</v>
      </c>
      <c r="K293" s="30">
        <v>1.1282962332380714E-2</v>
      </c>
      <c r="L293" s="30">
        <v>0.39245827154912649</v>
      </c>
      <c r="M293" s="30">
        <v>0.13340798489692202</v>
      </c>
      <c r="N293" s="31">
        <f t="shared" si="17"/>
        <v>0.17904973959280976</v>
      </c>
      <c r="O293" s="31">
        <f t="shared" si="18"/>
        <v>0.19464334413976278</v>
      </c>
      <c r="P293" s="31">
        <f t="shared" si="19"/>
        <v>1.0870909088302256</v>
      </c>
      <c r="Q293" s="30">
        <v>5.0570666052659405E-2</v>
      </c>
      <c r="R293" s="30">
        <v>9.3691655745496899E-2</v>
      </c>
      <c r="S293" s="30">
        <v>5.6545519713265401E-2</v>
      </c>
      <c r="T293" s="30">
        <v>2.0673579463003699E-2</v>
      </c>
      <c r="U293" s="30">
        <v>3.6415832005852099E-2</v>
      </c>
      <c r="V293" s="31">
        <f>AVERAGE(Q293:U293)</f>
        <v>5.1579450596055496E-2</v>
      </c>
      <c r="W293" s="31">
        <f>STDEV(Q293:U293)</f>
        <v>2.7314032613853022E-2</v>
      </c>
      <c r="X293" s="31">
        <f t="shared" si="20"/>
        <v>0.52955260861079911</v>
      </c>
    </row>
    <row r="294" spans="1:24" x14ac:dyDescent="0.25">
      <c r="A294" s="40" t="s">
        <v>284</v>
      </c>
      <c r="B294" s="40">
        <v>10</v>
      </c>
      <c r="C294" s="40">
        <v>10</v>
      </c>
      <c r="D294" s="38">
        <v>52.473999999999997</v>
      </c>
      <c r="E294" s="38">
        <v>5.13139118101987</v>
      </c>
      <c r="F294" s="38">
        <v>0.99995963173633295</v>
      </c>
      <c r="G294" s="40" t="s">
        <v>1</v>
      </c>
      <c r="H294" s="40" t="s">
        <v>0</v>
      </c>
      <c r="I294" s="19" t="s">
        <v>658</v>
      </c>
      <c r="J294" s="40" t="s">
        <v>350</v>
      </c>
      <c r="K294" s="30">
        <v>11.01188757658505</v>
      </c>
      <c r="L294" s="30">
        <v>1.114801042395495</v>
      </c>
      <c r="M294" s="30">
        <v>1.8416128440332948</v>
      </c>
      <c r="N294" s="31">
        <f t="shared" si="17"/>
        <v>4.6561004876712797</v>
      </c>
      <c r="O294" s="31">
        <f t="shared" si="18"/>
        <v>5.5162565194570341</v>
      </c>
      <c r="P294" s="31">
        <f t="shared" si="19"/>
        <v>1.1847374286837946</v>
      </c>
      <c r="Q294" s="30">
        <v>25.48125525800555</v>
      </c>
      <c r="R294" s="30">
        <v>16.319829080237149</v>
      </c>
      <c r="S294" s="30">
        <v>29.759997305225198</v>
      </c>
      <c r="T294" s="30">
        <v>26.81579223782515</v>
      </c>
      <c r="U294" s="30">
        <v>21.084491020600552</v>
      </c>
      <c r="V294" s="31">
        <f>AVERAGE(Q294:U294)</f>
        <v>23.892272980378721</v>
      </c>
      <c r="W294" s="31">
        <f>STDEV(Q294:U294)</f>
        <v>5.2613582950155173</v>
      </c>
      <c r="X294" s="31">
        <f t="shared" si="20"/>
        <v>0.22021171026031525</v>
      </c>
    </row>
    <row r="295" spans="1:24" x14ac:dyDescent="0.25">
      <c r="A295" s="40" t="s">
        <v>216</v>
      </c>
      <c r="B295" s="40">
        <v>2</v>
      </c>
      <c r="C295" s="40">
        <v>2</v>
      </c>
      <c r="D295" s="38">
        <v>11.435700000000001</v>
      </c>
      <c r="E295" s="38">
        <v>1.44552427711813</v>
      </c>
      <c r="F295" s="38">
        <v>0.25473656213772899</v>
      </c>
      <c r="G295" s="40" t="s">
        <v>0</v>
      </c>
      <c r="H295" s="40" t="s">
        <v>1</v>
      </c>
      <c r="I295" s="19" t="s">
        <v>884</v>
      </c>
      <c r="J295" s="40" t="s">
        <v>573</v>
      </c>
      <c r="K295" s="30">
        <v>0.36997360227630605</v>
      </c>
      <c r="L295" s="30">
        <v>6.8047630195707892E-2</v>
      </c>
      <c r="M295" s="30">
        <v>0.14978462356529851</v>
      </c>
      <c r="N295" s="31">
        <f t="shared" si="17"/>
        <v>0.19593528534577084</v>
      </c>
      <c r="O295" s="31">
        <f t="shared" si="18"/>
        <v>0.15616413109701341</v>
      </c>
      <c r="P295" s="31">
        <f t="shared" si="19"/>
        <v>0.79701892806815011</v>
      </c>
      <c r="Q295" s="30">
        <v>0.13680099192928499</v>
      </c>
      <c r="R295" s="30">
        <v>0.1172398937340855</v>
      </c>
      <c r="S295" s="30">
        <v>0.1238712501405755</v>
      </c>
      <c r="T295" s="30">
        <v>0.125444680226801</v>
      </c>
      <c r="U295" s="30">
        <v>0.17437405451677951</v>
      </c>
      <c r="V295" s="31">
        <f>AVERAGE(Q295:U295)</f>
        <v>0.13554617410950529</v>
      </c>
      <c r="W295" s="31">
        <f>STDEV(Q295:U295)</f>
        <v>2.2817990677360966E-2</v>
      </c>
      <c r="X295" s="31">
        <f t="shared" si="20"/>
        <v>0.16834108987042842</v>
      </c>
    </row>
    <row r="296" spans="1:24" x14ac:dyDescent="0.25">
      <c r="A296" s="40" t="s">
        <v>192</v>
      </c>
      <c r="B296" s="40">
        <v>4</v>
      </c>
      <c r="C296" s="40">
        <v>4</v>
      </c>
      <c r="D296" s="38">
        <v>23.643799999999999</v>
      </c>
      <c r="E296" s="38">
        <v>3.6226664004332401</v>
      </c>
      <c r="F296" s="38">
        <v>0.39316666889027702</v>
      </c>
      <c r="G296" s="40" t="s">
        <v>0</v>
      </c>
      <c r="H296" s="40" t="s">
        <v>1</v>
      </c>
      <c r="I296" s="19" t="s">
        <v>856</v>
      </c>
      <c r="J296" s="40" t="s">
        <v>545</v>
      </c>
      <c r="K296" s="30">
        <v>3.1043790686805002</v>
      </c>
      <c r="L296" s="30">
        <v>0.1779181111645175</v>
      </c>
      <c r="M296" s="30">
        <v>0.313907366103513</v>
      </c>
      <c r="N296" s="31">
        <f t="shared" si="17"/>
        <v>1.1987348486495104</v>
      </c>
      <c r="O296" s="31">
        <f t="shared" si="18"/>
        <v>1.6517364164320696</v>
      </c>
      <c r="P296" s="31">
        <f t="shared" si="19"/>
        <v>1.3778997234400159</v>
      </c>
      <c r="Q296" s="30">
        <v>0.48470592527166445</v>
      </c>
      <c r="R296" s="30">
        <v>0.29480384029372148</v>
      </c>
      <c r="S296" s="30">
        <v>0.28828057196818552</v>
      </c>
      <c r="T296" s="30">
        <v>0.29850669892769099</v>
      </c>
      <c r="U296" s="30">
        <v>0.28819542316205499</v>
      </c>
      <c r="V296" s="31">
        <f>AVERAGE(Q296:U296)</f>
        <v>0.33089849192466347</v>
      </c>
      <c r="W296" s="31">
        <f>STDEV(Q296:U296)</f>
        <v>8.6093870086479868E-2</v>
      </c>
      <c r="X296" s="31">
        <f t="shared" si="20"/>
        <v>0.26018211683503556</v>
      </c>
    </row>
    <row r="297" spans="1:24" x14ac:dyDescent="0.25">
      <c r="A297" s="40" t="s">
        <v>66</v>
      </c>
      <c r="B297" s="40">
        <v>91</v>
      </c>
      <c r="C297" s="40">
        <v>91</v>
      </c>
      <c r="D297" s="38">
        <v>394.50639999999999</v>
      </c>
      <c r="E297" s="38">
        <v>3.0923138315132399</v>
      </c>
      <c r="F297" s="38">
        <v>0.98727718798146302</v>
      </c>
      <c r="G297" s="40" t="s">
        <v>1</v>
      </c>
      <c r="H297" s="40" t="s">
        <v>0</v>
      </c>
      <c r="I297" s="19" t="s">
        <v>710</v>
      </c>
      <c r="J297" s="40" t="s">
        <v>400</v>
      </c>
      <c r="K297" s="30">
        <v>37.395935664799254</v>
      </c>
      <c r="L297" s="30">
        <v>4.4479162515029156</v>
      </c>
      <c r="M297" s="30">
        <v>23.156040008279749</v>
      </c>
      <c r="N297" s="31">
        <f t="shared" si="17"/>
        <v>21.666630641527306</v>
      </c>
      <c r="O297" s="31">
        <f t="shared" si="18"/>
        <v>16.524428916336728</v>
      </c>
      <c r="P297" s="31">
        <f t="shared" si="19"/>
        <v>0.76266721807059434</v>
      </c>
      <c r="Q297" s="30">
        <v>68.834486392346548</v>
      </c>
      <c r="R297" s="30">
        <v>44.169701396285703</v>
      </c>
      <c r="S297" s="30">
        <v>79.105998930983105</v>
      </c>
      <c r="T297" s="30">
        <v>85.619130388608852</v>
      </c>
      <c r="U297" s="30">
        <v>57.270790967193946</v>
      </c>
      <c r="V297" s="31">
        <f>AVERAGE(Q297:U297)</f>
        <v>67.000021615083625</v>
      </c>
      <c r="W297" s="31">
        <f>STDEV(Q297:U297)</f>
        <v>16.67687477920505</v>
      </c>
      <c r="X297" s="31">
        <f t="shared" si="20"/>
        <v>0.24890849849294092</v>
      </c>
    </row>
    <row r="298" spans="1:24" x14ac:dyDescent="0.25">
      <c r="A298" s="40" t="s">
        <v>198</v>
      </c>
      <c r="B298" s="40">
        <v>2</v>
      </c>
      <c r="C298" s="40">
        <v>2</v>
      </c>
      <c r="D298" s="38">
        <v>9.4466999999999999</v>
      </c>
      <c r="E298" s="38">
        <v>1.96919549185925</v>
      </c>
      <c r="F298" s="38">
        <v>0.35261482858763998</v>
      </c>
      <c r="G298" s="40" t="s">
        <v>0</v>
      </c>
      <c r="H298" s="40" t="s">
        <v>1</v>
      </c>
      <c r="I298" s="19" t="s">
        <v>863</v>
      </c>
      <c r="J298" s="40" t="s">
        <v>552</v>
      </c>
      <c r="K298" s="30">
        <v>3.688422297523065E-3</v>
      </c>
      <c r="L298" s="30">
        <v>2.3569048548551401E-2</v>
      </c>
      <c r="M298" s="30">
        <v>6.5692798202456795E-3</v>
      </c>
      <c r="N298" s="31">
        <f t="shared" si="17"/>
        <v>1.1275583555440049E-2</v>
      </c>
      <c r="O298" s="31">
        <f t="shared" si="18"/>
        <v>1.0743453642530302E-2</v>
      </c>
      <c r="P298" s="31">
        <f t="shared" si="19"/>
        <v>0.95280688486823251</v>
      </c>
      <c r="Q298" s="30">
        <v>4.74139863411432E-3</v>
      </c>
      <c r="R298" s="30">
        <v>9.4291027675855246E-3</v>
      </c>
      <c r="S298" s="30">
        <v>2.98788842198228E-3</v>
      </c>
      <c r="T298" s="30">
        <v>1.022828426111288E-2</v>
      </c>
      <c r="U298" s="30">
        <v>1.2432501712116909E-3</v>
      </c>
      <c r="V298" s="31">
        <f>AVERAGE(Q298:U298)</f>
        <v>5.7259848512013394E-3</v>
      </c>
      <c r="W298" s="31">
        <f>STDEV(Q298:U298)</f>
        <v>3.9542785234760952E-3</v>
      </c>
      <c r="X298" s="31">
        <f t="shared" si="20"/>
        <v>0.69058487338583663</v>
      </c>
    </row>
    <row r="299" spans="1:24" x14ac:dyDescent="0.25">
      <c r="A299" s="40" t="s">
        <v>123</v>
      </c>
      <c r="B299" s="40">
        <v>4</v>
      </c>
      <c r="C299" s="40">
        <v>4</v>
      </c>
      <c r="D299" s="38">
        <v>20.455300000000001</v>
      </c>
      <c r="E299" s="38">
        <v>1.6843982536453099</v>
      </c>
      <c r="F299" s="38">
        <v>0.77197589126433996</v>
      </c>
      <c r="G299" s="40" t="s">
        <v>0</v>
      </c>
      <c r="H299" s="40" t="s">
        <v>1</v>
      </c>
      <c r="I299" s="19" t="s">
        <v>780</v>
      </c>
      <c r="J299" s="40" t="s">
        <v>469</v>
      </c>
      <c r="K299" s="30">
        <v>0.27099320266317151</v>
      </c>
      <c r="L299" s="30">
        <v>0.14796593724858551</v>
      </c>
      <c r="M299" s="30">
        <v>0.12462279823468</v>
      </c>
      <c r="N299" s="31">
        <f t="shared" si="17"/>
        <v>0.18119397938214568</v>
      </c>
      <c r="O299" s="31">
        <f t="shared" si="18"/>
        <v>7.8639372525232315E-2</v>
      </c>
      <c r="P299" s="31">
        <f t="shared" si="19"/>
        <v>0.4340065425649634</v>
      </c>
      <c r="Q299" s="30">
        <v>7.9335582315225861E-2</v>
      </c>
      <c r="R299" s="30">
        <v>0.1059398119242531</v>
      </c>
      <c r="S299" s="30">
        <v>0.10587713906577345</v>
      </c>
      <c r="T299" s="30">
        <v>0.16111986413030199</v>
      </c>
      <c r="U299" s="30">
        <v>8.55872773474501E-2</v>
      </c>
      <c r="V299" s="31">
        <f>AVERAGE(Q299:U299)</f>
        <v>0.10757193495660092</v>
      </c>
      <c r="W299" s="31">
        <f>STDEV(Q299:U299)</f>
        <v>3.2223957152154876E-2</v>
      </c>
      <c r="X299" s="31">
        <f t="shared" si="20"/>
        <v>0.29955728848007973</v>
      </c>
    </row>
    <row r="300" spans="1:24" x14ac:dyDescent="0.25">
      <c r="A300" s="40" t="s">
        <v>60</v>
      </c>
      <c r="B300" s="40">
        <v>1</v>
      </c>
      <c r="C300" s="40">
        <v>1</v>
      </c>
      <c r="D300" s="38">
        <v>5.3619000000000003</v>
      </c>
      <c r="E300" s="38">
        <v>3.2694372739279798</v>
      </c>
      <c r="F300" s="38">
        <v>0.98909258401065003</v>
      </c>
      <c r="G300" s="40" t="s">
        <v>1</v>
      </c>
      <c r="H300" s="40" t="s">
        <v>0</v>
      </c>
      <c r="I300" s="19" t="s">
        <v>702</v>
      </c>
      <c r="J300" s="40" t="s">
        <v>392</v>
      </c>
      <c r="K300" s="30">
        <v>41.949682938539596</v>
      </c>
      <c r="L300" s="30">
        <v>4.6088481319861554</v>
      </c>
      <c r="M300" s="30">
        <v>26.040787458700301</v>
      </c>
      <c r="N300" s="31">
        <f t="shared" si="17"/>
        <v>24.199772843075351</v>
      </c>
      <c r="O300" s="31">
        <f t="shared" si="18"/>
        <v>18.738369382734103</v>
      </c>
      <c r="P300" s="31">
        <f t="shared" si="19"/>
        <v>0.77432005268165138</v>
      </c>
      <c r="Q300" s="30">
        <v>80.115587643691754</v>
      </c>
      <c r="R300" s="30">
        <v>51.187799450844253</v>
      </c>
      <c r="S300" s="30">
        <v>91.005817632532711</v>
      </c>
      <c r="T300" s="30">
        <v>103.891837681043</v>
      </c>
      <c r="U300" s="30">
        <v>69.397154360590463</v>
      </c>
      <c r="V300" s="31">
        <f>AVERAGE(Q300:U300)</f>
        <v>79.119639353740425</v>
      </c>
      <c r="W300" s="31">
        <f>STDEV(Q300:U300)</f>
        <v>20.190649765682153</v>
      </c>
      <c r="X300" s="31">
        <f t="shared" si="20"/>
        <v>0.2551913776478511</v>
      </c>
    </row>
    <row r="301" spans="1:24" x14ac:dyDescent="0.25">
      <c r="A301" s="40" t="s">
        <v>69</v>
      </c>
      <c r="B301" s="40">
        <v>6</v>
      </c>
      <c r="C301" s="40">
        <v>6</v>
      </c>
      <c r="D301" s="38">
        <v>31.3764</v>
      </c>
      <c r="E301" s="38">
        <v>4.4548947982665501</v>
      </c>
      <c r="F301" s="38">
        <v>0.97586150907660496</v>
      </c>
      <c r="G301" s="40" t="s">
        <v>0</v>
      </c>
      <c r="H301" s="40" t="s">
        <v>1</v>
      </c>
      <c r="I301" s="19" t="s">
        <v>715</v>
      </c>
      <c r="J301" s="40" t="s">
        <v>405</v>
      </c>
      <c r="K301" s="30">
        <v>1.9573214092851947E-2</v>
      </c>
      <c r="L301" s="30">
        <v>8.2756474179760453E-2</v>
      </c>
      <c r="M301" s="30">
        <v>5.4961986060943949E-2</v>
      </c>
      <c r="N301" s="31">
        <f t="shared" si="17"/>
        <v>5.2430558111185445E-2</v>
      </c>
      <c r="O301" s="31">
        <f t="shared" si="18"/>
        <v>3.166760465209037E-2</v>
      </c>
      <c r="P301" s="31">
        <f t="shared" si="19"/>
        <v>0.60399137054645347</v>
      </c>
      <c r="Q301" s="30">
        <v>1.5140676278247176E-3</v>
      </c>
      <c r="R301" s="30">
        <v>2.79817738614456E-2</v>
      </c>
      <c r="S301" s="30">
        <v>4.2760349566850703E-3</v>
      </c>
      <c r="T301" s="30">
        <v>7.7797915249718701E-3</v>
      </c>
      <c r="U301" s="30">
        <v>1.7294343534873951E-2</v>
      </c>
      <c r="V301" s="31">
        <f>AVERAGE(Q301:U301)</f>
        <v>1.1769202301160242E-2</v>
      </c>
      <c r="W301" s="31">
        <f>STDEV(Q301:U301)</f>
        <v>1.0846720755735147E-2</v>
      </c>
      <c r="X301" s="31">
        <f t="shared" si="20"/>
        <v>0.92161902550233554</v>
      </c>
    </row>
    <row r="302" spans="1:24" x14ac:dyDescent="0.25">
      <c r="A302" s="40" t="s">
        <v>59</v>
      </c>
      <c r="B302" s="40">
        <v>2</v>
      </c>
      <c r="C302" s="40">
        <v>2</v>
      </c>
      <c r="D302" s="38">
        <v>15.034599999999999</v>
      </c>
      <c r="E302" s="38">
        <v>3.03367524698873</v>
      </c>
      <c r="F302" s="38">
        <v>0.99009795521287602</v>
      </c>
      <c r="G302" s="40" t="s">
        <v>1</v>
      </c>
      <c r="H302" s="40" t="s">
        <v>0</v>
      </c>
      <c r="I302" s="19" t="s">
        <v>701</v>
      </c>
      <c r="J302" s="40" t="s">
        <v>391</v>
      </c>
      <c r="K302" s="30">
        <v>8.1586209736576549</v>
      </c>
      <c r="L302" s="30">
        <v>1.0142190058983775</v>
      </c>
      <c r="M302" s="30">
        <v>4.8389231938675401</v>
      </c>
      <c r="N302" s="31">
        <f t="shared" si="17"/>
        <v>4.6705877244745242</v>
      </c>
      <c r="O302" s="31">
        <f t="shared" si="18"/>
        <v>3.5751744701374335</v>
      </c>
      <c r="P302" s="31">
        <f t="shared" si="19"/>
        <v>0.76546565037265568</v>
      </c>
      <c r="Q302" s="30">
        <v>14.44828403769225</v>
      </c>
      <c r="R302" s="30">
        <v>8.7496823514063742</v>
      </c>
      <c r="S302" s="30">
        <v>17.2198131039877</v>
      </c>
      <c r="T302" s="30">
        <v>18.149315715679798</v>
      </c>
      <c r="U302" s="30">
        <v>12.278136634372849</v>
      </c>
      <c r="V302" s="31">
        <f>AVERAGE(Q302:U302)</f>
        <v>14.169046368627795</v>
      </c>
      <c r="W302" s="31">
        <f>STDEV(Q302:U302)</f>
        <v>3.8135528513034656</v>
      </c>
      <c r="X302" s="31">
        <f t="shared" si="20"/>
        <v>0.26914675498184498</v>
      </c>
    </row>
    <row r="303" spans="1:24" x14ac:dyDescent="0.25">
      <c r="A303" s="40" t="s">
        <v>322</v>
      </c>
      <c r="B303" s="40">
        <v>36</v>
      </c>
      <c r="C303" s="40">
        <v>36</v>
      </c>
      <c r="D303" s="38">
        <v>295.3673</v>
      </c>
      <c r="E303" s="38">
        <v>1.9282574623604201</v>
      </c>
      <c r="F303" s="38">
        <v>0.120887730803802</v>
      </c>
      <c r="G303" s="40" t="s">
        <v>0</v>
      </c>
      <c r="H303" s="40" t="s">
        <v>1</v>
      </c>
      <c r="I303" s="19" t="s">
        <v>913</v>
      </c>
      <c r="J303" s="40" t="s">
        <v>602</v>
      </c>
      <c r="K303" s="30">
        <v>5.0661841736377102</v>
      </c>
      <c r="L303" s="30">
        <v>0.70002676714314049</v>
      </c>
      <c r="M303" s="30">
        <v>0.54029030434119307</v>
      </c>
      <c r="N303" s="31">
        <f t="shared" si="17"/>
        <v>2.1021670817073477</v>
      </c>
      <c r="O303" s="31">
        <f t="shared" si="18"/>
        <v>2.5681563280549362</v>
      </c>
      <c r="P303" s="31">
        <f t="shared" si="19"/>
        <v>1.2216708892468811</v>
      </c>
      <c r="Q303" s="30">
        <v>1.44846533420662</v>
      </c>
      <c r="R303" s="30">
        <v>1.108630898499265</v>
      </c>
      <c r="S303" s="30">
        <v>0.93264039566461543</v>
      </c>
      <c r="T303" s="30">
        <v>1.039115037366938</v>
      </c>
      <c r="U303" s="30">
        <v>0.92209853863526847</v>
      </c>
      <c r="V303" s="31">
        <f>AVERAGE(Q303:U303)</f>
        <v>1.0901900408745415</v>
      </c>
      <c r="W303" s="31">
        <f>STDEV(Q303:U303)</f>
        <v>0.21470127552965959</v>
      </c>
      <c r="X303" s="31">
        <f t="shared" si="20"/>
        <v>0.19693931101904763</v>
      </c>
    </row>
    <row r="304" spans="1:24" x14ac:dyDescent="0.25">
      <c r="A304" s="40" t="s">
        <v>303</v>
      </c>
      <c r="B304" s="40">
        <v>5</v>
      </c>
      <c r="C304" s="40">
        <v>5</v>
      </c>
      <c r="D304" s="38">
        <v>32.284799999999997</v>
      </c>
      <c r="E304" s="38">
        <v>1.9370120907449799</v>
      </c>
      <c r="F304" s="38">
        <v>0.836807774617913</v>
      </c>
      <c r="G304" s="40" t="s">
        <v>0</v>
      </c>
      <c r="H304" s="40" t="s">
        <v>1</v>
      </c>
      <c r="I304" s="19" t="s">
        <v>760</v>
      </c>
      <c r="J304" s="40" t="s">
        <v>449</v>
      </c>
      <c r="K304" s="30">
        <v>7.2152111821105452E-2</v>
      </c>
      <c r="L304" s="30">
        <v>0.16714266716651249</v>
      </c>
      <c r="M304" s="30">
        <v>0.11219023344630549</v>
      </c>
      <c r="N304" s="31">
        <f t="shared" si="17"/>
        <v>0.11716167081130781</v>
      </c>
      <c r="O304" s="31">
        <f t="shared" si="18"/>
        <v>4.7690017753328796E-2</v>
      </c>
      <c r="P304" s="31">
        <f t="shared" si="19"/>
        <v>0.40704453447181477</v>
      </c>
      <c r="Q304" s="30">
        <v>1.8782296382452497E-2</v>
      </c>
      <c r="R304" s="30">
        <v>0.10263960794459349</v>
      </c>
      <c r="S304" s="30">
        <v>6.2671932760870103E-2</v>
      </c>
      <c r="T304" s="30">
        <v>3.8581542021917353E-2</v>
      </c>
      <c r="U304" s="30">
        <v>7.9753478642539261E-2</v>
      </c>
      <c r="V304" s="31">
        <f>AVERAGE(Q304:U304)</f>
        <v>6.0485771550474542E-2</v>
      </c>
      <c r="W304" s="31">
        <f>STDEV(Q304:U304)</f>
        <v>3.3060342075117488E-2</v>
      </c>
      <c r="X304" s="31">
        <f t="shared" si="20"/>
        <v>0.54658048046107988</v>
      </c>
    </row>
    <row r="305" spans="1:24" x14ac:dyDescent="0.25">
      <c r="A305" s="40" t="s">
        <v>228</v>
      </c>
      <c r="B305" s="40">
        <v>7</v>
      </c>
      <c r="C305" s="40">
        <v>7</v>
      </c>
      <c r="D305" s="38">
        <v>45.189700000000002</v>
      </c>
      <c r="E305" s="38">
        <v>1.38917986750472</v>
      </c>
      <c r="F305" s="38">
        <v>0.19092947395656101</v>
      </c>
      <c r="G305" s="40" t="s">
        <v>0</v>
      </c>
      <c r="H305" s="40" t="s">
        <v>1</v>
      </c>
      <c r="I305" s="19" t="s">
        <v>896</v>
      </c>
      <c r="J305" s="40" t="s">
        <v>585</v>
      </c>
      <c r="K305" s="30">
        <v>0.184533974647307</v>
      </c>
      <c r="L305" s="30">
        <v>0.43456768592079253</v>
      </c>
      <c r="M305" s="30">
        <v>0.75092622984230051</v>
      </c>
      <c r="N305" s="31">
        <f t="shared" si="17"/>
        <v>0.45667596347013334</v>
      </c>
      <c r="O305" s="31">
        <f t="shared" si="18"/>
        <v>0.28384261244282311</v>
      </c>
      <c r="P305" s="31">
        <f t="shared" si="19"/>
        <v>0.62154051263393562</v>
      </c>
      <c r="Q305" s="30">
        <v>0.15458350264750398</v>
      </c>
      <c r="R305" s="30">
        <v>0.57186341975841748</v>
      </c>
      <c r="S305" s="30">
        <v>0.28799677262983248</v>
      </c>
      <c r="T305" s="30">
        <v>0.12941040339491999</v>
      </c>
      <c r="U305" s="30">
        <v>0.49983500962710747</v>
      </c>
      <c r="V305" s="31">
        <f>AVERAGE(Q305:U305)</f>
        <v>0.32873782161155624</v>
      </c>
      <c r="W305" s="31">
        <f>STDEV(Q305:U305)</f>
        <v>0.20006579152866941</v>
      </c>
      <c r="X305" s="31">
        <f t="shared" si="20"/>
        <v>0.60858769017783265</v>
      </c>
    </row>
    <row r="306" spans="1:24" x14ac:dyDescent="0.25">
      <c r="A306" s="40" t="s">
        <v>98</v>
      </c>
      <c r="B306" s="40">
        <v>4</v>
      </c>
      <c r="C306" s="40">
        <v>4</v>
      </c>
      <c r="D306" s="38">
        <v>27.560700000000001</v>
      </c>
      <c r="E306" s="38">
        <v>2.7930757193665201</v>
      </c>
      <c r="F306" s="38">
        <v>0.87726040698135599</v>
      </c>
      <c r="G306" s="40" t="s">
        <v>0</v>
      </c>
      <c r="H306" s="40" t="s">
        <v>1</v>
      </c>
      <c r="I306" s="19" t="s">
        <v>750</v>
      </c>
      <c r="J306" s="40" t="s">
        <v>439</v>
      </c>
      <c r="K306" s="30">
        <v>8.3540805796985695E-2</v>
      </c>
      <c r="L306" s="30">
        <v>0.34247846992219849</v>
      </c>
      <c r="M306" s="30">
        <v>0.19952226775773399</v>
      </c>
      <c r="N306" s="31">
        <f t="shared" si="17"/>
        <v>0.20851384782563939</v>
      </c>
      <c r="O306" s="31">
        <f t="shared" si="18"/>
        <v>0.12970279434053664</v>
      </c>
      <c r="P306" s="31">
        <f t="shared" si="19"/>
        <v>0.62203443892606569</v>
      </c>
      <c r="Q306" s="30">
        <v>3.1299350827248447E-2</v>
      </c>
      <c r="R306" s="30">
        <v>0.15818770745886601</v>
      </c>
      <c r="S306" s="30">
        <v>8.7246979204752106E-2</v>
      </c>
      <c r="T306" s="30">
        <v>5.41036030025661E-2</v>
      </c>
      <c r="U306" s="30">
        <v>4.2431595245243897E-2</v>
      </c>
      <c r="V306" s="31">
        <f>AVERAGE(Q306:U306)</f>
        <v>7.4653847147735306E-2</v>
      </c>
      <c r="W306" s="31">
        <f>STDEV(Q306:U306)</f>
        <v>5.1177854577887871E-2</v>
      </c>
      <c r="X306" s="31">
        <f t="shared" si="20"/>
        <v>0.68553539480169179</v>
      </c>
    </row>
    <row r="307" spans="1:24" x14ac:dyDescent="0.25">
      <c r="A307" s="40" t="s">
        <v>63</v>
      </c>
      <c r="B307" s="40">
        <v>23</v>
      </c>
      <c r="C307" s="40">
        <v>23</v>
      </c>
      <c r="D307" s="38">
        <v>173.20529999999999</v>
      </c>
      <c r="E307" s="38">
        <v>2.7766189910682599</v>
      </c>
      <c r="F307" s="38">
        <v>0.98878414860500197</v>
      </c>
      <c r="G307" s="40" t="s">
        <v>1</v>
      </c>
      <c r="H307" s="40" t="s">
        <v>0</v>
      </c>
      <c r="I307" s="19" t="s">
        <v>705</v>
      </c>
      <c r="J307" s="40" t="s">
        <v>395</v>
      </c>
      <c r="K307" s="30">
        <v>5.9440584210154555</v>
      </c>
      <c r="L307" s="30">
        <v>0.79075087679448952</v>
      </c>
      <c r="M307" s="30">
        <v>3.5237938178299952</v>
      </c>
      <c r="N307" s="31">
        <f t="shared" si="17"/>
        <v>3.4195343718799798</v>
      </c>
      <c r="O307" s="31">
        <f t="shared" si="18"/>
        <v>2.5782352851094745</v>
      </c>
      <c r="P307" s="31">
        <f t="shared" si="19"/>
        <v>0.75397261870247589</v>
      </c>
      <c r="Q307" s="30">
        <v>9.9244516293999396</v>
      </c>
      <c r="R307" s="30">
        <v>6.4395088525328648</v>
      </c>
      <c r="S307" s="30">
        <v>11.49695773266235</v>
      </c>
      <c r="T307" s="30">
        <v>11.72020939890815</v>
      </c>
      <c r="U307" s="30">
        <v>7.8925927743598745</v>
      </c>
      <c r="V307" s="31">
        <f>AVERAGE(Q307:U307)</f>
        <v>9.4947440775726353</v>
      </c>
      <c r="W307" s="31">
        <f>STDEV(Q307:U307)</f>
        <v>2.2938807224822262</v>
      </c>
      <c r="X307" s="31">
        <f t="shared" si="20"/>
        <v>0.24159479220725502</v>
      </c>
    </row>
    <row r="308" spans="1:24" x14ac:dyDescent="0.25">
      <c r="A308" s="40" t="s">
        <v>44</v>
      </c>
      <c r="B308" s="40">
        <v>4</v>
      </c>
      <c r="C308" s="40">
        <v>4</v>
      </c>
      <c r="D308" s="38">
        <v>21.5581</v>
      </c>
      <c r="E308" s="38">
        <v>2.7541889235879902</v>
      </c>
      <c r="F308" s="38">
        <v>0.99648229247639297</v>
      </c>
      <c r="G308" s="40" t="s">
        <v>1</v>
      </c>
      <c r="H308" s="40" t="s">
        <v>0</v>
      </c>
      <c r="I308" s="19" t="s">
        <v>684</v>
      </c>
      <c r="J308" s="40" t="s">
        <v>374</v>
      </c>
      <c r="K308" s="30">
        <v>2.1593243821459E-2</v>
      </c>
      <c r="L308" s="30">
        <v>5.4750226243117095E-2</v>
      </c>
      <c r="M308" s="30">
        <v>3.6355193067328602E-2</v>
      </c>
      <c r="N308" s="31">
        <f t="shared" si="17"/>
        <v>3.7566221043968229E-2</v>
      </c>
      <c r="O308" s="31">
        <f t="shared" si="18"/>
        <v>1.6611631840300605E-2</v>
      </c>
      <c r="P308" s="31">
        <f t="shared" si="19"/>
        <v>0.44219597762729529</v>
      </c>
      <c r="Q308" s="30">
        <v>0.13137930828444699</v>
      </c>
      <c r="R308" s="30">
        <v>9.9234658391188391E-2</v>
      </c>
      <c r="S308" s="30">
        <v>0.13838118003326549</v>
      </c>
      <c r="T308" s="30">
        <v>7.6677937519236405E-2</v>
      </c>
      <c r="U308" s="30">
        <v>7.1649265273639962E-2</v>
      </c>
      <c r="V308" s="31">
        <f>AVERAGE(Q308:U308)</f>
        <v>0.10346446990035545</v>
      </c>
      <c r="W308" s="31">
        <f>STDEV(Q308:U308)</f>
        <v>3.0602417046547193E-2</v>
      </c>
      <c r="X308" s="31">
        <f t="shared" si="20"/>
        <v>0.29577706314080349</v>
      </c>
    </row>
    <row r="309" spans="1:24" x14ac:dyDescent="0.25">
      <c r="A309" s="40" t="s">
        <v>307</v>
      </c>
      <c r="B309" s="40">
        <v>5</v>
      </c>
      <c r="C309" s="40">
        <v>5</v>
      </c>
      <c r="D309" s="38">
        <v>35.385800000000003</v>
      </c>
      <c r="E309" s="38">
        <v>3.7712176506042798</v>
      </c>
      <c r="F309" s="38">
        <v>0.69491096444081801</v>
      </c>
      <c r="G309" s="40" t="s">
        <v>0</v>
      </c>
      <c r="H309" s="40" t="s">
        <v>1</v>
      </c>
      <c r="I309" s="19" t="s">
        <v>794</v>
      </c>
      <c r="J309" s="40" t="s">
        <v>483</v>
      </c>
      <c r="K309" s="30">
        <v>0.12719571623786502</v>
      </c>
      <c r="L309" s="30">
        <v>0.148690413805773</v>
      </c>
      <c r="M309" s="30">
        <v>0.63750843480049202</v>
      </c>
      <c r="N309" s="31">
        <f t="shared" si="17"/>
        <v>0.30446485494804337</v>
      </c>
      <c r="O309" s="31">
        <f t="shared" si="18"/>
        <v>0.288624366723575</v>
      </c>
      <c r="P309" s="31">
        <f t="shared" si="19"/>
        <v>0.94797268726739725</v>
      </c>
      <c r="Q309" s="30">
        <v>9.3589222254938348E-2</v>
      </c>
      <c r="R309" s="30">
        <v>3.07986390480369E-2</v>
      </c>
      <c r="S309" s="30">
        <v>1.9204551608495102E-2</v>
      </c>
      <c r="T309" s="30">
        <v>2.1669435604710602E-2</v>
      </c>
      <c r="U309" s="30">
        <v>0.23840731507512999</v>
      </c>
      <c r="V309" s="31">
        <f>AVERAGE(Q309:U309)</f>
        <v>8.0733832718262191E-2</v>
      </c>
      <c r="W309" s="31">
        <f>STDEV(Q309:U309)</f>
        <v>9.3265973277820033E-2</v>
      </c>
      <c r="X309" s="31">
        <f t="shared" si="20"/>
        <v>1.155227865909592</v>
      </c>
    </row>
    <row r="310" spans="1:24" x14ac:dyDescent="0.25">
      <c r="A310" s="40" t="s">
        <v>293</v>
      </c>
      <c r="B310" s="40">
        <v>1</v>
      </c>
      <c r="C310" s="40">
        <v>1</v>
      </c>
      <c r="D310" s="38">
        <v>7.2267000000000001</v>
      </c>
      <c r="E310" s="38">
        <v>4.3570111246463803</v>
      </c>
      <c r="F310" s="38">
        <v>0.98856068223055305</v>
      </c>
      <c r="G310" s="40" t="s">
        <v>0</v>
      </c>
      <c r="H310" s="40" t="s">
        <v>1</v>
      </c>
      <c r="I310" s="19" t="s">
        <v>708</v>
      </c>
      <c r="J310" s="40" t="s">
        <v>398</v>
      </c>
      <c r="K310" s="30">
        <v>5.3807656799641203E-2</v>
      </c>
      <c r="L310" s="30">
        <v>8.3469888553755395E-2</v>
      </c>
      <c r="M310" s="30">
        <v>0.136722454907545</v>
      </c>
      <c r="N310" s="31">
        <f t="shared" si="17"/>
        <v>9.133333342031387E-2</v>
      </c>
      <c r="O310" s="31">
        <f t="shared" si="18"/>
        <v>4.2012989184247097E-2</v>
      </c>
      <c r="P310" s="31">
        <f t="shared" si="19"/>
        <v>0.4599962315062377</v>
      </c>
      <c r="Q310" s="30">
        <v>5.2874324186383145E-2</v>
      </c>
      <c r="R310" s="30">
        <v>4.4664071833766094E-3</v>
      </c>
      <c r="S310" s="30">
        <v>6.4549335110196445E-3</v>
      </c>
      <c r="T310" s="30">
        <v>8.1711395781083798E-3</v>
      </c>
      <c r="U310" s="30">
        <v>3.2845107660944853E-2</v>
      </c>
      <c r="V310" s="31">
        <f>AVERAGE(Q310:U310)</f>
        <v>2.0962382423966523E-2</v>
      </c>
      <c r="W310" s="31">
        <f>STDEV(Q310:U310)</f>
        <v>2.1247178358237521E-2</v>
      </c>
      <c r="X310" s="31">
        <f t="shared" si="20"/>
        <v>1.013586048022165</v>
      </c>
    </row>
    <row r="311" spans="1:24" x14ac:dyDescent="0.25">
      <c r="A311" s="40" t="s">
        <v>301</v>
      </c>
      <c r="B311" s="40">
        <v>1</v>
      </c>
      <c r="C311" s="40">
        <v>1</v>
      </c>
      <c r="D311" s="38">
        <v>7.2469999999999999</v>
      </c>
      <c r="E311" s="38">
        <v>4.9231546502284402</v>
      </c>
      <c r="F311" s="38">
        <v>0.88567164643384999</v>
      </c>
      <c r="G311" s="40" t="s">
        <v>0</v>
      </c>
      <c r="H311" s="40" t="s">
        <v>1</v>
      </c>
      <c r="I311" s="19" t="s">
        <v>747</v>
      </c>
      <c r="J311" s="40" t="s">
        <v>436</v>
      </c>
      <c r="K311" s="30">
        <v>2.567863055618045E-2</v>
      </c>
      <c r="L311" s="30">
        <v>0.14809953700778999</v>
      </c>
      <c r="M311" s="30">
        <v>0.28143889320607496</v>
      </c>
      <c r="N311" s="31">
        <f t="shared" si="17"/>
        <v>0.15173902025668182</v>
      </c>
      <c r="O311" s="31">
        <f t="shared" si="18"/>
        <v>0.12791896796966815</v>
      </c>
      <c r="P311" s="31">
        <f t="shared" si="19"/>
        <v>0.8430195987378879</v>
      </c>
      <c r="Q311" s="30">
        <v>2.1193456308103098E-2</v>
      </c>
      <c r="R311" s="30">
        <v>4.2300673733076596E-2</v>
      </c>
      <c r="S311" s="30">
        <v>1.3722992914043601E-2</v>
      </c>
      <c r="T311" s="30">
        <v>8.85182291532189E-3</v>
      </c>
      <c r="U311" s="30">
        <v>6.8038563477796007E-2</v>
      </c>
      <c r="V311" s="31">
        <f>AVERAGE(Q311:U311)</f>
        <v>3.0821501869668234E-2</v>
      </c>
      <c r="W311" s="31">
        <f>STDEV(Q311:U311)</f>
        <v>2.4416214513162379E-2</v>
      </c>
      <c r="X311" s="31">
        <f t="shared" si="20"/>
        <v>0.7921812057182922</v>
      </c>
    </row>
    <row r="312" spans="1:24" x14ac:dyDescent="0.25">
      <c r="A312" s="40" t="s">
        <v>291</v>
      </c>
      <c r="B312" s="40">
        <v>1</v>
      </c>
      <c r="C312" s="40">
        <v>1</v>
      </c>
      <c r="D312" s="38">
        <v>5.5487000000000002</v>
      </c>
      <c r="E312" s="38">
        <v>3.9534208016371499</v>
      </c>
      <c r="F312" s="38">
        <v>0.99413338393150497</v>
      </c>
      <c r="G312" s="40" t="s">
        <v>0</v>
      </c>
      <c r="H312" s="40" t="s">
        <v>1</v>
      </c>
      <c r="I312" s="19" t="s">
        <v>694</v>
      </c>
      <c r="J312" s="40" t="s">
        <v>384</v>
      </c>
      <c r="K312" s="30">
        <v>0.1595099117983205</v>
      </c>
      <c r="L312" s="30">
        <v>6.2732972860419206E-2</v>
      </c>
      <c r="M312" s="30">
        <v>0.1222969057257545</v>
      </c>
      <c r="N312" s="31">
        <f t="shared" si="17"/>
        <v>0.1148465967948314</v>
      </c>
      <c r="O312" s="31">
        <f t="shared" si="18"/>
        <v>4.8816742055592034E-2</v>
      </c>
      <c r="P312" s="31">
        <f t="shared" si="19"/>
        <v>0.42506041465731093</v>
      </c>
      <c r="Q312" s="30">
        <v>3.2408949315532398E-2</v>
      </c>
      <c r="R312" s="30">
        <v>1.31490383448917E-2</v>
      </c>
      <c r="S312" s="30">
        <v>1.506492480238541E-2</v>
      </c>
      <c r="T312" s="30">
        <v>4.4240066755260651E-3</v>
      </c>
      <c r="U312" s="30">
        <v>8.0202729908981002E-2</v>
      </c>
      <c r="V312" s="31">
        <f>AVERAGE(Q312:U312)</f>
        <v>2.9049929809463314E-2</v>
      </c>
      <c r="W312" s="31">
        <f>STDEV(Q312:U312)</f>
        <v>3.0342819474622147E-2</v>
      </c>
      <c r="X312" s="31">
        <f t="shared" si="20"/>
        <v>1.0445057758706757</v>
      </c>
    </row>
    <row r="313" spans="1:24" x14ac:dyDescent="0.25">
      <c r="A313" s="40" t="s">
        <v>122</v>
      </c>
      <c r="B313" s="40">
        <v>1</v>
      </c>
      <c r="C313" s="40">
        <v>1</v>
      </c>
      <c r="D313" s="38">
        <v>4.6298000000000004</v>
      </c>
      <c r="E313" s="38">
        <v>4.3433278858628501</v>
      </c>
      <c r="F313" s="38">
        <v>0.77243298978117403</v>
      </c>
      <c r="G313" s="40" t="s">
        <v>0</v>
      </c>
      <c r="H313" s="40" t="s">
        <v>1</v>
      </c>
      <c r="I313" s="19" t="s">
        <v>779</v>
      </c>
      <c r="J313" s="40" t="s">
        <v>468</v>
      </c>
      <c r="K313" s="30">
        <v>1.3173207950928905E-3</v>
      </c>
      <c r="L313" s="30">
        <v>3.296592499582205E-2</v>
      </c>
      <c r="M313" s="30">
        <v>1.7799613823918897E-2</v>
      </c>
      <c r="N313" s="31">
        <f t="shared" si="17"/>
        <v>1.7360953204944612E-2</v>
      </c>
      <c r="O313" s="31">
        <f t="shared" si="18"/>
        <v>1.5828861434657327E-2</v>
      </c>
      <c r="P313" s="31">
        <f t="shared" si="19"/>
        <v>0.91175071136929708</v>
      </c>
      <c r="Q313" s="30"/>
      <c r="R313" s="30">
        <v>1.0896118118264349E-2</v>
      </c>
      <c r="S313" s="30">
        <v>3.32911612010646E-3</v>
      </c>
      <c r="T313" s="30"/>
      <c r="U313" s="30">
        <v>5.7605389534862647E-3</v>
      </c>
      <c r="V313" s="31">
        <f>AVERAGE(Q313:U313)</f>
        <v>6.6619243972856909E-3</v>
      </c>
      <c r="W313" s="31">
        <f>STDEV(Q313:U313)</f>
        <v>3.863191892561318E-3</v>
      </c>
      <c r="X313" s="31">
        <f t="shared" si="20"/>
        <v>0.57989128398624912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13A0F-A8DC-4E5B-8DEF-56447DF8F7E5}">
  <dimension ref="A1:F307"/>
  <sheetViews>
    <sheetView zoomScaleNormal="100" workbookViewId="0">
      <selection activeCell="G1" sqref="G1:I1048576"/>
    </sheetView>
  </sheetViews>
  <sheetFormatPr defaultRowHeight="15" x14ac:dyDescent="0.25"/>
  <cols>
    <col min="1" max="1" width="16.140625" style="19" customWidth="1"/>
    <col min="2" max="2" width="12.7109375" style="19" bestFit="1" customWidth="1"/>
    <col min="3" max="3" width="56.140625" style="19" customWidth="1"/>
    <col min="4" max="4" width="14" style="38" bestFit="1" customWidth="1"/>
    <col min="5" max="5" width="10" style="37" bestFit="1" customWidth="1"/>
    <col min="6" max="6" width="13.5703125" style="19" bestFit="1" customWidth="1"/>
    <col min="7" max="16384" width="9.140625" style="19"/>
  </cols>
  <sheetData>
    <row r="1" spans="1:6" x14ac:dyDescent="0.25">
      <c r="A1" s="14" t="s">
        <v>1324</v>
      </c>
      <c r="B1" s="14"/>
      <c r="C1" s="14"/>
    </row>
    <row r="2" spans="1:6" s="14" customFormat="1" x14ac:dyDescent="0.25">
      <c r="A2" s="14" t="s">
        <v>949</v>
      </c>
      <c r="B2" s="14" t="s">
        <v>1304</v>
      </c>
      <c r="C2" s="14" t="s">
        <v>1302</v>
      </c>
      <c r="D2" s="44" t="s">
        <v>1303</v>
      </c>
      <c r="E2" s="45" t="s">
        <v>958</v>
      </c>
      <c r="F2" s="14" t="s">
        <v>3</v>
      </c>
    </row>
    <row r="3" spans="1:6" x14ac:dyDescent="0.25">
      <c r="A3" t="s">
        <v>330</v>
      </c>
      <c r="B3" t="s">
        <v>11</v>
      </c>
      <c r="C3" t="s">
        <v>638</v>
      </c>
      <c r="D3" s="43">
        <v>0.21253</v>
      </c>
      <c r="E3" s="1">
        <v>1.1114E-3</v>
      </c>
      <c r="F3" s="40">
        <v>1</v>
      </c>
    </row>
    <row r="4" spans="1:6" x14ac:dyDescent="0.25">
      <c r="A4" t="s">
        <v>345</v>
      </c>
      <c r="B4" t="s">
        <v>20</v>
      </c>
      <c r="C4" t="s">
        <v>651</v>
      </c>
      <c r="D4" s="43">
        <v>1.8763000000000001</v>
      </c>
      <c r="E4" s="1">
        <v>1.9415999999999999E-3</v>
      </c>
      <c r="F4" s="40">
        <v>6</v>
      </c>
    </row>
    <row r="5" spans="1:6" x14ac:dyDescent="0.25">
      <c r="A5" t="s">
        <v>363</v>
      </c>
      <c r="B5" t="s">
        <v>289</v>
      </c>
      <c r="C5" t="s">
        <v>673</v>
      </c>
      <c r="D5" s="43">
        <v>1.6351</v>
      </c>
      <c r="E5" s="1">
        <v>2.0923999999999999E-3</v>
      </c>
      <c r="F5" s="40">
        <v>12</v>
      </c>
    </row>
    <row r="6" spans="1:6" x14ac:dyDescent="0.25">
      <c r="A6" t="s">
        <v>332</v>
      </c>
      <c r="B6" t="s">
        <v>278</v>
      </c>
      <c r="C6" t="s">
        <v>643</v>
      </c>
      <c r="D6" s="43">
        <v>0.55511999999999995</v>
      </c>
      <c r="E6" s="1">
        <v>3.0875E-3</v>
      </c>
      <c r="F6" s="40">
        <v>7</v>
      </c>
    </row>
    <row r="7" spans="1:6" x14ac:dyDescent="0.25">
      <c r="A7" t="s">
        <v>342</v>
      </c>
      <c r="B7" t="s">
        <v>280</v>
      </c>
      <c r="C7" t="s">
        <v>648</v>
      </c>
      <c r="D7" s="43">
        <v>0.25155</v>
      </c>
      <c r="E7" s="1">
        <v>3.5737E-3</v>
      </c>
      <c r="F7" s="40">
        <v>4</v>
      </c>
    </row>
    <row r="8" spans="1:6" x14ac:dyDescent="0.25">
      <c r="A8" t="s">
        <v>959</v>
      </c>
      <c r="B8" t="s">
        <v>277</v>
      </c>
      <c r="C8" t="s">
        <v>640</v>
      </c>
      <c r="D8" s="43">
        <v>0.14710999999999999</v>
      </c>
      <c r="E8" s="1">
        <v>3.6656000000000002E-3</v>
      </c>
      <c r="F8" s="40">
        <v>1</v>
      </c>
    </row>
    <row r="9" spans="1:6" x14ac:dyDescent="0.25">
      <c r="A9" t="s">
        <v>378</v>
      </c>
      <c r="B9" t="s">
        <v>47</v>
      </c>
      <c r="C9" t="s">
        <v>688</v>
      </c>
      <c r="D9" s="43">
        <v>8.2508999999999997</v>
      </c>
      <c r="E9" s="1">
        <v>4.032E-3</v>
      </c>
      <c r="F9" s="40">
        <v>21</v>
      </c>
    </row>
    <row r="10" spans="1:6" x14ac:dyDescent="0.25">
      <c r="A10" t="s">
        <v>352</v>
      </c>
      <c r="B10" t="s">
        <v>25</v>
      </c>
      <c r="C10" t="s">
        <v>660</v>
      </c>
      <c r="D10" s="43">
        <v>0.34971000000000002</v>
      </c>
      <c r="E10" s="1">
        <v>8.0380999999999994E-3</v>
      </c>
      <c r="F10" s="40">
        <v>1</v>
      </c>
    </row>
    <row r="11" spans="1:6" x14ac:dyDescent="0.25">
      <c r="A11" t="s">
        <v>341</v>
      </c>
      <c r="B11" t="s">
        <v>279</v>
      </c>
      <c r="C11" t="s">
        <v>647</v>
      </c>
      <c r="D11" s="43">
        <v>0.54068000000000005</v>
      </c>
      <c r="E11" s="1">
        <v>9.6436000000000004E-3</v>
      </c>
      <c r="F11" s="40">
        <v>3</v>
      </c>
    </row>
    <row r="12" spans="1:6" x14ac:dyDescent="0.25">
      <c r="A12" t="s">
        <v>336</v>
      </c>
      <c r="B12" t="s">
        <v>285</v>
      </c>
      <c r="C12" t="s">
        <v>663</v>
      </c>
      <c r="D12" s="43">
        <v>0.21229999999999999</v>
      </c>
      <c r="E12" s="1">
        <v>9.9358999999999992E-3</v>
      </c>
      <c r="F12" s="40">
        <v>2</v>
      </c>
    </row>
    <row r="13" spans="1:6" x14ac:dyDescent="0.25">
      <c r="A13" t="s">
        <v>346</v>
      </c>
      <c r="B13" t="s">
        <v>281</v>
      </c>
      <c r="C13" t="s">
        <v>652</v>
      </c>
      <c r="D13" s="43">
        <v>0.54322000000000004</v>
      </c>
      <c r="E13" s="1">
        <v>1.0132E-2</v>
      </c>
      <c r="F13" s="40">
        <v>5</v>
      </c>
    </row>
    <row r="14" spans="1:6" x14ac:dyDescent="0.25">
      <c r="A14" t="s">
        <v>372</v>
      </c>
      <c r="B14" t="s">
        <v>42</v>
      </c>
      <c r="C14" t="s">
        <v>682</v>
      </c>
      <c r="D14" s="43">
        <v>0.28488999999999998</v>
      </c>
      <c r="E14" s="1">
        <v>1.4741000000000001E-2</v>
      </c>
      <c r="F14" s="40">
        <v>1</v>
      </c>
    </row>
    <row r="15" spans="1:6" x14ac:dyDescent="0.25">
      <c r="A15" t="s">
        <v>398</v>
      </c>
      <c r="B15" t="s">
        <v>293</v>
      </c>
      <c r="C15" t="s">
        <v>708</v>
      </c>
      <c r="D15" s="43">
        <v>0.22971</v>
      </c>
      <c r="E15" s="1">
        <v>1.6168999999999999E-2</v>
      </c>
      <c r="F15" s="40">
        <v>1</v>
      </c>
    </row>
    <row r="16" spans="1:6" x14ac:dyDescent="0.25">
      <c r="A16" t="s">
        <v>360</v>
      </c>
      <c r="B16" t="s">
        <v>32</v>
      </c>
      <c r="C16" t="s">
        <v>670</v>
      </c>
      <c r="D16" s="43">
        <v>0.29459000000000002</v>
      </c>
      <c r="E16" s="1">
        <v>1.7329000000000001E-2</v>
      </c>
      <c r="F16" s="40">
        <v>4</v>
      </c>
    </row>
    <row r="17" spans="1:6" x14ac:dyDescent="0.25">
      <c r="A17" t="s">
        <v>388</v>
      </c>
      <c r="B17" t="s">
        <v>56</v>
      </c>
      <c r="C17" t="s">
        <v>698</v>
      </c>
      <c r="D17" s="43">
        <v>0.42725999999999997</v>
      </c>
      <c r="E17" s="1">
        <v>1.9026000000000001E-2</v>
      </c>
      <c r="F17" s="40">
        <v>1</v>
      </c>
    </row>
    <row r="18" spans="1:6" x14ac:dyDescent="0.25">
      <c r="A18" t="s">
        <v>354</v>
      </c>
      <c r="B18" t="s">
        <v>28</v>
      </c>
      <c r="C18" t="s">
        <v>664</v>
      </c>
      <c r="D18" s="43">
        <v>0.48796</v>
      </c>
      <c r="E18" s="1">
        <v>2.0638E-2</v>
      </c>
      <c r="F18" s="40">
        <v>2</v>
      </c>
    </row>
    <row r="19" spans="1:6" x14ac:dyDescent="0.25">
      <c r="A19" t="s">
        <v>384</v>
      </c>
      <c r="B19" t="s">
        <v>291</v>
      </c>
      <c r="C19" t="s">
        <v>694</v>
      </c>
      <c r="D19" s="43">
        <v>0.25289</v>
      </c>
      <c r="E19" s="1">
        <v>2.1273E-2</v>
      </c>
      <c r="F19" s="40">
        <v>1</v>
      </c>
    </row>
    <row r="20" spans="1:6" x14ac:dyDescent="0.25">
      <c r="A20" t="s">
        <v>394</v>
      </c>
      <c r="B20" t="s">
        <v>62</v>
      </c>
      <c r="C20" t="s">
        <v>704</v>
      </c>
      <c r="D20" s="43">
        <v>0.37402999999999997</v>
      </c>
      <c r="E20" s="1">
        <v>2.1704000000000001E-2</v>
      </c>
      <c r="F20" s="40">
        <v>24</v>
      </c>
    </row>
    <row r="21" spans="1:6" x14ac:dyDescent="0.25">
      <c r="A21" t="s">
        <v>347</v>
      </c>
      <c r="B21" t="s">
        <v>22</v>
      </c>
      <c r="C21" t="s">
        <v>654</v>
      </c>
      <c r="D21" s="43">
        <v>2.3006000000000002</v>
      </c>
      <c r="E21" s="1">
        <v>2.2471999999999999E-2</v>
      </c>
      <c r="F21" s="40">
        <v>3</v>
      </c>
    </row>
    <row r="22" spans="1:6" x14ac:dyDescent="0.25">
      <c r="A22" t="s">
        <v>383</v>
      </c>
      <c r="B22" t="s">
        <v>52</v>
      </c>
      <c r="C22" t="s">
        <v>693</v>
      </c>
      <c r="D22" s="43">
        <v>0.26841999999999999</v>
      </c>
      <c r="E22" s="1">
        <v>2.3399E-2</v>
      </c>
      <c r="F22" s="40">
        <v>3</v>
      </c>
    </row>
    <row r="23" spans="1:6" x14ac:dyDescent="0.25">
      <c r="A23" t="s">
        <v>364</v>
      </c>
      <c r="B23" t="s">
        <v>34</v>
      </c>
      <c r="C23" t="s">
        <v>674</v>
      </c>
      <c r="D23" s="43">
        <v>0.54125999999999996</v>
      </c>
      <c r="E23" s="1">
        <v>2.3432999999999999E-2</v>
      </c>
      <c r="F23" s="40">
        <v>5</v>
      </c>
    </row>
    <row r="24" spans="1:6" x14ac:dyDescent="0.25">
      <c r="A24" t="s">
        <v>385</v>
      </c>
      <c r="B24" t="s">
        <v>53</v>
      </c>
      <c r="C24" t="s">
        <v>695</v>
      </c>
      <c r="D24" s="43">
        <v>0.35304000000000002</v>
      </c>
      <c r="E24" s="1">
        <v>2.3671999999999999E-2</v>
      </c>
      <c r="F24" s="40">
        <v>2</v>
      </c>
    </row>
    <row r="25" spans="1:6" x14ac:dyDescent="0.25">
      <c r="A25" t="s">
        <v>370</v>
      </c>
      <c r="B25" t="s">
        <v>40</v>
      </c>
      <c r="C25" t="s">
        <v>680</v>
      </c>
      <c r="D25" s="43">
        <v>0.31095</v>
      </c>
      <c r="E25" s="1">
        <v>2.3678000000000001E-2</v>
      </c>
      <c r="F25" s="40">
        <v>3</v>
      </c>
    </row>
    <row r="26" spans="1:6" x14ac:dyDescent="0.25">
      <c r="A26" t="s">
        <v>376</v>
      </c>
      <c r="B26" t="s">
        <v>45</v>
      </c>
      <c r="C26" t="s">
        <v>686</v>
      </c>
      <c r="D26" s="43">
        <v>0.21917</v>
      </c>
      <c r="E26" s="1">
        <v>2.3857E-2</v>
      </c>
      <c r="F26" s="40">
        <v>2</v>
      </c>
    </row>
    <row r="27" spans="1:6" x14ac:dyDescent="0.25">
      <c r="A27" t="s">
        <v>366</v>
      </c>
      <c r="B27" t="s">
        <v>36</v>
      </c>
      <c r="C27" t="s">
        <v>676</v>
      </c>
      <c r="D27" s="43">
        <v>1.9846999999999999</v>
      </c>
      <c r="E27" s="1">
        <v>2.4514999999999999E-2</v>
      </c>
      <c r="F27" s="40">
        <v>16</v>
      </c>
    </row>
    <row r="28" spans="1:6" x14ac:dyDescent="0.25">
      <c r="A28" t="s">
        <v>381</v>
      </c>
      <c r="B28" t="s">
        <v>50</v>
      </c>
      <c r="C28" t="s">
        <v>691</v>
      </c>
      <c r="D28" s="43">
        <v>0.47511999999999999</v>
      </c>
      <c r="E28" s="1">
        <v>2.4743999999999999E-2</v>
      </c>
      <c r="F28" s="40">
        <v>4</v>
      </c>
    </row>
    <row r="29" spans="1:6" x14ac:dyDescent="0.25">
      <c r="A29" t="s">
        <v>390</v>
      </c>
      <c r="B29" t="s">
        <v>58</v>
      </c>
      <c r="C29" t="s">
        <v>700</v>
      </c>
      <c r="D29" s="43">
        <v>0.53315000000000001</v>
      </c>
      <c r="E29" s="1">
        <v>2.4878000000000001E-2</v>
      </c>
      <c r="F29" s="40">
        <v>2</v>
      </c>
    </row>
    <row r="30" spans="1:6" x14ac:dyDescent="0.25">
      <c r="A30" t="s">
        <v>401</v>
      </c>
      <c r="B30" t="s">
        <v>67</v>
      </c>
      <c r="C30" t="s">
        <v>711</v>
      </c>
      <c r="D30" s="43">
        <v>0.54361000000000004</v>
      </c>
      <c r="E30" s="1">
        <v>2.5829999999999999E-2</v>
      </c>
      <c r="F30" s="40">
        <v>2</v>
      </c>
    </row>
    <row r="31" spans="1:6" x14ac:dyDescent="0.25">
      <c r="A31" t="s">
        <v>382</v>
      </c>
      <c r="B31" t="s">
        <v>51</v>
      </c>
      <c r="C31" t="s">
        <v>692</v>
      </c>
      <c r="D31" s="43">
        <v>0.11935999999999999</v>
      </c>
      <c r="E31" s="1">
        <v>2.7671999999999999E-2</v>
      </c>
      <c r="F31" s="40">
        <v>1</v>
      </c>
    </row>
    <row r="32" spans="1:6" x14ac:dyDescent="0.25">
      <c r="A32" t="s">
        <v>362</v>
      </c>
      <c r="B32" t="s">
        <v>288</v>
      </c>
      <c r="C32" t="s">
        <v>672</v>
      </c>
      <c r="D32" s="43">
        <v>0.35688999999999999</v>
      </c>
      <c r="E32" s="1">
        <v>2.8229000000000001E-2</v>
      </c>
      <c r="F32" s="40">
        <v>7</v>
      </c>
    </row>
    <row r="33" spans="1:6" x14ac:dyDescent="0.25">
      <c r="A33" t="s">
        <v>960</v>
      </c>
      <c r="B33" t="s">
        <v>12</v>
      </c>
      <c r="C33" t="s">
        <v>639</v>
      </c>
      <c r="D33" s="43">
        <v>7.0872000000000002</v>
      </c>
      <c r="E33" s="1">
        <v>3.3710999999999998E-2</v>
      </c>
      <c r="F33" s="40">
        <v>1</v>
      </c>
    </row>
    <row r="34" spans="1:6" x14ac:dyDescent="0.25">
      <c r="A34" t="s">
        <v>377</v>
      </c>
      <c r="B34" t="s">
        <v>46</v>
      </c>
      <c r="C34" t="s">
        <v>687</v>
      </c>
      <c r="D34" s="43">
        <v>0.45939999999999998</v>
      </c>
      <c r="E34" s="1">
        <v>3.4076000000000002E-2</v>
      </c>
      <c r="F34" s="40">
        <v>3</v>
      </c>
    </row>
    <row r="35" spans="1:6" x14ac:dyDescent="0.25">
      <c r="A35" t="s">
        <v>448</v>
      </c>
      <c r="B35" t="s">
        <v>106</v>
      </c>
      <c r="C35" t="s">
        <v>759</v>
      </c>
      <c r="D35" s="43">
        <v>0.36919999999999997</v>
      </c>
      <c r="E35" s="1">
        <v>3.4354000000000003E-2</v>
      </c>
      <c r="F35" s="40">
        <v>1</v>
      </c>
    </row>
    <row r="36" spans="1:6" x14ac:dyDescent="0.25">
      <c r="A36" t="s">
        <v>950</v>
      </c>
      <c r="B36" t="s">
        <v>13</v>
      </c>
      <c r="C36" t="s">
        <v>641</v>
      </c>
      <c r="D36" s="43">
        <v>2.7538</v>
      </c>
      <c r="E36" s="1">
        <v>3.8822000000000002E-2</v>
      </c>
      <c r="F36" s="40">
        <v>5</v>
      </c>
    </row>
    <row r="37" spans="1:6" x14ac:dyDescent="0.25">
      <c r="A37" t="s">
        <v>405</v>
      </c>
      <c r="B37" t="s">
        <v>69</v>
      </c>
      <c r="C37" t="s">
        <v>715</v>
      </c>
      <c r="D37" s="43">
        <v>0.22452</v>
      </c>
      <c r="E37" s="1">
        <v>3.8876000000000001E-2</v>
      </c>
      <c r="F37" s="40">
        <v>6</v>
      </c>
    </row>
    <row r="38" spans="1:6" x14ac:dyDescent="0.25">
      <c r="A38" t="s">
        <v>374</v>
      </c>
      <c r="B38" t="s">
        <v>44</v>
      </c>
      <c r="C38" t="s">
        <v>684</v>
      </c>
      <c r="D38" s="43">
        <v>2.7515999999999998</v>
      </c>
      <c r="E38" s="1">
        <v>3.9634000000000003E-2</v>
      </c>
      <c r="F38" s="40">
        <v>4</v>
      </c>
    </row>
    <row r="39" spans="1:6" x14ac:dyDescent="0.25">
      <c r="A39" t="s">
        <v>379</v>
      </c>
      <c r="B39" t="s">
        <v>48</v>
      </c>
      <c r="C39" t="s">
        <v>689</v>
      </c>
      <c r="D39" s="43">
        <v>0.39058999999999999</v>
      </c>
      <c r="E39" s="1">
        <v>3.9675000000000002E-2</v>
      </c>
      <c r="F39" s="40">
        <v>6</v>
      </c>
    </row>
    <row r="40" spans="1:6" x14ac:dyDescent="0.25">
      <c r="A40" t="s">
        <v>404</v>
      </c>
      <c r="B40" t="s">
        <v>68</v>
      </c>
      <c r="C40" t="s">
        <v>714</v>
      </c>
      <c r="D40" s="43">
        <v>0.44613000000000003</v>
      </c>
      <c r="E40" s="1">
        <v>3.9925000000000002E-2</v>
      </c>
      <c r="F40" s="40">
        <v>3</v>
      </c>
    </row>
    <row r="41" spans="1:6" x14ac:dyDescent="0.25">
      <c r="A41" t="s">
        <v>442</v>
      </c>
      <c r="B41" t="s">
        <v>101</v>
      </c>
      <c r="C41" t="s">
        <v>753</v>
      </c>
      <c r="D41" s="43">
        <v>0.37874000000000002</v>
      </c>
      <c r="E41" s="1">
        <v>4.0680000000000001E-2</v>
      </c>
      <c r="F41" s="40">
        <v>2</v>
      </c>
    </row>
    <row r="42" spans="1:6" x14ac:dyDescent="0.25">
      <c r="A42" t="s">
        <v>338</v>
      </c>
      <c r="B42" t="s">
        <v>15</v>
      </c>
      <c r="C42" t="s">
        <v>644</v>
      </c>
      <c r="D42" s="43">
        <v>3.2818000000000001</v>
      </c>
      <c r="E42" s="1">
        <v>4.3276000000000002E-2</v>
      </c>
      <c r="F42" s="40">
        <v>2</v>
      </c>
    </row>
    <row r="43" spans="1:6" x14ac:dyDescent="0.25">
      <c r="A43" t="s">
        <v>424</v>
      </c>
      <c r="B43" t="s">
        <v>84</v>
      </c>
      <c r="C43" t="s">
        <v>735</v>
      </c>
      <c r="D43" s="43">
        <v>0.24124999999999999</v>
      </c>
      <c r="E43" s="1">
        <v>4.5567000000000003E-2</v>
      </c>
      <c r="F43" s="40">
        <v>5</v>
      </c>
    </row>
    <row r="44" spans="1:6" x14ac:dyDescent="0.25">
      <c r="A44" t="s">
        <v>429</v>
      </c>
      <c r="B44" t="s">
        <v>89</v>
      </c>
      <c r="C44" t="s">
        <v>740</v>
      </c>
      <c r="D44" s="43">
        <v>0.26318000000000003</v>
      </c>
      <c r="E44" s="1">
        <v>4.5879000000000003E-2</v>
      </c>
      <c r="F44" s="40">
        <v>2</v>
      </c>
    </row>
    <row r="45" spans="1:6" x14ac:dyDescent="0.25">
      <c r="A45" t="s">
        <v>601</v>
      </c>
      <c r="B45" t="s">
        <v>240</v>
      </c>
      <c r="C45" t="s">
        <v>912</v>
      </c>
      <c r="D45" s="43">
        <v>0.4763</v>
      </c>
      <c r="E45" s="1">
        <v>4.6316999999999997E-2</v>
      </c>
      <c r="F45" s="40">
        <v>1</v>
      </c>
    </row>
    <row r="46" spans="1:6" x14ac:dyDescent="0.25">
      <c r="A46" t="s">
        <v>349</v>
      </c>
      <c r="B46" t="s">
        <v>282</v>
      </c>
      <c r="C46" t="s">
        <v>656</v>
      </c>
      <c r="D46" s="43">
        <v>2.7614999999999998</v>
      </c>
      <c r="E46" s="1">
        <v>4.6598000000000001E-2</v>
      </c>
      <c r="F46" s="40">
        <v>17</v>
      </c>
    </row>
    <row r="47" spans="1:6" x14ac:dyDescent="0.25">
      <c r="A47" t="s">
        <v>420</v>
      </c>
      <c r="B47" t="s">
        <v>81</v>
      </c>
      <c r="C47" t="s">
        <v>731</v>
      </c>
      <c r="D47" s="43">
        <v>0.52534999999999998</v>
      </c>
      <c r="E47" s="1">
        <v>4.7863000000000003E-2</v>
      </c>
      <c r="F47" s="40">
        <v>5</v>
      </c>
    </row>
    <row r="48" spans="1:6" x14ac:dyDescent="0.25">
      <c r="A48" t="s">
        <v>393</v>
      </c>
      <c r="B48" t="s">
        <v>61</v>
      </c>
      <c r="C48" t="s">
        <v>703</v>
      </c>
      <c r="D48" s="43">
        <v>0.31165999999999999</v>
      </c>
      <c r="E48" s="1">
        <v>4.8273000000000003E-2</v>
      </c>
      <c r="F48" s="40">
        <v>9</v>
      </c>
    </row>
    <row r="49" spans="1:6" x14ac:dyDescent="0.25">
      <c r="A49" t="s">
        <v>441</v>
      </c>
      <c r="B49" t="s">
        <v>100</v>
      </c>
      <c r="C49" t="s">
        <v>752</v>
      </c>
      <c r="D49" s="43">
        <v>0.26351999999999998</v>
      </c>
      <c r="E49" s="1">
        <v>4.8584000000000002E-2</v>
      </c>
      <c r="F49" s="40">
        <v>2</v>
      </c>
    </row>
    <row r="50" spans="1:6" x14ac:dyDescent="0.25">
      <c r="A50" t="s">
        <v>387</v>
      </c>
      <c r="B50" t="s">
        <v>55</v>
      </c>
      <c r="C50" t="s">
        <v>697</v>
      </c>
      <c r="D50" s="43">
        <v>1.5411999999999999</v>
      </c>
      <c r="E50" s="1">
        <v>4.8927999999999999E-2</v>
      </c>
      <c r="F50" s="40">
        <v>7</v>
      </c>
    </row>
    <row r="51" spans="1:6" x14ac:dyDescent="0.25">
      <c r="A51" t="s">
        <v>434</v>
      </c>
      <c r="B51" t="s">
        <v>94</v>
      </c>
      <c r="C51" t="s">
        <v>745</v>
      </c>
      <c r="D51" s="43">
        <v>0.11949</v>
      </c>
      <c r="E51" s="1">
        <v>5.1639999999999998E-2</v>
      </c>
      <c r="F51" s="40">
        <v>1</v>
      </c>
    </row>
    <row r="52" spans="1:6" x14ac:dyDescent="0.25">
      <c r="A52" t="s">
        <v>478</v>
      </c>
      <c r="B52" t="s">
        <v>132</v>
      </c>
      <c r="C52" t="s">
        <v>789</v>
      </c>
      <c r="D52" s="43">
        <v>0.4602</v>
      </c>
      <c r="E52" s="1">
        <v>5.3093000000000001E-2</v>
      </c>
      <c r="F52" s="40">
        <v>2</v>
      </c>
    </row>
    <row r="53" spans="1:6" x14ac:dyDescent="0.25">
      <c r="A53" t="s">
        <v>410</v>
      </c>
      <c r="B53" t="s">
        <v>296</v>
      </c>
      <c r="C53" t="s">
        <v>721</v>
      </c>
      <c r="D53" s="43">
        <v>0.60519999999999996</v>
      </c>
      <c r="E53" s="1">
        <v>5.3398000000000001E-2</v>
      </c>
      <c r="F53" s="40">
        <v>10</v>
      </c>
    </row>
    <row r="54" spans="1:6" x14ac:dyDescent="0.25">
      <c r="A54" t="s">
        <v>411</v>
      </c>
      <c r="B54" t="s">
        <v>297</v>
      </c>
      <c r="C54" t="s">
        <v>722</v>
      </c>
      <c r="D54" s="43">
        <v>0.44724000000000003</v>
      </c>
      <c r="E54" s="1">
        <v>5.6764000000000002E-2</v>
      </c>
      <c r="F54" s="40">
        <v>6</v>
      </c>
    </row>
    <row r="55" spans="1:6" x14ac:dyDescent="0.25">
      <c r="A55" t="s">
        <v>433</v>
      </c>
      <c r="B55" t="s">
        <v>93</v>
      </c>
      <c r="C55" t="s">
        <v>744</v>
      </c>
      <c r="D55" s="43">
        <v>0.72030000000000005</v>
      </c>
      <c r="E55" s="1">
        <v>5.8264999999999997E-2</v>
      </c>
      <c r="F55" s="40">
        <v>20</v>
      </c>
    </row>
    <row r="56" spans="1:6" x14ac:dyDescent="0.25">
      <c r="A56" t="s">
        <v>497</v>
      </c>
      <c r="B56" t="s">
        <v>149</v>
      </c>
      <c r="C56" t="s">
        <v>808</v>
      </c>
      <c r="D56" s="43">
        <v>1.5754999999999999</v>
      </c>
      <c r="E56" s="1">
        <v>5.9346000000000003E-2</v>
      </c>
      <c r="F56" s="40">
        <v>3</v>
      </c>
    </row>
    <row r="57" spans="1:6" x14ac:dyDescent="0.25">
      <c r="A57" t="s">
        <v>399</v>
      </c>
      <c r="B57" t="s">
        <v>65</v>
      </c>
      <c r="C57" t="s">
        <v>709</v>
      </c>
      <c r="D57" s="43">
        <v>1.7654000000000001</v>
      </c>
      <c r="E57" s="1">
        <v>6.0245E-2</v>
      </c>
      <c r="F57" s="40">
        <v>7</v>
      </c>
    </row>
    <row r="58" spans="1:6" x14ac:dyDescent="0.25">
      <c r="A58" t="s">
        <v>412</v>
      </c>
      <c r="B58" t="s">
        <v>75</v>
      </c>
      <c r="C58" t="s">
        <v>723</v>
      </c>
      <c r="D58" s="43">
        <v>0.23952000000000001</v>
      </c>
      <c r="E58" s="1">
        <v>6.1684000000000003E-2</v>
      </c>
      <c r="F58" s="40">
        <v>10</v>
      </c>
    </row>
    <row r="59" spans="1:6" x14ac:dyDescent="0.25">
      <c r="A59" t="s">
        <v>447</v>
      </c>
      <c r="B59" t="s">
        <v>105</v>
      </c>
      <c r="C59" t="s">
        <v>758</v>
      </c>
      <c r="D59" s="43">
        <v>0.46</v>
      </c>
      <c r="E59" s="1">
        <v>6.2814999999999996E-2</v>
      </c>
      <c r="F59" s="40">
        <v>3</v>
      </c>
    </row>
    <row r="60" spans="1:6" x14ac:dyDescent="0.25">
      <c r="A60" t="s">
        <v>409</v>
      </c>
      <c r="B60" t="s">
        <v>73</v>
      </c>
      <c r="C60" t="s">
        <v>719</v>
      </c>
      <c r="D60" s="43">
        <v>0.24790999999999999</v>
      </c>
      <c r="E60" s="1">
        <v>6.3278000000000001E-2</v>
      </c>
      <c r="F60" s="40">
        <v>1</v>
      </c>
    </row>
    <row r="61" spans="1:6" x14ac:dyDescent="0.25">
      <c r="A61" t="s">
        <v>426</v>
      </c>
      <c r="B61" t="s">
        <v>86</v>
      </c>
      <c r="C61" t="s">
        <v>737</v>
      </c>
      <c r="D61" s="43">
        <v>0.36746000000000001</v>
      </c>
      <c r="E61" s="1">
        <v>6.3725000000000004E-2</v>
      </c>
      <c r="F61" s="40">
        <v>1</v>
      </c>
    </row>
    <row r="62" spans="1:6" x14ac:dyDescent="0.25">
      <c r="A62" t="s">
        <v>333</v>
      </c>
      <c r="B62" t="s">
        <v>21</v>
      </c>
      <c r="C62" t="s">
        <v>653</v>
      </c>
      <c r="D62" s="43">
        <v>2.8258000000000001</v>
      </c>
      <c r="E62" s="1">
        <v>6.7139000000000004E-2</v>
      </c>
      <c r="F62" s="40">
        <v>19</v>
      </c>
    </row>
    <row r="63" spans="1:6" x14ac:dyDescent="0.25">
      <c r="A63" t="s">
        <v>335</v>
      </c>
      <c r="B63" t="s">
        <v>26</v>
      </c>
      <c r="C63" t="s">
        <v>661</v>
      </c>
      <c r="D63" s="43">
        <v>2.1335999999999999</v>
      </c>
      <c r="E63" s="1">
        <v>6.8291000000000004E-2</v>
      </c>
      <c r="F63" s="40">
        <v>12</v>
      </c>
    </row>
    <row r="64" spans="1:6" x14ac:dyDescent="0.25">
      <c r="A64" t="s">
        <v>348</v>
      </c>
      <c r="B64" t="s">
        <v>23</v>
      </c>
      <c r="C64" t="s">
        <v>655</v>
      </c>
      <c r="D64" s="43">
        <v>2.8487</v>
      </c>
      <c r="E64" s="1">
        <v>7.0556999999999995E-2</v>
      </c>
      <c r="F64" s="40">
        <v>5</v>
      </c>
    </row>
    <row r="65" spans="1:6" x14ac:dyDescent="0.25">
      <c r="A65" t="s">
        <v>343</v>
      </c>
      <c r="B65" t="s">
        <v>18</v>
      </c>
      <c r="C65" t="s">
        <v>649</v>
      </c>
      <c r="D65" s="43">
        <v>6.2186000000000003</v>
      </c>
      <c r="E65" s="1">
        <v>7.6734999999999998E-2</v>
      </c>
      <c r="F65" s="40">
        <v>3</v>
      </c>
    </row>
    <row r="66" spans="1:6" x14ac:dyDescent="0.25">
      <c r="A66" t="s">
        <v>337</v>
      </c>
      <c r="B66" t="s">
        <v>14</v>
      </c>
      <c r="C66" t="s">
        <v>642</v>
      </c>
      <c r="D66" s="43">
        <v>4.7733999999999996</v>
      </c>
      <c r="E66" s="1">
        <v>7.6911999999999994E-2</v>
      </c>
      <c r="F66" s="40">
        <v>1</v>
      </c>
    </row>
    <row r="67" spans="1:6" x14ac:dyDescent="0.25">
      <c r="A67" t="s">
        <v>339</v>
      </c>
      <c r="B67" t="s">
        <v>16</v>
      </c>
      <c r="C67" t="s">
        <v>645</v>
      </c>
      <c r="D67" s="43">
        <v>5.9212999999999996</v>
      </c>
      <c r="E67" s="1">
        <v>7.7143000000000003E-2</v>
      </c>
      <c r="F67" s="40">
        <v>1</v>
      </c>
    </row>
    <row r="68" spans="1:6" x14ac:dyDescent="0.25">
      <c r="A68" t="s">
        <v>408</v>
      </c>
      <c r="B68" t="s">
        <v>72</v>
      </c>
      <c r="C68" t="s">
        <v>718</v>
      </c>
      <c r="D68" s="43">
        <v>0.38302999999999998</v>
      </c>
      <c r="E68" s="1">
        <v>7.8725000000000003E-2</v>
      </c>
      <c r="F68" s="40">
        <v>8</v>
      </c>
    </row>
    <row r="69" spans="1:6" x14ac:dyDescent="0.25">
      <c r="A69" t="s">
        <v>483</v>
      </c>
      <c r="B69" t="s">
        <v>307</v>
      </c>
      <c r="C69" t="s">
        <v>794</v>
      </c>
      <c r="D69" s="43">
        <v>0.26518999999999998</v>
      </c>
      <c r="E69" s="1">
        <v>7.9449000000000006E-2</v>
      </c>
      <c r="F69" s="40">
        <v>5</v>
      </c>
    </row>
    <row r="70" spans="1:6" x14ac:dyDescent="0.25">
      <c r="A70" t="s">
        <v>453</v>
      </c>
      <c r="B70" t="s">
        <v>109</v>
      </c>
      <c r="C70" t="s">
        <v>764</v>
      </c>
      <c r="D70" s="43">
        <v>0.11804000000000001</v>
      </c>
      <c r="E70" s="1">
        <v>8.0767000000000005E-2</v>
      </c>
      <c r="F70" s="40">
        <v>3</v>
      </c>
    </row>
    <row r="71" spans="1:6" x14ac:dyDescent="0.25">
      <c r="A71" t="s">
        <v>340</v>
      </c>
      <c r="B71" t="s">
        <v>17</v>
      </c>
      <c r="C71" t="s">
        <v>646</v>
      </c>
      <c r="D71" s="43">
        <v>7.3209</v>
      </c>
      <c r="E71" s="1">
        <v>8.1287999999999999E-2</v>
      </c>
      <c r="F71" s="40">
        <v>1</v>
      </c>
    </row>
    <row r="72" spans="1:6" x14ac:dyDescent="0.25">
      <c r="A72" t="s">
        <v>407</v>
      </c>
      <c r="B72" t="s">
        <v>71</v>
      </c>
      <c r="C72" t="s">
        <v>717</v>
      </c>
      <c r="D72" s="43">
        <v>0.23971999999999999</v>
      </c>
      <c r="E72" s="1">
        <v>8.5646E-2</v>
      </c>
      <c r="F72" s="40">
        <v>5</v>
      </c>
    </row>
    <row r="73" spans="1:6" x14ac:dyDescent="0.25">
      <c r="A73" t="s">
        <v>350</v>
      </c>
      <c r="B73" t="s">
        <v>284</v>
      </c>
      <c r="C73" t="s">
        <v>658</v>
      </c>
      <c r="D73" s="43">
        <v>5.1314000000000002</v>
      </c>
      <c r="E73" s="1">
        <v>9.0063000000000004E-2</v>
      </c>
      <c r="F73" s="40">
        <v>10</v>
      </c>
    </row>
    <row r="74" spans="1:6" x14ac:dyDescent="0.25">
      <c r="A74" t="s">
        <v>357</v>
      </c>
      <c r="B74" t="s">
        <v>286</v>
      </c>
      <c r="C74" t="s">
        <v>667</v>
      </c>
      <c r="D74" s="43">
        <v>1.9005000000000001</v>
      </c>
      <c r="E74" s="1">
        <v>9.0371999999999994E-2</v>
      </c>
      <c r="F74" s="40">
        <v>8</v>
      </c>
    </row>
    <row r="75" spans="1:6" x14ac:dyDescent="0.25">
      <c r="A75" t="s">
        <v>440</v>
      </c>
      <c r="B75" t="s">
        <v>99</v>
      </c>
      <c r="C75" t="s">
        <v>751</v>
      </c>
      <c r="D75" s="43">
        <v>0.31605</v>
      </c>
      <c r="E75" s="1">
        <v>9.2595999999999998E-2</v>
      </c>
      <c r="F75" s="40">
        <v>5</v>
      </c>
    </row>
    <row r="76" spans="1:6" x14ac:dyDescent="0.25">
      <c r="A76" t="s">
        <v>443</v>
      </c>
      <c r="B76" t="s">
        <v>102</v>
      </c>
      <c r="C76" t="s">
        <v>754</v>
      </c>
      <c r="D76" s="43">
        <v>0.21503</v>
      </c>
      <c r="E76" s="1">
        <v>9.4098000000000001E-2</v>
      </c>
      <c r="F76" s="40">
        <v>1</v>
      </c>
    </row>
    <row r="77" spans="1:6" x14ac:dyDescent="0.25">
      <c r="A77" t="s">
        <v>416</v>
      </c>
      <c r="B77" t="s">
        <v>299</v>
      </c>
      <c r="C77" t="s">
        <v>727</v>
      </c>
      <c r="D77" s="43">
        <v>0.37507000000000001</v>
      </c>
      <c r="E77" s="1">
        <v>9.5584000000000002E-2</v>
      </c>
      <c r="F77" s="40">
        <v>1</v>
      </c>
    </row>
    <row r="78" spans="1:6" x14ac:dyDescent="0.25">
      <c r="A78" t="s">
        <v>421</v>
      </c>
      <c r="B78" t="s">
        <v>82</v>
      </c>
      <c r="C78" t="s">
        <v>732</v>
      </c>
      <c r="D78" s="43">
        <v>0.35669000000000001</v>
      </c>
      <c r="E78" s="1">
        <v>9.5653000000000002E-2</v>
      </c>
      <c r="F78" s="40">
        <v>1</v>
      </c>
    </row>
    <row r="79" spans="1:6" x14ac:dyDescent="0.25">
      <c r="A79" t="s">
        <v>425</v>
      </c>
      <c r="B79" t="s">
        <v>85</v>
      </c>
      <c r="C79" t="s">
        <v>736</v>
      </c>
      <c r="D79" s="43">
        <v>0.49025999999999997</v>
      </c>
      <c r="E79" s="1">
        <v>9.7401000000000001E-2</v>
      </c>
      <c r="F79" s="40">
        <v>6</v>
      </c>
    </row>
    <row r="80" spans="1:6" x14ac:dyDescent="0.25">
      <c r="A80" t="s">
        <v>449</v>
      </c>
      <c r="B80" t="s">
        <v>303</v>
      </c>
      <c r="C80" t="s">
        <v>760</v>
      </c>
      <c r="D80" s="43">
        <v>0.51636000000000004</v>
      </c>
      <c r="E80" s="1">
        <v>9.7614000000000006E-2</v>
      </c>
      <c r="F80" s="40">
        <v>5</v>
      </c>
    </row>
    <row r="81" spans="1:6" x14ac:dyDescent="0.25">
      <c r="A81" t="s">
        <v>353</v>
      </c>
      <c r="B81" t="s">
        <v>27</v>
      </c>
      <c r="C81" t="s">
        <v>662</v>
      </c>
      <c r="D81" s="43">
        <v>2.9615999999999998</v>
      </c>
      <c r="E81" s="1">
        <v>9.8220000000000002E-2</v>
      </c>
      <c r="F81" s="40">
        <v>5</v>
      </c>
    </row>
    <row r="82" spans="1:6" x14ac:dyDescent="0.25">
      <c r="A82" t="s">
        <v>418</v>
      </c>
      <c r="B82" t="s">
        <v>79</v>
      </c>
      <c r="C82" t="s">
        <v>729</v>
      </c>
      <c r="D82" s="43">
        <v>0.26218000000000002</v>
      </c>
      <c r="E82" s="1">
        <v>9.8524E-2</v>
      </c>
      <c r="F82" s="40">
        <v>1</v>
      </c>
    </row>
    <row r="83" spans="1:6" x14ac:dyDescent="0.25">
      <c r="A83" t="s">
        <v>456</v>
      </c>
      <c r="B83" t="s">
        <v>112</v>
      </c>
      <c r="C83" t="s">
        <v>767</v>
      </c>
      <c r="D83" s="43">
        <v>0.70299</v>
      </c>
      <c r="E83" s="1">
        <v>9.9985000000000004E-2</v>
      </c>
      <c r="F83" s="40">
        <v>9</v>
      </c>
    </row>
    <row r="84" spans="1:6" x14ac:dyDescent="0.25">
      <c r="A84" t="s">
        <v>419</v>
      </c>
      <c r="B84" t="s">
        <v>80</v>
      </c>
      <c r="C84" t="s">
        <v>730</v>
      </c>
      <c r="D84" s="43">
        <v>0.27699000000000001</v>
      </c>
      <c r="E84" s="1">
        <v>0.10091</v>
      </c>
      <c r="F84" s="40">
        <v>1</v>
      </c>
    </row>
    <row r="85" spans="1:6" x14ac:dyDescent="0.25">
      <c r="A85" t="s">
        <v>358</v>
      </c>
      <c r="B85" t="s">
        <v>287</v>
      </c>
      <c r="C85" t="s">
        <v>668</v>
      </c>
      <c r="D85" s="43">
        <v>2.2313000000000001</v>
      </c>
      <c r="E85" s="1">
        <v>0.10296</v>
      </c>
      <c r="F85" s="40">
        <v>8</v>
      </c>
    </row>
    <row r="86" spans="1:6" x14ac:dyDescent="0.25">
      <c r="A86" t="s">
        <v>439</v>
      </c>
      <c r="B86" t="s">
        <v>98</v>
      </c>
      <c r="C86" t="s">
        <v>750</v>
      </c>
      <c r="D86" s="43">
        <v>0.35798999999999997</v>
      </c>
      <c r="E86" s="1">
        <v>0.10668999999999999</v>
      </c>
      <c r="F86" s="40">
        <v>4</v>
      </c>
    </row>
    <row r="87" spans="1:6" x14ac:dyDescent="0.25">
      <c r="A87" t="s">
        <v>464</v>
      </c>
      <c r="B87" t="s">
        <v>118</v>
      </c>
      <c r="C87" t="s">
        <v>775</v>
      </c>
      <c r="D87" s="43">
        <v>0.8044</v>
      </c>
      <c r="E87" s="1">
        <v>0.10771</v>
      </c>
      <c r="F87" s="40">
        <v>7</v>
      </c>
    </row>
    <row r="88" spans="1:6" x14ac:dyDescent="0.25">
      <c r="A88" t="s">
        <v>505</v>
      </c>
      <c r="B88" t="s">
        <v>156</v>
      </c>
      <c r="C88" t="s">
        <v>816</v>
      </c>
      <c r="D88" s="43">
        <v>0.18995999999999999</v>
      </c>
      <c r="E88" s="1">
        <v>0.10874</v>
      </c>
      <c r="F88" s="40">
        <v>1</v>
      </c>
    </row>
    <row r="89" spans="1:6" x14ac:dyDescent="0.25">
      <c r="A89" t="s">
        <v>422</v>
      </c>
      <c r="B89" t="s">
        <v>83</v>
      </c>
      <c r="C89" t="s">
        <v>733</v>
      </c>
      <c r="D89" s="43">
        <v>0.40655000000000002</v>
      </c>
      <c r="E89" s="1">
        <v>0.11039</v>
      </c>
      <c r="F89" s="40">
        <v>3</v>
      </c>
    </row>
    <row r="90" spans="1:6" x14ac:dyDescent="0.25">
      <c r="A90" t="s">
        <v>473</v>
      </c>
      <c r="B90" t="s">
        <v>127</v>
      </c>
      <c r="C90" t="s">
        <v>784</v>
      </c>
      <c r="D90" s="43">
        <v>0.28715000000000002</v>
      </c>
      <c r="E90" s="1">
        <v>0.11103</v>
      </c>
      <c r="F90" s="40">
        <v>3</v>
      </c>
    </row>
    <row r="91" spans="1:6" x14ac:dyDescent="0.25">
      <c r="A91" t="s">
        <v>344</v>
      </c>
      <c r="B91" t="s">
        <v>19</v>
      </c>
      <c r="C91" t="s">
        <v>650</v>
      </c>
      <c r="D91" s="43">
        <v>3.7170999999999998</v>
      </c>
      <c r="E91" s="1">
        <v>0.11328000000000001</v>
      </c>
      <c r="F91" s="40">
        <v>7</v>
      </c>
    </row>
    <row r="92" spans="1:6" x14ac:dyDescent="0.25">
      <c r="A92" t="s">
        <v>375</v>
      </c>
      <c r="B92" t="s">
        <v>290</v>
      </c>
      <c r="C92" t="s">
        <v>685</v>
      </c>
      <c r="D92" s="43">
        <v>2.6707000000000001</v>
      </c>
      <c r="E92" s="1">
        <v>0.11529</v>
      </c>
      <c r="F92" s="40">
        <v>13</v>
      </c>
    </row>
    <row r="93" spans="1:6" x14ac:dyDescent="0.25">
      <c r="A93" t="s">
        <v>334</v>
      </c>
      <c r="B93" t="s">
        <v>283</v>
      </c>
      <c r="C93" t="s">
        <v>657</v>
      </c>
      <c r="D93" s="43">
        <v>3.2483</v>
      </c>
      <c r="E93" s="1">
        <v>0.11816</v>
      </c>
      <c r="F93" s="40">
        <v>2</v>
      </c>
    </row>
    <row r="94" spans="1:6" x14ac:dyDescent="0.25">
      <c r="A94" t="s">
        <v>351</v>
      </c>
      <c r="B94" t="s">
        <v>24</v>
      </c>
      <c r="C94" t="s">
        <v>659</v>
      </c>
      <c r="D94" s="43">
        <v>4.766</v>
      </c>
      <c r="E94" s="1">
        <v>0.12155000000000001</v>
      </c>
      <c r="F94" s="40">
        <v>3</v>
      </c>
    </row>
    <row r="95" spans="1:6" x14ac:dyDescent="0.25">
      <c r="A95" t="s">
        <v>514</v>
      </c>
      <c r="B95" t="s">
        <v>311</v>
      </c>
      <c r="C95" t="s">
        <v>825</v>
      </c>
      <c r="D95" s="43">
        <v>0.43889</v>
      </c>
      <c r="E95" s="1">
        <v>0.12411999999999999</v>
      </c>
      <c r="F95" s="40">
        <v>3</v>
      </c>
    </row>
    <row r="96" spans="1:6" x14ac:dyDescent="0.25">
      <c r="A96" t="s">
        <v>446</v>
      </c>
      <c r="B96" t="s">
        <v>104</v>
      </c>
      <c r="C96" t="s">
        <v>757</v>
      </c>
      <c r="D96" s="43">
        <v>0.48666999999999999</v>
      </c>
      <c r="E96" s="1">
        <v>0.12446</v>
      </c>
      <c r="F96" s="40">
        <v>5</v>
      </c>
    </row>
    <row r="97" spans="1:6" x14ac:dyDescent="0.25">
      <c r="A97" t="s">
        <v>457</v>
      </c>
      <c r="B97" t="s">
        <v>113</v>
      </c>
      <c r="C97" t="s">
        <v>768</v>
      </c>
      <c r="D97" s="43">
        <v>0.45388000000000001</v>
      </c>
      <c r="E97" s="1">
        <v>0.12581999999999999</v>
      </c>
      <c r="F97" s="40">
        <v>2</v>
      </c>
    </row>
    <row r="98" spans="1:6" x14ac:dyDescent="0.25">
      <c r="A98" t="s">
        <v>371</v>
      </c>
      <c r="B98" t="s">
        <v>41</v>
      </c>
      <c r="C98" t="s">
        <v>681</v>
      </c>
      <c r="D98" s="43">
        <v>4.0426000000000002</v>
      </c>
      <c r="E98" s="1">
        <v>0.12834000000000001</v>
      </c>
      <c r="F98" s="40">
        <v>1</v>
      </c>
    </row>
    <row r="99" spans="1:6" x14ac:dyDescent="0.25">
      <c r="A99" t="s">
        <v>438</v>
      </c>
      <c r="B99" t="s">
        <v>97</v>
      </c>
      <c r="C99" t="s">
        <v>749</v>
      </c>
      <c r="D99" s="43">
        <v>0.51378999999999997</v>
      </c>
      <c r="E99" s="1">
        <v>0.12867000000000001</v>
      </c>
      <c r="F99" s="40">
        <v>8</v>
      </c>
    </row>
    <row r="100" spans="1:6" x14ac:dyDescent="0.25">
      <c r="A100" t="s">
        <v>471</v>
      </c>
      <c r="B100" t="s">
        <v>125</v>
      </c>
      <c r="C100" t="s">
        <v>782</v>
      </c>
      <c r="D100" s="43">
        <v>0.18559999999999999</v>
      </c>
      <c r="E100" s="1">
        <v>0.12912999999999999</v>
      </c>
      <c r="F100" s="40">
        <v>1</v>
      </c>
    </row>
    <row r="101" spans="1:6" x14ac:dyDescent="0.25">
      <c r="A101" t="s">
        <v>359</v>
      </c>
      <c r="B101" t="s">
        <v>31</v>
      </c>
      <c r="C101" t="s">
        <v>669</v>
      </c>
      <c r="D101" s="43">
        <v>2.7366000000000001</v>
      </c>
      <c r="E101" s="1">
        <v>0.12920999999999999</v>
      </c>
      <c r="F101" s="40">
        <v>18</v>
      </c>
    </row>
    <row r="102" spans="1:6" x14ac:dyDescent="0.25">
      <c r="A102" t="s">
        <v>386</v>
      </c>
      <c r="B102" t="s">
        <v>54</v>
      </c>
      <c r="C102" t="s">
        <v>696</v>
      </c>
      <c r="D102" s="43">
        <v>2.3071999999999999</v>
      </c>
      <c r="E102" s="1">
        <v>0.13086</v>
      </c>
      <c r="F102" s="40">
        <v>4</v>
      </c>
    </row>
    <row r="103" spans="1:6" x14ac:dyDescent="0.25">
      <c r="A103" t="s">
        <v>455</v>
      </c>
      <c r="B103" t="s">
        <v>111</v>
      </c>
      <c r="C103" t="s">
        <v>766</v>
      </c>
      <c r="D103" s="43">
        <v>0.36996000000000001</v>
      </c>
      <c r="E103" s="1">
        <v>0.13815</v>
      </c>
      <c r="F103" s="40">
        <v>1</v>
      </c>
    </row>
    <row r="104" spans="1:6" x14ac:dyDescent="0.25">
      <c r="A104" t="s">
        <v>365</v>
      </c>
      <c r="B104" t="s">
        <v>35</v>
      </c>
      <c r="C104" t="s">
        <v>675</v>
      </c>
      <c r="D104" s="43">
        <v>3.5714999999999999</v>
      </c>
      <c r="E104" s="1">
        <v>0.13868</v>
      </c>
      <c r="F104" s="40">
        <v>1</v>
      </c>
    </row>
    <row r="105" spans="1:6" x14ac:dyDescent="0.25">
      <c r="A105" t="s">
        <v>498</v>
      </c>
      <c r="B105" t="s">
        <v>150</v>
      </c>
      <c r="C105" t="s">
        <v>809</v>
      </c>
      <c r="D105" s="43">
        <v>0.54969999999999997</v>
      </c>
      <c r="E105" s="1">
        <v>0.13882</v>
      </c>
      <c r="F105" s="40">
        <v>6</v>
      </c>
    </row>
    <row r="106" spans="1:6" x14ac:dyDescent="0.25">
      <c r="A106" t="s">
        <v>463</v>
      </c>
      <c r="B106" t="s">
        <v>306</v>
      </c>
      <c r="C106" t="s">
        <v>774</v>
      </c>
      <c r="D106" s="43">
        <v>0.4551</v>
      </c>
      <c r="E106" s="1">
        <v>0.13896</v>
      </c>
      <c r="F106" s="40">
        <v>5</v>
      </c>
    </row>
    <row r="107" spans="1:6" x14ac:dyDescent="0.25">
      <c r="A107" t="s">
        <v>355</v>
      </c>
      <c r="B107" t="s">
        <v>29</v>
      </c>
      <c r="C107" t="s">
        <v>665</v>
      </c>
      <c r="D107" s="43">
        <v>2.9664999999999999</v>
      </c>
      <c r="E107" s="1">
        <v>0.13927999999999999</v>
      </c>
      <c r="F107" s="40">
        <v>3</v>
      </c>
    </row>
    <row r="108" spans="1:6" x14ac:dyDescent="0.25">
      <c r="A108" t="s">
        <v>389</v>
      </c>
      <c r="B108" t="s">
        <v>57</v>
      </c>
      <c r="C108" t="s">
        <v>699</v>
      </c>
      <c r="D108" s="43">
        <v>1.7494000000000001</v>
      </c>
      <c r="E108" s="1">
        <v>0.14061000000000001</v>
      </c>
      <c r="F108" s="40">
        <v>17</v>
      </c>
    </row>
    <row r="109" spans="1:6" x14ac:dyDescent="0.25">
      <c r="A109" t="s">
        <v>489</v>
      </c>
      <c r="B109" t="s">
        <v>141</v>
      </c>
      <c r="C109" t="s">
        <v>800</v>
      </c>
      <c r="D109" s="43">
        <v>0.50690999999999997</v>
      </c>
      <c r="E109" s="1">
        <v>0.14363000000000001</v>
      </c>
      <c r="F109" s="40">
        <v>2</v>
      </c>
    </row>
    <row r="110" spans="1:6" x14ac:dyDescent="0.25">
      <c r="A110" t="s">
        <v>415</v>
      </c>
      <c r="B110" t="s">
        <v>298</v>
      </c>
      <c r="C110" t="s">
        <v>726</v>
      </c>
      <c r="D110" s="43">
        <v>0.30475999999999998</v>
      </c>
      <c r="E110" s="1">
        <v>0.14382</v>
      </c>
      <c r="F110" s="40">
        <v>1</v>
      </c>
    </row>
    <row r="111" spans="1:6" x14ac:dyDescent="0.25">
      <c r="A111" t="s">
        <v>519</v>
      </c>
      <c r="B111" t="s">
        <v>168</v>
      </c>
      <c r="C111" t="s">
        <v>830</v>
      </c>
      <c r="D111" s="43">
        <v>0.41954000000000002</v>
      </c>
      <c r="E111" s="1">
        <v>0.14724000000000001</v>
      </c>
      <c r="F111" s="40">
        <v>4</v>
      </c>
    </row>
    <row r="112" spans="1:6" x14ac:dyDescent="0.25">
      <c r="A112" t="s">
        <v>392</v>
      </c>
      <c r="B112" t="s">
        <v>60</v>
      </c>
      <c r="C112" t="s">
        <v>702</v>
      </c>
      <c r="D112" s="43">
        <v>3.2694000000000001</v>
      </c>
      <c r="E112" s="1">
        <v>0.15068999999999999</v>
      </c>
      <c r="F112" s="40">
        <v>1</v>
      </c>
    </row>
    <row r="113" spans="1:6" x14ac:dyDescent="0.25">
      <c r="A113" t="s">
        <v>380</v>
      </c>
      <c r="B113" t="s">
        <v>49</v>
      </c>
      <c r="C113" t="s">
        <v>690</v>
      </c>
      <c r="D113" s="43">
        <v>2.5525000000000002</v>
      </c>
      <c r="E113" s="1">
        <v>0.15115999999999999</v>
      </c>
      <c r="F113" s="40">
        <v>29</v>
      </c>
    </row>
    <row r="114" spans="1:6" x14ac:dyDescent="0.25">
      <c r="A114" t="s">
        <v>517</v>
      </c>
      <c r="B114" t="s">
        <v>166</v>
      </c>
      <c r="C114" t="s">
        <v>828</v>
      </c>
      <c r="D114" s="43">
        <v>1.3644000000000001</v>
      </c>
      <c r="E114" s="1">
        <v>0.15173</v>
      </c>
      <c r="F114" s="40">
        <v>25</v>
      </c>
    </row>
    <row r="115" spans="1:6" x14ac:dyDescent="0.25">
      <c r="A115" t="s">
        <v>391</v>
      </c>
      <c r="B115" t="s">
        <v>59</v>
      </c>
      <c r="C115" t="s">
        <v>701</v>
      </c>
      <c r="D115" s="43">
        <v>3.0337000000000001</v>
      </c>
      <c r="E115" s="1">
        <v>0.15176999999999999</v>
      </c>
      <c r="F115" s="40">
        <v>2</v>
      </c>
    </row>
    <row r="116" spans="1:6" x14ac:dyDescent="0.25">
      <c r="A116" t="s">
        <v>400</v>
      </c>
      <c r="B116" t="s">
        <v>66</v>
      </c>
      <c r="C116" t="s">
        <v>710</v>
      </c>
      <c r="D116" s="43">
        <v>3.0922999999999998</v>
      </c>
      <c r="E116" s="1">
        <v>0.15353</v>
      </c>
      <c r="F116" s="40">
        <v>91</v>
      </c>
    </row>
    <row r="117" spans="1:6" x14ac:dyDescent="0.25">
      <c r="A117" t="s">
        <v>368</v>
      </c>
      <c r="B117" t="s">
        <v>38</v>
      </c>
      <c r="C117" t="s">
        <v>678</v>
      </c>
      <c r="D117" s="43">
        <v>2.6349999999999998</v>
      </c>
      <c r="E117" s="1">
        <v>0.15384</v>
      </c>
      <c r="F117" s="40">
        <v>2</v>
      </c>
    </row>
    <row r="118" spans="1:6" x14ac:dyDescent="0.25">
      <c r="A118" t="s">
        <v>369</v>
      </c>
      <c r="B118" t="s">
        <v>39</v>
      </c>
      <c r="C118" t="s">
        <v>679</v>
      </c>
      <c r="D118" s="43">
        <v>3.0676000000000001</v>
      </c>
      <c r="E118" s="1">
        <v>0.15387000000000001</v>
      </c>
      <c r="F118" s="40">
        <v>9</v>
      </c>
    </row>
    <row r="119" spans="1:6" x14ac:dyDescent="0.25">
      <c r="A119" t="s">
        <v>533</v>
      </c>
      <c r="B119" t="s">
        <v>181</v>
      </c>
      <c r="C119" t="s">
        <v>844</v>
      </c>
      <c r="D119" s="43">
        <v>0.38973999999999998</v>
      </c>
      <c r="E119" s="1">
        <v>0.15422</v>
      </c>
      <c r="F119" s="40">
        <v>1</v>
      </c>
    </row>
    <row r="120" spans="1:6" x14ac:dyDescent="0.25">
      <c r="A120" t="s">
        <v>396</v>
      </c>
      <c r="B120" t="s">
        <v>64</v>
      </c>
      <c r="C120" t="s">
        <v>706</v>
      </c>
      <c r="D120" s="43">
        <v>3.2883</v>
      </c>
      <c r="E120" s="1">
        <v>0.15528</v>
      </c>
      <c r="F120" s="40">
        <v>1</v>
      </c>
    </row>
    <row r="121" spans="1:6" x14ac:dyDescent="0.25">
      <c r="A121" t="s">
        <v>469</v>
      </c>
      <c r="B121" t="s">
        <v>123</v>
      </c>
      <c r="C121" t="s">
        <v>780</v>
      </c>
      <c r="D121" s="43">
        <v>0.59360000000000002</v>
      </c>
      <c r="E121" s="1">
        <v>0.15554000000000001</v>
      </c>
      <c r="F121" s="40">
        <v>4</v>
      </c>
    </row>
    <row r="122" spans="1:6" x14ac:dyDescent="0.25">
      <c r="A122" t="s">
        <v>458</v>
      </c>
      <c r="B122" t="s">
        <v>114</v>
      </c>
      <c r="C122" t="s">
        <v>769</v>
      </c>
      <c r="D122" s="43">
        <v>0.44084000000000001</v>
      </c>
      <c r="E122" s="1">
        <v>0.15644</v>
      </c>
      <c r="F122" s="40">
        <v>3</v>
      </c>
    </row>
    <row r="123" spans="1:6" x14ac:dyDescent="0.25">
      <c r="A123" t="s">
        <v>509</v>
      </c>
      <c r="B123" t="s">
        <v>160</v>
      </c>
      <c r="C123" t="s">
        <v>820</v>
      </c>
      <c r="D123" s="43">
        <v>1.3207</v>
      </c>
      <c r="E123" s="1">
        <v>0.15825</v>
      </c>
      <c r="F123" s="40">
        <v>1</v>
      </c>
    </row>
    <row r="124" spans="1:6" x14ac:dyDescent="0.25">
      <c r="A124" t="s">
        <v>356</v>
      </c>
      <c r="B124" t="s">
        <v>30</v>
      </c>
      <c r="C124" t="s">
        <v>666</v>
      </c>
      <c r="D124" s="43">
        <v>3.0499000000000001</v>
      </c>
      <c r="E124" s="1">
        <v>0.15865000000000001</v>
      </c>
      <c r="F124" s="40">
        <v>2</v>
      </c>
    </row>
    <row r="125" spans="1:6" x14ac:dyDescent="0.25">
      <c r="A125" t="s">
        <v>536</v>
      </c>
      <c r="B125" t="s">
        <v>184</v>
      </c>
      <c r="C125" t="s">
        <v>847</v>
      </c>
      <c r="D125" s="43">
        <v>0.25784000000000001</v>
      </c>
      <c r="E125" s="1">
        <v>0.15923000000000001</v>
      </c>
      <c r="F125" s="40">
        <v>7</v>
      </c>
    </row>
    <row r="126" spans="1:6" x14ac:dyDescent="0.25">
      <c r="A126" t="s">
        <v>484</v>
      </c>
      <c r="B126" t="s">
        <v>137</v>
      </c>
      <c r="C126" t="s">
        <v>795</v>
      </c>
      <c r="D126" s="43">
        <v>0.31956000000000001</v>
      </c>
      <c r="E126" s="1">
        <v>0.16045999999999999</v>
      </c>
      <c r="F126" s="40">
        <v>3</v>
      </c>
    </row>
    <row r="127" spans="1:6" x14ac:dyDescent="0.25">
      <c r="A127" t="s">
        <v>395</v>
      </c>
      <c r="B127" t="s">
        <v>63</v>
      </c>
      <c r="C127" t="s">
        <v>705</v>
      </c>
      <c r="D127" s="43">
        <v>2.7766000000000002</v>
      </c>
      <c r="E127" s="1">
        <v>0.16228000000000001</v>
      </c>
      <c r="F127" s="40">
        <v>23</v>
      </c>
    </row>
    <row r="128" spans="1:6" x14ac:dyDescent="0.25">
      <c r="A128" t="s">
        <v>403</v>
      </c>
      <c r="B128" t="s">
        <v>295</v>
      </c>
      <c r="C128" t="s">
        <v>713</v>
      </c>
      <c r="D128" s="43">
        <v>0.17543</v>
      </c>
      <c r="E128" s="1">
        <v>0.16299</v>
      </c>
      <c r="F128" s="40">
        <v>3</v>
      </c>
    </row>
    <row r="129" spans="1:6" x14ac:dyDescent="0.25">
      <c r="A129" t="s">
        <v>367</v>
      </c>
      <c r="B129" t="s">
        <v>37</v>
      </c>
      <c r="C129" t="s">
        <v>677</v>
      </c>
      <c r="D129" s="43">
        <v>2.8254000000000001</v>
      </c>
      <c r="E129" s="1">
        <v>0.16336999999999999</v>
      </c>
      <c r="F129" s="40">
        <v>1</v>
      </c>
    </row>
    <row r="130" spans="1:6" x14ac:dyDescent="0.25">
      <c r="A130" t="s">
        <v>436</v>
      </c>
      <c r="B130" t="s">
        <v>301</v>
      </c>
      <c r="C130" t="s">
        <v>747</v>
      </c>
      <c r="D130" s="43">
        <v>0.20311999999999999</v>
      </c>
      <c r="E130" s="1">
        <v>0.16364999999999999</v>
      </c>
      <c r="F130" s="40">
        <v>1</v>
      </c>
    </row>
    <row r="131" spans="1:6" x14ac:dyDescent="0.25">
      <c r="A131" t="s">
        <v>485</v>
      </c>
      <c r="B131" t="s">
        <v>138</v>
      </c>
      <c r="C131" t="s">
        <v>796</v>
      </c>
      <c r="D131" s="43">
        <v>0.45971000000000001</v>
      </c>
      <c r="E131" s="1">
        <v>0.16436999999999999</v>
      </c>
      <c r="F131" s="40">
        <v>4</v>
      </c>
    </row>
    <row r="132" spans="1:6" x14ac:dyDescent="0.25">
      <c r="A132" t="s">
        <v>431</v>
      </c>
      <c r="B132" t="s">
        <v>91</v>
      </c>
      <c r="C132" t="s">
        <v>742</v>
      </c>
      <c r="D132" s="43">
        <v>0.37040000000000001</v>
      </c>
      <c r="E132" s="1">
        <v>0.16478999999999999</v>
      </c>
      <c r="F132" s="40">
        <v>3</v>
      </c>
    </row>
    <row r="133" spans="1:6" x14ac:dyDescent="0.25">
      <c r="A133" t="s">
        <v>397</v>
      </c>
      <c r="B133" t="s">
        <v>292</v>
      </c>
      <c r="C133" t="s">
        <v>707</v>
      </c>
      <c r="D133" s="43">
        <v>3.0211000000000001</v>
      </c>
      <c r="E133" s="1">
        <v>0.16605</v>
      </c>
      <c r="F133" s="40">
        <v>18</v>
      </c>
    </row>
    <row r="134" spans="1:6" x14ac:dyDescent="0.25">
      <c r="A134" t="s">
        <v>402</v>
      </c>
      <c r="B134" t="s">
        <v>294</v>
      </c>
      <c r="C134" t="s">
        <v>712</v>
      </c>
      <c r="D134" s="43">
        <v>2.7416999999999998</v>
      </c>
      <c r="E134" s="1">
        <v>0.16738</v>
      </c>
      <c r="F134" s="40">
        <v>4</v>
      </c>
    </row>
    <row r="135" spans="1:6" x14ac:dyDescent="0.25">
      <c r="A135" t="s">
        <v>467</v>
      </c>
      <c r="B135" t="s">
        <v>121</v>
      </c>
      <c r="C135" t="s">
        <v>778</v>
      </c>
      <c r="D135" s="43">
        <v>0.13680999999999999</v>
      </c>
      <c r="E135" s="1">
        <v>0.17143</v>
      </c>
      <c r="F135" s="40">
        <v>10</v>
      </c>
    </row>
    <row r="136" spans="1:6" x14ac:dyDescent="0.25">
      <c r="A136" t="s">
        <v>535</v>
      </c>
      <c r="B136" t="s">
        <v>183</v>
      </c>
      <c r="C136" t="s">
        <v>846</v>
      </c>
      <c r="D136" s="43">
        <v>0.25283</v>
      </c>
      <c r="E136" s="1">
        <v>0.17147999999999999</v>
      </c>
      <c r="F136" s="40">
        <v>4</v>
      </c>
    </row>
    <row r="137" spans="1:6" x14ac:dyDescent="0.25">
      <c r="A137" t="s">
        <v>373</v>
      </c>
      <c r="B137" t="s">
        <v>43</v>
      </c>
      <c r="C137" t="s">
        <v>683</v>
      </c>
      <c r="D137" s="43">
        <v>2.9527999999999999</v>
      </c>
      <c r="E137" s="1">
        <v>0.1754</v>
      </c>
      <c r="F137" s="40">
        <v>1</v>
      </c>
    </row>
    <row r="138" spans="1:6" x14ac:dyDescent="0.25">
      <c r="A138" t="s">
        <v>459</v>
      </c>
      <c r="B138" t="s">
        <v>115</v>
      </c>
      <c r="C138" t="s">
        <v>770</v>
      </c>
      <c r="D138" s="43">
        <v>2.0074999999999998</v>
      </c>
      <c r="E138" s="1">
        <v>0.18185000000000001</v>
      </c>
      <c r="F138" s="40">
        <v>8</v>
      </c>
    </row>
    <row r="139" spans="1:6" x14ac:dyDescent="0.25">
      <c r="A139" t="s">
        <v>567</v>
      </c>
      <c r="B139" t="s">
        <v>211</v>
      </c>
      <c r="C139" t="s">
        <v>878</v>
      </c>
      <c r="D139" s="43">
        <v>0.54939000000000004</v>
      </c>
      <c r="E139" s="1">
        <v>0.18264</v>
      </c>
      <c r="F139" s="40">
        <v>3</v>
      </c>
    </row>
    <row r="140" spans="1:6" x14ac:dyDescent="0.25">
      <c r="A140" t="s">
        <v>414</v>
      </c>
      <c r="B140" t="s">
        <v>77</v>
      </c>
      <c r="C140" t="s">
        <v>725</v>
      </c>
      <c r="D140" s="43">
        <v>1.8864000000000001</v>
      </c>
      <c r="E140" s="1">
        <v>0.18659999999999999</v>
      </c>
      <c r="F140" s="40">
        <v>18</v>
      </c>
    </row>
    <row r="141" spans="1:6" x14ac:dyDescent="0.25">
      <c r="A141" t="s">
        <v>452</v>
      </c>
      <c r="B141" t="s">
        <v>304</v>
      </c>
      <c r="C141" t="s">
        <v>763</v>
      </c>
      <c r="D141" s="43">
        <v>0.44594</v>
      </c>
      <c r="E141" s="1">
        <v>0.18855</v>
      </c>
      <c r="F141" s="40">
        <v>2</v>
      </c>
    </row>
    <row r="142" spans="1:6" x14ac:dyDescent="0.25">
      <c r="A142" t="s">
        <v>479</v>
      </c>
      <c r="B142" t="s">
        <v>133</v>
      </c>
      <c r="C142" t="s">
        <v>790</v>
      </c>
      <c r="D142" s="43">
        <v>0.36636999999999997</v>
      </c>
      <c r="E142" s="1">
        <v>0.19345000000000001</v>
      </c>
      <c r="F142" s="40">
        <v>4</v>
      </c>
    </row>
    <row r="143" spans="1:6" x14ac:dyDescent="0.25">
      <c r="A143" t="s">
        <v>501</v>
      </c>
      <c r="B143" t="s">
        <v>153</v>
      </c>
      <c r="C143" t="s">
        <v>812</v>
      </c>
      <c r="D143" s="43">
        <v>9.9029000000000006E-2</v>
      </c>
      <c r="E143" s="1">
        <v>0.19433</v>
      </c>
      <c r="F143" s="40">
        <v>2</v>
      </c>
    </row>
    <row r="144" spans="1:6" x14ac:dyDescent="0.25">
      <c r="A144" t="s">
        <v>423</v>
      </c>
      <c r="B144" t="s">
        <v>300</v>
      </c>
      <c r="C144" t="s">
        <v>734</v>
      </c>
      <c r="D144" s="43">
        <v>1.8406</v>
      </c>
      <c r="E144" s="1">
        <v>0.19699</v>
      </c>
      <c r="F144" s="40">
        <v>5</v>
      </c>
    </row>
    <row r="145" spans="1:6" x14ac:dyDescent="0.25">
      <c r="A145" t="s">
        <v>503</v>
      </c>
      <c r="B145" t="s">
        <v>154</v>
      </c>
      <c r="C145" t="s">
        <v>814</v>
      </c>
      <c r="D145" s="43">
        <v>0.29019</v>
      </c>
      <c r="E145" s="1">
        <v>0.19719</v>
      </c>
      <c r="F145" s="40">
        <v>2</v>
      </c>
    </row>
    <row r="146" spans="1:6" x14ac:dyDescent="0.25">
      <c r="A146" t="s">
        <v>361</v>
      </c>
      <c r="B146" t="s">
        <v>33</v>
      </c>
      <c r="C146" t="s">
        <v>671</v>
      </c>
      <c r="D146" s="43">
        <v>2.7703000000000002</v>
      </c>
      <c r="E146" s="1">
        <v>0.19774</v>
      </c>
      <c r="F146" s="40">
        <v>5</v>
      </c>
    </row>
    <row r="147" spans="1:6" x14ac:dyDescent="0.25">
      <c r="A147" t="s">
        <v>427</v>
      </c>
      <c r="B147" t="s">
        <v>87</v>
      </c>
      <c r="C147" t="s">
        <v>738</v>
      </c>
      <c r="D147" s="43">
        <v>2.4224000000000001</v>
      </c>
      <c r="E147" s="1">
        <v>0.20116000000000001</v>
      </c>
      <c r="F147" s="40">
        <v>35</v>
      </c>
    </row>
    <row r="148" spans="1:6" x14ac:dyDescent="0.25">
      <c r="A148" t="s">
        <v>476</v>
      </c>
      <c r="B148" t="s">
        <v>130</v>
      </c>
      <c r="C148" t="s">
        <v>787</v>
      </c>
      <c r="D148" s="43">
        <v>0.50144</v>
      </c>
      <c r="E148" s="1">
        <v>0.20269000000000001</v>
      </c>
      <c r="F148" s="40">
        <v>3</v>
      </c>
    </row>
    <row r="149" spans="1:6" x14ac:dyDescent="0.25">
      <c r="A149" t="s">
        <v>531</v>
      </c>
      <c r="B149" t="s">
        <v>179</v>
      </c>
      <c r="C149" t="s">
        <v>842</v>
      </c>
      <c r="D149" s="43">
        <v>2.9964</v>
      </c>
      <c r="E149" s="1">
        <v>0.20469000000000001</v>
      </c>
      <c r="F149" s="40">
        <v>2</v>
      </c>
    </row>
    <row r="150" spans="1:6" x14ac:dyDescent="0.25">
      <c r="A150" t="s">
        <v>445</v>
      </c>
      <c r="B150" t="s">
        <v>302</v>
      </c>
      <c r="C150" t="s">
        <v>756</v>
      </c>
      <c r="D150" s="43">
        <v>0.61321999999999999</v>
      </c>
      <c r="E150" s="1">
        <v>0.20777999999999999</v>
      </c>
      <c r="F150" s="40">
        <v>8</v>
      </c>
    </row>
    <row r="151" spans="1:6" x14ac:dyDescent="0.25">
      <c r="A151" t="s">
        <v>557</v>
      </c>
      <c r="B151" t="s">
        <v>203</v>
      </c>
      <c r="C151" t="s">
        <v>868</v>
      </c>
      <c r="D151" s="43">
        <v>0.39818999999999999</v>
      </c>
      <c r="E151" s="1">
        <v>0.21046999999999999</v>
      </c>
      <c r="F151" s="40">
        <v>3</v>
      </c>
    </row>
    <row r="152" spans="1:6" x14ac:dyDescent="0.25">
      <c r="A152" t="s">
        <v>526</v>
      </c>
      <c r="B152" t="s">
        <v>175</v>
      </c>
      <c r="C152" t="s">
        <v>837</v>
      </c>
      <c r="D152" s="43">
        <v>0.29391</v>
      </c>
      <c r="E152" s="1">
        <v>0.21540000000000001</v>
      </c>
      <c r="F152" s="40">
        <v>1</v>
      </c>
    </row>
    <row r="153" spans="1:6" x14ac:dyDescent="0.25">
      <c r="A153" t="s">
        <v>331</v>
      </c>
      <c r="B153" t="s">
        <v>74</v>
      </c>
      <c r="C153" t="s">
        <v>720</v>
      </c>
      <c r="D153" s="43">
        <v>2.2532999999999999</v>
      </c>
      <c r="E153" s="1">
        <v>0.21579999999999999</v>
      </c>
      <c r="F153" s="40">
        <v>6</v>
      </c>
    </row>
    <row r="154" spans="1:6" x14ac:dyDescent="0.25">
      <c r="A154" t="s">
        <v>417</v>
      </c>
      <c r="B154" t="s">
        <v>78</v>
      </c>
      <c r="C154" t="s">
        <v>728</v>
      </c>
      <c r="D154" s="43">
        <v>0.12367</v>
      </c>
      <c r="E154" s="1">
        <v>0.21908</v>
      </c>
      <c r="F154" s="40">
        <v>5</v>
      </c>
    </row>
    <row r="155" spans="1:6" x14ac:dyDescent="0.25">
      <c r="A155" t="s">
        <v>472</v>
      </c>
      <c r="B155" t="s">
        <v>126</v>
      </c>
      <c r="C155" t="s">
        <v>783</v>
      </c>
      <c r="D155" s="43">
        <v>0.30851000000000001</v>
      </c>
      <c r="E155" s="1">
        <v>0.22226000000000001</v>
      </c>
      <c r="F155" s="40">
        <v>1</v>
      </c>
    </row>
    <row r="156" spans="1:6" x14ac:dyDescent="0.25">
      <c r="A156" t="s">
        <v>500</v>
      </c>
      <c r="B156" t="s">
        <v>152</v>
      </c>
      <c r="C156" t="s">
        <v>811</v>
      </c>
      <c r="D156" s="43">
        <v>0.65373000000000003</v>
      </c>
      <c r="E156" s="1">
        <v>0.22592000000000001</v>
      </c>
      <c r="F156" s="40">
        <v>8</v>
      </c>
    </row>
    <row r="157" spans="1:6" x14ac:dyDescent="0.25">
      <c r="A157" t="s">
        <v>444</v>
      </c>
      <c r="B157" t="s">
        <v>103</v>
      </c>
      <c r="C157" t="s">
        <v>755</v>
      </c>
      <c r="D157" s="43">
        <v>0.33888000000000001</v>
      </c>
      <c r="E157" s="1">
        <v>0.22827</v>
      </c>
      <c r="F157" s="40">
        <v>6</v>
      </c>
    </row>
    <row r="158" spans="1:6" x14ac:dyDescent="0.25">
      <c r="A158" t="s">
        <v>594</v>
      </c>
      <c r="B158" t="s">
        <v>235</v>
      </c>
      <c r="C158" t="s">
        <v>905</v>
      </c>
      <c r="D158" s="43">
        <v>0.58718999999999999</v>
      </c>
      <c r="E158" s="1">
        <v>0.22894</v>
      </c>
      <c r="F158" s="40">
        <v>2</v>
      </c>
    </row>
    <row r="159" spans="1:6" x14ac:dyDescent="0.25">
      <c r="A159" t="s">
        <v>413</v>
      </c>
      <c r="B159" t="s">
        <v>76</v>
      </c>
      <c r="C159" t="s">
        <v>724</v>
      </c>
      <c r="D159" s="43">
        <v>0.11237</v>
      </c>
      <c r="E159" s="1">
        <v>0.23391000000000001</v>
      </c>
      <c r="F159" s="40">
        <v>3</v>
      </c>
    </row>
    <row r="160" spans="1:6" x14ac:dyDescent="0.25">
      <c r="A160" t="s">
        <v>512</v>
      </c>
      <c r="B160" t="s">
        <v>162</v>
      </c>
      <c r="C160" t="s">
        <v>823</v>
      </c>
      <c r="D160" s="43">
        <v>0.12772</v>
      </c>
      <c r="E160" s="1">
        <v>0.23447999999999999</v>
      </c>
      <c r="F160" s="40">
        <v>3</v>
      </c>
    </row>
    <row r="161" spans="1:6" x14ac:dyDescent="0.25">
      <c r="A161" t="s">
        <v>524</v>
      </c>
      <c r="B161" t="s">
        <v>173</v>
      </c>
      <c r="C161" t="s">
        <v>835</v>
      </c>
      <c r="D161" s="43">
        <v>0.41603000000000001</v>
      </c>
      <c r="E161" s="1">
        <v>0.23594999999999999</v>
      </c>
      <c r="F161" s="40">
        <v>5</v>
      </c>
    </row>
    <row r="162" spans="1:6" x14ac:dyDescent="0.25">
      <c r="A162" t="s">
        <v>548</v>
      </c>
      <c r="B162" t="s">
        <v>194</v>
      </c>
      <c r="C162" t="s">
        <v>859</v>
      </c>
      <c r="D162" s="43">
        <v>0.57304999999999995</v>
      </c>
      <c r="E162" s="1">
        <v>0.23649000000000001</v>
      </c>
      <c r="F162" s="40">
        <v>1</v>
      </c>
    </row>
    <row r="163" spans="1:6" x14ac:dyDescent="0.25">
      <c r="A163" t="s">
        <v>477</v>
      </c>
      <c r="B163" t="s">
        <v>131</v>
      </c>
      <c r="C163" t="s">
        <v>788</v>
      </c>
      <c r="D163" s="43">
        <v>0.23247000000000001</v>
      </c>
      <c r="E163" s="1">
        <v>0.24088999999999999</v>
      </c>
      <c r="F163" s="40">
        <v>1</v>
      </c>
    </row>
    <row r="164" spans="1:6" x14ac:dyDescent="0.25">
      <c r="A164" t="s">
        <v>511</v>
      </c>
      <c r="B164" t="s">
        <v>310</v>
      </c>
      <c r="C164" t="s">
        <v>822</v>
      </c>
      <c r="D164" s="43">
        <v>0.18551999999999999</v>
      </c>
      <c r="E164" s="1">
        <v>0.24265999999999999</v>
      </c>
      <c r="F164" s="40">
        <v>1</v>
      </c>
    </row>
    <row r="165" spans="1:6" x14ac:dyDescent="0.25">
      <c r="A165" t="s">
        <v>462</v>
      </c>
      <c r="B165" t="s">
        <v>305</v>
      </c>
      <c r="C165" t="s">
        <v>773</v>
      </c>
      <c r="D165" s="43">
        <v>0.42383999999999999</v>
      </c>
      <c r="E165" s="1">
        <v>0.24276</v>
      </c>
      <c r="F165" s="40">
        <v>6</v>
      </c>
    </row>
    <row r="166" spans="1:6" x14ac:dyDescent="0.25">
      <c r="A166" t="s">
        <v>430</v>
      </c>
      <c r="B166" t="s">
        <v>90</v>
      </c>
      <c r="C166" t="s">
        <v>741</v>
      </c>
      <c r="D166" s="43">
        <v>2.1778</v>
      </c>
      <c r="E166" s="1">
        <v>0.24326999999999999</v>
      </c>
      <c r="F166" s="40">
        <v>12</v>
      </c>
    </row>
    <row r="167" spans="1:6" x14ac:dyDescent="0.25">
      <c r="A167" t="s">
        <v>450</v>
      </c>
      <c r="B167" t="s">
        <v>107</v>
      </c>
      <c r="C167" t="s">
        <v>761</v>
      </c>
      <c r="D167" s="43">
        <v>0.35553000000000001</v>
      </c>
      <c r="E167" s="1">
        <v>0.24868000000000001</v>
      </c>
      <c r="F167" s="40">
        <v>1</v>
      </c>
    </row>
    <row r="168" spans="1:6" x14ac:dyDescent="0.25">
      <c r="A168" t="s">
        <v>474</v>
      </c>
      <c r="B168" t="s">
        <v>128</v>
      </c>
      <c r="C168" t="s">
        <v>785</v>
      </c>
      <c r="D168" s="43">
        <v>0.48158000000000001</v>
      </c>
      <c r="E168" s="1">
        <v>0.24937999999999999</v>
      </c>
      <c r="F168" s="40">
        <v>4</v>
      </c>
    </row>
    <row r="169" spans="1:6" x14ac:dyDescent="0.25">
      <c r="A169" t="s">
        <v>465</v>
      </c>
      <c r="B169" t="s">
        <v>119</v>
      </c>
      <c r="C169" t="s">
        <v>776</v>
      </c>
      <c r="D169" s="43">
        <v>1.5654999999999999</v>
      </c>
      <c r="E169" s="1">
        <v>0.26229999999999998</v>
      </c>
      <c r="F169" s="40">
        <v>4</v>
      </c>
    </row>
    <row r="170" spans="1:6" x14ac:dyDescent="0.25">
      <c r="A170" t="s">
        <v>499</v>
      </c>
      <c r="B170" t="s">
        <v>151</v>
      </c>
      <c r="C170" t="s">
        <v>810</v>
      </c>
      <c r="D170" s="43">
        <v>0.58001999999999998</v>
      </c>
      <c r="E170" s="1">
        <v>0.26493</v>
      </c>
      <c r="F170" s="40">
        <v>2</v>
      </c>
    </row>
    <row r="171" spans="1:6" x14ac:dyDescent="0.25">
      <c r="A171" t="s">
        <v>435</v>
      </c>
      <c r="B171" t="s">
        <v>95</v>
      </c>
      <c r="C171" t="s">
        <v>746</v>
      </c>
      <c r="D171" s="43">
        <v>0.27657999999999999</v>
      </c>
      <c r="E171" s="1">
        <v>0.26579999999999998</v>
      </c>
      <c r="F171" s="40">
        <v>8</v>
      </c>
    </row>
    <row r="172" spans="1:6" x14ac:dyDescent="0.25">
      <c r="A172" t="s">
        <v>504</v>
      </c>
      <c r="B172" t="s">
        <v>155</v>
      </c>
      <c r="C172" t="s">
        <v>815</v>
      </c>
      <c r="D172" s="43">
        <v>0.34749000000000002</v>
      </c>
      <c r="E172" s="1">
        <v>0.27383000000000002</v>
      </c>
      <c r="F172" s="40">
        <v>7</v>
      </c>
    </row>
    <row r="173" spans="1:6" x14ac:dyDescent="0.25">
      <c r="A173" t="s">
        <v>480</v>
      </c>
      <c r="B173" t="s">
        <v>134</v>
      </c>
      <c r="C173" t="s">
        <v>791</v>
      </c>
      <c r="D173" s="43">
        <v>0.36124000000000001</v>
      </c>
      <c r="E173" s="1">
        <v>0.28055000000000002</v>
      </c>
      <c r="F173" s="40">
        <v>5</v>
      </c>
    </row>
    <row r="174" spans="1:6" x14ac:dyDescent="0.25">
      <c r="A174" t="s">
        <v>551</v>
      </c>
      <c r="B174" t="s">
        <v>197</v>
      </c>
      <c r="C174" t="s">
        <v>862</v>
      </c>
      <c r="D174" s="43">
        <v>0.70238</v>
      </c>
      <c r="E174" s="1">
        <v>0.28064</v>
      </c>
      <c r="F174" s="40">
        <v>2</v>
      </c>
    </row>
    <row r="175" spans="1:6" x14ac:dyDescent="0.25">
      <c r="A175" t="s">
        <v>510</v>
      </c>
      <c r="B175" t="s">
        <v>161</v>
      </c>
      <c r="C175" t="s">
        <v>821</v>
      </c>
      <c r="D175" s="43">
        <v>0.12247</v>
      </c>
      <c r="E175" s="1">
        <v>0.28255000000000002</v>
      </c>
      <c r="F175" s="40">
        <v>1</v>
      </c>
    </row>
    <row r="176" spans="1:6" x14ac:dyDescent="0.25">
      <c r="A176" t="s">
        <v>432</v>
      </c>
      <c r="B176" t="s">
        <v>92</v>
      </c>
      <c r="C176" t="s">
        <v>743</v>
      </c>
      <c r="D176" s="43">
        <v>0.16739999999999999</v>
      </c>
      <c r="E176" s="1">
        <v>0.28322000000000003</v>
      </c>
      <c r="F176" s="40">
        <v>2</v>
      </c>
    </row>
    <row r="177" spans="1:6" x14ac:dyDescent="0.25">
      <c r="A177" t="s">
        <v>580</v>
      </c>
      <c r="B177" t="s">
        <v>223</v>
      </c>
      <c r="C177" t="s">
        <v>891</v>
      </c>
      <c r="D177" s="43">
        <v>0.74206000000000005</v>
      </c>
      <c r="E177" s="1">
        <v>0.28941</v>
      </c>
      <c r="F177" s="40">
        <v>1</v>
      </c>
    </row>
    <row r="178" spans="1:6" x14ac:dyDescent="0.25">
      <c r="A178" t="s">
        <v>437</v>
      </c>
      <c r="B178" t="s">
        <v>96</v>
      </c>
      <c r="C178" t="s">
        <v>748</v>
      </c>
      <c r="D178" s="43">
        <v>0.30681000000000003</v>
      </c>
      <c r="E178" s="1">
        <v>0.29126000000000002</v>
      </c>
      <c r="F178" s="40">
        <v>1</v>
      </c>
    </row>
    <row r="179" spans="1:6" x14ac:dyDescent="0.25">
      <c r="A179" t="s">
        <v>454</v>
      </c>
      <c r="B179" t="s">
        <v>110</v>
      </c>
      <c r="C179" t="s">
        <v>765</v>
      </c>
      <c r="D179" s="43">
        <v>0.3342</v>
      </c>
      <c r="E179" s="1">
        <v>0.29294999999999999</v>
      </c>
      <c r="F179" s="40">
        <v>4</v>
      </c>
    </row>
    <row r="180" spans="1:6" x14ac:dyDescent="0.25">
      <c r="A180" t="s">
        <v>475</v>
      </c>
      <c r="B180" t="s">
        <v>129</v>
      </c>
      <c r="C180" t="s">
        <v>786</v>
      </c>
      <c r="D180" s="43">
        <v>1.7183999999999999</v>
      </c>
      <c r="E180" s="1">
        <v>0.29414000000000001</v>
      </c>
      <c r="F180" s="40">
        <v>8</v>
      </c>
    </row>
    <row r="181" spans="1:6" x14ac:dyDescent="0.25">
      <c r="A181" t="s">
        <v>482</v>
      </c>
      <c r="B181" t="s">
        <v>136</v>
      </c>
      <c r="C181" t="s">
        <v>793</v>
      </c>
      <c r="D181" s="43">
        <v>1.6053999999999999</v>
      </c>
      <c r="E181" s="1">
        <v>0.30602000000000001</v>
      </c>
      <c r="F181" s="40">
        <v>29</v>
      </c>
    </row>
    <row r="182" spans="1:6" x14ac:dyDescent="0.25">
      <c r="A182" t="s">
        <v>539</v>
      </c>
      <c r="B182" t="s">
        <v>187</v>
      </c>
      <c r="C182" t="s">
        <v>850</v>
      </c>
      <c r="D182" s="43">
        <v>1.5597000000000001</v>
      </c>
      <c r="E182" s="1">
        <v>0.30973000000000001</v>
      </c>
      <c r="F182" s="40">
        <v>7</v>
      </c>
    </row>
    <row r="183" spans="1:6" x14ac:dyDescent="0.25">
      <c r="A183" t="s">
        <v>568</v>
      </c>
      <c r="B183" t="s">
        <v>212</v>
      </c>
      <c r="C183" t="s">
        <v>879</v>
      </c>
      <c r="D183" s="43">
        <v>0.40555999999999998</v>
      </c>
      <c r="E183" s="1">
        <v>0.31041000000000002</v>
      </c>
      <c r="F183" s="40">
        <v>1</v>
      </c>
    </row>
    <row r="184" spans="1:6" x14ac:dyDescent="0.25">
      <c r="A184" t="s">
        <v>495</v>
      </c>
      <c r="B184" t="s">
        <v>147</v>
      </c>
      <c r="C184" t="s">
        <v>806</v>
      </c>
      <c r="D184" s="43">
        <v>0.65495000000000003</v>
      </c>
      <c r="E184" s="1">
        <v>0.31129000000000001</v>
      </c>
      <c r="F184" s="40">
        <v>13</v>
      </c>
    </row>
    <row r="185" spans="1:6" x14ac:dyDescent="0.25">
      <c r="A185" t="s">
        <v>513</v>
      </c>
      <c r="B185" t="s">
        <v>163</v>
      </c>
      <c r="C185" t="s">
        <v>824</v>
      </c>
      <c r="D185" s="43">
        <v>0.45961000000000002</v>
      </c>
      <c r="E185" s="1">
        <v>0.31428</v>
      </c>
      <c r="F185" s="40">
        <v>3</v>
      </c>
    </row>
    <row r="186" spans="1:6" x14ac:dyDescent="0.25">
      <c r="A186" t="s">
        <v>496</v>
      </c>
      <c r="B186" t="s">
        <v>148</v>
      </c>
      <c r="C186" t="s">
        <v>807</v>
      </c>
      <c r="D186" s="43">
        <v>0.36197000000000001</v>
      </c>
      <c r="E186" s="1">
        <v>0.31476999999999999</v>
      </c>
      <c r="F186" s="40">
        <v>3</v>
      </c>
    </row>
    <row r="187" spans="1:6" x14ac:dyDescent="0.25">
      <c r="A187" t="s">
        <v>492</v>
      </c>
      <c r="B187" t="s">
        <v>144</v>
      </c>
      <c r="C187" t="s">
        <v>803</v>
      </c>
      <c r="D187" s="43">
        <v>0.19570000000000001</v>
      </c>
      <c r="E187" s="1">
        <v>0.32162000000000002</v>
      </c>
      <c r="F187" s="40">
        <v>2</v>
      </c>
    </row>
    <row r="188" spans="1:6" x14ac:dyDescent="0.25">
      <c r="A188" t="s">
        <v>488</v>
      </c>
      <c r="B188" t="s">
        <v>308</v>
      </c>
      <c r="C188" t="s">
        <v>799</v>
      </c>
      <c r="D188" s="43">
        <v>1.508</v>
      </c>
      <c r="E188" s="1">
        <v>0.32236999999999999</v>
      </c>
      <c r="F188" s="40">
        <v>23</v>
      </c>
    </row>
    <row r="189" spans="1:6" x14ac:dyDescent="0.25">
      <c r="A189" t="s">
        <v>541</v>
      </c>
      <c r="B189" t="s">
        <v>189</v>
      </c>
      <c r="C189" t="s">
        <v>852</v>
      </c>
      <c r="D189" s="43">
        <v>1.5221</v>
      </c>
      <c r="E189" s="1">
        <v>0.32572000000000001</v>
      </c>
      <c r="F189" s="40">
        <v>3</v>
      </c>
    </row>
    <row r="190" spans="1:6" x14ac:dyDescent="0.25">
      <c r="A190" t="s">
        <v>523</v>
      </c>
      <c r="B190" t="s">
        <v>172</v>
      </c>
      <c r="C190" t="s">
        <v>834</v>
      </c>
      <c r="D190" s="43">
        <v>0.44157999999999997</v>
      </c>
      <c r="E190" s="1">
        <v>0.33562999999999998</v>
      </c>
      <c r="F190" s="40">
        <v>1</v>
      </c>
    </row>
    <row r="191" spans="1:6" x14ac:dyDescent="0.25">
      <c r="A191" t="s">
        <v>582</v>
      </c>
      <c r="B191" t="s">
        <v>225</v>
      </c>
      <c r="C191" t="s">
        <v>893</v>
      </c>
      <c r="D191" s="43">
        <v>0.70269000000000004</v>
      </c>
      <c r="E191" s="1">
        <v>0.34172999999999998</v>
      </c>
      <c r="F191" s="40">
        <v>6</v>
      </c>
    </row>
    <row r="192" spans="1:6" x14ac:dyDescent="0.25">
      <c r="A192" t="s">
        <v>532</v>
      </c>
      <c r="B192" t="s">
        <v>180</v>
      </c>
      <c r="C192" t="s">
        <v>843</v>
      </c>
      <c r="D192" s="43">
        <v>1.3595999999999999</v>
      </c>
      <c r="E192" s="1">
        <v>0.34203</v>
      </c>
      <c r="F192" s="40">
        <v>6</v>
      </c>
    </row>
    <row r="193" spans="1:6" x14ac:dyDescent="0.25">
      <c r="A193" t="s">
        <v>470</v>
      </c>
      <c r="B193" t="s">
        <v>124</v>
      </c>
      <c r="C193" t="s">
        <v>781</v>
      </c>
      <c r="D193" s="43">
        <v>0.52573000000000003</v>
      </c>
      <c r="E193" s="1">
        <v>0.34317999999999999</v>
      </c>
      <c r="F193" s="40">
        <v>2</v>
      </c>
    </row>
    <row r="194" spans="1:6" x14ac:dyDescent="0.25">
      <c r="A194" t="s">
        <v>494</v>
      </c>
      <c r="B194" t="s">
        <v>146</v>
      </c>
      <c r="C194" t="s">
        <v>805</v>
      </c>
      <c r="D194" s="43">
        <v>0.32190000000000002</v>
      </c>
      <c r="E194" s="1">
        <v>0.34536</v>
      </c>
      <c r="F194" s="40">
        <v>1</v>
      </c>
    </row>
    <row r="195" spans="1:6" x14ac:dyDescent="0.25">
      <c r="A195" t="s">
        <v>538</v>
      </c>
      <c r="B195" t="s">
        <v>186</v>
      </c>
      <c r="C195" t="s">
        <v>849</v>
      </c>
      <c r="D195" s="43">
        <v>0.57216</v>
      </c>
      <c r="E195" s="1">
        <v>0.34687000000000001</v>
      </c>
      <c r="F195" s="40">
        <v>2</v>
      </c>
    </row>
    <row r="196" spans="1:6" x14ac:dyDescent="0.25">
      <c r="A196" t="s">
        <v>516</v>
      </c>
      <c r="B196" t="s">
        <v>165</v>
      </c>
      <c r="C196" t="s">
        <v>827</v>
      </c>
      <c r="D196" s="43">
        <v>0.17973</v>
      </c>
      <c r="E196" s="1">
        <v>0.35376999999999997</v>
      </c>
      <c r="F196" s="40">
        <v>2</v>
      </c>
    </row>
    <row r="197" spans="1:6" x14ac:dyDescent="0.25">
      <c r="A197" t="s">
        <v>520</v>
      </c>
      <c r="B197" t="s">
        <v>169</v>
      </c>
      <c r="C197" t="s">
        <v>831</v>
      </c>
      <c r="D197" s="43">
        <v>0.49204999999999999</v>
      </c>
      <c r="E197" s="1">
        <v>0.35625000000000001</v>
      </c>
      <c r="F197" s="40">
        <v>2</v>
      </c>
    </row>
    <row r="198" spans="1:6" x14ac:dyDescent="0.25">
      <c r="A198" t="s">
        <v>560</v>
      </c>
      <c r="B198" t="s">
        <v>206</v>
      </c>
      <c r="C198" t="s">
        <v>871</v>
      </c>
      <c r="D198" s="43">
        <v>1.51</v>
      </c>
      <c r="E198" s="1">
        <v>0.36207</v>
      </c>
      <c r="F198" s="40">
        <v>10</v>
      </c>
    </row>
    <row r="199" spans="1:6" x14ac:dyDescent="0.25">
      <c r="A199" t="s">
        <v>566</v>
      </c>
      <c r="B199" t="s">
        <v>316</v>
      </c>
      <c r="C199" t="s">
        <v>877</v>
      </c>
      <c r="D199" s="43">
        <v>1.3253999999999999</v>
      </c>
      <c r="E199" s="1">
        <v>0.36427999999999999</v>
      </c>
      <c r="F199" s="40">
        <v>6</v>
      </c>
    </row>
    <row r="200" spans="1:6" x14ac:dyDescent="0.25">
      <c r="A200" t="s">
        <v>562</v>
      </c>
      <c r="B200" t="s">
        <v>315</v>
      </c>
      <c r="C200" t="s">
        <v>873</v>
      </c>
      <c r="D200" s="43">
        <v>1.4901</v>
      </c>
      <c r="E200" s="1">
        <v>0.36808999999999997</v>
      </c>
      <c r="F200" s="40">
        <v>4</v>
      </c>
    </row>
    <row r="201" spans="1:6" x14ac:dyDescent="0.25">
      <c r="A201" t="s">
        <v>553</v>
      </c>
      <c r="B201" t="s">
        <v>199</v>
      </c>
      <c r="C201" t="s">
        <v>864</v>
      </c>
      <c r="D201" s="43">
        <v>0.76009000000000004</v>
      </c>
      <c r="E201" s="1">
        <v>0.36969999999999997</v>
      </c>
      <c r="F201" s="40">
        <v>6</v>
      </c>
    </row>
    <row r="202" spans="1:6" x14ac:dyDescent="0.25">
      <c r="A202" t="s">
        <v>518</v>
      </c>
      <c r="B202" t="s">
        <v>167</v>
      </c>
      <c r="C202" t="s">
        <v>829</v>
      </c>
      <c r="D202" s="43">
        <v>0.35914000000000001</v>
      </c>
      <c r="E202" s="1">
        <v>0.37512000000000001</v>
      </c>
      <c r="F202" s="40">
        <v>1</v>
      </c>
    </row>
    <row r="203" spans="1:6" x14ac:dyDescent="0.25">
      <c r="A203" t="s">
        <v>466</v>
      </c>
      <c r="B203" t="s">
        <v>120</v>
      </c>
      <c r="C203" t="s">
        <v>777</v>
      </c>
      <c r="D203" s="43">
        <v>0.21576999999999999</v>
      </c>
      <c r="E203" s="1">
        <v>0.37866</v>
      </c>
      <c r="F203" s="40">
        <v>2</v>
      </c>
    </row>
    <row r="204" spans="1:6" x14ac:dyDescent="0.25">
      <c r="A204" t="s">
        <v>564</v>
      </c>
      <c r="B204" t="s">
        <v>209</v>
      </c>
      <c r="C204" t="s">
        <v>875</v>
      </c>
      <c r="D204" s="43">
        <v>1.1515</v>
      </c>
      <c r="E204" s="1">
        <v>0.37925999999999999</v>
      </c>
      <c r="F204" s="40">
        <v>51</v>
      </c>
    </row>
    <row r="205" spans="1:6" x14ac:dyDescent="0.25">
      <c r="A205" t="s">
        <v>529</v>
      </c>
      <c r="B205" t="s">
        <v>312</v>
      </c>
      <c r="C205" t="s">
        <v>840</v>
      </c>
      <c r="D205" s="43">
        <v>1.3160000000000001</v>
      </c>
      <c r="E205" s="1">
        <v>0.38201000000000002</v>
      </c>
      <c r="F205" s="40">
        <v>45</v>
      </c>
    </row>
    <row r="206" spans="1:6" x14ac:dyDescent="0.25">
      <c r="A206" t="s">
        <v>549</v>
      </c>
      <c r="B206" t="s">
        <v>195</v>
      </c>
      <c r="C206" t="s">
        <v>860</v>
      </c>
      <c r="D206" s="43">
        <v>0.70843999999999996</v>
      </c>
      <c r="E206" s="1">
        <v>0.38407000000000002</v>
      </c>
      <c r="F206" s="40">
        <v>4</v>
      </c>
    </row>
    <row r="207" spans="1:6" x14ac:dyDescent="0.25">
      <c r="A207" t="s">
        <v>487</v>
      </c>
      <c r="B207" t="s">
        <v>140</v>
      </c>
      <c r="C207" t="s">
        <v>798</v>
      </c>
      <c r="D207" s="43">
        <v>0.4854</v>
      </c>
      <c r="E207" s="1">
        <v>0.38718999999999998</v>
      </c>
      <c r="F207" s="40">
        <v>1</v>
      </c>
    </row>
    <row r="208" spans="1:6" x14ac:dyDescent="0.25">
      <c r="A208" t="s">
        <v>522</v>
      </c>
      <c r="B208" t="s">
        <v>171</v>
      </c>
      <c r="C208" t="s">
        <v>833</v>
      </c>
      <c r="D208" s="43">
        <v>0.30549999999999999</v>
      </c>
      <c r="E208" s="1">
        <v>0.38978000000000002</v>
      </c>
      <c r="F208" s="40">
        <v>2</v>
      </c>
    </row>
    <row r="209" spans="1:6" x14ac:dyDescent="0.25">
      <c r="A209" t="s">
        <v>515</v>
      </c>
      <c r="B209" t="s">
        <v>164</v>
      </c>
      <c r="C209" t="s">
        <v>826</v>
      </c>
      <c r="D209" s="43">
        <v>0.26527000000000001</v>
      </c>
      <c r="E209" s="1">
        <v>0.39422000000000001</v>
      </c>
      <c r="F209" s="40">
        <v>6</v>
      </c>
    </row>
    <row r="210" spans="1:6" x14ac:dyDescent="0.25">
      <c r="A210" t="s">
        <v>552</v>
      </c>
      <c r="B210" t="s">
        <v>198</v>
      </c>
      <c r="C210" t="s">
        <v>863</v>
      </c>
      <c r="D210" s="43">
        <v>0.50441999999999998</v>
      </c>
      <c r="E210" s="1">
        <v>0.39548</v>
      </c>
      <c r="F210" s="40">
        <v>2</v>
      </c>
    </row>
    <row r="211" spans="1:6" x14ac:dyDescent="0.25">
      <c r="A211" t="s">
        <v>521</v>
      </c>
      <c r="B211" t="s">
        <v>170</v>
      </c>
      <c r="C211" t="s">
        <v>832</v>
      </c>
      <c r="D211" s="43">
        <v>0.44195000000000001</v>
      </c>
      <c r="E211" s="1">
        <v>0.40550000000000003</v>
      </c>
      <c r="F211" s="40">
        <v>1</v>
      </c>
    </row>
    <row r="212" spans="1:6" x14ac:dyDescent="0.25">
      <c r="A212" t="s">
        <v>406</v>
      </c>
      <c r="B212" t="s">
        <v>70</v>
      </c>
      <c r="C212" t="s">
        <v>716</v>
      </c>
      <c r="D212" s="43">
        <v>0.13242999999999999</v>
      </c>
      <c r="E212" s="1">
        <v>0.40886</v>
      </c>
      <c r="F212" s="40">
        <v>1</v>
      </c>
    </row>
    <row r="213" spans="1:6" x14ac:dyDescent="0.25">
      <c r="A213" t="s">
        <v>461</v>
      </c>
      <c r="B213" t="s">
        <v>117</v>
      </c>
      <c r="C213" t="s">
        <v>772</v>
      </c>
      <c r="D213" s="43">
        <v>0.43398999999999999</v>
      </c>
      <c r="E213" s="1">
        <v>0.40975</v>
      </c>
      <c r="F213" s="40">
        <v>11</v>
      </c>
    </row>
    <row r="214" spans="1:6" x14ac:dyDescent="0.25">
      <c r="A214" t="s">
        <v>561</v>
      </c>
      <c r="B214" t="s">
        <v>207</v>
      </c>
      <c r="C214" t="s">
        <v>872</v>
      </c>
      <c r="D214" s="43">
        <v>0.67139000000000004</v>
      </c>
      <c r="E214" s="1">
        <v>0.42559000000000002</v>
      </c>
      <c r="F214" s="40">
        <v>6</v>
      </c>
    </row>
    <row r="215" spans="1:6" x14ac:dyDescent="0.25">
      <c r="A215" t="s">
        <v>493</v>
      </c>
      <c r="B215" t="s">
        <v>145</v>
      </c>
      <c r="C215" t="s">
        <v>804</v>
      </c>
      <c r="D215" s="43">
        <v>0.20544000000000001</v>
      </c>
      <c r="E215" s="1">
        <v>0.42570999999999998</v>
      </c>
      <c r="F215" s="40">
        <v>53</v>
      </c>
    </row>
    <row r="216" spans="1:6" x14ac:dyDescent="0.25">
      <c r="A216" t="s">
        <v>583</v>
      </c>
      <c r="B216" t="s">
        <v>226</v>
      </c>
      <c r="C216" t="s">
        <v>894</v>
      </c>
      <c r="D216" s="43">
        <v>0.81837000000000004</v>
      </c>
      <c r="E216" s="1">
        <v>0.43514000000000003</v>
      </c>
      <c r="F216" s="40">
        <v>12</v>
      </c>
    </row>
    <row r="217" spans="1:6" x14ac:dyDescent="0.25">
      <c r="A217" t="s">
        <v>508</v>
      </c>
      <c r="B217" t="s">
        <v>159</v>
      </c>
      <c r="C217" t="s">
        <v>819</v>
      </c>
      <c r="D217" s="43">
        <v>0.28394999999999998</v>
      </c>
      <c r="E217" s="1">
        <v>0.43853999999999999</v>
      </c>
      <c r="F217" s="40">
        <v>1</v>
      </c>
    </row>
    <row r="218" spans="1:6" x14ac:dyDescent="0.25">
      <c r="A218" t="s">
        <v>555</v>
      </c>
      <c r="B218" t="s">
        <v>201</v>
      </c>
      <c r="C218" t="s">
        <v>866</v>
      </c>
      <c r="D218" s="43">
        <v>1.2729999999999999</v>
      </c>
      <c r="E218" s="1">
        <v>0.45584999999999998</v>
      </c>
      <c r="F218" s="40">
        <v>6</v>
      </c>
    </row>
    <row r="219" spans="1:6" x14ac:dyDescent="0.25">
      <c r="A219" t="s">
        <v>574</v>
      </c>
      <c r="B219" t="s">
        <v>217</v>
      </c>
      <c r="C219" t="s">
        <v>885</v>
      </c>
      <c r="D219" s="43">
        <v>0.60836999999999997</v>
      </c>
      <c r="E219" s="1">
        <v>0.4572</v>
      </c>
      <c r="F219" s="40">
        <v>2</v>
      </c>
    </row>
    <row r="220" spans="1:6" x14ac:dyDescent="0.25">
      <c r="A220" t="s">
        <v>486</v>
      </c>
      <c r="B220" t="s">
        <v>139</v>
      </c>
      <c r="C220" t="s">
        <v>797</v>
      </c>
      <c r="D220" s="43">
        <v>0.51471</v>
      </c>
      <c r="E220" s="1">
        <v>0.45837</v>
      </c>
      <c r="F220" s="40">
        <v>2</v>
      </c>
    </row>
    <row r="221" spans="1:6" x14ac:dyDescent="0.25">
      <c r="A221" t="s">
        <v>546</v>
      </c>
      <c r="B221" t="s">
        <v>193</v>
      </c>
      <c r="C221" t="s">
        <v>857</v>
      </c>
      <c r="D221" s="43">
        <v>0.52073999999999998</v>
      </c>
      <c r="E221" s="1">
        <v>0.47388000000000002</v>
      </c>
      <c r="F221" s="40">
        <v>3</v>
      </c>
    </row>
    <row r="222" spans="1:6" x14ac:dyDescent="0.25">
      <c r="A222" t="s">
        <v>593</v>
      </c>
      <c r="B222" t="s">
        <v>319</v>
      </c>
      <c r="C222" t="s">
        <v>904</v>
      </c>
      <c r="D222" s="43">
        <v>1.0255000000000001</v>
      </c>
      <c r="E222" s="1">
        <v>0.47927999999999998</v>
      </c>
      <c r="F222" s="40">
        <v>9</v>
      </c>
    </row>
    <row r="223" spans="1:6" x14ac:dyDescent="0.25">
      <c r="A223" t="s">
        <v>603</v>
      </c>
      <c r="B223" t="s">
        <v>241</v>
      </c>
      <c r="C223" t="s">
        <v>914</v>
      </c>
      <c r="D223" s="43">
        <v>1.1698</v>
      </c>
      <c r="E223" s="1">
        <v>0.4824</v>
      </c>
      <c r="F223" s="40">
        <v>17</v>
      </c>
    </row>
    <row r="224" spans="1:6" x14ac:dyDescent="0.25">
      <c r="A224" t="s">
        <v>586</v>
      </c>
      <c r="B224" t="s">
        <v>229</v>
      </c>
      <c r="C224" t="s">
        <v>897</v>
      </c>
      <c r="D224" s="43">
        <v>0.82652999999999999</v>
      </c>
      <c r="E224" s="1">
        <v>0.49587999999999999</v>
      </c>
      <c r="F224" s="40">
        <v>4</v>
      </c>
    </row>
    <row r="225" spans="1:6" x14ac:dyDescent="0.25">
      <c r="A225" t="s">
        <v>569</v>
      </c>
      <c r="B225" t="s">
        <v>213</v>
      </c>
      <c r="C225" t="s">
        <v>880</v>
      </c>
      <c r="D225" s="43">
        <v>1.0004</v>
      </c>
      <c r="E225" s="1">
        <v>0.50329999999999997</v>
      </c>
      <c r="F225" s="40">
        <v>10</v>
      </c>
    </row>
    <row r="226" spans="1:6" x14ac:dyDescent="0.25">
      <c r="A226" t="s">
        <v>507</v>
      </c>
      <c r="B226" t="s">
        <v>158</v>
      </c>
      <c r="C226" t="s">
        <v>818</v>
      </c>
      <c r="D226" s="43">
        <v>0.43780000000000002</v>
      </c>
      <c r="E226" s="1">
        <v>0.50810999999999995</v>
      </c>
      <c r="F226" s="40">
        <v>1</v>
      </c>
    </row>
    <row r="227" spans="1:6" x14ac:dyDescent="0.25">
      <c r="A227" t="s">
        <v>592</v>
      </c>
      <c r="B227" t="s">
        <v>318</v>
      </c>
      <c r="C227" t="s">
        <v>903</v>
      </c>
      <c r="D227" s="43">
        <v>1.2149000000000001</v>
      </c>
      <c r="E227" s="1">
        <v>0.52664999999999995</v>
      </c>
      <c r="F227" s="40">
        <v>5</v>
      </c>
    </row>
    <row r="228" spans="1:6" x14ac:dyDescent="0.25">
      <c r="A228" t="s">
        <v>481</v>
      </c>
      <c r="B228" t="s">
        <v>135</v>
      </c>
      <c r="C228" t="s">
        <v>792</v>
      </c>
      <c r="D228" s="43">
        <v>0.49848999999999999</v>
      </c>
      <c r="E228" s="1">
        <v>0.52717000000000003</v>
      </c>
      <c r="F228" s="40">
        <v>3</v>
      </c>
    </row>
    <row r="229" spans="1:6" x14ac:dyDescent="0.25">
      <c r="A229" t="s">
        <v>585</v>
      </c>
      <c r="B229" t="s">
        <v>228</v>
      </c>
      <c r="C229" t="s">
        <v>896</v>
      </c>
      <c r="D229" s="43">
        <v>0.71987000000000001</v>
      </c>
      <c r="E229" s="1">
        <v>0.53191999999999995</v>
      </c>
      <c r="F229" s="40">
        <v>7</v>
      </c>
    </row>
    <row r="230" spans="1:6" x14ac:dyDescent="0.25">
      <c r="A230" t="s">
        <v>605</v>
      </c>
      <c r="B230" t="s">
        <v>242</v>
      </c>
      <c r="C230" t="s">
        <v>916</v>
      </c>
      <c r="D230" s="43">
        <v>0.99597000000000002</v>
      </c>
      <c r="E230" s="1">
        <v>0.54247999999999996</v>
      </c>
      <c r="F230" s="40">
        <v>1</v>
      </c>
    </row>
    <row r="231" spans="1:6" x14ac:dyDescent="0.25">
      <c r="A231" t="s">
        <v>633</v>
      </c>
      <c r="B231" t="s">
        <v>329</v>
      </c>
      <c r="C231" t="s">
        <v>944</v>
      </c>
      <c r="D231" s="43">
        <v>0.93971000000000005</v>
      </c>
      <c r="E231" s="1">
        <v>0.54674999999999996</v>
      </c>
      <c r="F231" s="40">
        <v>6</v>
      </c>
    </row>
    <row r="232" spans="1:6" x14ac:dyDescent="0.25">
      <c r="A232" t="s">
        <v>563</v>
      </c>
      <c r="B232" t="s">
        <v>208</v>
      </c>
      <c r="C232" t="s">
        <v>874</v>
      </c>
      <c r="D232" s="43">
        <v>0.41893000000000002</v>
      </c>
      <c r="E232" s="1">
        <v>0.55622000000000005</v>
      </c>
      <c r="F232" s="40">
        <v>2</v>
      </c>
    </row>
    <row r="233" spans="1:6" x14ac:dyDescent="0.25">
      <c r="A233" t="s">
        <v>618</v>
      </c>
      <c r="B233" t="s">
        <v>251</v>
      </c>
      <c r="C233" t="s">
        <v>929</v>
      </c>
      <c r="D233" s="43">
        <v>0.83714999999999995</v>
      </c>
      <c r="E233" s="1">
        <v>0.55761000000000005</v>
      </c>
      <c r="F233" s="40">
        <v>5</v>
      </c>
    </row>
    <row r="234" spans="1:6" x14ac:dyDescent="0.25">
      <c r="A234" t="s">
        <v>527</v>
      </c>
      <c r="B234" t="s">
        <v>176</v>
      </c>
      <c r="C234" t="s">
        <v>838</v>
      </c>
      <c r="D234" s="43">
        <v>0.10514999999999999</v>
      </c>
      <c r="E234" s="1">
        <v>0.55937999999999999</v>
      </c>
      <c r="F234" s="40">
        <v>3</v>
      </c>
    </row>
    <row r="235" spans="1:6" x14ac:dyDescent="0.25">
      <c r="A235" t="s">
        <v>570</v>
      </c>
      <c r="B235" t="s">
        <v>317</v>
      </c>
      <c r="C235" t="s">
        <v>881</v>
      </c>
      <c r="D235" s="43">
        <v>0.874</v>
      </c>
      <c r="E235" s="1">
        <v>0.55962000000000001</v>
      </c>
      <c r="F235" s="40">
        <v>74</v>
      </c>
    </row>
    <row r="236" spans="1:6" x14ac:dyDescent="0.25">
      <c r="A236" t="s">
        <v>491</v>
      </c>
      <c r="B236" t="s">
        <v>143</v>
      </c>
      <c r="C236" t="s">
        <v>802</v>
      </c>
      <c r="D236" s="43">
        <v>0.29400999999999999</v>
      </c>
      <c r="E236" s="1">
        <v>0.56876000000000004</v>
      </c>
      <c r="F236" s="40">
        <v>1</v>
      </c>
    </row>
    <row r="237" spans="1:6" x14ac:dyDescent="0.25">
      <c r="A237" t="s">
        <v>490</v>
      </c>
      <c r="B237" t="s">
        <v>142</v>
      </c>
      <c r="C237" t="s">
        <v>801</v>
      </c>
      <c r="D237" s="43">
        <v>0.38344</v>
      </c>
      <c r="E237" s="1">
        <v>0.57454000000000005</v>
      </c>
      <c r="F237" s="40">
        <v>4</v>
      </c>
    </row>
    <row r="238" spans="1:6" x14ac:dyDescent="0.25">
      <c r="A238" t="s">
        <v>525</v>
      </c>
      <c r="B238" t="s">
        <v>174</v>
      </c>
      <c r="C238" t="s">
        <v>836</v>
      </c>
      <c r="D238" s="43">
        <v>0.38472000000000001</v>
      </c>
      <c r="E238" s="1">
        <v>0.5837</v>
      </c>
      <c r="F238" s="40">
        <v>2</v>
      </c>
    </row>
    <row r="239" spans="1:6" x14ac:dyDescent="0.25">
      <c r="A239" t="s">
        <v>528</v>
      </c>
      <c r="B239" t="s">
        <v>177</v>
      </c>
      <c r="C239" t="s">
        <v>839</v>
      </c>
      <c r="D239" s="43">
        <v>0.51544000000000001</v>
      </c>
      <c r="E239" s="1">
        <v>0.58501000000000003</v>
      </c>
      <c r="F239" s="40">
        <v>8</v>
      </c>
    </row>
    <row r="240" spans="1:6" x14ac:dyDescent="0.25">
      <c r="A240" t="s">
        <v>600</v>
      </c>
      <c r="B240" t="s">
        <v>321</v>
      </c>
      <c r="C240" t="s">
        <v>911</v>
      </c>
      <c r="D240" s="43">
        <v>0.87614999999999998</v>
      </c>
      <c r="E240" s="1">
        <v>0.58596999999999999</v>
      </c>
      <c r="F240" s="40">
        <v>1</v>
      </c>
    </row>
    <row r="241" spans="1:6" x14ac:dyDescent="0.25">
      <c r="A241" t="s">
        <v>604</v>
      </c>
      <c r="B241" t="s">
        <v>323</v>
      </c>
      <c r="C241" t="s">
        <v>915</v>
      </c>
      <c r="D241" s="43">
        <v>0.65790999999999999</v>
      </c>
      <c r="E241" s="1">
        <v>0.58896000000000004</v>
      </c>
      <c r="F241" s="40">
        <v>56</v>
      </c>
    </row>
    <row r="242" spans="1:6" x14ac:dyDescent="0.25">
      <c r="A242" t="s">
        <v>581</v>
      </c>
      <c r="B242" t="s">
        <v>224</v>
      </c>
      <c r="C242" t="s">
        <v>892</v>
      </c>
      <c r="D242" s="43">
        <v>0.71509999999999996</v>
      </c>
      <c r="E242" s="1">
        <v>0.59050999999999998</v>
      </c>
      <c r="F242" s="40">
        <v>6</v>
      </c>
    </row>
    <row r="243" spans="1:6" x14ac:dyDescent="0.25">
      <c r="A243" t="s">
        <v>590</v>
      </c>
      <c r="B243" t="s">
        <v>233</v>
      </c>
      <c r="C243" t="s">
        <v>901</v>
      </c>
      <c r="D243" s="43">
        <v>0.75502999999999998</v>
      </c>
      <c r="E243" s="1">
        <v>0.59057999999999999</v>
      </c>
      <c r="F243" s="40">
        <v>3</v>
      </c>
    </row>
    <row r="244" spans="1:6" x14ac:dyDescent="0.25">
      <c r="A244" t="s">
        <v>545</v>
      </c>
      <c r="B244" t="s">
        <v>192</v>
      </c>
      <c r="C244" t="s">
        <v>856</v>
      </c>
      <c r="D244" s="43">
        <v>0.27604000000000001</v>
      </c>
      <c r="E244" s="1">
        <v>0.59772999999999998</v>
      </c>
      <c r="F244" s="40">
        <v>4</v>
      </c>
    </row>
    <row r="245" spans="1:6" x14ac:dyDescent="0.25">
      <c r="A245" t="s">
        <v>617</v>
      </c>
      <c r="B245" t="s">
        <v>250</v>
      </c>
      <c r="C245" t="s">
        <v>928</v>
      </c>
      <c r="D245" s="43">
        <v>0.87983999999999996</v>
      </c>
      <c r="E245" s="1">
        <v>0.60677999999999999</v>
      </c>
      <c r="F245" s="40">
        <v>16</v>
      </c>
    </row>
    <row r="246" spans="1:6" x14ac:dyDescent="0.25">
      <c r="A246" t="s">
        <v>530</v>
      </c>
      <c r="B246" t="s">
        <v>178</v>
      </c>
      <c r="C246" t="s">
        <v>841</v>
      </c>
      <c r="D246" s="43">
        <v>0.46428999999999998</v>
      </c>
      <c r="E246" s="1">
        <v>0.60819999999999996</v>
      </c>
      <c r="F246" s="40">
        <v>3</v>
      </c>
    </row>
    <row r="247" spans="1:6" x14ac:dyDescent="0.25">
      <c r="A247" t="s">
        <v>502</v>
      </c>
      <c r="B247" t="s">
        <v>309</v>
      </c>
      <c r="C247" t="s">
        <v>813</v>
      </c>
      <c r="D247" s="43">
        <v>0.28804999999999997</v>
      </c>
      <c r="E247" s="1">
        <v>0.62602000000000002</v>
      </c>
      <c r="F247" s="40">
        <v>16</v>
      </c>
    </row>
    <row r="248" spans="1:6" x14ac:dyDescent="0.25">
      <c r="A248" t="s">
        <v>598</v>
      </c>
      <c r="B248" t="s">
        <v>239</v>
      </c>
      <c r="C248" t="s">
        <v>909</v>
      </c>
      <c r="D248" s="43">
        <v>0.90061000000000002</v>
      </c>
      <c r="E248" s="1">
        <v>0.62999000000000005</v>
      </c>
      <c r="F248" s="40">
        <v>5</v>
      </c>
    </row>
    <row r="249" spans="1:6" x14ac:dyDescent="0.25">
      <c r="A249" t="s">
        <v>579</v>
      </c>
      <c r="B249" t="s">
        <v>222</v>
      </c>
      <c r="C249" t="s">
        <v>890</v>
      </c>
      <c r="D249" s="43">
        <v>0.61729999999999996</v>
      </c>
      <c r="E249" s="1">
        <v>0.63776999999999995</v>
      </c>
      <c r="F249" s="40">
        <v>9</v>
      </c>
    </row>
    <row r="250" spans="1:6" x14ac:dyDescent="0.25">
      <c r="A250" t="s">
        <v>468</v>
      </c>
      <c r="B250" t="s">
        <v>122</v>
      </c>
      <c r="C250" t="s">
        <v>779</v>
      </c>
      <c r="D250" s="43">
        <v>0.33455000000000001</v>
      </c>
      <c r="E250" s="1">
        <v>0.64253000000000005</v>
      </c>
      <c r="F250" s="40">
        <v>1</v>
      </c>
    </row>
    <row r="251" spans="1:6" x14ac:dyDescent="0.25">
      <c r="A251" t="s">
        <v>559</v>
      </c>
      <c r="B251" t="s">
        <v>205</v>
      </c>
      <c r="C251" t="s">
        <v>870</v>
      </c>
      <c r="D251" s="43">
        <v>0.75527999999999995</v>
      </c>
      <c r="E251" s="1">
        <v>0.64729000000000003</v>
      </c>
      <c r="F251" s="40">
        <v>7</v>
      </c>
    </row>
    <row r="252" spans="1:6" x14ac:dyDescent="0.25">
      <c r="A252" t="s">
        <v>610</v>
      </c>
      <c r="B252" t="s">
        <v>245</v>
      </c>
      <c r="C252" t="s">
        <v>921</v>
      </c>
      <c r="D252" s="43">
        <v>1.1880999999999999</v>
      </c>
      <c r="E252" s="1">
        <v>0.65158000000000005</v>
      </c>
      <c r="F252" s="40">
        <v>2</v>
      </c>
    </row>
    <row r="253" spans="1:6" x14ac:dyDescent="0.25">
      <c r="A253" t="s">
        <v>620</v>
      </c>
      <c r="B253" t="s">
        <v>253</v>
      </c>
      <c r="C253" t="s">
        <v>931</v>
      </c>
      <c r="D253" s="43">
        <v>1.2504999999999999</v>
      </c>
      <c r="E253" s="1">
        <v>0.65620000000000001</v>
      </c>
      <c r="F253" s="40">
        <v>2</v>
      </c>
    </row>
    <row r="254" spans="1:6" x14ac:dyDescent="0.25">
      <c r="A254" t="s">
        <v>630</v>
      </c>
      <c r="B254" t="s">
        <v>263</v>
      </c>
      <c r="C254" t="s">
        <v>941</v>
      </c>
      <c r="D254" s="43">
        <v>0.74248000000000003</v>
      </c>
      <c r="E254" s="1">
        <v>0.65764</v>
      </c>
      <c r="F254" s="40">
        <v>22</v>
      </c>
    </row>
    <row r="255" spans="1:6" x14ac:dyDescent="0.25">
      <c r="A255" t="s">
        <v>544</v>
      </c>
      <c r="B255" t="s">
        <v>191</v>
      </c>
      <c r="C255" t="s">
        <v>855</v>
      </c>
      <c r="D255" s="43">
        <v>0.27895999999999999</v>
      </c>
      <c r="E255" s="1">
        <v>0.65927000000000002</v>
      </c>
      <c r="F255" s="40">
        <v>3</v>
      </c>
    </row>
    <row r="256" spans="1:6" x14ac:dyDescent="0.25">
      <c r="A256" t="s">
        <v>625</v>
      </c>
      <c r="B256" t="s">
        <v>258</v>
      </c>
      <c r="C256" t="s">
        <v>936</v>
      </c>
      <c r="D256" s="43">
        <v>0.91718999999999995</v>
      </c>
      <c r="E256" s="1">
        <v>0.66752999999999996</v>
      </c>
      <c r="F256" s="40">
        <v>1</v>
      </c>
    </row>
    <row r="257" spans="1:6" x14ac:dyDescent="0.25">
      <c r="A257" t="s">
        <v>634</v>
      </c>
      <c r="B257" t="s">
        <v>265</v>
      </c>
      <c r="C257" t="s">
        <v>945</v>
      </c>
      <c r="D257" s="43">
        <v>1.0319</v>
      </c>
      <c r="E257" s="1">
        <v>0.68191999999999997</v>
      </c>
      <c r="F257" s="40">
        <v>8</v>
      </c>
    </row>
    <row r="258" spans="1:6" x14ac:dyDescent="0.25">
      <c r="A258" t="s">
        <v>597</v>
      </c>
      <c r="B258" t="s">
        <v>238</v>
      </c>
      <c r="C258" t="s">
        <v>908</v>
      </c>
      <c r="D258" s="43">
        <v>0.68769000000000002</v>
      </c>
      <c r="E258" s="1">
        <v>0.68772999999999995</v>
      </c>
      <c r="F258" s="40">
        <v>7</v>
      </c>
    </row>
    <row r="259" spans="1:6" x14ac:dyDescent="0.25">
      <c r="A259" t="s">
        <v>506</v>
      </c>
      <c r="B259" t="s">
        <v>157</v>
      </c>
      <c r="C259" t="s">
        <v>817</v>
      </c>
      <c r="D259" s="43">
        <v>0.35254999999999997</v>
      </c>
      <c r="E259" s="1">
        <v>0.69550000000000001</v>
      </c>
      <c r="F259" s="40">
        <v>4</v>
      </c>
    </row>
    <row r="260" spans="1:6" x14ac:dyDescent="0.25">
      <c r="A260" t="s">
        <v>615</v>
      </c>
      <c r="B260" t="s">
        <v>326</v>
      </c>
      <c r="C260" t="s">
        <v>926</v>
      </c>
      <c r="D260" s="43">
        <v>1.1153</v>
      </c>
      <c r="E260" s="1">
        <v>0.70169000000000004</v>
      </c>
      <c r="F260" s="40">
        <v>46</v>
      </c>
    </row>
    <row r="261" spans="1:6" x14ac:dyDescent="0.25">
      <c r="A261" t="s">
        <v>537</v>
      </c>
      <c r="B261" t="s">
        <v>185</v>
      </c>
      <c r="C261" t="s">
        <v>848</v>
      </c>
      <c r="D261" s="43">
        <v>0.40688000000000002</v>
      </c>
      <c r="E261" s="1">
        <v>0.70787</v>
      </c>
      <c r="F261" s="40">
        <v>2</v>
      </c>
    </row>
    <row r="262" spans="1:6" x14ac:dyDescent="0.25">
      <c r="A262" t="s">
        <v>637</v>
      </c>
      <c r="B262" t="s">
        <v>268</v>
      </c>
      <c r="C262" t="s">
        <v>948</v>
      </c>
      <c r="D262" s="43">
        <v>0.47311999999999999</v>
      </c>
      <c r="E262" s="1">
        <v>0.71343999999999996</v>
      </c>
      <c r="F262" s="40">
        <v>3</v>
      </c>
    </row>
    <row r="263" spans="1:6" x14ac:dyDescent="0.25">
      <c r="A263" t="s">
        <v>616</v>
      </c>
      <c r="B263" t="s">
        <v>327</v>
      </c>
      <c r="C263" t="s">
        <v>927</v>
      </c>
      <c r="D263" s="43">
        <v>0.40455000000000002</v>
      </c>
      <c r="E263" s="1">
        <v>0.71801000000000004</v>
      </c>
      <c r="F263" s="40">
        <v>4</v>
      </c>
    </row>
    <row r="264" spans="1:6" x14ac:dyDescent="0.25">
      <c r="A264" t="s">
        <v>591</v>
      </c>
      <c r="B264" t="s">
        <v>234</v>
      </c>
      <c r="C264" t="s">
        <v>902</v>
      </c>
      <c r="D264" s="43">
        <v>0.67035999999999996</v>
      </c>
      <c r="E264" s="1">
        <v>0.72394999999999998</v>
      </c>
      <c r="F264" s="40">
        <v>1</v>
      </c>
    </row>
    <row r="265" spans="1:6" x14ac:dyDescent="0.25">
      <c r="A265" t="s">
        <v>623</v>
      </c>
      <c r="B265" t="s">
        <v>256</v>
      </c>
      <c r="C265" t="s">
        <v>934</v>
      </c>
      <c r="D265" s="43">
        <v>0.52531000000000005</v>
      </c>
      <c r="E265" s="1">
        <v>0.73855999999999999</v>
      </c>
      <c r="F265" s="40">
        <v>10</v>
      </c>
    </row>
    <row r="266" spans="1:6" x14ac:dyDescent="0.25">
      <c r="A266" t="s">
        <v>607</v>
      </c>
      <c r="B266" t="s">
        <v>324</v>
      </c>
      <c r="C266" t="s">
        <v>918</v>
      </c>
      <c r="D266" s="43">
        <v>1.107</v>
      </c>
      <c r="E266" s="1">
        <v>0.74160999999999999</v>
      </c>
      <c r="F266" s="40">
        <v>3</v>
      </c>
    </row>
    <row r="267" spans="1:6" x14ac:dyDescent="0.25">
      <c r="A267" t="s">
        <v>632</v>
      </c>
      <c r="B267" t="s">
        <v>264</v>
      </c>
      <c r="C267" t="s">
        <v>943</v>
      </c>
      <c r="D267" s="43">
        <v>0.98180000000000001</v>
      </c>
      <c r="E267" s="1">
        <v>0.74238000000000004</v>
      </c>
      <c r="F267" s="40">
        <v>2</v>
      </c>
    </row>
    <row r="268" spans="1:6" x14ac:dyDescent="0.25">
      <c r="A268" t="s">
        <v>596</v>
      </c>
      <c r="B268" t="s">
        <v>237</v>
      </c>
      <c r="C268" t="s">
        <v>907</v>
      </c>
      <c r="D268" s="43">
        <v>0.83618999999999999</v>
      </c>
      <c r="E268" s="1">
        <v>0.74639999999999995</v>
      </c>
      <c r="F268" s="40">
        <v>8</v>
      </c>
    </row>
    <row r="269" spans="1:6" x14ac:dyDescent="0.25">
      <c r="A269" t="s">
        <v>578</v>
      </c>
      <c r="B269" t="s">
        <v>221</v>
      </c>
      <c r="C269" t="s">
        <v>889</v>
      </c>
      <c r="D269" s="43">
        <v>0.64515</v>
      </c>
      <c r="E269" s="1">
        <v>0.74648000000000003</v>
      </c>
      <c r="F269" s="40">
        <v>2</v>
      </c>
    </row>
    <row r="270" spans="1:6" x14ac:dyDescent="0.25">
      <c r="A270" t="s">
        <v>565</v>
      </c>
      <c r="B270" t="s">
        <v>210</v>
      </c>
      <c r="C270" t="s">
        <v>876</v>
      </c>
      <c r="D270" s="43">
        <v>0.50544999999999995</v>
      </c>
      <c r="E270" s="1">
        <v>0.74919999999999998</v>
      </c>
      <c r="F270" s="40">
        <v>1</v>
      </c>
    </row>
    <row r="271" spans="1:6" x14ac:dyDescent="0.25">
      <c r="A271" t="s">
        <v>619</v>
      </c>
      <c r="B271" t="s">
        <v>252</v>
      </c>
      <c r="C271" t="s">
        <v>930</v>
      </c>
      <c r="D271" s="43">
        <v>0.95391000000000004</v>
      </c>
      <c r="E271" s="1">
        <v>0.75038000000000005</v>
      </c>
      <c r="F271" s="40">
        <v>9</v>
      </c>
    </row>
    <row r="272" spans="1:6" x14ac:dyDescent="0.25">
      <c r="A272" t="s">
        <v>613</v>
      </c>
      <c r="B272" t="s">
        <v>248</v>
      </c>
      <c r="C272" t="s">
        <v>924</v>
      </c>
      <c r="D272" s="43">
        <v>0.62178</v>
      </c>
      <c r="E272" s="1">
        <v>0.75455000000000005</v>
      </c>
      <c r="F272" s="40">
        <v>2</v>
      </c>
    </row>
    <row r="273" spans="1:6" x14ac:dyDescent="0.25">
      <c r="A273" t="s">
        <v>608</v>
      </c>
      <c r="B273" t="s">
        <v>325</v>
      </c>
      <c r="C273" t="s">
        <v>919</v>
      </c>
      <c r="D273" s="43">
        <v>0.53956000000000004</v>
      </c>
      <c r="E273" s="1">
        <v>0.75639000000000001</v>
      </c>
      <c r="F273" s="40">
        <v>72</v>
      </c>
    </row>
    <row r="274" spans="1:6" x14ac:dyDescent="0.25">
      <c r="A274" t="s">
        <v>635</v>
      </c>
      <c r="B274" t="s">
        <v>266</v>
      </c>
      <c r="C274" t="s">
        <v>946</v>
      </c>
      <c r="D274" s="43">
        <v>0.91339000000000004</v>
      </c>
      <c r="E274" s="1">
        <v>0.76602000000000003</v>
      </c>
      <c r="F274" s="40">
        <v>15</v>
      </c>
    </row>
    <row r="275" spans="1:6" x14ac:dyDescent="0.25">
      <c r="A275" t="s">
        <v>572</v>
      </c>
      <c r="B275" t="s">
        <v>215</v>
      </c>
      <c r="C275" t="s">
        <v>883</v>
      </c>
      <c r="D275" s="43">
        <v>0.49724000000000002</v>
      </c>
      <c r="E275" s="1">
        <v>0.78718999999999995</v>
      </c>
      <c r="F275" s="40">
        <v>1</v>
      </c>
    </row>
    <row r="276" spans="1:6" x14ac:dyDescent="0.25">
      <c r="A276" t="s">
        <v>573</v>
      </c>
      <c r="B276" t="s">
        <v>216</v>
      </c>
      <c r="C276" t="s">
        <v>884</v>
      </c>
      <c r="D276" s="43">
        <v>0.69177</v>
      </c>
      <c r="E276" s="1">
        <v>0.79125000000000001</v>
      </c>
      <c r="F276" s="40">
        <v>2</v>
      </c>
    </row>
    <row r="277" spans="1:6" x14ac:dyDescent="0.25">
      <c r="A277" t="s">
        <v>577</v>
      </c>
      <c r="B277" t="s">
        <v>220</v>
      </c>
      <c r="C277" t="s">
        <v>888</v>
      </c>
      <c r="D277" s="43">
        <v>0.41294999999999998</v>
      </c>
      <c r="E277" s="1">
        <v>0.79559000000000002</v>
      </c>
      <c r="F277" s="40">
        <v>3</v>
      </c>
    </row>
    <row r="278" spans="1:6" x14ac:dyDescent="0.25">
      <c r="A278" t="s">
        <v>556</v>
      </c>
      <c r="B278" t="s">
        <v>202</v>
      </c>
      <c r="C278" t="s">
        <v>867</v>
      </c>
      <c r="D278" s="43">
        <v>0.39173000000000002</v>
      </c>
      <c r="E278" s="1">
        <v>0.80227999999999999</v>
      </c>
      <c r="F278" s="40">
        <v>1</v>
      </c>
    </row>
    <row r="279" spans="1:6" x14ac:dyDescent="0.25">
      <c r="A279" t="s">
        <v>595</v>
      </c>
      <c r="B279" t="s">
        <v>236</v>
      </c>
      <c r="C279" t="s">
        <v>906</v>
      </c>
      <c r="D279" s="43">
        <v>0.73495999999999995</v>
      </c>
      <c r="E279" s="1">
        <v>0.81659999999999999</v>
      </c>
      <c r="F279" s="40">
        <v>1</v>
      </c>
    </row>
    <row r="280" spans="1:6" x14ac:dyDescent="0.25">
      <c r="A280" t="s">
        <v>606</v>
      </c>
      <c r="B280" t="s">
        <v>243</v>
      </c>
      <c r="C280" t="s">
        <v>917</v>
      </c>
      <c r="D280" s="43">
        <v>0.48333999999999999</v>
      </c>
      <c r="E280" s="1">
        <v>0.81742999999999999</v>
      </c>
      <c r="F280" s="40">
        <v>3</v>
      </c>
    </row>
    <row r="281" spans="1:6" x14ac:dyDescent="0.25">
      <c r="A281" t="s">
        <v>554</v>
      </c>
      <c r="B281" t="s">
        <v>200</v>
      </c>
      <c r="C281" t="s">
        <v>865</v>
      </c>
      <c r="D281" s="43">
        <v>0.55237999999999998</v>
      </c>
      <c r="E281" s="1">
        <v>0.81908999999999998</v>
      </c>
      <c r="F281" s="40">
        <v>10</v>
      </c>
    </row>
    <row r="282" spans="1:6" x14ac:dyDescent="0.25">
      <c r="A282" t="s">
        <v>540</v>
      </c>
      <c r="B282" t="s">
        <v>188</v>
      </c>
      <c r="C282" t="s">
        <v>851</v>
      </c>
      <c r="D282" s="43">
        <v>0.14618999999999999</v>
      </c>
      <c r="E282" s="1">
        <v>0.82450000000000001</v>
      </c>
      <c r="F282" s="40">
        <v>10</v>
      </c>
    </row>
    <row r="283" spans="1:6" x14ac:dyDescent="0.25">
      <c r="A283" t="s">
        <v>629</v>
      </c>
      <c r="B283" t="s">
        <v>262</v>
      </c>
      <c r="C283" t="s">
        <v>940</v>
      </c>
      <c r="D283" s="43">
        <v>0.48163</v>
      </c>
      <c r="E283" s="1">
        <v>0.82769999999999999</v>
      </c>
      <c r="F283" s="40">
        <v>13</v>
      </c>
    </row>
    <row r="284" spans="1:6" x14ac:dyDescent="0.25">
      <c r="A284" t="s">
        <v>611</v>
      </c>
      <c r="B284" t="s">
        <v>246</v>
      </c>
      <c r="C284" t="s">
        <v>922</v>
      </c>
      <c r="D284" s="43">
        <v>0.58791000000000004</v>
      </c>
      <c r="E284" s="1">
        <v>0.83874000000000004</v>
      </c>
      <c r="F284" s="40">
        <v>5</v>
      </c>
    </row>
    <row r="285" spans="1:6" x14ac:dyDescent="0.25">
      <c r="A285" t="s">
        <v>631</v>
      </c>
      <c r="B285" t="s">
        <v>328</v>
      </c>
      <c r="C285" t="s">
        <v>942</v>
      </c>
      <c r="D285" s="43">
        <v>0.97723000000000004</v>
      </c>
      <c r="E285" s="1">
        <v>0.83967999999999998</v>
      </c>
      <c r="F285" s="40">
        <v>1</v>
      </c>
    </row>
    <row r="286" spans="1:6" x14ac:dyDescent="0.25">
      <c r="A286" t="s">
        <v>542</v>
      </c>
      <c r="B286" t="s">
        <v>190</v>
      </c>
      <c r="C286" t="s">
        <v>853</v>
      </c>
      <c r="D286" s="43">
        <v>0.20488000000000001</v>
      </c>
      <c r="E286" s="1">
        <v>0.85213000000000005</v>
      </c>
      <c r="F286" s="40">
        <v>2</v>
      </c>
    </row>
    <row r="287" spans="1:6" x14ac:dyDescent="0.25">
      <c r="A287" t="s">
        <v>626</v>
      </c>
      <c r="B287" t="s">
        <v>259</v>
      </c>
      <c r="C287" t="s">
        <v>937</v>
      </c>
      <c r="D287" s="43">
        <v>0.86838000000000004</v>
      </c>
      <c r="E287" s="1">
        <v>0.85292999999999997</v>
      </c>
      <c r="F287" s="40">
        <v>2</v>
      </c>
    </row>
    <row r="288" spans="1:6" x14ac:dyDescent="0.25">
      <c r="A288" t="s">
        <v>571</v>
      </c>
      <c r="B288" t="s">
        <v>214</v>
      </c>
      <c r="C288" t="s">
        <v>882</v>
      </c>
      <c r="D288" s="43">
        <v>0.60665000000000002</v>
      </c>
      <c r="E288" s="1">
        <v>0.85348000000000002</v>
      </c>
      <c r="F288" s="40">
        <v>6</v>
      </c>
    </row>
    <row r="289" spans="1:6" x14ac:dyDescent="0.25">
      <c r="A289" t="s">
        <v>599</v>
      </c>
      <c r="B289" t="s">
        <v>320</v>
      </c>
      <c r="C289" t="s">
        <v>910</v>
      </c>
      <c r="D289" s="43">
        <v>0.81437000000000004</v>
      </c>
      <c r="E289" s="1">
        <v>0.85509999999999997</v>
      </c>
      <c r="F289" s="40">
        <v>8</v>
      </c>
    </row>
    <row r="290" spans="1:6" x14ac:dyDescent="0.25">
      <c r="A290" t="s">
        <v>602</v>
      </c>
      <c r="B290" t="s">
        <v>322</v>
      </c>
      <c r="C290" t="s">
        <v>913</v>
      </c>
      <c r="D290" s="43">
        <v>0.51859999999999995</v>
      </c>
      <c r="E290" s="1">
        <v>0.85740000000000005</v>
      </c>
      <c r="F290" s="40">
        <v>36</v>
      </c>
    </row>
    <row r="291" spans="1:6" x14ac:dyDescent="0.25">
      <c r="A291" t="s">
        <v>576</v>
      </c>
      <c r="B291" t="s">
        <v>219</v>
      </c>
      <c r="C291" t="s">
        <v>887</v>
      </c>
      <c r="D291" s="43">
        <v>0.50871</v>
      </c>
      <c r="E291" s="1">
        <v>0.85840000000000005</v>
      </c>
      <c r="F291" s="40">
        <v>1</v>
      </c>
    </row>
    <row r="292" spans="1:6" x14ac:dyDescent="0.25">
      <c r="A292" t="s">
        <v>587</v>
      </c>
      <c r="B292" t="s">
        <v>230</v>
      </c>
      <c r="C292" t="s">
        <v>898</v>
      </c>
      <c r="D292" s="43">
        <v>0.69577999999999995</v>
      </c>
      <c r="E292" s="1">
        <v>0.86316999999999999</v>
      </c>
      <c r="F292" s="40">
        <v>9</v>
      </c>
    </row>
    <row r="293" spans="1:6" x14ac:dyDescent="0.25">
      <c r="A293" t="s">
        <v>534</v>
      </c>
      <c r="B293" t="s">
        <v>182</v>
      </c>
      <c r="C293" t="s">
        <v>845</v>
      </c>
      <c r="D293" s="43">
        <v>0.51034000000000002</v>
      </c>
      <c r="E293" s="1">
        <v>0.86338999999999999</v>
      </c>
      <c r="F293" s="40">
        <v>2</v>
      </c>
    </row>
    <row r="294" spans="1:6" x14ac:dyDescent="0.25">
      <c r="A294" t="s">
        <v>550</v>
      </c>
      <c r="B294" t="s">
        <v>196</v>
      </c>
      <c r="C294" t="s">
        <v>861</v>
      </c>
      <c r="D294" s="43">
        <v>0.25397999999999998</v>
      </c>
      <c r="E294" s="1">
        <v>0.86438999999999999</v>
      </c>
      <c r="F294" s="40">
        <v>3</v>
      </c>
    </row>
    <row r="295" spans="1:6" x14ac:dyDescent="0.25">
      <c r="A295" t="s">
        <v>621</v>
      </c>
      <c r="B295" t="s">
        <v>254</v>
      </c>
      <c r="C295" t="s">
        <v>932</v>
      </c>
      <c r="D295" s="43">
        <v>0.95931999999999995</v>
      </c>
      <c r="E295" s="1">
        <v>0.86780000000000002</v>
      </c>
      <c r="F295" s="40">
        <v>7</v>
      </c>
    </row>
    <row r="296" spans="1:6" x14ac:dyDescent="0.25">
      <c r="A296" t="s">
        <v>547</v>
      </c>
      <c r="B296" t="s">
        <v>314</v>
      </c>
      <c r="C296" t="s">
        <v>858</v>
      </c>
      <c r="D296" s="43">
        <v>0.24761</v>
      </c>
      <c r="E296" s="1">
        <v>0.91529000000000005</v>
      </c>
      <c r="F296" s="40">
        <v>3</v>
      </c>
    </row>
    <row r="297" spans="1:6" x14ac:dyDescent="0.25">
      <c r="A297" t="s">
        <v>584</v>
      </c>
      <c r="B297" t="s">
        <v>227</v>
      </c>
      <c r="C297" t="s">
        <v>895</v>
      </c>
      <c r="D297" s="43">
        <v>0.73946000000000001</v>
      </c>
      <c r="E297" s="1">
        <v>0.92591999999999997</v>
      </c>
      <c r="F297" s="40">
        <v>2</v>
      </c>
    </row>
    <row r="298" spans="1:6" x14ac:dyDescent="0.25">
      <c r="A298" t="s">
        <v>627</v>
      </c>
      <c r="B298" t="s">
        <v>260</v>
      </c>
      <c r="C298" t="s">
        <v>938</v>
      </c>
      <c r="D298" s="43">
        <v>0.97153</v>
      </c>
      <c r="E298" s="1">
        <v>0.92942999999999998</v>
      </c>
      <c r="F298" s="40">
        <v>8</v>
      </c>
    </row>
    <row r="299" spans="1:6" x14ac:dyDescent="0.25">
      <c r="A299" t="s">
        <v>614</v>
      </c>
      <c r="B299" t="s">
        <v>249</v>
      </c>
      <c r="C299" t="s">
        <v>925</v>
      </c>
      <c r="D299" s="43">
        <v>1.2578</v>
      </c>
      <c r="E299" s="1">
        <v>0.93581000000000003</v>
      </c>
      <c r="F299" s="40">
        <v>1</v>
      </c>
    </row>
    <row r="300" spans="1:6" x14ac:dyDescent="0.25">
      <c r="A300" t="s">
        <v>575</v>
      </c>
      <c r="B300" t="s">
        <v>218</v>
      </c>
      <c r="C300" t="s">
        <v>886</v>
      </c>
      <c r="D300" s="43">
        <v>0.56838</v>
      </c>
      <c r="E300" s="1">
        <v>0.94518999999999997</v>
      </c>
      <c r="F300" s="40">
        <v>1</v>
      </c>
    </row>
    <row r="301" spans="1:6" x14ac:dyDescent="0.25">
      <c r="A301" t="s">
        <v>628</v>
      </c>
      <c r="B301" t="s">
        <v>261</v>
      </c>
      <c r="C301" t="s">
        <v>939</v>
      </c>
      <c r="D301" s="43">
        <v>1.0862000000000001</v>
      </c>
      <c r="E301" s="1">
        <v>0.94874000000000003</v>
      </c>
      <c r="F301" s="40">
        <v>1</v>
      </c>
    </row>
    <row r="302" spans="1:6" x14ac:dyDescent="0.25">
      <c r="A302" t="s">
        <v>622</v>
      </c>
      <c r="B302" t="s">
        <v>255</v>
      </c>
      <c r="C302" t="s">
        <v>933</v>
      </c>
      <c r="D302" s="43">
        <v>0.93132000000000004</v>
      </c>
      <c r="E302" s="1">
        <v>0.97102999999999995</v>
      </c>
      <c r="F302" s="40">
        <v>13</v>
      </c>
    </row>
    <row r="303" spans="1:6" x14ac:dyDescent="0.25">
      <c r="A303" t="s">
        <v>609</v>
      </c>
      <c r="B303" t="s">
        <v>244</v>
      </c>
      <c r="C303" t="s">
        <v>920</v>
      </c>
      <c r="D303" s="43">
        <v>0.44339000000000001</v>
      </c>
      <c r="E303" s="1">
        <v>0.98224999999999996</v>
      </c>
      <c r="F303" s="40">
        <v>4</v>
      </c>
    </row>
    <row r="304" spans="1:6" x14ac:dyDescent="0.25">
      <c r="A304" t="s">
        <v>612</v>
      </c>
      <c r="B304" t="s">
        <v>247</v>
      </c>
      <c r="C304" t="s">
        <v>923</v>
      </c>
      <c r="D304" s="43">
        <v>0.86743999999999999</v>
      </c>
      <c r="E304" s="1">
        <v>0.98302</v>
      </c>
      <c r="F304" s="40">
        <v>1</v>
      </c>
    </row>
    <row r="305" spans="1:6" x14ac:dyDescent="0.25">
      <c r="A305" t="s">
        <v>588</v>
      </c>
      <c r="B305" t="s">
        <v>231</v>
      </c>
      <c r="C305" t="s">
        <v>899</v>
      </c>
      <c r="D305" s="43">
        <v>0.56945000000000001</v>
      </c>
      <c r="E305" s="1">
        <v>0.98353000000000002</v>
      </c>
      <c r="F305" s="40">
        <v>2</v>
      </c>
    </row>
    <row r="306" spans="1:6" x14ac:dyDescent="0.25">
      <c r="A306" t="s">
        <v>636</v>
      </c>
      <c r="B306" t="s">
        <v>267</v>
      </c>
      <c r="C306" t="s">
        <v>947</v>
      </c>
      <c r="D306" s="43">
        <v>1.0182</v>
      </c>
      <c r="E306" s="1">
        <v>0.99495</v>
      </c>
      <c r="F306" s="40">
        <v>1</v>
      </c>
    </row>
    <row r="307" spans="1:6" x14ac:dyDescent="0.25">
      <c r="A307" t="s">
        <v>624</v>
      </c>
      <c r="B307" t="s">
        <v>257</v>
      </c>
      <c r="C307" t="s">
        <v>935</v>
      </c>
      <c r="D307" s="43">
        <v>1.0403</v>
      </c>
      <c r="E307" s="1">
        <v>0.99782999999999999</v>
      </c>
      <c r="F307" s="4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2AFD-34D1-4FE4-8041-D29AAEE17CF2}">
  <dimension ref="A1:W51"/>
  <sheetViews>
    <sheetView zoomScaleNormal="100" workbookViewId="0">
      <selection activeCell="H4" sqref="F4:H14"/>
    </sheetView>
  </sheetViews>
  <sheetFormatPr defaultColWidth="12" defaultRowHeight="15.75" x14ac:dyDescent="0.25"/>
  <cols>
    <col min="1" max="1" width="11.85546875" style="2" bestFit="1" customWidth="1"/>
    <col min="2" max="2" width="16" style="2" bestFit="1" customWidth="1"/>
    <col min="3" max="3" width="16.42578125" style="62" bestFit="1" customWidth="1"/>
    <col min="4" max="4" width="15.7109375" style="62" bestFit="1" customWidth="1"/>
    <col min="5" max="5" width="6.7109375" style="62" bestFit="1" customWidth="1"/>
    <col min="6" max="6" width="22.42578125" style="2" bestFit="1" customWidth="1"/>
    <col min="7" max="7" width="22" style="2" bestFit="1" customWidth="1"/>
    <col min="8" max="8" width="65.140625" style="7" bestFit="1" customWidth="1"/>
    <col min="9" max="9" width="9.85546875" style="8" bestFit="1" customWidth="1"/>
    <col min="10" max="10" width="11.7109375" style="89" bestFit="1" customWidth="1"/>
    <col min="11" max="11" width="9.5703125" style="89" bestFit="1" customWidth="1"/>
    <col min="12" max="12" width="7.140625" style="89" bestFit="1" customWidth="1"/>
    <col min="13" max="13" width="12.7109375" style="89" bestFit="1" customWidth="1"/>
    <col min="14" max="14" width="10.5703125" style="89" bestFit="1" customWidth="1"/>
    <col min="15" max="15" width="8.140625" style="89" bestFit="1" customWidth="1"/>
    <col min="16" max="16" width="14.5703125" style="62" bestFit="1" customWidth="1"/>
    <col min="17" max="17" width="8.28515625" style="62" bestFit="1" customWidth="1"/>
    <col min="18" max="18" width="8.5703125" style="5" bestFit="1" customWidth="1"/>
    <col min="19" max="19" width="80.28515625" style="6" bestFit="1" customWidth="1"/>
    <col min="20" max="20" width="24.140625" style="3" bestFit="1" customWidth="1"/>
    <col min="21" max="21" width="33" style="3" bestFit="1" customWidth="1"/>
    <col min="22" max="22" width="35.85546875" style="3" bestFit="1" customWidth="1"/>
    <col min="23" max="23" width="39.140625" style="3" bestFit="1" customWidth="1"/>
    <col min="24" max="16384" width="12" style="7"/>
  </cols>
  <sheetData>
    <row r="1" spans="1:23" s="4" customFormat="1" ht="16.5" thickBot="1" x14ac:dyDescent="0.3">
      <c r="A1" s="47" t="s">
        <v>1325</v>
      </c>
      <c r="B1" s="46"/>
      <c r="C1" s="46"/>
      <c r="D1" s="46"/>
      <c r="E1" s="46"/>
      <c r="F1" s="46"/>
      <c r="G1" s="46"/>
      <c r="H1" s="24"/>
      <c r="I1" s="46"/>
      <c r="J1" s="35"/>
      <c r="K1" s="35"/>
      <c r="L1" s="35"/>
      <c r="M1" s="35"/>
      <c r="N1" s="35"/>
      <c r="O1" s="35"/>
      <c r="P1" s="92"/>
      <c r="Q1" s="92"/>
      <c r="R1" s="91"/>
      <c r="S1" s="47"/>
      <c r="T1" s="16"/>
      <c r="U1" s="16"/>
      <c r="V1" s="16"/>
      <c r="W1" s="16"/>
    </row>
    <row r="2" spans="1:23" ht="18" customHeight="1" thickBot="1" x14ac:dyDescent="0.3">
      <c r="A2" s="64" t="s">
        <v>1063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7" t="s">
        <v>1064</v>
      </c>
      <c r="Q2" s="68"/>
      <c r="R2" s="69"/>
      <c r="S2" s="70" t="s">
        <v>961</v>
      </c>
      <c r="T2" s="70"/>
      <c r="U2" s="70"/>
      <c r="V2" s="70"/>
      <c r="W2" s="71"/>
    </row>
    <row r="3" spans="1:23" s="8" customFormat="1" x14ac:dyDescent="0.25">
      <c r="A3" s="53" t="s">
        <v>2</v>
      </c>
      <c r="B3" s="54" t="s">
        <v>4</v>
      </c>
      <c r="C3" s="55" t="s">
        <v>5</v>
      </c>
      <c r="D3" s="55" t="s">
        <v>6</v>
      </c>
      <c r="E3" s="55" t="s">
        <v>7</v>
      </c>
      <c r="F3" s="54" t="s">
        <v>8</v>
      </c>
      <c r="G3" s="54" t="s">
        <v>9</v>
      </c>
      <c r="H3" s="54" t="s">
        <v>10</v>
      </c>
      <c r="I3" s="54" t="s">
        <v>949</v>
      </c>
      <c r="J3" s="56" t="s">
        <v>951</v>
      </c>
      <c r="K3" s="56" t="s">
        <v>952</v>
      </c>
      <c r="L3" s="56" t="s">
        <v>953</v>
      </c>
      <c r="M3" s="56" t="s">
        <v>954</v>
      </c>
      <c r="N3" s="56" t="s">
        <v>955</v>
      </c>
      <c r="O3" s="57" t="s">
        <v>956</v>
      </c>
      <c r="P3" s="53" t="s">
        <v>1264</v>
      </c>
      <c r="Q3" s="54" t="s">
        <v>957</v>
      </c>
      <c r="R3" s="74" t="s">
        <v>958</v>
      </c>
      <c r="S3" s="79" t="s">
        <v>962</v>
      </c>
      <c r="T3" s="80" t="s">
        <v>963</v>
      </c>
      <c r="U3" s="80" t="s">
        <v>964</v>
      </c>
      <c r="V3" s="80" t="s">
        <v>966</v>
      </c>
      <c r="W3" s="81" t="s">
        <v>965</v>
      </c>
    </row>
    <row r="4" spans="1:23" ht="30" x14ac:dyDescent="0.25">
      <c r="A4" s="58" t="s">
        <v>47</v>
      </c>
      <c r="B4" s="50">
        <v>21</v>
      </c>
      <c r="C4" s="59">
        <v>114.5339</v>
      </c>
      <c r="D4" s="59">
        <v>8.2509373738270995</v>
      </c>
      <c r="E4" s="59">
        <v>0.99611111627240401</v>
      </c>
      <c r="F4" s="50" t="s">
        <v>1</v>
      </c>
      <c r="G4" s="50" t="s">
        <v>0</v>
      </c>
      <c r="H4" s="49" t="s">
        <v>688</v>
      </c>
      <c r="I4" s="48" t="s">
        <v>378</v>
      </c>
      <c r="J4" s="85">
        <v>0.54453016957365685</v>
      </c>
      <c r="K4" s="85">
        <v>0.19489156360860804</v>
      </c>
      <c r="L4" s="85">
        <v>0.35790774230415839</v>
      </c>
      <c r="M4" s="85">
        <v>4.4928843273116978</v>
      </c>
      <c r="N4" s="85">
        <v>3.4393643586827092</v>
      </c>
      <c r="O4" s="86">
        <v>0.76551366741743854</v>
      </c>
      <c r="P4" s="72">
        <v>8.2508999999999997</v>
      </c>
      <c r="Q4" s="59">
        <v>3.0445000000000002</v>
      </c>
      <c r="R4" s="75">
        <v>4.032E-3</v>
      </c>
      <c r="S4" s="77" t="s">
        <v>967</v>
      </c>
      <c r="T4" s="36" t="s">
        <v>968</v>
      </c>
      <c r="U4" s="36"/>
      <c r="V4" s="36" t="s">
        <v>969</v>
      </c>
      <c r="W4" s="82" t="s">
        <v>1065</v>
      </c>
    </row>
    <row r="5" spans="1:23" ht="30" x14ac:dyDescent="0.25">
      <c r="A5" s="58" t="s">
        <v>12</v>
      </c>
      <c r="B5" s="50">
        <v>1</v>
      </c>
      <c r="C5" s="59">
        <v>4.1722999999999999</v>
      </c>
      <c r="D5" s="59">
        <v>7.0876075428718099</v>
      </c>
      <c r="E5" s="59">
        <v>0.99999999820938101</v>
      </c>
      <c r="F5" s="50" t="s">
        <v>1</v>
      </c>
      <c r="G5" s="50" t="s">
        <v>0</v>
      </c>
      <c r="H5" s="49" t="s">
        <v>639</v>
      </c>
      <c r="I5" s="48" t="s">
        <v>960</v>
      </c>
      <c r="J5" s="85">
        <v>0.30325008385019703</v>
      </c>
      <c r="K5" s="85">
        <v>0.24596446680238093</v>
      </c>
      <c r="L5" s="85">
        <v>0.81109447252085609</v>
      </c>
      <c r="M5" s="85">
        <v>2.149317581673166</v>
      </c>
      <c r="N5" s="85">
        <v>0.56244862256571138</v>
      </c>
      <c r="O5" s="86">
        <v>0.26168707098551042</v>
      </c>
      <c r="P5" s="72">
        <v>7.0872000000000002</v>
      </c>
      <c r="Q5" s="59">
        <v>2.8252000000000002</v>
      </c>
      <c r="R5" s="75">
        <v>3.3710999999999998E-2</v>
      </c>
      <c r="S5" s="77" t="s">
        <v>970</v>
      </c>
      <c r="T5" s="36" t="s">
        <v>971</v>
      </c>
      <c r="U5" s="36" t="s">
        <v>972</v>
      </c>
      <c r="V5" s="36" t="s">
        <v>973</v>
      </c>
      <c r="W5" s="82" t="s">
        <v>1066</v>
      </c>
    </row>
    <row r="6" spans="1:23" ht="30" x14ac:dyDescent="0.25">
      <c r="A6" s="58" t="s">
        <v>15</v>
      </c>
      <c r="B6" s="50">
        <v>2</v>
      </c>
      <c r="C6" s="59">
        <v>10.498699999999999</v>
      </c>
      <c r="D6" s="59">
        <v>3.2813453605256102</v>
      </c>
      <c r="E6" s="59">
        <v>0.99999998893915798</v>
      </c>
      <c r="F6" s="50" t="s">
        <v>1</v>
      </c>
      <c r="G6" s="50" t="s">
        <v>0</v>
      </c>
      <c r="H6" s="49" t="s">
        <v>644</v>
      </c>
      <c r="I6" s="48" t="s">
        <v>338</v>
      </c>
      <c r="J6" s="85">
        <v>0.20426019889916633</v>
      </c>
      <c r="K6" s="85">
        <v>9.8434593036562892E-2</v>
      </c>
      <c r="L6" s="85">
        <v>0.48190784874911158</v>
      </c>
      <c r="M6" s="85">
        <v>0.6702482559978179</v>
      </c>
      <c r="N6" s="85">
        <v>0.13445144824343466</v>
      </c>
      <c r="O6" s="86">
        <v>0.2005994749561458</v>
      </c>
      <c r="P6" s="72">
        <v>3.2818000000000001</v>
      </c>
      <c r="Q6" s="59">
        <v>1.7144999999999999</v>
      </c>
      <c r="R6" s="75">
        <v>4.3276000000000002E-2</v>
      </c>
      <c r="S6" s="77" t="s">
        <v>974</v>
      </c>
      <c r="T6" s="36" t="s">
        <v>1062</v>
      </c>
      <c r="U6" s="36" t="s">
        <v>975</v>
      </c>
      <c r="V6" s="36" t="s">
        <v>976</v>
      </c>
      <c r="W6" s="82" t="s">
        <v>1066</v>
      </c>
    </row>
    <row r="7" spans="1:23" ht="30" x14ac:dyDescent="0.25">
      <c r="A7" s="58" t="s">
        <v>282</v>
      </c>
      <c r="B7" s="50">
        <v>17</v>
      </c>
      <c r="C7" s="59">
        <v>143.55410000000001</v>
      </c>
      <c r="D7" s="59">
        <v>2.76125735232795</v>
      </c>
      <c r="E7" s="59">
        <v>0.99997159432036897</v>
      </c>
      <c r="F7" s="50" t="s">
        <v>1</v>
      </c>
      <c r="G7" s="50" t="s">
        <v>0</v>
      </c>
      <c r="H7" s="49" t="s">
        <v>656</v>
      </c>
      <c r="I7" s="48" t="s">
        <v>349</v>
      </c>
      <c r="J7" s="85">
        <v>0.30382725366266167</v>
      </c>
      <c r="K7" s="85">
        <v>0.1266415215205714</v>
      </c>
      <c r="L7" s="85">
        <v>0.41682080851502884</v>
      </c>
      <c r="M7" s="85">
        <v>0.83894523801363463</v>
      </c>
      <c r="N7" s="85">
        <v>0.18483723265481664</v>
      </c>
      <c r="O7" s="86">
        <v>0.22032097481410656</v>
      </c>
      <c r="P7" s="72">
        <v>2.7614999999999998</v>
      </c>
      <c r="Q7" s="59">
        <v>1.4654</v>
      </c>
      <c r="R7" s="75">
        <v>4.6598000000000001E-2</v>
      </c>
      <c r="S7" s="77" t="s">
        <v>977</v>
      </c>
      <c r="T7" s="36" t="s">
        <v>978</v>
      </c>
      <c r="U7" s="36" t="s">
        <v>979</v>
      </c>
      <c r="V7" s="36" t="s">
        <v>980</v>
      </c>
      <c r="W7" s="82" t="s">
        <v>1067</v>
      </c>
    </row>
    <row r="8" spans="1:23" ht="30" x14ac:dyDescent="0.25">
      <c r="A8" s="58" t="s">
        <v>13</v>
      </c>
      <c r="B8" s="50">
        <v>5</v>
      </c>
      <c r="C8" s="59">
        <v>39.039900000000003</v>
      </c>
      <c r="D8" s="59">
        <v>2.7537485100880601</v>
      </c>
      <c r="E8" s="59">
        <v>0.99999999988989596</v>
      </c>
      <c r="F8" s="50" t="s">
        <v>1</v>
      </c>
      <c r="G8" s="50" t="s">
        <v>0</v>
      </c>
      <c r="H8" s="49" t="s">
        <v>641</v>
      </c>
      <c r="I8" s="48" t="s">
        <v>950</v>
      </c>
      <c r="J8" s="85">
        <v>2.0111491221633533</v>
      </c>
      <c r="K8" s="85">
        <v>0.8695211428707954</v>
      </c>
      <c r="L8" s="85">
        <v>0.43235040767910277</v>
      </c>
      <c r="M8" s="85">
        <v>5.5381988987222428</v>
      </c>
      <c r="N8" s="85">
        <v>0.71011959279176862</v>
      </c>
      <c r="O8" s="86">
        <v>0.12822211801667241</v>
      </c>
      <c r="P8" s="72">
        <v>2.7538</v>
      </c>
      <c r="Q8" s="59">
        <v>1.4614</v>
      </c>
      <c r="R8" s="75">
        <v>3.8822000000000002E-2</v>
      </c>
      <c r="S8" s="77" t="s">
        <v>981</v>
      </c>
      <c r="T8" s="36" t="s">
        <v>982</v>
      </c>
      <c r="U8" s="36"/>
      <c r="V8" s="36" t="s">
        <v>969</v>
      </c>
      <c r="W8" s="82" t="s">
        <v>1066</v>
      </c>
    </row>
    <row r="9" spans="1:23" ht="30" x14ac:dyDescent="0.25">
      <c r="A9" s="58" t="s">
        <v>44</v>
      </c>
      <c r="B9" s="50">
        <v>4</v>
      </c>
      <c r="C9" s="59">
        <v>21.5581</v>
      </c>
      <c r="D9" s="59">
        <v>2.7541889235879902</v>
      </c>
      <c r="E9" s="59">
        <v>0.99648229247639297</v>
      </c>
      <c r="F9" s="50" t="s">
        <v>1</v>
      </c>
      <c r="G9" s="50" t="s">
        <v>0</v>
      </c>
      <c r="H9" s="49" t="s">
        <v>684</v>
      </c>
      <c r="I9" s="48" t="s">
        <v>374</v>
      </c>
      <c r="J9" s="85">
        <v>3.7566221043968229E-2</v>
      </c>
      <c r="K9" s="85">
        <v>1.6611631840300605E-2</v>
      </c>
      <c r="L9" s="85">
        <v>0.44219597762729529</v>
      </c>
      <c r="M9" s="85">
        <v>0.10346446990035545</v>
      </c>
      <c r="N9" s="85">
        <v>3.0602417046547193E-2</v>
      </c>
      <c r="O9" s="86">
        <v>0.29577706314080349</v>
      </c>
      <c r="P9" s="72">
        <v>2.7515999999999998</v>
      </c>
      <c r="Q9" s="59">
        <v>1.4602999999999999</v>
      </c>
      <c r="R9" s="75">
        <v>3.9634000000000003E-2</v>
      </c>
      <c r="S9" s="77" t="s">
        <v>983</v>
      </c>
      <c r="T9" s="36"/>
      <c r="U9" s="36" t="s">
        <v>984</v>
      </c>
      <c r="V9" s="36" t="s">
        <v>980</v>
      </c>
      <c r="W9" s="82" t="s">
        <v>1066</v>
      </c>
    </row>
    <row r="10" spans="1:23" ht="30" x14ac:dyDescent="0.25">
      <c r="A10" s="58" t="s">
        <v>22</v>
      </c>
      <c r="B10" s="50">
        <v>3</v>
      </c>
      <c r="C10" s="59">
        <v>15.9048</v>
      </c>
      <c r="D10" s="59">
        <v>2.3009045182507499</v>
      </c>
      <c r="E10" s="59">
        <v>0.99998323757747998</v>
      </c>
      <c r="F10" s="50" t="s">
        <v>1</v>
      </c>
      <c r="G10" s="50" t="s">
        <v>0</v>
      </c>
      <c r="H10" s="49" t="s">
        <v>654</v>
      </c>
      <c r="I10" s="48" t="s">
        <v>347</v>
      </c>
      <c r="J10" s="85">
        <v>0.24472883649395383</v>
      </c>
      <c r="K10" s="85">
        <v>7.229915457264191E-2</v>
      </c>
      <c r="L10" s="85">
        <v>0.29542556409950532</v>
      </c>
      <c r="M10" s="85">
        <v>0.56309768563518769</v>
      </c>
      <c r="N10" s="85">
        <v>0.12083794451528961</v>
      </c>
      <c r="O10" s="86">
        <v>0.21459499407990199</v>
      </c>
      <c r="P10" s="72">
        <v>2.3006000000000002</v>
      </c>
      <c r="Q10" s="59">
        <v>1.202</v>
      </c>
      <c r="R10" s="75">
        <v>2.2471999999999999E-2</v>
      </c>
      <c r="S10" s="77" t="s">
        <v>985</v>
      </c>
      <c r="T10" s="36" t="s">
        <v>986</v>
      </c>
      <c r="U10" s="36" t="s">
        <v>987</v>
      </c>
      <c r="V10" s="36" t="s">
        <v>988</v>
      </c>
      <c r="W10" s="82" t="s">
        <v>1066</v>
      </c>
    </row>
    <row r="11" spans="1:23" ht="30" x14ac:dyDescent="0.25">
      <c r="A11" s="58" t="s">
        <v>36</v>
      </c>
      <c r="B11" s="50">
        <v>16</v>
      </c>
      <c r="C11" s="59">
        <v>99.205799999999996</v>
      </c>
      <c r="D11" s="59">
        <v>1.9847290719231701</v>
      </c>
      <c r="E11" s="59">
        <v>0.99847741113313504</v>
      </c>
      <c r="F11" s="50" t="s">
        <v>1</v>
      </c>
      <c r="G11" s="50" t="s">
        <v>0</v>
      </c>
      <c r="H11" s="49" t="s">
        <v>676</v>
      </c>
      <c r="I11" s="48" t="s">
        <v>366</v>
      </c>
      <c r="J11" s="85">
        <v>0.75809299596984303</v>
      </c>
      <c r="K11" s="85">
        <v>0.19085593282053581</v>
      </c>
      <c r="L11" s="85">
        <v>0.25175794240965138</v>
      </c>
      <c r="M11" s="85">
        <v>1.5046092083226834</v>
      </c>
      <c r="N11" s="85">
        <v>0.37741545592492542</v>
      </c>
      <c r="O11" s="86">
        <v>0.25083952287229633</v>
      </c>
      <c r="P11" s="72">
        <v>1.9846999999999999</v>
      </c>
      <c r="Q11" s="59">
        <v>0.98892000000000002</v>
      </c>
      <c r="R11" s="75">
        <v>2.4514999999999999E-2</v>
      </c>
      <c r="S11" s="77" t="s">
        <v>989</v>
      </c>
      <c r="T11" s="36" t="s">
        <v>978</v>
      </c>
      <c r="U11" s="36"/>
      <c r="V11" s="36" t="s">
        <v>980</v>
      </c>
      <c r="W11" s="82" t="s">
        <v>1068</v>
      </c>
    </row>
    <row r="12" spans="1:23" ht="30" x14ac:dyDescent="0.25">
      <c r="A12" s="58" t="s">
        <v>20</v>
      </c>
      <c r="B12" s="50">
        <v>6</v>
      </c>
      <c r="C12" s="59">
        <v>38.4146</v>
      </c>
      <c r="D12" s="59">
        <v>1.87642011579164</v>
      </c>
      <c r="E12" s="59">
        <v>0.99999406054709405</v>
      </c>
      <c r="F12" s="50" t="s">
        <v>1</v>
      </c>
      <c r="G12" s="50" t="s">
        <v>0</v>
      </c>
      <c r="H12" s="49" t="s">
        <v>651</v>
      </c>
      <c r="I12" s="48" t="s">
        <v>345</v>
      </c>
      <c r="J12" s="85">
        <v>0.36705003968696265</v>
      </c>
      <c r="K12" s="85">
        <v>5.3178168303139942E-3</v>
      </c>
      <c r="L12" s="85">
        <v>1.4487988708158909E-2</v>
      </c>
      <c r="M12" s="85">
        <v>0.68874007797073578</v>
      </c>
      <c r="N12" s="85">
        <v>0.12637307149507279</v>
      </c>
      <c r="O12" s="86">
        <v>0.18348441674457389</v>
      </c>
      <c r="P12" s="72">
        <v>1.8763000000000001</v>
      </c>
      <c r="Q12" s="59">
        <v>0.90791999999999995</v>
      </c>
      <c r="R12" s="75">
        <v>1.9415999999999999E-3</v>
      </c>
      <c r="S12" s="77" t="s">
        <v>990</v>
      </c>
      <c r="T12" s="36"/>
      <c r="U12" s="36" t="s">
        <v>991</v>
      </c>
      <c r="V12" s="36" t="s">
        <v>992</v>
      </c>
      <c r="W12" s="82" t="s">
        <v>1066</v>
      </c>
    </row>
    <row r="13" spans="1:23" ht="30" x14ac:dyDescent="0.25">
      <c r="A13" s="58" t="s">
        <v>289</v>
      </c>
      <c r="B13" s="50">
        <v>12</v>
      </c>
      <c r="C13" s="59">
        <v>101.82550000000001</v>
      </c>
      <c r="D13" s="59">
        <v>1.63511766552608</v>
      </c>
      <c r="E13" s="59">
        <v>0.99907983383917098</v>
      </c>
      <c r="F13" s="50" t="s">
        <v>1</v>
      </c>
      <c r="G13" s="50" t="s">
        <v>0</v>
      </c>
      <c r="H13" s="49" t="s">
        <v>673</v>
      </c>
      <c r="I13" s="48" t="s">
        <v>363</v>
      </c>
      <c r="J13" s="85">
        <v>0.49277904061133398</v>
      </c>
      <c r="K13" s="85">
        <v>3.4448811250000634E-2</v>
      </c>
      <c r="L13" s="85">
        <v>6.9907216847664572E-2</v>
      </c>
      <c r="M13" s="85">
        <v>0.80575171450458538</v>
      </c>
      <c r="N13" s="85">
        <v>0.13189448915179391</v>
      </c>
      <c r="O13" s="86">
        <v>0.16369122991303711</v>
      </c>
      <c r="P13" s="72">
        <v>1.6351</v>
      </c>
      <c r="Q13" s="59">
        <v>0.70940999999999999</v>
      </c>
      <c r="R13" s="75">
        <v>2.0923999999999999E-3</v>
      </c>
      <c r="S13" s="77" t="s">
        <v>993</v>
      </c>
      <c r="T13" s="36"/>
      <c r="U13" s="36" t="s">
        <v>994</v>
      </c>
      <c r="V13" s="36" t="s">
        <v>980</v>
      </c>
      <c r="W13" s="82" t="s">
        <v>1069</v>
      </c>
    </row>
    <row r="14" spans="1:23" ht="45" x14ac:dyDescent="0.25">
      <c r="A14" s="58" t="s">
        <v>55</v>
      </c>
      <c r="B14" s="50">
        <v>7</v>
      </c>
      <c r="C14" s="59">
        <v>38.631900000000002</v>
      </c>
      <c r="D14" s="59">
        <v>1.54095002538163</v>
      </c>
      <c r="E14" s="59">
        <v>0.991460159899061</v>
      </c>
      <c r="F14" s="50" t="s">
        <v>1</v>
      </c>
      <c r="G14" s="50" t="s">
        <v>0</v>
      </c>
      <c r="H14" s="49" t="s">
        <v>697</v>
      </c>
      <c r="I14" s="48" t="s">
        <v>387</v>
      </c>
      <c r="J14" s="85">
        <v>0.21775623025926449</v>
      </c>
      <c r="K14" s="85">
        <v>4.4864845162129519E-2</v>
      </c>
      <c r="L14" s="85">
        <v>0.20603242951401493</v>
      </c>
      <c r="M14" s="85">
        <v>0.33555146854502282</v>
      </c>
      <c r="N14" s="85">
        <v>5.7770606311654801E-2</v>
      </c>
      <c r="O14" s="86">
        <v>0.17216615549963954</v>
      </c>
      <c r="P14" s="72">
        <v>1.5411999999999999</v>
      </c>
      <c r="Q14" s="59">
        <v>0.62400999999999995</v>
      </c>
      <c r="R14" s="75">
        <v>4.8927999999999999E-2</v>
      </c>
      <c r="S14" s="77" t="s">
        <v>995</v>
      </c>
      <c r="T14" s="36"/>
      <c r="U14" s="36" t="s">
        <v>996</v>
      </c>
      <c r="V14" s="36" t="s">
        <v>997</v>
      </c>
      <c r="W14" s="82" t="s">
        <v>1066</v>
      </c>
    </row>
    <row r="15" spans="1:23" s="10" customFormat="1" ht="30" x14ac:dyDescent="0.25">
      <c r="A15" s="58" t="s">
        <v>278</v>
      </c>
      <c r="B15" s="50">
        <v>7</v>
      </c>
      <c r="C15" s="59">
        <v>56.3003</v>
      </c>
      <c r="D15" s="59">
        <v>1.8017057763765201</v>
      </c>
      <c r="E15" s="59">
        <v>0.99999999705506804</v>
      </c>
      <c r="F15" s="50" t="s">
        <v>0</v>
      </c>
      <c r="G15" s="50" t="s">
        <v>1</v>
      </c>
      <c r="H15" s="49" t="s">
        <v>643</v>
      </c>
      <c r="I15" s="48" t="s">
        <v>332</v>
      </c>
      <c r="J15" s="85">
        <v>0.26782482591900053</v>
      </c>
      <c r="K15" s="85">
        <v>3.6723309014335889E-2</v>
      </c>
      <c r="L15" s="85">
        <v>0.13711689679373593</v>
      </c>
      <c r="M15" s="85">
        <v>0.14865070059198768</v>
      </c>
      <c r="N15" s="85">
        <v>2.6016773542459497E-2</v>
      </c>
      <c r="O15" s="86">
        <v>0.17501951513750089</v>
      </c>
      <c r="P15" s="72">
        <v>0.55511999999999995</v>
      </c>
      <c r="Q15" s="59">
        <v>-0.84914000000000001</v>
      </c>
      <c r="R15" s="75">
        <v>3.0875E-3</v>
      </c>
      <c r="S15" s="77" t="s">
        <v>998</v>
      </c>
      <c r="T15" s="36" t="s">
        <v>999</v>
      </c>
      <c r="U15" s="36" t="s">
        <v>1000</v>
      </c>
      <c r="V15" s="36" t="s">
        <v>1001</v>
      </c>
      <c r="W15" s="82" t="s">
        <v>1066</v>
      </c>
    </row>
    <row r="16" spans="1:23" s="10" customFormat="1" ht="30" x14ac:dyDescent="0.25">
      <c r="A16" s="58" t="s">
        <v>67</v>
      </c>
      <c r="B16" s="50">
        <v>2</v>
      </c>
      <c r="C16" s="59">
        <v>10.227499999999999</v>
      </c>
      <c r="D16" s="59">
        <v>1.8390726823546399</v>
      </c>
      <c r="E16" s="59">
        <v>0.98455986402457996</v>
      </c>
      <c r="F16" s="50" t="s">
        <v>0</v>
      </c>
      <c r="G16" s="50" t="s">
        <v>1</v>
      </c>
      <c r="H16" s="49" t="s">
        <v>711</v>
      </c>
      <c r="I16" s="48" t="s">
        <v>401</v>
      </c>
      <c r="J16" s="85">
        <v>9.6460648804534435E-2</v>
      </c>
      <c r="K16" s="85">
        <v>1.2133510382219851E-2</v>
      </c>
      <c r="L16" s="85">
        <v>0.12578715292291789</v>
      </c>
      <c r="M16" s="85">
        <v>5.2450699599883154E-2</v>
      </c>
      <c r="N16" s="85">
        <v>2.160800555585609E-2</v>
      </c>
      <c r="O16" s="86">
        <v>0.41196791883981326</v>
      </c>
      <c r="P16" s="72">
        <v>0.54361000000000004</v>
      </c>
      <c r="Q16" s="59">
        <v>-0.87936000000000003</v>
      </c>
      <c r="R16" s="75">
        <v>2.5829999999999999E-2</v>
      </c>
      <c r="S16" s="77" t="s">
        <v>1002</v>
      </c>
      <c r="T16" s="36"/>
      <c r="U16" s="36" t="s">
        <v>1003</v>
      </c>
      <c r="V16" s="36"/>
      <c r="W16" s="82" t="s">
        <v>1066</v>
      </c>
    </row>
    <row r="17" spans="1:23" s="10" customFormat="1" ht="30" x14ac:dyDescent="0.25">
      <c r="A17" s="58" t="s">
        <v>281</v>
      </c>
      <c r="B17" s="50">
        <v>5</v>
      </c>
      <c r="C17" s="59">
        <v>30.152799999999999</v>
      </c>
      <c r="D17" s="59">
        <v>1.84109214904035</v>
      </c>
      <c r="E17" s="59">
        <v>0.99999376087333902</v>
      </c>
      <c r="F17" s="50" t="s">
        <v>0</v>
      </c>
      <c r="G17" s="50" t="s">
        <v>1</v>
      </c>
      <c r="H17" s="49" t="s">
        <v>652</v>
      </c>
      <c r="I17" s="48" t="s">
        <v>346</v>
      </c>
      <c r="J17" s="85">
        <v>0.36671038417134033</v>
      </c>
      <c r="K17" s="85">
        <v>3.6123280744881185E-2</v>
      </c>
      <c r="L17" s="85">
        <v>9.8506293533272518E-2</v>
      </c>
      <c r="M17" s="85">
        <v>0.1991808961667044</v>
      </c>
      <c r="N17" s="85">
        <v>5.6936845856213593E-2</v>
      </c>
      <c r="O17" s="86">
        <v>0.28585495372287267</v>
      </c>
      <c r="P17" s="72">
        <v>0.54322000000000004</v>
      </c>
      <c r="Q17" s="59">
        <v>-0.88038000000000005</v>
      </c>
      <c r="R17" s="75">
        <v>1.0132E-2</v>
      </c>
      <c r="S17" s="77" t="s">
        <v>1004</v>
      </c>
      <c r="T17" s="36"/>
      <c r="U17" s="36" t="s">
        <v>1005</v>
      </c>
      <c r="V17" s="36" t="s">
        <v>973</v>
      </c>
      <c r="W17" s="82" t="s">
        <v>1070</v>
      </c>
    </row>
    <row r="18" spans="1:23" s="10" customFormat="1" ht="30" x14ac:dyDescent="0.25">
      <c r="A18" s="58" t="s">
        <v>34</v>
      </c>
      <c r="B18" s="50">
        <v>5</v>
      </c>
      <c r="C18" s="59">
        <v>28.336300000000001</v>
      </c>
      <c r="D18" s="59">
        <v>1.8467922376127901</v>
      </c>
      <c r="E18" s="59">
        <v>0.99886839379342396</v>
      </c>
      <c r="F18" s="50" t="s">
        <v>0</v>
      </c>
      <c r="G18" s="50" t="s">
        <v>1</v>
      </c>
      <c r="H18" s="49" t="s">
        <v>674</v>
      </c>
      <c r="I18" s="48" t="s">
        <v>364</v>
      </c>
      <c r="J18" s="85">
        <v>0.11405528175036295</v>
      </c>
      <c r="K18" s="85">
        <v>2.6119972490961429E-2</v>
      </c>
      <c r="L18" s="85">
        <v>0.22901151169948611</v>
      </c>
      <c r="M18" s="85">
        <v>6.1758588447281729E-2</v>
      </c>
      <c r="N18" s="85">
        <v>1.7055863380476502E-2</v>
      </c>
      <c r="O18" s="86">
        <v>0.27616990299309874</v>
      </c>
      <c r="P18" s="72">
        <v>0.54125999999999996</v>
      </c>
      <c r="Q18" s="59">
        <v>-0.88560000000000005</v>
      </c>
      <c r="R18" s="75">
        <v>2.3432999999999999E-2</v>
      </c>
      <c r="S18" s="77" t="s">
        <v>1006</v>
      </c>
      <c r="T18" s="36"/>
      <c r="U18" s="36" t="s">
        <v>1007</v>
      </c>
      <c r="V18" s="36" t="s">
        <v>976</v>
      </c>
      <c r="W18" s="82" t="s">
        <v>1071</v>
      </c>
    </row>
    <row r="19" spans="1:23" s="10" customFormat="1" ht="30" x14ac:dyDescent="0.25">
      <c r="A19" s="58" t="s">
        <v>279</v>
      </c>
      <c r="B19" s="50">
        <v>3</v>
      </c>
      <c r="C19" s="59">
        <v>14.416</v>
      </c>
      <c r="D19" s="59">
        <v>1.8488745450195001</v>
      </c>
      <c r="E19" s="59">
        <v>0.99999990984811205</v>
      </c>
      <c r="F19" s="50" t="s">
        <v>0</v>
      </c>
      <c r="G19" s="50" t="s">
        <v>1</v>
      </c>
      <c r="H19" s="49" t="s">
        <v>647</v>
      </c>
      <c r="I19" s="48" t="s">
        <v>341</v>
      </c>
      <c r="J19" s="85">
        <v>9.139385447687591E-2</v>
      </c>
      <c r="K19" s="85">
        <v>4.2320620342247211E-3</v>
      </c>
      <c r="L19" s="85">
        <v>4.6305761568415954E-2</v>
      </c>
      <c r="M19" s="85">
        <v>4.9432155752845965E-2</v>
      </c>
      <c r="N19" s="85">
        <v>1.3521414321537245E-2</v>
      </c>
      <c r="O19" s="86">
        <v>0.27353478956375021</v>
      </c>
      <c r="P19" s="72">
        <v>0.54068000000000005</v>
      </c>
      <c r="Q19" s="59">
        <v>-0.88715999999999995</v>
      </c>
      <c r="R19" s="75">
        <v>9.6436000000000004E-3</v>
      </c>
      <c r="S19" s="77" t="s">
        <v>1008</v>
      </c>
      <c r="T19" s="36" t="s">
        <v>1009</v>
      </c>
      <c r="U19" s="36" t="s">
        <v>1010</v>
      </c>
      <c r="V19" s="36" t="s">
        <v>1011</v>
      </c>
      <c r="W19" s="82" t="s">
        <v>1066</v>
      </c>
    </row>
    <row r="20" spans="1:23" s="10" customFormat="1" ht="30" x14ac:dyDescent="0.25">
      <c r="A20" s="58" t="s">
        <v>58</v>
      </c>
      <c r="B20" s="50">
        <v>2</v>
      </c>
      <c r="C20" s="59">
        <v>11.2813</v>
      </c>
      <c r="D20" s="59">
        <v>1.87462429706663</v>
      </c>
      <c r="E20" s="59">
        <v>0.99036902012188799</v>
      </c>
      <c r="F20" s="50" t="s">
        <v>0</v>
      </c>
      <c r="G20" s="50" t="s">
        <v>1</v>
      </c>
      <c r="H20" s="49" t="s">
        <v>700</v>
      </c>
      <c r="I20" s="48" t="s">
        <v>390</v>
      </c>
      <c r="J20" s="85">
        <v>7.3303513485450791E-2</v>
      </c>
      <c r="K20" s="85">
        <v>9.5901852406220095E-3</v>
      </c>
      <c r="L20" s="85">
        <v>0.13082845261605994</v>
      </c>
      <c r="M20" s="85">
        <v>3.9103042460376977E-2</v>
      </c>
      <c r="N20" s="85">
        <v>1.7497785463319999E-2</v>
      </c>
      <c r="O20" s="86">
        <v>0.44747887535990233</v>
      </c>
      <c r="P20" s="72">
        <v>0.53315000000000001</v>
      </c>
      <c r="Q20" s="59">
        <v>-0.90737999999999996</v>
      </c>
      <c r="R20" s="75">
        <v>2.4878000000000001E-2</v>
      </c>
      <c r="S20" s="77" t="s">
        <v>989</v>
      </c>
      <c r="T20" s="36"/>
      <c r="U20" s="36" t="s">
        <v>1012</v>
      </c>
      <c r="V20" s="36" t="s">
        <v>980</v>
      </c>
      <c r="W20" s="82" t="s">
        <v>1072</v>
      </c>
    </row>
    <row r="21" spans="1:23" s="10" customFormat="1" ht="30" x14ac:dyDescent="0.25">
      <c r="A21" s="58" t="s">
        <v>81</v>
      </c>
      <c r="B21" s="50">
        <v>5</v>
      </c>
      <c r="C21" s="59">
        <v>29.761199999999999</v>
      </c>
      <c r="D21" s="59">
        <v>1.90354215763778</v>
      </c>
      <c r="E21" s="59">
        <v>0.94231895025620405</v>
      </c>
      <c r="F21" s="50" t="s">
        <v>0</v>
      </c>
      <c r="G21" s="50" t="s">
        <v>1</v>
      </c>
      <c r="H21" s="49" t="s">
        <v>731</v>
      </c>
      <c r="I21" s="48" t="s">
        <v>420</v>
      </c>
      <c r="J21" s="85">
        <v>0.13637914784521735</v>
      </c>
      <c r="K21" s="85">
        <v>3.6102905503649065E-2</v>
      </c>
      <c r="L21" s="85">
        <v>0.264724527716098</v>
      </c>
      <c r="M21" s="85">
        <v>7.1644931685914501E-2</v>
      </c>
      <c r="N21" s="85">
        <v>3.6320650315011214E-2</v>
      </c>
      <c r="O21" s="86">
        <v>0.50695352009320027</v>
      </c>
      <c r="P21" s="72">
        <v>0.52534999999999998</v>
      </c>
      <c r="Q21" s="59">
        <v>-0.92864999999999998</v>
      </c>
      <c r="R21" s="75">
        <v>4.7863000000000003E-2</v>
      </c>
      <c r="S21" s="77" t="s">
        <v>1013</v>
      </c>
      <c r="T21" s="36" t="s">
        <v>968</v>
      </c>
      <c r="U21" s="36"/>
      <c r="V21" s="36" t="s">
        <v>1011</v>
      </c>
      <c r="W21" s="82" t="s">
        <v>1066</v>
      </c>
    </row>
    <row r="22" spans="1:23" s="10" customFormat="1" ht="30" x14ac:dyDescent="0.25">
      <c r="A22" s="58" t="s">
        <v>28</v>
      </c>
      <c r="B22" s="50">
        <v>2</v>
      </c>
      <c r="C22" s="59">
        <v>11.433</v>
      </c>
      <c r="D22" s="59">
        <v>2.0491938791018498</v>
      </c>
      <c r="E22" s="59">
        <v>0.999653443881384</v>
      </c>
      <c r="F22" s="50" t="s">
        <v>0</v>
      </c>
      <c r="G22" s="50" t="s">
        <v>1</v>
      </c>
      <c r="H22" s="49" t="s">
        <v>664</v>
      </c>
      <c r="I22" s="48" t="s">
        <v>354</v>
      </c>
      <c r="J22" s="85">
        <v>0.47103869896021838</v>
      </c>
      <c r="K22" s="85">
        <v>5.5567546745619811E-2</v>
      </c>
      <c r="L22" s="85">
        <v>0.11796811359296144</v>
      </c>
      <c r="M22" s="85">
        <v>0.22986536499253624</v>
      </c>
      <c r="N22" s="85">
        <v>9.6412086552762413E-2</v>
      </c>
      <c r="O22" s="86">
        <v>0.41942850570764728</v>
      </c>
      <c r="P22" s="72">
        <v>0.48796</v>
      </c>
      <c r="Q22" s="59">
        <v>-1.0351999999999999</v>
      </c>
      <c r="R22" s="75">
        <v>2.0638E-2</v>
      </c>
      <c r="S22" s="77" t="s">
        <v>990</v>
      </c>
      <c r="T22" s="36"/>
      <c r="U22" s="36"/>
      <c r="V22" s="36" t="s">
        <v>969</v>
      </c>
      <c r="W22" s="82" t="s">
        <v>1066</v>
      </c>
    </row>
    <row r="23" spans="1:23" s="10" customFormat="1" ht="45" x14ac:dyDescent="0.25">
      <c r="A23" s="58" t="s">
        <v>240</v>
      </c>
      <c r="B23" s="50">
        <v>1</v>
      </c>
      <c r="C23" s="59">
        <v>5.2830000000000004</v>
      </c>
      <c r="D23" s="59">
        <v>1.4084193566393199</v>
      </c>
      <c r="E23" s="59">
        <v>0.12565153555830599</v>
      </c>
      <c r="F23" s="50" t="s">
        <v>0</v>
      </c>
      <c r="G23" s="50" t="s">
        <v>1</v>
      </c>
      <c r="H23" s="49" t="s">
        <v>912</v>
      </c>
      <c r="I23" s="48" t="s">
        <v>601</v>
      </c>
      <c r="J23" s="85">
        <v>4.0015226262916773E-2</v>
      </c>
      <c r="K23" s="85">
        <v>3.4185380444887951E-3</v>
      </c>
      <c r="L23" s="85">
        <v>8.5430931266702592E-2</v>
      </c>
      <c r="M23" s="85">
        <v>2.3676202495066554E-2</v>
      </c>
      <c r="N23" s="85">
        <v>1.5729630409098905E-2</v>
      </c>
      <c r="O23" s="86">
        <v>0.66436458348320482</v>
      </c>
      <c r="P23" s="72">
        <v>0.4763</v>
      </c>
      <c r="Q23" s="59">
        <v>-1.0701000000000001</v>
      </c>
      <c r="R23" s="75">
        <v>4.6316999999999997E-2</v>
      </c>
      <c r="S23" s="77" t="s">
        <v>1014</v>
      </c>
      <c r="T23" s="36"/>
      <c r="U23" s="36" t="s">
        <v>1015</v>
      </c>
      <c r="V23" s="36" t="s">
        <v>1001</v>
      </c>
      <c r="W23" s="82" t="s">
        <v>1066</v>
      </c>
    </row>
    <row r="24" spans="1:23" s="10" customFormat="1" ht="30" x14ac:dyDescent="0.25">
      <c r="A24" s="58" t="s">
        <v>50</v>
      </c>
      <c r="B24" s="50">
        <v>4</v>
      </c>
      <c r="C24" s="59">
        <v>21.624700000000001</v>
      </c>
      <c r="D24" s="59">
        <v>2.10545635572683</v>
      </c>
      <c r="E24" s="59">
        <v>0.994903647260589</v>
      </c>
      <c r="F24" s="50" t="s">
        <v>0</v>
      </c>
      <c r="G24" s="50" t="s">
        <v>1</v>
      </c>
      <c r="H24" s="49" t="s">
        <v>691</v>
      </c>
      <c r="I24" s="48" t="s">
        <v>381</v>
      </c>
      <c r="J24" s="85">
        <v>9.435382427176571E-2</v>
      </c>
      <c r="K24" s="85">
        <v>1.1920802548871871E-2</v>
      </c>
      <c r="L24" s="85">
        <v>0.12634148791400956</v>
      </c>
      <c r="M24" s="85">
        <v>4.4813953998677734E-2</v>
      </c>
      <c r="N24" s="85">
        <v>2.0758309940335937E-2</v>
      </c>
      <c r="O24" s="86">
        <v>0.4632108548366079</v>
      </c>
      <c r="P24" s="72">
        <v>0.47511999999999999</v>
      </c>
      <c r="Q24" s="59">
        <v>-1.0736000000000001</v>
      </c>
      <c r="R24" s="75">
        <v>2.4743999999999999E-2</v>
      </c>
      <c r="S24" s="77" t="s">
        <v>1016</v>
      </c>
      <c r="T24" s="36" t="s">
        <v>1017</v>
      </c>
      <c r="U24" s="36" t="s">
        <v>1018</v>
      </c>
      <c r="V24" s="36" t="s">
        <v>1019</v>
      </c>
      <c r="W24" s="82" t="s">
        <v>1073</v>
      </c>
    </row>
    <row r="25" spans="1:23" s="10" customFormat="1" ht="75" x14ac:dyDescent="0.25">
      <c r="A25" s="58" t="s">
        <v>46</v>
      </c>
      <c r="B25" s="50">
        <v>3</v>
      </c>
      <c r="C25" s="59">
        <v>22.024999999999999</v>
      </c>
      <c r="D25" s="59">
        <v>2.1767112775934998</v>
      </c>
      <c r="E25" s="59">
        <v>0.99639899903344498</v>
      </c>
      <c r="F25" s="50" t="s">
        <v>0</v>
      </c>
      <c r="G25" s="50" t="s">
        <v>1</v>
      </c>
      <c r="H25" s="49" t="s">
        <v>687</v>
      </c>
      <c r="I25" s="48" t="s">
        <v>377</v>
      </c>
      <c r="J25" s="85">
        <v>0.46203753772955719</v>
      </c>
      <c r="K25" s="85">
        <v>0.13390278781268056</v>
      </c>
      <c r="L25" s="85">
        <v>0.28980932690161076</v>
      </c>
      <c r="M25" s="85">
        <v>0.21226404369088847</v>
      </c>
      <c r="N25" s="85">
        <v>8.4409318577944398E-2</v>
      </c>
      <c r="O25" s="86">
        <v>0.39766187956386184</v>
      </c>
      <c r="P25" s="72">
        <v>0.45939999999999998</v>
      </c>
      <c r="Q25" s="59">
        <v>-1.1222000000000001</v>
      </c>
      <c r="R25" s="75">
        <v>3.4076000000000002E-2</v>
      </c>
      <c r="S25" s="77" t="s">
        <v>1016</v>
      </c>
      <c r="T25" s="36"/>
      <c r="U25" s="36"/>
      <c r="V25" s="36" t="s">
        <v>1020</v>
      </c>
      <c r="W25" s="82" t="s">
        <v>1066</v>
      </c>
    </row>
    <row r="26" spans="1:23" s="10" customFormat="1" ht="30" x14ac:dyDescent="0.25">
      <c r="A26" s="58" t="s">
        <v>68</v>
      </c>
      <c r="B26" s="50">
        <v>3</v>
      </c>
      <c r="C26" s="59">
        <v>19.866099999999999</v>
      </c>
      <c r="D26" s="59">
        <v>2.24097147785531</v>
      </c>
      <c r="E26" s="59">
        <v>0.97611586536257799</v>
      </c>
      <c r="F26" s="50" t="s">
        <v>0</v>
      </c>
      <c r="G26" s="50" t="s">
        <v>1</v>
      </c>
      <c r="H26" s="49" t="s">
        <v>714</v>
      </c>
      <c r="I26" s="48" t="s">
        <v>404</v>
      </c>
      <c r="J26" s="85">
        <v>0.11878463923409295</v>
      </c>
      <c r="K26" s="85">
        <v>1.3592484288545641E-2</v>
      </c>
      <c r="L26" s="85">
        <v>0.1144296465956214</v>
      </c>
      <c r="M26" s="85">
        <v>5.3005868395868183E-2</v>
      </c>
      <c r="N26" s="85">
        <v>3.9555106964731607E-2</v>
      </c>
      <c r="O26" s="86">
        <v>0.74624014588948673</v>
      </c>
      <c r="P26" s="72">
        <v>0.44613000000000003</v>
      </c>
      <c r="Q26" s="59">
        <v>-1.1645000000000001</v>
      </c>
      <c r="R26" s="75">
        <v>3.9925000000000002E-2</v>
      </c>
      <c r="S26" s="77" t="s">
        <v>1021</v>
      </c>
      <c r="T26" s="36"/>
      <c r="U26" s="36"/>
      <c r="V26" s="36" t="s">
        <v>969</v>
      </c>
      <c r="W26" s="82" t="s">
        <v>1066</v>
      </c>
    </row>
    <row r="27" spans="1:23" s="10" customFormat="1" ht="75" x14ac:dyDescent="0.25">
      <c r="A27" s="58" t="s">
        <v>56</v>
      </c>
      <c r="B27" s="50">
        <v>1</v>
      </c>
      <c r="C27" s="59">
        <v>5.2706999999999997</v>
      </c>
      <c r="D27" s="59">
        <v>2.3401573534564202</v>
      </c>
      <c r="E27" s="59">
        <v>0.99132572218605997</v>
      </c>
      <c r="F27" s="50" t="s">
        <v>0</v>
      </c>
      <c r="G27" s="50" t="s">
        <v>1</v>
      </c>
      <c r="H27" s="49" t="s">
        <v>698</v>
      </c>
      <c r="I27" s="48" t="s">
        <v>388</v>
      </c>
      <c r="J27" s="85">
        <v>0.20907379138931168</v>
      </c>
      <c r="K27" s="85">
        <v>7.3809661039646479E-2</v>
      </c>
      <c r="L27" s="85">
        <v>0.35303162844647107</v>
      </c>
      <c r="M27" s="85">
        <v>8.9341766304949166E-2</v>
      </c>
      <c r="N27" s="85">
        <v>3.9048573420710143E-2</v>
      </c>
      <c r="O27" s="86">
        <v>0.43706963759174094</v>
      </c>
      <c r="P27" s="72">
        <v>0.42725999999999997</v>
      </c>
      <c r="Q27" s="59">
        <v>-1.2267999999999999</v>
      </c>
      <c r="R27" s="75">
        <v>1.9026000000000001E-2</v>
      </c>
      <c r="S27" s="77" t="s">
        <v>990</v>
      </c>
      <c r="T27" s="36"/>
      <c r="U27" s="36" t="s">
        <v>972</v>
      </c>
      <c r="V27" s="36" t="s">
        <v>1022</v>
      </c>
      <c r="W27" s="82" t="s">
        <v>1074</v>
      </c>
    </row>
    <row r="28" spans="1:23" s="10" customFormat="1" ht="30" x14ac:dyDescent="0.25">
      <c r="A28" s="58" t="s">
        <v>48</v>
      </c>
      <c r="B28" s="50">
        <v>6</v>
      </c>
      <c r="C28" s="59">
        <v>27.702200000000001</v>
      </c>
      <c r="D28" s="59">
        <v>2.5604406757393501</v>
      </c>
      <c r="E28" s="59">
        <v>0.99557072923412204</v>
      </c>
      <c r="F28" s="50" t="s">
        <v>0</v>
      </c>
      <c r="G28" s="50" t="s">
        <v>1</v>
      </c>
      <c r="H28" s="49" t="s">
        <v>689</v>
      </c>
      <c r="I28" s="48" t="s">
        <v>379</v>
      </c>
      <c r="J28" s="85">
        <v>0.17575445867565187</v>
      </c>
      <c r="K28" s="85">
        <v>5.1125077114103343E-2</v>
      </c>
      <c r="L28" s="85">
        <v>0.29088921839788268</v>
      </c>
      <c r="M28" s="85">
        <v>6.8642269411261142E-2</v>
      </c>
      <c r="N28" s="85">
        <v>4.2728221914990448E-2</v>
      </c>
      <c r="O28" s="86">
        <v>0.62247682486996336</v>
      </c>
      <c r="P28" s="72">
        <v>0.39058999999999999</v>
      </c>
      <c r="Q28" s="59">
        <v>-1.3563000000000001</v>
      </c>
      <c r="R28" s="75">
        <v>3.9675000000000002E-2</v>
      </c>
      <c r="S28" s="77" t="s">
        <v>1023</v>
      </c>
      <c r="T28" s="36" t="s">
        <v>1024</v>
      </c>
      <c r="U28" s="36" t="s">
        <v>984</v>
      </c>
      <c r="V28" s="36" t="s">
        <v>1019</v>
      </c>
      <c r="W28" s="82" t="s">
        <v>1075</v>
      </c>
    </row>
    <row r="29" spans="1:23" s="10" customFormat="1" ht="60" x14ac:dyDescent="0.25">
      <c r="A29" s="58" t="s">
        <v>101</v>
      </c>
      <c r="B29" s="50">
        <v>2</v>
      </c>
      <c r="C29" s="59">
        <v>13.2113</v>
      </c>
      <c r="D29" s="59">
        <v>2.6425929444515801</v>
      </c>
      <c r="E29" s="59">
        <v>0.86837575578137405</v>
      </c>
      <c r="F29" s="50" t="s">
        <v>0</v>
      </c>
      <c r="G29" s="50" t="s">
        <v>1</v>
      </c>
      <c r="H29" s="49" t="s">
        <v>753</v>
      </c>
      <c r="I29" s="48" t="s">
        <v>442</v>
      </c>
      <c r="J29" s="85">
        <v>6.2132149663895485E-2</v>
      </c>
      <c r="K29" s="85">
        <v>3.1354786895998576E-2</v>
      </c>
      <c r="L29" s="85">
        <v>0.50464674191401115</v>
      </c>
      <c r="M29" s="85">
        <v>2.3511812439501494E-2</v>
      </c>
      <c r="N29" s="85">
        <v>1.8362411123127406E-2</v>
      </c>
      <c r="O29" s="86">
        <v>0.78098662833313803</v>
      </c>
      <c r="P29" s="72">
        <v>0.37874000000000002</v>
      </c>
      <c r="Q29" s="59">
        <v>-1.4007000000000001</v>
      </c>
      <c r="R29" s="75">
        <v>4.0680000000000001E-2</v>
      </c>
      <c r="S29" s="77" t="s">
        <v>1025</v>
      </c>
      <c r="T29" s="36" t="s">
        <v>1026</v>
      </c>
      <c r="U29" s="36"/>
      <c r="V29" s="36" t="s">
        <v>969</v>
      </c>
      <c r="W29" s="82" t="s">
        <v>1066</v>
      </c>
    </row>
    <row r="30" spans="1:23" s="10" customFormat="1" ht="30" x14ac:dyDescent="0.25">
      <c r="A30" s="58" t="s">
        <v>62</v>
      </c>
      <c r="B30" s="50">
        <v>24</v>
      </c>
      <c r="C30" s="59">
        <v>149.14420000000001</v>
      </c>
      <c r="D30" s="59">
        <v>2.6738647551046602</v>
      </c>
      <c r="E30" s="59">
        <v>0.98882343070576795</v>
      </c>
      <c r="F30" s="50" t="s">
        <v>0</v>
      </c>
      <c r="G30" s="50" t="s">
        <v>1</v>
      </c>
      <c r="H30" s="49" t="s">
        <v>704</v>
      </c>
      <c r="I30" s="48" t="s">
        <v>394</v>
      </c>
      <c r="J30" s="85">
        <v>0.26691300694779785</v>
      </c>
      <c r="K30" s="85">
        <v>0.10962599990322659</v>
      </c>
      <c r="L30" s="85">
        <v>0.41071808810226684</v>
      </c>
      <c r="M30" s="85">
        <v>9.9822927258469515E-2</v>
      </c>
      <c r="N30" s="85">
        <v>5.7404879894200879E-2</v>
      </c>
      <c r="O30" s="86">
        <v>0.57506708599682288</v>
      </c>
      <c r="P30" s="72">
        <v>0.37402999999999997</v>
      </c>
      <c r="Q30" s="59">
        <v>-1.4188000000000001</v>
      </c>
      <c r="R30" s="75">
        <v>2.1704000000000001E-2</v>
      </c>
      <c r="S30" s="77" t="s">
        <v>990</v>
      </c>
      <c r="T30" s="36" t="s">
        <v>1027</v>
      </c>
      <c r="U30" s="36" t="s">
        <v>1028</v>
      </c>
      <c r="V30" s="36" t="s">
        <v>1029</v>
      </c>
      <c r="W30" s="82" t="s">
        <v>1076</v>
      </c>
    </row>
    <row r="31" spans="1:23" s="10" customFormat="1" ht="75" x14ac:dyDescent="0.25">
      <c r="A31" s="58" t="s">
        <v>106</v>
      </c>
      <c r="B31" s="50">
        <v>1</v>
      </c>
      <c r="C31" s="59">
        <v>6.1092000000000004</v>
      </c>
      <c r="D31" s="59">
        <v>2.7102610333495498</v>
      </c>
      <c r="E31" s="59">
        <v>0.837907332981217</v>
      </c>
      <c r="F31" s="50" t="s">
        <v>0</v>
      </c>
      <c r="G31" s="50" t="s">
        <v>1</v>
      </c>
      <c r="H31" s="49" t="s">
        <v>759</v>
      </c>
      <c r="I31" s="48" t="s">
        <v>448</v>
      </c>
      <c r="J31" s="85">
        <v>5.4755044077580896E-2</v>
      </c>
      <c r="K31" s="85">
        <v>2.630750859867742E-2</v>
      </c>
      <c r="L31" s="85">
        <v>0.48045817589705608</v>
      </c>
      <c r="M31" s="85">
        <v>2.0202867326735083E-2</v>
      </c>
      <c r="N31" s="85">
        <v>1.8171530017550747E-2</v>
      </c>
      <c r="O31" s="86">
        <v>0.89945301939907296</v>
      </c>
      <c r="P31" s="72">
        <v>0.36919999999999997</v>
      </c>
      <c r="Q31" s="59">
        <v>-1.4375</v>
      </c>
      <c r="R31" s="75">
        <v>3.4354000000000003E-2</v>
      </c>
      <c r="S31" s="77" t="s">
        <v>1030</v>
      </c>
      <c r="T31" s="36" t="s">
        <v>1031</v>
      </c>
      <c r="U31" s="36"/>
      <c r="V31" s="36" t="s">
        <v>969</v>
      </c>
      <c r="W31" s="82" t="s">
        <v>1066</v>
      </c>
    </row>
    <row r="32" spans="1:23" s="10" customFormat="1" ht="30" x14ac:dyDescent="0.25">
      <c r="A32" s="58" t="s">
        <v>288</v>
      </c>
      <c r="B32" s="50">
        <v>7</v>
      </c>
      <c r="C32" s="59">
        <v>49.9024</v>
      </c>
      <c r="D32" s="59">
        <v>2.8018516647101102</v>
      </c>
      <c r="E32" s="59">
        <v>0.99914185863699201</v>
      </c>
      <c r="F32" s="50" t="s">
        <v>0</v>
      </c>
      <c r="G32" s="50" t="s">
        <v>1</v>
      </c>
      <c r="H32" s="49" t="s">
        <v>672</v>
      </c>
      <c r="I32" s="48" t="s">
        <v>362</v>
      </c>
      <c r="J32" s="85">
        <v>0.44525672434628322</v>
      </c>
      <c r="K32" s="85">
        <v>0.16652339537366756</v>
      </c>
      <c r="L32" s="85">
        <v>0.37399411680565586</v>
      </c>
      <c r="M32" s="85">
        <v>0.15891516669293426</v>
      </c>
      <c r="N32" s="85">
        <v>6.9992743634933088E-2</v>
      </c>
      <c r="O32" s="86">
        <v>0.44044092890250941</v>
      </c>
      <c r="P32" s="72">
        <v>0.35688999999999999</v>
      </c>
      <c r="Q32" s="59">
        <v>-1.4863999999999999</v>
      </c>
      <c r="R32" s="75">
        <v>2.8229000000000001E-2</v>
      </c>
      <c r="S32" s="77" t="s">
        <v>974</v>
      </c>
      <c r="T32" s="36"/>
      <c r="U32" s="36"/>
      <c r="V32" s="36" t="s">
        <v>980</v>
      </c>
      <c r="W32" s="82" t="s">
        <v>1077</v>
      </c>
    </row>
    <row r="33" spans="1:23" s="10" customFormat="1" ht="30" x14ac:dyDescent="0.25">
      <c r="A33" s="58" t="s">
        <v>53</v>
      </c>
      <c r="B33" s="50">
        <v>2</v>
      </c>
      <c r="C33" s="59">
        <v>10.3916</v>
      </c>
      <c r="D33" s="59">
        <v>2.8298762444426901</v>
      </c>
      <c r="E33" s="59">
        <v>0.99352613226201802</v>
      </c>
      <c r="F33" s="50" t="s">
        <v>0</v>
      </c>
      <c r="G33" s="50" t="s">
        <v>1</v>
      </c>
      <c r="H33" s="49" t="s">
        <v>695</v>
      </c>
      <c r="I33" s="48" t="s">
        <v>385</v>
      </c>
      <c r="J33" s="85">
        <v>4.6569157976220632E-2</v>
      </c>
      <c r="K33" s="85">
        <v>1.8535467686180928E-2</v>
      </c>
      <c r="L33" s="85">
        <v>0.3980202454088948</v>
      </c>
      <c r="M33" s="85">
        <v>1.645625248371662E-2</v>
      </c>
      <c r="N33" s="85">
        <v>8.7732776053998148E-3</v>
      </c>
      <c r="O33" s="86">
        <v>0.53312730915382645</v>
      </c>
      <c r="P33" s="72">
        <v>0.35304000000000002</v>
      </c>
      <c r="Q33" s="59">
        <v>-1.5021</v>
      </c>
      <c r="R33" s="75">
        <v>2.3671999999999999E-2</v>
      </c>
      <c r="S33" s="77" t="s">
        <v>1032</v>
      </c>
      <c r="T33" s="36"/>
      <c r="U33" s="36" t="s">
        <v>1033</v>
      </c>
      <c r="V33" s="36" t="s">
        <v>1034</v>
      </c>
      <c r="W33" s="82" t="s">
        <v>1078</v>
      </c>
    </row>
    <row r="34" spans="1:23" s="10" customFormat="1" ht="30" x14ac:dyDescent="0.25">
      <c r="A34" s="58" t="s">
        <v>25</v>
      </c>
      <c r="B34" s="50">
        <v>1</v>
      </c>
      <c r="C34" s="59">
        <v>5.9764999999999997</v>
      </c>
      <c r="D34" s="59">
        <v>3.7351667787290501</v>
      </c>
      <c r="E34" s="59">
        <v>0.99994701479339798</v>
      </c>
      <c r="F34" s="50" t="s">
        <v>0</v>
      </c>
      <c r="G34" s="50" t="s">
        <v>1</v>
      </c>
      <c r="H34" s="49" t="s">
        <v>660</v>
      </c>
      <c r="I34" s="48" t="s">
        <v>352</v>
      </c>
      <c r="J34" s="85">
        <v>6.353900758448229E-2</v>
      </c>
      <c r="K34" s="85">
        <v>1.2596700990751197E-2</v>
      </c>
      <c r="L34" s="85">
        <v>0.19825145953062706</v>
      </c>
      <c r="M34" s="85">
        <v>2.4601153966182288E-2</v>
      </c>
      <c r="N34" s="85">
        <v>1.3163897572269998E-2</v>
      </c>
      <c r="O34" s="86">
        <v>0.53509268672378574</v>
      </c>
      <c r="P34" s="72">
        <v>0.34971000000000002</v>
      </c>
      <c r="Q34" s="59">
        <v>-1.5158</v>
      </c>
      <c r="R34" s="75">
        <v>8.0380999999999994E-3</v>
      </c>
      <c r="S34" s="77" t="s">
        <v>990</v>
      </c>
      <c r="T34" s="36"/>
      <c r="U34" s="36"/>
      <c r="V34" s="36" t="s">
        <v>1035</v>
      </c>
      <c r="W34" s="82" t="s">
        <v>1079</v>
      </c>
    </row>
    <row r="35" spans="1:23" s="10" customFormat="1" ht="30" x14ac:dyDescent="0.25">
      <c r="A35" s="58" t="s">
        <v>61</v>
      </c>
      <c r="B35" s="50">
        <v>9</v>
      </c>
      <c r="C35" s="59">
        <v>45.363599999999998</v>
      </c>
      <c r="D35" s="59">
        <v>3.2100267061429402</v>
      </c>
      <c r="E35" s="59">
        <v>0.98899779665423804</v>
      </c>
      <c r="F35" s="50" t="s">
        <v>0</v>
      </c>
      <c r="G35" s="50" t="s">
        <v>1</v>
      </c>
      <c r="H35" s="49" t="s">
        <v>703</v>
      </c>
      <c r="I35" s="48" t="s">
        <v>393</v>
      </c>
      <c r="J35" s="85">
        <v>0.14581399031403133</v>
      </c>
      <c r="K35" s="85">
        <v>6.927047292894592E-2</v>
      </c>
      <c r="L35" s="85">
        <v>0.47506053966263473</v>
      </c>
      <c r="M35" s="85">
        <v>4.5424541183720038E-2</v>
      </c>
      <c r="N35" s="85">
        <v>3.0708797069402036E-2</v>
      </c>
      <c r="O35" s="86">
        <v>0.67603978530459952</v>
      </c>
      <c r="P35" s="72">
        <v>0.31165999999999999</v>
      </c>
      <c r="Q35" s="59">
        <v>-1.6819999999999999</v>
      </c>
      <c r="R35" s="75">
        <v>4.8273000000000003E-2</v>
      </c>
      <c r="S35" s="77" t="s">
        <v>983</v>
      </c>
      <c r="T35" s="36"/>
      <c r="U35" s="36" t="s">
        <v>1036</v>
      </c>
      <c r="V35" s="36" t="s">
        <v>992</v>
      </c>
      <c r="W35" s="82" t="s">
        <v>1080</v>
      </c>
    </row>
    <row r="36" spans="1:23" s="10" customFormat="1" ht="30" x14ac:dyDescent="0.25">
      <c r="A36" s="58" t="s">
        <v>40</v>
      </c>
      <c r="B36" s="50">
        <v>3</v>
      </c>
      <c r="C36" s="59">
        <v>20.118300000000001</v>
      </c>
      <c r="D36" s="59">
        <v>3.21582885995005</v>
      </c>
      <c r="E36" s="59">
        <v>0.99703593847822802</v>
      </c>
      <c r="F36" s="50" t="s">
        <v>0</v>
      </c>
      <c r="G36" s="50" t="s">
        <v>1</v>
      </c>
      <c r="H36" s="49" t="s">
        <v>680</v>
      </c>
      <c r="I36" s="48" t="s">
        <v>370</v>
      </c>
      <c r="J36" s="85">
        <v>8.8580160315618661E-2</v>
      </c>
      <c r="K36" s="85">
        <v>3.6824478894569537E-2</v>
      </c>
      <c r="L36" s="85">
        <v>0.41571926222938388</v>
      </c>
      <c r="M36" s="85">
        <v>2.7545048002646032E-2</v>
      </c>
      <c r="N36" s="85">
        <v>1.7657342152872336E-2</v>
      </c>
      <c r="O36" s="86">
        <v>0.64103508373541906</v>
      </c>
      <c r="P36" s="72">
        <v>0.31095</v>
      </c>
      <c r="Q36" s="59">
        <v>-1.6852</v>
      </c>
      <c r="R36" s="75">
        <v>2.3678000000000001E-2</v>
      </c>
      <c r="S36" s="77" t="s">
        <v>1037</v>
      </c>
      <c r="T36" s="36" t="s">
        <v>968</v>
      </c>
      <c r="U36" s="36" t="s">
        <v>1038</v>
      </c>
      <c r="V36" s="36" t="s">
        <v>1011</v>
      </c>
      <c r="W36" s="82" t="s">
        <v>1066</v>
      </c>
    </row>
    <row r="37" spans="1:23" s="10" customFormat="1" ht="30" x14ac:dyDescent="0.25">
      <c r="A37" s="58" t="s">
        <v>32</v>
      </c>
      <c r="B37" s="50">
        <v>4</v>
      </c>
      <c r="C37" s="59">
        <v>33.478200000000001</v>
      </c>
      <c r="D37" s="59">
        <v>3.3935266666337398</v>
      </c>
      <c r="E37" s="59">
        <v>0.99937239364015495</v>
      </c>
      <c r="F37" s="50" t="s">
        <v>0</v>
      </c>
      <c r="G37" s="50" t="s">
        <v>1</v>
      </c>
      <c r="H37" s="49" t="s">
        <v>670</v>
      </c>
      <c r="I37" s="48" t="s">
        <v>360</v>
      </c>
      <c r="J37" s="85">
        <v>0.14230402880272539</v>
      </c>
      <c r="K37" s="85">
        <v>5.6433122844288135E-2</v>
      </c>
      <c r="L37" s="85">
        <v>0.39656728849554074</v>
      </c>
      <c r="M37" s="85">
        <v>4.1933965099465655E-2</v>
      </c>
      <c r="N37" s="85">
        <v>2.5173338577535096E-2</v>
      </c>
      <c r="O37" s="86">
        <v>0.60030904584922895</v>
      </c>
      <c r="P37" s="72">
        <v>0.29459000000000002</v>
      </c>
      <c r="Q37" s="59">
        <v>-1.7632000000000001</v>
      </c>
      <c r="R37" s="75">
        <v>1.7329000000000001E-2</v>
      </c>
      <c r="S37" s="77" t="s">
        <v>1039</v>
      </c>
      <c r="T37" s="36"/>
      <c r="U37" s="36"/>
      <c r="V37" s="36" t="s">
        <v>1011</v>
      </c>
      <c r="W37" s="82" t="s">
        <v>1081</v>
      </c>
    </row>
    <row r="38" spans="1:23" s="10" customFormat="1" ht="30" x14ac:dyDescent="0.25">
      <c r="A38" s="58" t="s">
        <v>42</v>
      </c>
      <c r="B38" s="50">
        <v>1</v>
      </c>
      <c r="C38" s="59">
        <v>5.4737999999999998</v>
      </c>
      <c r="D38" s="59">
        <v>3.50860987453696</v>
      </c>
      <c r="E38" s="59">
        <v>0.99673107030263397</v>
      </c>
      <c r="F38" s="50" t="s">
        <v>0</v>
      </c>
      <c r="G38" s="50" t="s">
        <v>1</v>
      </c>
      <c r="H38" s="49" t="s">
        <v>682</v>
      </c>
      <c r="I38" s="48" t="s">
        <v>372</v>
      </c>
      <c r="J38" s="85">
        <v>7.01253297802127E-2</v>
      </c>
      <c r="K38" s="85">
        <v>2.4855526389491761E-2</v>
      </c>
      <c r="L38" s="85">
        <v>0.35444434225684396</v>
      </c>
      <c r="M38" s="85">
        <v>1.9986642085554559E-2</v>
      </c>
      <c r="N38" s="85">
        <v>1.5521395609324688E-2</v>
      </c>
      <c r="O38" s="86">
        <v>0.77658846057701969</v>
      </c>
      <c r="P38" s="72">
        <v>0.28488999999999998</v>
      </c>
      <c r="Q38" s="59">
        <v>-1.8115000000000001</v>
      </c>
      <c r="R38" s="75">
        <v>1.4741000000000001E-2</v>
      </c>
      <c r="S38" s="77" t="s">
        <v>1040</v>
      </c>
      <c r="T38" s="36"/>
      <c r="U38" s="36" t="s">
        <v>1041</v>
      </c>
      <c r="V38" s="36" t="s">
        <v>1042</v>
      </c>
      <c r="W38" s="82" t="s">
        <v>1066</v>
      </c>
    </row>
    <row r="39" spans="1:23" s="10" customFormat="1" ht="75" x14ac:dyDescent="0.25">
      <c r="A39" s="58" t="s">
        <v>52</v>
      </c>
      <c r="B39" s="50">
        <v>3</v>
      </c>
      <c r="C39" s="59">
        <v>17.3583</v>
      </c>
      <c r="D39" s="59">
        <v>3.7268237479679498</v>
      </c>
      <c r="E39" s="59">
        <v>0.99457814536723499</v>
      </c>
      <c r="F39" s="50" t="s">
        <v>0</v>
      </c>
      <c r="G39" s="50" t="s">
        <v>1</v>
      </c>
      <c r="H39" s="49" t="s">
        <v>693</v>
      </c>
      <c r="I39" s="48" t="s">
        <v>383</v>
      </c>
      <c r="J39" s="85">
        <v>5.1924826247779998E-2</v>
      </c>
      <c r="K39" s="85">
        <v>2.3327516114319692E-2</v>
      </c>
      <c r="L39" s="85">
        <v>0.44925554498734677</v>
      </c>
      <c r="M39" s="85">
        <v>1.3932729251307358E-2</v>
      </c>
      <c r="N39" s="85">
        <v>1.1982818855887678E-2</v>
      </c>
      <c r="O39" s="86">
        <v>0.8600482102071485</v>
      </c>
      <c r="P39" s="72">
        <v>0.26841999999999999</v>
      </c>
      <c r="Q39" s="59">
        <v>-1.8974</v>
      </c>
      <c r="R39" s="75">
        <v>2.3399E-2</v>
      </c>
      <c r="S39" s="77" t="s">
        <v>1043</v>
      </c>
      <c r="T39" s="36" t="s">
        <v>1044</v>
      </c>
      <c r="U39" s="36" t="s">
        <v>1045</v>
      </c>
      <c r="V39" s="36" t="s">
        <v>1046</v>
      </c>
      <c r="W39" s="82" t="s">
        <v>1082</v>
      </c>
    </row>
    <row r="40" spans="1:23" s="10" customFormat="1" ht="30" x14ac:dyDescent="0.25">
      <c r="A40" s="58" t="s">
        <v>100</v>
      </c>
      <c r="B40" s="50">
        <v>2</v>
      </c>
      <c r="C40" s="59">
        <v>11.083399999999999</v>
      </c>
      <c r="D40" s="59">
        <v>3.7993258808655499</v>
      </c>
      <c r="E40" s="59">
        <v>0.86904932167818105</v>
      </c>
      <c r="F40" s="50" t="s">
        <v>0</v>
      </c>
      <c r="G40" s="50" t="s">
        <v>1</v>
      </c>
      <c r="H40" s="49" t="s">
        <v>752</v>
      </c>
      <c r="I40" s="48" t="s">
        <v>441</v>
      </c>
      <c r="J40" s="85">
        <v>0.1173604672079079</v>
      </c>
      <c r="K40" s="85">
        <v>8.390904042925762E-2</v>
      </c>
      <c r="L40" s="85">
        <v>0.71496852752477558</v>
      </c>
      <c r="M40" s="85">
        <v>3.0889813321612537E-2</v>
      </c>
      <c r="N40" s="85">
        <v>3.4692186959112387E-2</v>
      </c>
      <c r="O40" s="86">
        <v>1.1230947431734546</v>
      </c>
      <c r="P40" s="72">
        <v>0.26351999999999998</v>
      </c>
      <c r="Q40" s="59">
        <v>-1.9239999999999999</v>
      </c>
      <c r="R40" s="75">
        <v>4.8584000000000002E-2</v>
      </c>
      <c r="S40" s="77" t="s">
        <v>1047</v>
      </c>
      <c r="T40" s="36" t="s">
        <v>1048</v>
      </c>
      <c r="U40" s="36" t="s">
        <v>1041</v>
      </c>
      <c r="V40" s="36" t="s">
        <v>988</v>
      </c>
      <c r="W40" s="82" t="s">
        <v>1066</v>
      </c>
    </row>
    <row r="41" spans="1:23" s="10" customFormat="1" ht="45" x14ac:dyDescent="0.25">
      <c r="A41" s="58" t="s">
        <v>89</v>
      </c>
      <c r="B41" s="50">
        <v>2</v>
      </c>
      <c r="C41" s="59">
        <v>10.6938</v>
      </c>
      <c r="D41" s="59">
        <v>3.8009172158900202</v>
      </c>
      <c r="E41" s="59">
        <v>0.92257047685811699</v>
      </c>
      <c r="F41" s="50" t="s">
        <v>0</v>
      </c>
      <c r="G41" s="50" t="s">
        <v>1</v>
      </c>
      <c r="H41" s="49" t="s">
        <v>740</v>
      </c>
      <c r="I41" s="48" t="s">
        <v>429</v>
      </c>
      <c r="J41" s="85">
        <v>8.8516050593482345E-2</v>
      </c>
      <c r="K41" s="85">
        <v>5.7432270089006039E-2</v>
      </c>
      <c r="L41" s="85">
        <v>0.64883453005341063</v>
      </c>
      <c r="M41" s="85">
        <v>2.3288076420984478E-2</v>
      </c>
      <c r="N41" s="85">
        <v>2.354214742418748E-2</v>
      </c>
      <c r="O41" s="86">
        <v>1.0109099179601653</v>
      </c>
      <c r="P41" s="72">
        <v>0.26318000000000003</v>
      </c>
      <c r="Q41" s="59">
        <v>-1.9258999999999999</v>
      </c>
      <c r="R41" s="75">
        <v>4.5879000000000003E-2</v>
      </c>
      <c r="S41" s="77" t="s">
        <v>1049</v>
      </c>
      <c r="T41" s="36"/>
      <c r="U41" s="36" t="s">
        <v>1050</v>
      </c>
      <c r="V41" s="36" t="s">
        <v>1051</v>
      </c>
      <c r="W41" s="82" t="s">
        <v>1066</v>
      </c>
    </row>
    <row r="42" spans="1:23" s="10" customFormat="1" ht="30" x14ac:dyDescent="0.25">
      <c r="A42" s="58" t="s">
        <v>291</v>
      </c>
      <c r="B42" s="50">
        <v>1</v>
      </c>
      <c r="C42" s="59">
        <v>5.5487000000000002</v>
      </c>
      <c r="D42" s="59">
        <v>3.9534208016371499</v>
      </c>
      <c r="E42" s="59">
        <v>0.99413338393150497</v>
      </c>
      <c r="F42" s="50" t="s">
        <v>0</v>
      </c>
      <c r="G42" s="50" t="s">
        <v>1</v>
      </c>
      <c r="H42" s="49" t="s">
        <v>694</v>
      </c>
      <c r="I42" s="48" t="s">
        <v>384</v>
      </c>
      <c r="J42" s="85">
        <v>0.1148465967948314</v>
      </c>
      <c r="K42" s="85">
        <v>4.8816742055592034E-2</v>
      </c>
      <c r="L42" s="85">
        <v>0.42506041465731093</v>
      </c>
      <c r="M42" s="85">
        <v>2.9049929809463314E-2</v>
      </c>
      <c r="N42" s="85">
        <v>3.0342819474622147E-2</v>
      </c>
      <c r="O42" s="86">
        <v>1.0445057758706757</v>
      </c>
      <c r="P42" s="72">
        <v>0.25289</v>
      </c>
      <c r="Q42" s="59">
        <v>-1.9834000000000001</v>
      </c>
      <c r="R42" s="75">
        <v>2.1273E-2</v>
      </c>
      <c r="S42" s="77" t="s">
        <v>1052</v>
      </c>
      <c r="T42" s="36" t="s">
        <v>1053</v>
      </c>
      <c r="U42" s="36"/>
      <c r="V42" s="36"/>
      <c r="W42" s="82"/>
    </row>
    <row r="43" spans="1:23" s="10" customFormat="1" ht="30" x14ac:dyDescent="0.25">
      <c r="A43" s="58" t="s">
        <v>280</v>
      </c>
      <c r="B43" s="50">
        <v>4</v>
      </c>
      <c r="C43" s="59">
        <v>35.904000000000003</v>
      </c>
      <c r="D43" s="59">
        <v>3.9755455136286701</v>
      </c>
      <c r="E43" s="59">
        <v>0.999999379278945</v>
      </c>
      <c r="F43" s="50" t="s">
        <v>0</v>
      </c>
      <c r="G43" s="50" t="s">
        <v>1</v>
      </c>
      <c r="H43" s="49" t="s">
        <v>648</v>
      </c>
      <c r="I43" s="48" t="s">
        <v>342</v>
      </c>
      <c r="J43" s="85">
        <v>0.39069949181015401</v>
      </c>
      <c r="K43" s="85">
        <v>0.14359055795642886</v>
      </c>
      <c r="L43" s="85">
        <v>0.36752174232722418</v>
      </c>
      <c r="M43" s="85">
        <v>9.8275693353474747E-2</v>
      </c>
      <c r="N43" s="85">
        <v>3.5991463464655461E-2</v>
      </c>
      <c r="O43" s="86">
        <v>0.3662295552085556</v>
      </c>
      <c r="P43" s="72">
        <v>0.25155</v>
      </c>
      <c r="Q43" s="59">
        <v>-1.9911000000000001</v>
      </c>
      <c r="R43" s="75">
        <v>3.5737E-3</v>
      </c>
      <c r="S43" s="77" t="s">
        <v>1054</v>
      </c>
      <c r="T43" s="36" t="s">
        <v>1055</v>
      </c>
      <c r="U43" s="36" t="s">
        <v>1056</v>
      </c>
      <c r="V43" s="36"/>
      <c r="W43" s="82" t="s">
        <v>1066</v>
      </c>
    </row>
    <row r="44" spans="1:23" s="10" customFormat="1" ht="30" x14ac:dyDescent="0.25">
      <c r="A44" s="58" t="s">
        <v>84</v>
      </c>
      <c r="B44" s="50">
        <v>5</v>
      </c>
      <c r="C44" s="59">
        <v>24.692</v>
      </c>
      <c r="D44" s="59">
        <v>4.1485836748453604</v>
      </c>
      <c r="E44" s="59">
        <v>0.93037136488272298</v>
      </c>
      <c r="F44" s="50" t="s">
        <v>0</v>
      </c>
      <c r="G44" s="50" t="s">
        <v>1</v>
      </c>
      <c r="H44" s="49" t="s">
        <v>735</v>
      </c>
      <c r="I44" s="48" t="s">
        <v>424</v>
      </c>
      <c r="J44" s="85">
        <v>6.4171629226931245E-2</v>
      </c>
      <c r="K44" s="85">
        <v>4.238929155941628E-2</v>
      </c>
      <c r="L44" s="85">
        <v>0.66056124910767489</v>
      </c>
      <c r="M44" s="85">
        <v>1.546832226526639E-2</v>
      </c>
      <c r="N44" s="85">
        <v>1.7407155781036344E-2</v>
      </c>
      <c r="O44" s="86">
        <v>1.1253421982372025</v>
      </c>
      <c r="P44" s="72">
        <v>0.24124999999999999</v>
      </c>
      <c r="Q44" s="59">
        <v>-2.0514000000000001</v>
      </c>
      <c r="R44" s="75">
        <v>4.5567000000000003E-2</v>
      </c>
      <c r="S44" s="77" t="s">
        <v>990</v>
      </c>
      <c r="T44" s="36" t="s">
        <v>968</v>
      </c>
      <c r="U44" s="36"/>
      <c r="V44" s="36" t="s">
        <v>1029</v>
      </c>
      <c r="W44" s="82" t="s">
        <v>1083</v>
      </c>
    </row>
    <row r="45" spans="1:23" s="10" customFormat="1" ht="30" x14ac:dyDescent="0.25">
      <c r="A45" s="58" t="s">
        <v>293</v>
      </c>
      <c r="B45" s="50">
        <v>1</v>
      </c>
      <c r="C45" s="59">
        <v>7.2267000000000001</v>
      </c>
      <c r="D45" s="59">
        <v>4.3570111246463803</v>
      </c>
      <c r="E45" s="59">
        <v>0.98856068223055305</v>
      </c>
      <c r="F45" s="50" t="s">
        <v>0</v>
      </c>
      <c r="G45" s="50" t="s">
        <v>1</v>
      </c>
      <c r="H45" s="49" t="s">
        <v>708</v>
      </c>
      <c r="I45" s="48" t="s">
        <v>398</v>
      </c>
      <c r="J45" s="85">
        <v>9.133333342031387E-2</v>
      </c>
      <c r="K45" s="85">
        <v>4.2012989184247097E-2</v>
      </c>
      <c r="L45" s="85">
        <v>0.4599962315062377</v>
      </c>
      <c r="M45" s="85">
        <v>2.0962382423966523E-2</v>
      </c>
      <c r="N45" s="85">
        <v>2.1247178358237521E-2</v>
      </c>
      <c r="O45" s="86">
        <v>1.013586048022165</v>
      </c>
      <c r="P45" s="72">
        <v>0.22971</v>
      </c>
      <c r="Q45" s="59">
        <v>-2.1221000000000001</v>
      </c>
      <c r="R45" s="75">
        <v>1.6168999999999999E-2</v>
      </c>
      <c r="S45" s="77" t="s">
        <v>1052</v>
      </c>
      <c r="T45" s="36" t="s">
        <v>1053</v>
      </c>
      <c r="U45" s="36"/>
      <c r="V45" s="36"/>
      <c r="W45" s="82" t="s">
        <v>1084</v>
      </c>
    </row>
    <row r="46" spans="1:23" s="10" customFormat="1" ht="30" x14ac:dyDescent="0.25">
      <c r="A46" s="58" t="s">
        <v>69</v>
      </c>
      <c r="B46" s="50">
        <v>6</v>
      </c>
      <c r="C46" s="59">
        <v>31.3764</v>
      </c>
      <c r="D46" s="59">
        <v>4.4548947982665501</v>
      </c>
      <c r="E46" s="59">
        <v>0.97586150907660496</v>
      </c>
      <c r="F46" s="50" t="s">
        <v>0</v>
      </c>
      <c r="G46" s="50" t="s">
        <v>1</v>
      </c>
      <c r="H46" s="49" t="s">
        <v>715</v>
      </c>
      <c r="I46" s="48" t="s">
        <v>405</v>
      </c>
      <c r="J46" s="85">
        <v>5.2430558111185445E-2</v>
      </c>
      <c r="K46" s="85">
        <v>3.166760465209037E-2</v>
      </c>
      <c r="L46" s="85">
        <v>0.60399137054645347</v>
      </c>
      <c r="M46" s="85">
        <v>1.1769202301160242E-2</v>
      </c>
      <c r="N46" s="85">
        <v>1.0846720755735147E-2</v>
      </c>
      <c r="O46" s="86">
        <v>0.92161902550233554</v>
      </c>
      <c r="P46" s="72">
        <v>0.22452</v>
      </c>
      <c r="Q46" s="59">
        <v>-2.1551</v>
      </c>
      <c r="R46" s="75">
        <v>3.8876000000000001E-2</v>
      </c>
      <c r="S46" s="77" t="s">
        <v>974</v>
      </c>
      <c r="T46" s="36"/>
      <c r="U46" s="36" t="s">
        <v>1057</v>
      </c>
      <c r="V46" s="36" t="s">
        <v>1019</v>
      </c>
      <c r="W46" s="82" t="s">
        <v>1085</v>
      </c>
    </row>
    <row r="47" spans="1:23" s="10" customFormat="1" ht="30" x14ac:dyDescent="0.25">
      <c r="A47" s="58" t="s">
        <v>45</v>
      </c>
      <c r="B47" s="50">
        <v>2</v>
      </c>
      <c r="C47" s="59">
        <v>14.641299999999999</v>
      </c>
      <c r="D47" s="59">
        <v>4.5633422188922497</v>
      </c>
      <c r="E47" s="59">
        <v>0.99642955273151501</v>
      </c>
      <c r="F47" s="50" t="s">
        <v>0</v>
      </c>
      <c r="G47" s="50" t="s">
        <v>1</v>
      </c>
      <c r="H47" s="49" t="s">
        <v>686</v>
      </c>
      <c r="I47" s="48" t="s">
        <v>376</v>
      </c>
      <c r="J47" s="85">
        <v>0.13384968564297653</v>
      </c>
      <c r="K47" s="85">
        <v>7.0322375914438087E-2</v>
      </c>
      <c r="L47" s="85">
        <v>0.52538319814969325</v>
      </c>
      <c r="M47" s="85">
        <v>2.9331502925386211E-2</v>
      </c>
      <c r="N47" s="85">
        <v>1.938618892309352E-2</v>
      </c>
      <c r="O47" s="86">
        <v>0.66093404665994493</v>
      </c>
      <c r="P47" s="72">
        <v>0.21917</v>
      </c>
      <c r="Q47" s="59">
        <v>-2.1899000000000002</v>
      </c>
      <c r="R47" s="75">
        <v>2.3857E-2</v>
      </c>
      <c r="S47" s="77" t="s">
        <v>990</v>
      </c>
      <c r="T47" s="36"/>
      <c r="U47" s="36" t="s">
        <v>1058</v>
      </c>
      <c r="V47" s="36" t="s">
        <v>1001</v>
      </c>
      <c r="W47" s="82" t="s">
        <v>1066</v>
      </c>
    </row>
    <row r="48" spans="1:23" s="10" customFormat="1" ht="30" x14ac:dyDescent="0.25">
      <c r="A48" s="58" t="s">
        <v>11</v>
      </c>
      <c r="B48" s="50">
        <v>1</v>
      </c>
      <c r="C48" s="59">
        <v>5.391</v>
      </c>
      <c r="D48" s="59">
        <v>4.7070140769759004</v>
      </c>
      <c r="E48" s="59">
        <v>1</v>
      </c>
      <c r="F48" s="50" t="s">
        <v>0</v>
      </c>
      <c r="G48" s="50" t="s">
        <v>1</v>
      </c>
      <c r="H48" s="49" t="s">
        <v>638</v>
      </c>
      <c r="I48" s="48" t="s">
        <v>330</v>
      </c>
      <c r="J48" s="85">
        <v>0.17021522080009766</v>
      </c>
      <c r="K48" s="85">
        <v>2.3230454319668619E-2</v>
      </c>
      <c r="L48" s="85">
        <v>0.13647695083009456</v>
      </c>
      <c r="M48" s="85">
        <v>3.6162037762473676E-2</v>
      </c>
      <c r="N48" s="85">
        <v>1.8247285333639486E-2</v>
      </c>
      <c r="O48" s="86">
        <v>0.50459781756478306</v>
      </c>
      <c r="P48" s="72">
        <v>0.21253</v>
      </c>
      <c r="Q48" s="59">
        <v>-2.2342</v>
      </c>
      <c r="R48" s="75">
        <v>1.1114E-3</v>
      </c>
      <c r="S48" s="77" t="s">
        <v>1059</v>
      </c>
      <c r="T48" s="36" t="s">
        <v>978</v>
      </c>
      <c r="U48" s="36"/>
      <c r="V48" s="36" t="s">
        <v>980</v>
      </c>
      <c r="W48" s="82" t="s">
        <v>1066</v>
      </c>
    </row>
    <row r="49" spans="1:23" s="10" customFormat="1" ht="30" x14ac:dyDescent="0.25">
      <c r="A49" s="58" t="s">
        <v>285</v>
      </c>
      <c r="B49" s="50">
        <v>2</v>
      </c>
      <c r="C49" s="59">
        <v>17.381599999999999</v>
      </c>
      <c r="D49" s="59">
        <v>4.70481347316138</v>
      </c>
      <c r="E49" s="59">
        <v>0.99982680856125905</v>
      </c>
      <c r="F49" s="50" t="s">
        <v>0</v>
      </c>
      <c r="G49" s="50" t="s">
        <v>1</v>
      </c>
      <c r="H49" s="49" t="s">
        <v>663</v>
      </c>
      <c r="I49" s="48" t="s">
        <v>336</v>
      </c>
      <c r="J49" s="85">
        <v>7.6416442961481382E-2</v>
      </c>
      <c r="K49" s="85">
        <v>3.1372383298538302E-2</v>
      </c>
      <c r="L49" s="85">
        <v>0.41054493094309463</v>
      </c>
      <c r="M49" s="85">
        <v>1.6242183329349656E-2</v>
      </c>
      <c r="N49" s="85">
        <v>1.4463993889639089E-2</v>
      </c>
      <c r="O49" s="86">
        <v>0.89052029498414942</v>
      </c>
      <c r="P49" s="72">
        <v>0.21229999999999999</v>
      </c>
      <c r="Q49" s="59">
        <v>-2.2357999999999998</v>
      </c>
      <c r="R49" s="75">
        <v>9.9358999999999992E-3</v>
      </c>
      <c r="S49" s="77" t="s">
        <v>1060</v>
      </c>
      <c r="T49" s="36"/>
      <c r="U49" s="36"/>
      <c r="V49" s="36" t="s">
        <v>969</v>
      </c>
      <c r="W49" s="82" t="s">
        <v>1086</v>
      </c>
    </row>
    <row r="50" spans="1:23" s="10" customFormat="1" ht="30" x14ac:dyDescent="0.25">
      <c r="A50" s="58" t="s">
        <v>277</v>
      </c>
      <c r="B50" s="50">
        <v>1</v>
      </c>
      <c r="C50" s="59">
        <v>5.9199000000000002</v>
      </c>
      <c r="D50" s="59">
        <v>6.9578014825782102</v>
      </c>
      <c r="E50" s="59">
        <v>0.99999999999859501</v>
      </c>
      <c r="F50" s="50" t="s">
        <v>0</v>
      </c>
      <c r="G50" s="50" t="s">
        <v>1</v>
      </c>
      <c r="H50" s="49" t="s">
        <v>640</v>
      </c>
      <c r="I50" s="48" t="s">
        <v>959</v>
      </c>
      <c r="J50" s="85">
        <v>8.2913671813800049E-2</v>
      </c>
      <c r="K50" s="85">
        <v>1.4308322477508443E-2</v>
      </c>
      <c r="L50" s="85">
        <v>0.17256891613292397</v>
      </c>
      <c r="M50" s="85">
        <v>1.2192980265480926E-2</v>
      </c>
      <c r="N50" s="85">
        <v>8.6603329558813825E-3</v>
      </c>
      <c r="O50" s="86">
        <v>0.71027203910099945</v>
      </c>
      <c r="P50" s="72">
        <v>0.14710999999999999</v>
      </c>
      <c r="Q50" s="59">
        <v>-2.7650999999999999</v>
      </c>
      <c r="R50" s="75">
        <v>3.6656000000000002E-3</v>
      </c>
      <c r="S50" s="77" t="s">
        <v>990</v>
      </c>
      <c r="T50" s="36" t="s">
        <v>1061</v>
      </c>
      <c r="U50" s="36" t="s">
        <v>1057</v>
      </c>
      <c r="V50" s="36" t="s">
        <v>976</v>
      </c>
      <c r="W50" s="82" t="s">
        <v>1087</v>
      </c>
    </row>
    <row r="51" spans="1:23" s="10" customFormat="1" ht="30.75" thickBot="1" x14ac:dyDescent="0.3">
      <c r="A51" s="60" t="s">
        <v>51</v>
      </c>
      <c r="B51" s="52">
        <v>1</v>
      </c>
      <c r="C51" s="61">
        <v>5.8277999999999999</v>
      </c>
      <c r="D51" s="61">
        <v>14.527535881708101</v>
      </c>
      <c r="E51" s="61">
        <v>0.99480258802775301</v>
      </c>
      <c r="F51" s="52" t="s">
        <v>0</v>
      </c>
      <c r="G51" s="52" t="s">
        <v>1</v>
      </c>
      <c r="H51" s="51" t="s">
        <v>692</v>
      </c>
      <c r="I51" s="63" t="s">
        <v>382</v>
      </c>
      <c r="J51" s="87">
        <v>2.1843014283371109E-2</v>
      </c>
      <c r="K51" s="87">
        <v>1.4796334572245027E-2</v>
      </c>
      <c r="L51" s="87">
        <v>0.67739435502312262</v>
      </c>
      <c r="M51" s="87">
        <v>2.372980491682818E-3</v>
      </c>
      <c r="N51" s="87">
        <v>5.1446140094502113E-4</v>
      </c>
      <c r="O51" s="88">
        <v>0.21679967566028607</v>
      </c>
      <c r="P51" s="73">
        <v>0.11935999999999999</v>
      </c>
      <c r="Q51" s="61">
        <v>-3.0666000000000002</v>
      </c>
      <c r="R51" s="76">
        <v>2.7671999999999999E-2</v>
      </c>
      <c r="S51" s="78" t="s">
        <v>993</v>
      </c>
      <c r="T51" s="83"/>
      <c r="U51" s="83" t="s">
        <v>987</v>
      </c>
      <c r="V51" s="83" t="s">
        <v>969</v>
      </c>
      <c r="W51" s="84" t="s">
        <v>1088</v>
      </c>
    </row>
  </sheetData>
  <mergeCells count="3">
    <mergeCell ref="S2:W2"/>
    <mergeCell ref="A2:O2"/>
    <mergeCell ref="P2:R2"/>
  </mergeCells>
  <conditionalFormatting sqref="Q3">
    <cfRule type="cellIs" dxfId="0" priority="1" operator="lessThan">
      <formula>0.0501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7333-2D19-4172-B21D-2956554C97C0}">
  <dimension ref="A1:I46"/>
  <sheetViews>
    <sheetView workbookViewId="0">
      <selection activeCell="D11" sqref="D11"/>
    </sheetView>
  </sheetViews>
  <sheetFormatPr defaultRowHeight="15" x14ac:dyDescent="0.25"/>
  <cols>
    <col min="1" max="1" width="24.28515625" style="19" customWidth="1"/>
    <col min="2" max="2" width="20.7109375" style="19" customWidth="1"/>
    <col min="3" max="3" width="42.5703125" style="19" bestFit="1" customWidth="1"/>
    <col min="4" max="4" width="20.140625" style="19" bestFit="1" customWidth="1"/>
    <col min="5" max="5" width="21" style="19" bestFit="1" customWidth="1"/>
    <col min="6" max="6" width="9.140625" style="19"/>
    <col min="7" max="7" width="17.5703125" style="37" bestFit="1" customWidth="1"/>
    <col min="8" max="8" width="39.28515625" style="19" customWidth="1"/>
    <col min="9" max="9" width="20.7109375" style="19" customWidth="1"/>
    <col min="10" max="16384" width="9.140625" style="19"/>
  </cols>
  <sheetData>
    <row r="1" spans="1:9" s="14" customFormat="1" x14ac:dyDescent="0.25">
      <c r="A1" s="14" t="s">
        <v>1326</v>
      </c>
      <c r="G1" s="90"/>
    </row>
    <row r="2" spans="1:9" s="42" customFormat="1" x14ac:dyDescent="0.25">
      <c r="A2" s="42" t="s">
        <v>1308</v>
      </c>
      <c r="B2" s="42" t="s">
        <v>1089</v>
      </c>
      <c r="C2" s="42" t="s">
        <v>1309</v>
      </c>
      <c r="D2" s="42" t="s">
        <v>1310</v>
      </c>
      <c r="E2" s="42" t="s">
        <v>1311</v>
      </c>
      <c r="F2" s="42" t="s">
        <v>1312</v>
      </c>
      <c r="G2" s="45" t="s">
        <v>1313</v>
      </c>
      <c r="H2" s="42" t="s">
        <v>1314</v>
      </c>
      <c r="I2" s="42" t="s">
        <v>1315</v>
      </c>
    </row>
    <row r="3" spans="1:9" x14ac:dyDescent="0.25">
      <c r="A3" s="19" t="s">
        <v>1305</v>
      </c>
      <c r="B3" s="19" t="s">
        <v>1090</v>
      </c>
      <c r="C3" s="19" t="s">
        <v>1091</v>
      </c>
      <c r="D3" s="19">
        <v>19</v>
      </c>
      <c r="E3" s="19">
        <v>1027</v>
      </c>
      <c r="F3" s="19">
        <v>0.85</v>
      </c>
      <c r="G3" s="37">
        <v>1.5600000000000001E-8</v>
      </c>
      <c r="H3" s="19" t="s">
        <v>1092</v>
      </c>
      <c r="I3" s="19" t="s">
        <v>1093</v>
      </c>
    </row>
    <row r="4" spans="1:9" x14ac:dyDescent="0.25">
      <c r="A4" s="19" t="s">
        <v>1305</v>
      </c>
      <c r="B4" s="19" t="s">
        <v>1094</v>
      </c>
      <c r="C4" s="19" t="s">
        <v>1095</v>
      </c>
      <c r="D4" s="19">
        <v>12</v>
      </c>
      <c r="E4" s="19">
        <v>269</v>
      </c>
      <c r="F4" s="19">
        <v>1.23</v>
      </c>
      <c r="G4" s="37">
        <v>1.5600000000000001E-8</v>
      </c>
      <c r="H4" s="19" t="s">
        <v>1096</v>
      </c>
      <c r="I4" s="19" t="s">
        <v>1097</v>
      </c>
    </row>
    <row r="5" spans="1:9" x14ac:dyDescent="0.25">
      <c r="A5" s="19" t="s">
        <v>1305</v>
      </c>
      <c r="B5" s="19" t="s">
        <v>1098</v>
      </c>
      <c r="C5" s="19" t="s">
        <v>1099</v>
      </c>
      <c r="D5" s="19">
        <v>15</v>
      </c>
      <c r="E5" s="19">
        <v>553</v>
      </c>
      <c r="F5" s="19">
        <v>1.01</v>
      </c>
      <c r="G5" s="37">
        <v>1.5600000000000001E-8</v>
      </c>
      <c r="H5" s="19" t="s">
        <v>1100</v>
      </c>
      <c r="I5" s="19" t="s">
        <v>1101</v>
      </c>
    </row>
    <row r="6" spans="1:9" x14ac:dyDescent="0.25">
      <c r="A6" s="19" t="s">
        <v>1305</v>
      </c>
      <c r="B6" s="19" t="s">
        <v>1102</v>
      </c>
      <c r="C6" s="19" t="s">
        <v>1103</v>
      </c>
      <c r="D6" s="19">
        <v>13</v>
      </c>
      <c r="E6" s="19">
        <v>524</v>
      </c>
      <c r="F6" s="19">
        <v>0.97</v>
      </c>
      <c r="G6" s="37">
        <v>4.2500000000000001E-7</v>
      </c>
      <c r="H6" s="19" t="s">
        <v>1104</v>
      </c>
      <c r="I6" s="19" t="s">
        <v>1105</v>
      </c>
    </row>
    <row r="7" spans="1:9" x14ac:dyDescent="0.25">
      <c r="A7" s="19" t="s">
        <v>1305</v>
      </c>
      <c r="B7" s="19" t="s">
        <v>1106</v>
      </c>
      <c r="C7" s="19" t="s">
        <v>1107</v>
      </c>
      <c r="D7" s="19">
        <v>27</v>
      </c>
      <c r="E7" s="19">
        <v>3054</v>
      </c>
      <c r="F7" s="19">
        <v>0.52</v>
      </c>
      <c r="G7" s="37">
        <v>4.82E-7</v>
      </c>
      <c r="H7" s="19" t="s">
        <v>1108</v>
      </c>
      <c r="I7" s="19" t="s">
        <v>1109</v>
      </c>
    </row>
    <row r="8" spans="1:9" x14ac:dyDescent="0.25">
      <c r="A8" s="19" t="s">
        <v>1305</v>
      </c>
      <c r="B8" s="19" t="s">
        <v>1110</v>
      </c>
      <c r="C8" s="19" t="s">
        <v>1111</v>
      </c>
      <c r="D8" s="19">
        <v>8</v>
      </c>
      <c r="E8" s="19">
        <v>118</v>
      </c>
      <c r="F8" s="19">
        <v>1.41</v>
      </c>
      <c r="G8" s="37">
        <v>4.82E-7</v>
      </c>
      <c r="H8" s="19" t="s">
        <v>1112</v>
      </c>
      <c r="I8" s="19" t="s">
        <v>1113</v>
      </c>
    </row>
    <row r="9" spans="1:9" x14ac:dyDescent="0.25">
      <c r="A9" s="19" t="s">
        <v>1305</v>
      </c>
      <c r="B9" s="19" t="s">
        <v>1114</v>
      </c>
      <c r="C9" s="19" t="s">
        <v>1115</v>
      </c>
      <c r="D9" s="19">
        <v>22</v>
      </c>
      <c r="E9" s="19">
        <v>2079</v>
      </c>
      <c r="F9" s="19">
        <v>0.6</v>
      </c>
      <c r="G9" s="37">
        <v>1.1400000000000001E-6</v>
      </c>
      <c r="H9" s="19" t="s">
        <v>1116</v>
      </c>
      <c r="I9" s="19" t="s">
        <v>1117</v>
      </c>
    </row>
    <row r="10" spans="1:9" x14ac:dyDescent="0.25">
      <c r="A10" s="19" t="s">
        <v>1305</v>
      </c>
      <c r="B10" s="19" t="s">
        <v>1118</v>
      </c>
      <c r="C10" s="19" t="s">
        <v>1119</v>
      </c>
      <c r="D10" s="19">
        <v>12</v>
      </c>
      <c r="E10" s="19">
        <v>500</v>
      </c>
      <c r="F10" s="19">
        <v>0.96</v>
      </c>
      <c r="G10" s="37">
        <v>1.66E-6</v>
      </c>
      <c r="H10" s="19" t="s">
        <v>1120</v>
      </c>
      <c r="I10" s="19" t="s">
        <v>1121</v>
      </c>
    </row>
    <row r="11" spans="1:9" x14ac:dyDescent="0.25">
      <c r="A11" s="19" t="s">
        <v>1305</v>
      </c>
      <c r="B11" s="19" t="s">
        <v>1122</v>
      </c>
      <c r="C11" s="19" t="s">
        <v>1123</v>
      </c>
      <c r="D11" s="19">
        <v>10</v>
      </c>
      <c r="E11" s="19">
        <v>363</v>
      </c>
      <c r="F11" s="19">
        <v>1.02</v>
      </c>
      <c r="G11" s="37">
        <v>9.2E-6</v>
      </c>
      <c r="H11" s="19" t="s">
        <v>1124</v>
      </c>
      <c r="I11" s="19" t="s">
        <v>1125</v>
      </c>
    </row>
    <row r="12" spans="1:9" x14ac:dyDescent="0.25">
      <c r="A12" s="19" t="s">
        <v>1305</v>
      </c>
      <c r="B12" s="19" t="s">
        <v>1126</v>
      </c>
      <c r="C12" s="19" t="s">
        <v>1127</v>
      </c>
      <c r="D12" s="19">
        <v>11</v>
      </c>
      <c r="E12" s="19">
        <v>473</v>
      </c>
      <c r="F12" s="19">
        <v>0.94</v>
      </c>
      <c r="G12" s="37">
        <v>9.2E-6</v>
      </c>
      <c r="H12" s="19" t="s">
        <v>1128</v>
      </c>
      <c r="I12" s="19" t="s">
        <v>1129</v>
      </c>
    </row>
    <row r="13" spans="1:9" x14ac:dyDescent="0.25">
      <c r="A13" s="19" t="s">
        <v>1305</v>
      </c>
      <c r="B13" s="19" t="s">
        <v>1130</v>
      </c>
      <c r="C13" s="19" t="s">
        <v>1131</v>
      </c>
      <c r="D13" s="19">
        <v>10</v>
      </c>
      <c r="E13" s="19">
        <v>428</v>
      </c>
      <c r="F13" s="19">
        <v>0.95</v>
      </c>
      <c r="G13" s="37">
        <v>3.1600000000000002E-5</v>
      </c>
      <c r="H13" s="19" t="s">
        <v>1132</v>
      </c>
      <c r="I13" s="19" t="s">
        <v>1133</v>
      </c>
    </row>
    <row r="14" spans="1:9" x14ac:dyDescent="0.25">
      <c r="A14" s="19" t="s">
        <v>1305</v>
      </c>
      <c r="B14" s="19" t="s">
        <v>1134</v>
      </c>
      <c r="C14" s="19" t="s">
        <v>1135</v>
      </c>
      <c r="D14" s="19">
        <v>43</v>
      </c>
      <c r="E14" s="19">
        <v>10113</v>
      </c>
      <c r="F14" s="19">
        <v>0.21</v>
      </c>
      <c r="G14" s="37">
        <v>4.2999999999999999E-4</v>
      </c>
      <c r="H14" s="19" t="s">
        <v>1136</v>
      </c>
      <c r="I14" s="19" t="s">
        <v>1137</v>
      </c>
    </row>
    <row r="15" spans="1:9" x14ac:dyDescent="0.25">
      <c r="A15" s="19" t="s">
        <v>1305</v>
      </c>
      <c r="B15" s="19" t="s">
        <v>1138</v>
      </c>
      <c r="C15" s="19" t="s">
        <v>1139</v>
      </c>
      <c r="D15" s="19">
        <v>23</v>
      </c>
      <c r="E15" s="19">
        <v>3309</v>
      </c>
      <c r="F15" s="19">
        <v>0.42</v>
      </c>
      <c r="G15" s="37">
        <v>5.4000000000000001E-4</v>
      </c>
      <c r="H15" s="19" t="s">
        <v>1140</v>
      </c>
      <c r="I15" s="19" t="s">
        <v>1141</v>
      </c>
    </row>
    <row r="16" spans="1:9" x14ac:dyDescent="0.25">
      <c r="A16" s="19" t="s">
        <v>1305</v>
      </c>
      <c r="B16" s="19" t="s">
        <v>1142</v>
      </c>
      <c r="C16" s="19" t="s">
        <v>1143</v>
      </c>
      <c r="D16" s="19">
        <v>38</v>
      </c>
      <c r="E16" s="19">
        <v>8195</v>
      </c>
      <c r="F16" s="19">
        <v>0.24</v>
      </c>
      <c r="G16" s="37">
        <v>5.9000000000000003E-4</v>
      </c>
      <c r="H16" s="19" t="s">
        <v>1144</v>
      </c>
      <c r="I16" s="19" t="s">
        <v>1145</v>
      </c>
    </row>
    <row r="17" spans="1:9" x14ac:dyDescent="0.25">
      <c r="A17" s="19" t="s">
        <v>1305</v>
      </c>
      <c r="B17" s="19" t="s">
        <v>1146</v>
      </c>
      <c r="C17" s="19" t="s">
        <v>1147</v>
      </c>
      <c r="D17" s="19">
        <v>4</v>
      </c>
      <c r="E17" s="19">
        <v>38</v>
      </c>
      <c r="F17" s="19">
        <v>1.6</v>
      </c>
      <c r="G17" s="37">
        <v>5.9000000000000003E-4</v>
      </c>
      <c r="H17" s="19" t="s">
        <v>1148</v>
      </c>
      <c r="I17" s="19" t="s">
        <v>1149</v>
      </c>
    </row>
    <row r="18" spans="1:9" x14ac:dyDescent="0.25">
      <c r="A18" s="19" t="s">
        <v>1305</v>
      </c>
      <c r="B18" s="19" t="s">
        <v>1150</v>
      </c>
      <c r="C18" s="19" t="s">
        <v>1151</v>
      </c>
      <c r="D18" s="19">
        <v>18</v>
      </c>
      <c r="E18" s="19">
        <v>2125</v>
      </c>
      <c r="F18" s="19">
        <v>0.51</v>
      </c>
      <c r="G18" s="37">
        <v>5.9000000000000003E-4</v>
      </c>
      <c r="H18" s="19" t="s">
        <v>1152</v>
      </c>
      <c r="I18" s="19" t="s">
        <v>1153</v>
      </c>
    </row>
    <row r="19" spans="1:9" x14ac:dyDescent="0.25">
      <c r="A19" s="19" t="s">
        <v>1305</v>
      </c>
      <c r="B19" s="19" t="s">
        <v>1154</v>
      </c>
      <c r="C19" s="19" t="s">
        <v>1155</v>
      </c>
      <c r="D19" s="19">
        <v>15</v>
      </c>
      <c r="E19" s="19">
        <v>1575</v>
      </c>
      <c r="F19" s="19">
        <v>0.56000000000000005</v>
      </c>
      <c r="G19" s="37">
        <v>1.1000000000000001E-3</v>
      </c>
      <c r="H19" s="19" t="s">
        <v>1156</v>
      </c>
      <c r="I19" s="19" t="s">
        <v>1157</v>
      </c>
    </row>
    <row r="20" spans="1:9" x14ac:dyDescent="0.25">
      <c r="A20" s="19" t="s">
        <v>1305</v>
      </c>
      <c r="B20" s="19" t="s">
        <v>1158</v>
      </c>
      <c r="C20" s="19" t="s">
        <v>1159</v>
      </c>
      <c r="D20" s="19">
        <v>49</v>
      </c>
      <c r="E20" s="19">
        <v>14060</v>
      </c>
      <c r="F20" s="19">
        <v>0.12</v>
      </c>
      <c r="G20" s="37">
        <v>4.4999999999999997E-3</v>
      </c>
      <c r="H20" s="19" t="s">
        <v>1160</v>
      </c>
      <c r="I20" s="19" t="s">
        <v>1161</v>
      </c>
    </row>
    <row r="21" spans="1:9" x14ac:dyDescent="0.25">
      <c r="A21" s="19" t="s">
        <v>1305</v>
      </c>
      <c r="B21" s="19" t="s">
        <v>1162</v>
      </c>
      <c r="C21" s="19" t="s">
        <v>1163</v>
      </c>
      <c r="D21" s="19">
        <v>4</v>
      </c>
      <c r="E21" s="19">
        <v>91</v>
      </c>
      <c r="F21" s="19">
        <v>1.22</v>
      </c>
      <c r="G21" s="37">
        <v>1.14E-2</v>
      </c>
      <c r="H21" s="19" t="s">
        <v>1164</v>
      </c>
      <c r="I21" s="19" t="s">
        <v>1165</v>
      </c>
    </row>
    <row r="22" spans="1:9" x14ac:dyDescent="0.25">
      <c r="A22" s="19" t="s">
        <v>1305</v>
      </c>
      <c r="B22" s="19" t="s">
        <v>1166</v>
      </c>
      <c r="C22" s="19" t="s">
        <v>1167</v>
      </c>
      <c r="D22" s="19">
        <v>27</v>
      </c>
      <c r="E22" s="19">
        <v>5325</v>
      </c>
      <c r="F22" s="19">
        <v>0.28000000000000003</v>
      </c>
      <c r="G22" s="37">
        <v>1.15E-2</v>
      </c>
      <c r="H22" s="19" t="s">
        <v>1168</v>
      </c>
      <c r="I22" s="19" t="s">
        <v>1169</v>
      </c>
    </row>
    <row r="23" spans="1:9" x14ac:dyDescent="0.25">
      <c r="A23" s="19" t="s">
        <v>1305</v>
      </c>
      <c r="B23" s="19" t="s">
        <v>1170</v>
      </c>
      <c r="C23" s="19" t="s">
        <v>1171</v>
      </c>
      <c r="D23" s="19">
        <v>2</v>
      </c>
      <c r="E23" s="19">
        <v>9</v>
      </c>
      <c r="F23" s="19">
        <v>1.93</v>
      </c>
      <c r="G23" s="37">
        <v>3.2599999999999997E-2</v>
      </c>
      <c r="H23" s="19" t="s">
        <v>1172</v>
      </c>
      <c r="I23" s="19" t="s">
        <v>1173</v>
      </c>
    </row>
    <row r="24" spans="1:9" x14ac:dyDescent="0.25">
      <c r="A24" s="19" t="s">
        <v>1305</v>
      </c>
      <c r="B24" s="19" t="s">
        <v>1174</v>
      </c>
      <c r="C24" s="19" t="s">
        <v>1175</v>
      </c>
      <c r="D24" s="19">
        <v>2</v>
      </c>
      <c r="E24" s="19">
        <v>9</v>
      </c>
      <c r="F24" s="19">
        <v>1.93</v>
      </c>
      <c r="G24" s="37">
        <v>3.2599999999999997E-2</v>
      </c>
      <c r="H24" s="19" t="s">
        <v>1176</v>
      </c>
      <c r="I24" s="19" t="s">
        <v>1177</v>
      </c>
    </row>
    <row r="25" spans="1:9" x14ac:dyDescent="0.25">
      <c r="A25" s="19" t="s">
        <v>1305</v>
      </c>
      <c r="B25" s="19" t="s">
        <v>1178</v>
      </c>
      <c r="C25" s="19" t="s">
        <v>1179</v>
      </c>
      <c r="D25" s="19">
        <v>3</v>
      </c>
      <c r="E25" s="19">
        <v>54</v>
      </c>
      <c r="F25" s="19">
        <v>1.32</v>
      </c>
      <c r="G25" s="37">
        <v>3.7400000000000003E-2</v>
      </c>
      <c r="H25" s="19" t="s">
        <v>1180</v>
      </c>
      <c r="I25" s="19" t="s">
        <v>1181</v>
      </c>
    </row>
    <row r="26" spans="1:9" x14ac:dyDescent="0.25">
      <c r="A26" s="19" t="s">
        <v>1305</v>
      </c>
      <c r="B26" s="19" t="s">
        <v>1182</v>
      </c>
      <c r="C26" s="19" t="s">
        <v>1183</v>
      </c>
      <c r="D26" s="19">
        <v>6</v>
      </c>
      <c r="E26" s="19">
        <v>382</v>
      </c>
      <c r="F26" s="19">
        <v>0.77</v>
      </c>
      <c r="G26" s="37">
        <v>4.1599999999999998E-2</v>
      </c>
      <c r="H26" s="19" t="s">
        <v>1184</v>
      </c>
      <c r="I26" s="19" t="s">
        <v>1185</v>
      </c>
    </row>
    <row r="27" spans="1:9" x14ac:dyDescent="0.25">
      <c r="A27" s="19" t="s">
        <v>1305</v>
      </c>
      <c r="B27" s="19" t="s">
        <v>1186</v>
      </c>
      <c r="C27" s="19" t="s">
        <v>1187</v>
      </c>
      <c r="D27" s="19">
        <v>42</v>
      </c>
      <c r="E27" s="19">
        <v>11512</v>
      </c>
      <c r="F27" s="19">
        <v>0.14000000000000001</v>
      </c>
      <c r="G27" s="37">
        <v>4.3700000000000003E-2</v>
      </c>
      <c r="H27" s="19" t="s">
        <v>1188</v>
      </c>
      <c r="I27" s="19" t="s">
        <v>1189</v>
      </c>
    </row>
    <row r="28" spans="1:9" x14ac:dyDescent="0.25">
      <c r="A28" s="19" t="s">
        <v>1305</v>
      </c>
      <c r="B28" s="19" t="s">
        <v>1190</v>
      </c>
      <c r="C28" s="19" t="s">
        <v>1191</v>
      </c>
      <c r="D28" s="19">
        <v>2</v>
      </c>
      <c r="E28" s="19">
        <v>12</v>
      </c>
      <c r="F28" s="19">
        <v>1.8</v>
      </c>
      <c r="G28" s="37">
        <v>4.4999999999999998E-2</v>
      </c>
      <c r="H28" s="19" t="s">
        <v>1192</v>
      </c>
      <c r="I28" s="19" t="s">
        <v>1193</v>
      </c>
    </row>
    <row r="29" spans="1:9" x14ac:dyDescent="0.25">
      <c r="A29" s="19" t="s">
        <v>1305</v>
      </c>
      <c r="B29" s="19" t="s">
        <v>1194</v>
      </c>
      <c r="C29" s="19" t="s">
        <v>1195</v>
      </c>
      <c r="D29" s="19">
        <v>3</v>
      </c>
      <c r="E29" s="19">
        <v>61</v>
      </c>
      <c r="F29" s="19">
        <v>1.27</v>
      </c>
      <c r="G29" s="37">
        <v>4.5999999999999999E-2</v>
      </c>
      <c r="H29" s="19" t="s">
        <v>1196</v>
      </c>
      <c r="I29" s="19" t="s">
        <v>1197</v>
      </c>
    </row>
    <row r="30" spans="1:9" x14ac:dyDescent="0.25">
      <c r="A30" s="19" t="s">
        <v>1305</v>
      </c>
      <c r="B30" s="19" t="s">
        <v>1198</v>
      </c>
      <c r="C30" s="19" t="s">
        <v>1199</v>
      </c>
      <c r="D30" s="19">
        <v>3</v>
      </c>
      <c r="E30" s="19">
        <v>61</v>
      </c>
      <c r="F30" s="19">
        <v>1.27</v>
      </c>
      <c r="G30" s="37">
        <v>4.5999999999999999E-2</v>
      </c>
      <c r="H30" s="19" t="s">
        <v>1200</v>
      </c>
      <c r="I30" s="19" t="s">
        <v>1201</v>
      </c>
    </row>
    <row r="31" spans="1:9" x14ac:dyDescent="0.25">
      <c r="A31" s="19" t="s">
        <v>1305</v>
      </c>
      <c r="B31" s="19" t="s">
        <v>1202</v>
      </c>
      <c r="C31" s="19" t="s">
        <v>1203</v>
      </c>
      <c r="D31" s="19">
        <v>7</v>
      </c>
      <c r="E31" s="19">
        <v>555</v>
      </c>
      <c r="F31" s="19">
        <v>0.68</v>
      </c>
      <c r="G31" s="37">
        <v>4.5999999999999999E-2</v>
      </c>
      <c r="H31" s="19" t="s">
        <v>1204</v>
      </c>
      <c r="I31" s="19" t="s">
        <v>1205</v>
      </c>
    </row>
    <row r="32" spans="1:9" x14ac:dyDescent="0.25">
      <c r="A32" s="19" t="s">
        <v>1305</v>
      </c>
      <c r="B32" s="19" t="s">
        <v>1206</v>
      </c>
      <c r="C32" s="19" t="s">
        <v>1207</v>
      </c>
      <c r="D32" s="19">
        <v>7</v>
      </c>
      <c r="E32" s="19">
        <v>564</v>
      </c>
      <c r="F32" s="19">
        <v>0.67</v>
      </c>
      <c r="G32" s="37">
        <v>4.6300000000000001E-2</v>
      </c>
      <c r="H32" s="19" t="s">
        <v>1208</v>
      </c>
      <c r="I32" s="19" t="s">
        <v>1209</v>
      </c>
    </row>
    <row r="33" spans="1:9" x14ac:dyDescent="0.25">
      <c r="A33" s="19" t="s">
        <v>1305</v>
      </c>
      <c r="B33" s="19" t="s">
        <v>1210</v>
      </c>
      <c r="C33" s="19" t="s">
        <v>1211</v>
      </c>
      <c r="D33" s="19">
        <v>3</v>
      </c>
      <c r="E33" s="19">
        <v>65</v>
      </c>
      <c r="F33" s="19">
        <v>1.24</v>
      </c>
      <c r="G33" s="37">
        <v>4.7500000000000001E-2</v>
      </c>
      <c r="H33" s="19" t="s">
        <v>1212</v>
      </c>
      <c r="I33" s="19" t="s">
        <v>1213</v>
      </c>
    </row>
    <row r="34" spans="1:9" x14ac:dyDescent="0.25">
      <c r="A34" s="19" t="s">
        <v>1306</v>
      </c>
      <c r="B34" s="19" t="s">
        <v>1214</v>
      </c>
      <c r="C34" s="19" t="s">
        <v>1215</v>
      </c>
      <c r="D34" s="19">
        <v>14</v>
      </c>
      <c r="E34" s="19">
        <v>776</v>
      </c>
      <c r="F34" s="19">
        <v>0.83</v>
      </c>
      <c r="G34" s="37">
        <v>5.0800000000000002E-5</v>
      </c>
      <c r="H34" s="19" t="s">
        <v>1216</v>
      </c>
      <c r="I34" s="19" t="s">
        <v>1217</v>
      </c>
    </row>
    <row r="35" spans="1:9" x14ac:dyDescent="0.25">
      <c r="A35" s="19" t="s">
        <v>1306</v>
      </c>
      <c r="B35" s="19" t="s">
        <v>1218</v>
      </c>
      <c r="C35" s="19" t="s">
        <v>1219</v>
      </c>
      <c r="D35" s="19">
        <v>19</v>
      </c>
      <c r="E35" s="19">
        <v>1672</v>
      </c>
      <c r="F35" s="19">
        <v>0.63</v>
      </c>
      <c r="G35" s="37">
        <v>5.6799999999999998E-5</v>
      </c>
      <c r="H35" s="19" t="s">
        <v>1220</v>
      </c>
      <c r="I35" s="19" t="s">
        <v>1221</v>
      </c>
    </row>
    <row r="36" spans="1:9" x14ac:dyDescent="0.25">
      <c r="A36" s="19" t="s">
        <v>1306</v>
      </c>
      <c r="B36" s="19" t="s">
        <v>1222</v>
      </c>
      <c r="C36" s="19" t="s">
        <v>1223</v>
      </c>
      <c r="D36" s="19">
        <v>38</v>
      </c>
      <c r="E36" s="19">
        <v>7242</v>
      </c>
      <c r="F36" s="19">
        <v>0.3</v>
      </c>
      <c r="G36" s="37">
        <v>1.9000000000000001E-4</v>
      </c>
      <c r="H36" s="19" t="s">
        <v>1224</v>
      </c>
      <c r="I36" s="19" t="s">
        <v>1225</v>
      </c>
    </row>
    <row r="37" spans="1:9" x14ac:dyDescent="0.25">
      <c r="A37" s="19" t="s">
        <v>1306</v>
      </c>
      <c r="B37" s="19" t="s">
        <v>1226</v>
      </c>
      <c r="C37" s="19" t="s">
        <v>1227</v>
      </c>
      <c r="D37" s="19">
        <v>9</v>
      </c>
      <c r="E37" s="19">
        <v>334</v>
      </c>
      <c r="F37" s="19">
        <v>1.01</v>
      </c>
      <c r="G37" s="37">
        <v>2.7E-4</v>
      </c>
      <c r="H37" s="19" t="s">
        <v>1228</v>
      </c>
      <c r="I37" s="19" t="s">
        <v>1229</v>
      </c>
    </row>
    <row r="38" spans="1:9" x14ac:dyDescent="0.25">
      <c r="A38" s="19" t="s">
        <v>1306</v>
      </c>
      <c r="B38" s="19" t="s">
        <v>1230</v>
      </c>
      <c r="C38" s="19" t="s">
        <v>1231</v>
      </c>
      <c r="D38" s="19">
        <v>11</v>
      </c>
      <c r="E38" s="19">
        <v>560</v>
      </c>
      <c r="F38" s="19">
        <v>0.87</v>
      </c>
      <c r="G38" s="37">
        <v>2.7E-4</v>
      </c>
      <c r="H38" s="19" t="s">
        <v>1232</v>
      </c>
      <c r="I38" s="19" t="s">
        <v>1233</v>
      </c>
    </row>
    <row r="39" spans="1:9" x14ac:dyDescent="0.25">
      <c r="A39" s="19" t="s">
        <v>1306</v>
      </c>
      <c r="B39" s="19" t="s">
        <v>1234</v>
      </c>
      <c r="C39" s="19" t="s">
        <v>1235</v>
      </c>
      <c r="D39" s="19">
        <v>6</v>
      </c>
      <c r="E39" s="19">
        <v>107</v>
      </c>
      <c r="F39" s="19">
        <v>1.33</v>
      </c>
      <c r="G39" s="37">
        <v>4.0999999999999999E-4</v>
      </c>
      <c r="H39" s="19" t="s">
        <v>1236</v>
      </c>
      <c r="I39" s="19" t="s">
        <v>1237</v>
      </c>
    </row>
    <row r="40" spans="1:9" x14ac:dyDescent="0.25">
      <c r="A40" s="19" t="s">
        <v>1306</v>
      </c>
      <c r="B40" s="19" t="s">
        <v>1238</v>
      </c>
      <c r="C40" s="19" t="s">
        <v>1239</v>
      </c>
      <c r="D40" s="19">
        <v>48</v>
      </c>
      <c r="E40" s="19">
        <v>12838</v>
      </c>
      <c r="F40" s="19">
        <v>0.15</v>
      </c>
      <c r="G40" s="37">
        <v>4.0000000000000001E-3</v>
      </c>
      <c r="H40" s="19" t="s">
        <v>1240</v>
      </c>
      <c r="I40" s="19" t="s">
        <v>1241</v>
      </c>
    </row>
    <row r="41" spans="1:9" x14ac:dyDescent="0.25">
      <c r="A41" s="19" t="s">
        <v>1306</v>
      </c>
      <c r="B41" s="19" t="s">
        <v>1242</v>
      </c>
      <c r="C41" s="19" t="s">
        <v>1243</v>
      </c>
      <c r="D41" s="19">
        <v>8</v>
      </c>
      <c r="E41" s="19">
        <v>448</v>
      </c>
      <c r="F41" s="19">
        <v>0.83</v>
      </c>
      <c r="G41" s="37">
        <v>1.44E-2</v>
      </c>
      <c r="H41" s="19" t="s">
        <v>1244</v>
      </c>
      <c r="I41" s="19" t="s">
        <v>1245</v>
      </c>
    </row>
    <row r="42" spans="1:9" x14ac:dyDescent="0.25">
      <c r="A42" s="19" t="s">
        <v>1306</v>
      </c>
      <c r="B42" s="19" t="s">
        <v>1246</v>
      </c>
      <c r="C42" s="19" t="s">
        <v>1247</v>
      </c>
      <c r="D42" s="19">
        <v>12</v>
      </c>
      <c r="E42" s="19">
        <v>1261</v>
      </c>
      <c r="F42" s="19">
        <v>0.56000000000000005</v>
      </c>
      <c r="G42" s="37">
        <v>4.9599999999999998E-2</v>
      </c>
      <c r="H42" s="19" t="s">
        <v>1248</v>
      </c>
      <c r="I42" s="19" t="s">
        <v>1249</v>
      </c>
    </row>
    <row r="43" spans="1:9" x14ac:dyDescent="0.25">
      <c r="A43" s="19" t="s">
        <v>1307</v>
      </c>
      <c r="B43" s="19" t="s">
        <v>1250</v>
      </c>
      <c r="C43" s="19" t="s">
        <v>1251</v>
      </c>
      <c r="D43" s="19">
        <v>7</v>
      </c>
      <c r="E43" s="19">
        <v>187</v>
      </c>
      <c r="F43" s="19">
        <v>1.1499999999999999</v>
      </c>
      <c r="G43" s="37">
        <v>2.4000000000000001E-4</v>
      </c>
      <c r="H43" s="19" t="s">
        <v>1252</v>
      </c>
      <c r="I43" s="19" t="s">
        <v>1253</v>
      </c>
    </row>
    <row r="44" spans="1:9" x14ac:dyDescent="0.25">
      <c r="A44" s="19" t="s">
        <v>1307</v>
      </c>
      <c r="B44" s="19" t="s">
        <v>1254</v>
      </c>
      <c r="C44" s="19" t="s">
        <v>1255</v>
      </c>
      <c r="D44" s="19">
        <v>6</v>
      </c>
      <c r="E44" s="19">
        <v>157</v>
      </c>
      <c r="F44" s="19">
        <v>1.1599999999999999</v>
      </c>
      <c r="G44" s="37">
        <v>7.2000000000000005E-4</v>
      </c>
      <c r="H44" s="19" t="s">
        <v>1256</v>
      </c>
      <c r="I44" s="19" t="s">
        <v>1257</v>
      </c>
    </row>
    <row r="45" spans="1:9" x14ac:dyDescent="0.25">
      <c r="A45" s="19" t="s">
        <v>1307</v>
      </c>
      <c r="B45" s="19" t="s">
        <v>1258</v>
      </c>
      <c r="C45" s="19" t="s">
        <v>1259</v>
      </c>
      <c r="D45" s="19">
        <v>6</v>
      </c>
      <c r="E45" s="19">
        <v>209</v>
      </c>
      <c r="F45" s="19">
        <v>1.04</v>
      </c>
      <c r="G45" s="37">
        <v>2.3E-3</v>
      </c>
      <c r="H45" s="19" t="s">
        <v>1260</v>
      </c>
      <c r="I45" s="19" t="s">
        <v>1261</v>
      </c>
    </row>
    <row r="46" spans="1:9" x14ac:dyDescent="0.25">
      <c r="A46" s="19" t="s">
        <v>1307</v>
      </c>
      <c r="B46" s="19" t="s">
        <v>1262</v>
      </c>
      <c r="C46" s="19" t="s">
        <v>1263</v>
      </c>
      <c r="D46" s="19">
        <v>4</v>
      </c>
      <c r="E46" s="19">
        <v>131</v>
      </c>
      <c r="F46" s="19">
        <v>1.06</v>
      </c>
      <c r="G46" s="37">
        <v>3.6799999999999999E-2</v>
      </c>
      <c r="H46" s="19" t="s">
        <v>1148</v>
      </c>
      <c r="I46" s="19" t="s">
        <v>1149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356a4-38b6-4845-9913-2c15ee1e32b3">
      <Terms xmlns="http://schemas.microsoft.com/office/infopath/2007/PartnerControls"/>
    </lcf76f155ced4ddcb4097134ff3c332f>
    <TaxCatchAll xmlns="2e9a86e8-7a73-49f6-989c-a6f3466e75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A8BB1BC8592B4383A0C548DD73D126" ma:contentTypeVersion="17" ma:contentTypeDescription="Creați un document nou." ma:contentTypeScope="" ma:versionID="612e92f8985aea95b2db433ea9ebe86e">
  <xsd:schema xmlns:xsd="http://www.w3.org/2001/XMLSchema" xmlns:xs="http://www.w3.org/2001/XMLSchema" xmlns:p="http://schemas.microsoft.com/office/2006/metadata/properties" xmlns:ns2="1b1356a4-38b6-4845-9913-2c15ee1e32b3" xmlns:ns3="2e9a86e8-7a73-49f6-989c-a6f3466e75c7" targetNamespace="http://schemas.microsoft.com/office/2006/metadata/properties" ma:root="true" ma:fieldsID="3cb8e226e856905853538178713a0ba8" ns2:_="" ns3:_="">
    <xsd:import namespace="1b1356a4-38b6-4845-9913-2c15ee1e32b3"/>
    <xsd:import namespace="2e9a86e8-7a73-49f6-989c-a6f3466e75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356a4-38b6-4845-9913-2c15ee1e32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chete imagine" ma:readOnly="false" ma:fieldId="{5cf76f15-5ced-4ddc-b409-7134ff3c332f}" ma:taxonomyMulti="true" ma:sspId="991eaa7b-ab79-4d0d-9919-fa7af0adc5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9a86e8-7a73-49f6-989c-a6f3466e75c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f5ca97d8-4ed2-4b93-bc21-6bff79b75743}" ma:internalName="TaxCatchAll" ma:showField="CatchAllData" ma:web="2e9a86e8-7a73-49f6-989c-a6f3466e75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jat c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jat cu detali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1B76AD-7120-46A0-834A-306047E1C06C}">
  <ds:schemaRefs>
    <ds:schemaRef ds:uri="http://schemas.microsoft.com/office/2006/metadata/properties"/>
    <ds:schemaRef ds:uri="http://schemas.microsoft.com/office/infopath/2007/PartnerControls"/>
    <ds:schemaRef ds:uri="1b1356a4-38b6-4845-9913-2c15ee1e32b3"/>
    <ds:schemaRef ds:uri="2e9a86e8-7a73-49f6-989c-a6f3466e75c7"/>
  </ds:schemaRefs>
</ds:datastoreItem>
</file>

<file path=customXml/itemProps2.xml><?xml version="1.0" encoding="utf-8"?>
<ds:datastoreItem xmlns:ds="http://schemas.openxmlformats.org/officeDocument/2006/customXml" ds:itemID="{BA7E8216-D7B3-4B0C-9A62-541F919644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090D75-0418-4315-854D-0E41C36803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Table S1</vt:lpstr>
      <vt:lpstr>Table S2</vt:lpstr>
      <vt:lpstr>Table S3</vt:lpstr>
      <vt:lpstr>Table S4</vt:lpstr>
      <vt:lpstr>Table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Pralea</dc:creator>
  <cp:lastModifiedBy>PRALEA IOANA - ECATERINA</cp:lastModifiedBy>
  <dcterms:created xsi:type="dcterms:W3CDTF">2023-06-23T11:27:36Z</dcterms:created>
  <dcterms:modified xsi:type="dcterms:W3CDTF">2024-04-23T12:06:51Z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0x0101000AA8BB1BC8592B4383A0C548DD73D126</vt:lpwstr>
  </property>
  <property fmtid="{D5CDD505-2E9C-101B-9397-08002B2CF9AE}" pid="3" name="MediaServiceImageTags">
    <vt:lpwstr/>
  </property>
</Properties>
</file>