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verenatretter/Desktop/Paper miRNA IJMS/"/>
    </mc:Choice>
  </mc:AlternateContent>
  <xr:revisionPtr revIDLastSave="0" documentId="8_{5FAF3857-FCD1-5440-AD93-4A6D84109570}" xr6:coauthVersionLast="47" xr6:coauthVersionMax="47" xr10:uidLastSave="{00000000-0000-0000-0000-000000000000}"/>
  <bookViews>
    <workbookView xWindow="0" yWindow="500" windowWidth="35840" windowHeight="17540" xr2:uid="{00000000-000D-0000-FFFF-FFFF00000000}"/>
  </bookViews>
  <sheets>
    <sheet name="Raw and Norm. 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5" i="2" l="1"/>
  <c r="H14" i="2"/>
  <c r="H26" i="2"/>
  <c r="H49" i="2"/>
  <c r="H44" i="2"/>
  <c r="H52" i="2"/>
  <c r="H35" i="2"/>
  <c r="H36" i="2"/>
  <c r="H25" i="2"/>
  <c r="H30" i="2"/>
  <c r="H23" i="2"/>
  <c r="H40" i="2"/>
  <c r="H22" i="2"/>
  <c r="H39" i="2"/>
  <c r="H32" i="2"/>
  <c r="H17" i="2"/>
  <c r="H48" i="2"/>
  <c r="H54" i="2"/>
  <c r="H28" i="2"/>
  <c r="H13" i="2"/>
  <c r="H37" i="2"/>
  <c r="H46" i="2"/>
  <c r="H15" i="2"/>
  <c r="H16" i="2"/>
  <c r="H21" i="2"/>
  <c r="H33" i="2"/>
  <c r="H34" i="2"/>
  <c r="H27" i="2"/>
  <c r="H20" i="2"/>
  <c r="H24" i="2"/>
  <c r="H41" i="2"/>
  <c r="H50" i="2"/>
  <c r="H42" i="2"/>
  <c r="H53" i="2"/>
  <c r="H43" i="2"/>
  <c r="H38" i="2"/>
  <c r="H51" i="2"/>
  <c r="H47" i="2"/>
  <c r="H31" i="2"/>
  <c r="H19" i="2"/>
  <c r="H29" i="2"/>
  <c r="H18" i="2"/>
  <c r="H3" i="2"/>
  <c r="H58" i="2" s="1"/>
  <c r="I58" i="2" s="1"/>
  <c r="H57" i="2" l="1"/>
  <c r="I57" i="2"/>
  <c r="H59" i="2"/>
  <c r="I5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Matthias Hackl</author>
  </authors>
  <commentList>
    <comment ref="C3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Matthias Hackl:</t>
        </r>
        <r>
          <rPr>
            <sz val="9"/>
            <color indexed="81"/>
            <rFont val="Segoe UI"/>
            <charset val="1"/>
          </rPr>
          <t xml:space="preserve">
6 mL supernatant was diluted to 15 ml with medium and used for ultrafiltration (30 kDa cutoff)</t>
        </r>
      </text>
    </comment>
  </commentList>
</comments>
</file>

<file path=xl/sharedStrings.xml><?xml version="1.0" encoding="utf-8"?>
<sst xmlns="http://schemas.openxmlformats.org/spreadsheetml/2006/main" count="71" uniqueCount="67">
  <si>
    <t>UniSp2</t>
  </si>
  <si>
    <t>UniSp5</t>
  </si>
  <si>
    <t>cel-miR-39-3p</t>
  </si>
  <si>
    <t>UniSp3 IPC</t>
  </si>
  <si>
    <t>Volume [uL]</t>
  </si>
  <si>
    <t>hsa-let-7b-5p</t>
  </si>
  <si>
    <t>hsa-miR-124-3p</t>
  </si>
  <si>
    <t>hsa-miR-126-3p</t>
  </si>
  <si>
    <t>hsa-miR-127-3p</t>
  </si>
  <si>
    <t>hsa-miR-133b</t>
  </si>
  <si>
    <t>hsa-miR-141-3p</t>
  </si>
  <si>
    <t>hsa-miR-144-5p</t>
  </si>
  <si>
    <t>hsa-miR-146b-5p</t>
  </si>
  <si>
    <t>hsa-miR-150-5p</t>
  </si>
  <si>
    <t>hsa-miR-151a-5p</t>
  </si>
  <si>
    <t>hsa-miR-152-3p</t>
  </si>
  <si>
    <t>hsa-miR-17-5p</t>
  </si>
  <si>
    <t>hsa-miR-188-5p</t>
  </si>
  <si>
    <t>hsa-miR-191-5p</t>
  </si>
  <si>
    <t>hsa-miR-192-5p</t>
  </si>
  <si>
    <t>hsa-miR-197-3p</t>
  </si>
  <si>
    <t>hsa-miR-19b-3p</t>
  </si>
  <si>
    <t>hsa-miR-203a-3p</t>
  </si>
  <si>
    <t>hsa-miR-208a-3p</t>
  </si>
  <si>
    <t>hsa-miR-214-3p</t>
  </si>
  <si>
    <t>hsa-miR-21-5p</t>
  </si>
  <si>
    <t>hsa-miR-216a-5p</t>
  </si>
  <si>
    <t>hsa-miR-223-3p</t>
  </si>
  <si>
    <t>hsa-miR-23a-3p</t>
  </si>
  <si>
    <t>hsa-miR-24-3p</t>
  </si>
  <si>
    <t>hsa-miR-27b-3p</t>
  </si>
  <si>
    <t>hsa-miR-28-3p</t>
  </si>
  <si>
    <t>hsa-miR-29b-3p</t>
  </si>
  <si>
    <t>hsa-miR-30a-5p</t>
  </si>
  <si>
    <t>hsa-miR-31-5p</t>
  </si>
  <si>
    <t>hsa-miR-320a</t>
  </si>
  <si>
    <t>hsa-miR-335-5p</t>
  </si>
  <si>
    <t>hsa-miR-375</t>
  </si>
  <si>
    <t>hsa-miR-451a</t>
  </si>
  <si>
    <t>hsa-miR-499a-5p</t>
  </si>
  <si>
    <t>hsa-miR-550a-3p</t>
  </si>
  <si>
    <t>hsa-miR-582-5p</t>
  </si>
  <si>
    <t>hsa-miR-9-5p</t>
  </si>
  <si>
    <t>hsa-miR-133a-3p</t>
  </si>
  <si>
    <t>hsa-miR-143-3p</t>
  </si>
  <si>
    <t>hsa-miR-16-5p</t>
  </si>
  <si>
    <t>hsa-miR-146a-5p</t>
  </si>
  <si>
    <t>UniSp4 normalized</t>
  </si>
  <si>
    <t>Supernatant before concentration</t>
  </si>
  <si>
    <t>Supernatant after concentration</t>
  </si>
  <si>
    <t>MicroRNA ID</t>
  </si>
  <si>
    <t>Raw Cq-value</t>
  </si>
  <si>
    <t>UniSp4 (REF)</t>
  </si>
  <si>
    <t>Assay Type</t>
  </si>
  <si>
    <t>RNA QC</t>
  </si>
  <si>
    <t>RT QC</t>
  </si>
  <si>
    <t>PCR QC</t>
  </si>
  <si>
    <t>microRNA</t>
  </si>
  <si>
    <t>Concentration Factor</t>
  </si>
  <si>
    <t>Before concentration</t>
  </si>
  <si>
    <t>After concentration</t>
  </si>
  <si>
    <t>Log2 Concentration Factor</t>
  </si>
  <si>
    <t>Difference</t>
  </si>
  <si>
    <t>Linear</t>
  </si>
  <si>
    <t>AVG Cq Gain</t>
  </si>
  <si>
    <t>Theor. Cq Gain</t>
  </si>
  <si>
    <t>Log2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</si>
</sst>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0" fontId="0" fillId="3" borderId="0" xfId="0" applyFill="1"/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Detection of microRNAs in</a:t>
            </a:r>
            <a:r>
              <a:rPr lang="de-DE" baseline="0"/>
              <a:t> lung epithelial cell supernatant before and after concentration of SN by ultrafiltration (30 kDa cutoff)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'Raw and Norm. Data'!$C$7</c:f>
              <c:strCache>
                <c:ptCount val="1"/>
                <c:pt idx="0">
                  <c:v>Before concentration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'Raw and Norm. Data'!$A$8:$B$54</c:f>
              <c:multiLvlStrCache>
                <c:ptCount val="47"/>
                <c:lvl>
                  <c:pt idx="0">
                    <c:v>UniSp2</c:v>
                  </c:pt>
                  <c:pt idx="1">
                    <c:v>UniSp4 (REF)</c:v>
                  </c:pt>
                  <c:pt idx="2">
                    <c:v>UniSp5</c:v>
                  </c:pt>
                  <c:pt idx="3">
                    <c:v>cel-miR-39-3p</c:v>
                  </c:pt>
                  <c:pt idx="4">
                    <c:v>UniSp3 IPC</c:v>
                  </c:pt>
                  <c:pt idx="5">
                    <c:v>hsa-miR-21-5p</c:v>
                  </c:pt>
                  <c:pt idx="6">
                    <c:v>hsa-miR-126-3p</c:v>
                  </c:pt>
                  <c:pt idx="7">
                    <c:v>hsa-miR-23a-3p</c:v>
                  </c:pt>
                  <c:pt idx="8">
                    <c:v>hsa-miR-24-3p</c:v>
                  </c:pt>
                  <c:pt idx="9">
                    <c:v>hsa-miR-19b-3p</c:v>
                  </c:pt>
                  <c:pt idx="10">
                    <c:v>hsa-let-7b-5p</c:v>
                  </c:pt>
                  <c:pt idx="11">
                    <c:v>hsa-miR-16-5p</c:v>
                  </c:pt>
                  <c:pt idx="12">
                    <c:v>hsa-miR-31-5p</c:v>
                  </c:pt>
                  <c:pt idx="13">
                    <c:v>hsa-miR-27b-3p</c:v>
                  </c:pt>
                  <c:pt idx="14">
                    <c:v>hsa-miR-191-5p</c:v>
                  </c:pt>
                  <c:pt idx="15">
                    <c:v>hsa-miR-17-5p</c:v>
                  </c:pt>
                  <c:pt idx="16">
                    <c:v>hsa-miR-320a</c:v>
                  </c:pt>
                  <c:pt idx="17">
                    <c:v>hsa-miR-151a-5p</c:v>
                  </c:pt>
                  <c:pt idx="18">
                    <c:v>hsa-miR-127-3p</c:v>
                  </c:pt>
                  <c:pt idx="19">
                    <c:v>hsa-miR-30a-5p</c:v>
                  </c:pt>
                  <c:pt idx="20">
                    <c:v>hsa-miR-214-3p</c:v>
                  </c:pt>
                  <c:pt idx="21">
                    <c:v>hsa-miR-146a-5p</c:v>
                  </c:pt>
                  <c:pt idx="22">
                    <c:v>hsa-miR-152-3p</c:v>
                  </c:pt>
                  <c:pt idx="23">
                    <c:v>hsa-miR-143-3p</c:v>
                  </c:pt>
                  <c:pt idx="24">
                    <c:v>hsa-miR-197-3p</c:v>
                  </c:pt>
                  <c:pt idx="25">
                    <c:v>hsa-miR-28-3p</c:v>
                  </c:pt>
                  <c:pt idx="26">
                    <c:v>hsa-miR-29b-3p</c:v>
                  </c:pt>
                  <c:pt idx="27">
                    <c:v>hsa-miR-146b-5p</c:v>
                  </c:pt>
                  <c:pt idx="28">
                    <c:v>hsa-miR-150-5p</c:v>
                  </c:pt>
                  <c:pt idx="29">
                    <c:v>hsa-miR-216a-5p</c:v>
                  </c:pt>
                  <c:pt idx="30">
                    <c:v>hsa-miR-582-5p</c:v>
                  </c:pt>
                  <c:pt idx="31">
                    <c:v>hsa-miR-192-5p</c:v>
                  </c:pt>
                  <c:pt idx="32">
                    <c:v>hsa-miR-188-5p</c:v>
                  </c:pt>
                  <c:pt idx="33">
                    <c:v>hsa-miR-335-5p</c:v>
                  </c:pt>
                  <c:pt idx="34">
                    <c:v>hsa-miR-451a</c:v>
                  </c:pt>
                  <c:pt idx="35">
                    <c:v>hsa-miR-550a-3p</c:v>
                  </c:pt>
                  <c:pt idx="36">
                    <c:v>hsa-miR-141-3p</c:v>
                  </c:pt>
                  <c:pt idx="37">
                    <c:v>hsa-miR-124-3p</c:v>
                  </c:pt>
                  <c:pt idx="38">
                    <c:v>hsa-miR-223-3p</c:v>
                  </c:pt>
                  <c:pt idx="39">
                    <c:v>hsa-miR-133a-3p</c:v>
                  </c:pt>
                  <c:pt idx="40">
                    <c:v>hsa-miR-203a-3p</c:v>
                  </c:pt>
                  <c:pt idx="41">
                    <c:v>hsa-miR-133b</c:v>
                  </c:pt>
                  <c:pt idx="42">
                    <c:v>hsa-miR-375</c:v>
                  </c:pt>
                  <c:pt idx="43">
                    <c:v>hsa-miR-9-5p</c:v>
                  </c:pt>
                  <c:pt idx="44">
                    <c:v>hsa-miR-144-5p</c:v>
                  </c:pt>
                  <c:pt idx="45">
                    <c:v>hsa-miR-499a-5p</c:v>
                  </c:pt>
                  <c:pt idx="46">
                    <c:v>hsa-miR-208a-3p</c:v>
                  </c:pt>
                </c:lvl>
                <c:lvl>
                  <c:pt idx="0">
                    <c:v>RNA QC</c:v>
                  </c:pt>
                  <c:pt idx="3">
                    <c:v>RT QC</c:v>
                  </c:pt>
                  <c:pt idx="4">
                    <c:v>PCR QC</c:v>
                  </c:pt>
                  <c:pt idx="5">
                    <c:v>microRNA</c:v>
                  </c:pt>
                </c:lvl>
              </c:multiLvlStrCache>
            </c:multiLvlStrRef>
          </c:cat>
          <c:val>
            <c:numRef>
              <c:f>'Raw and Norm. Data'!$C$8:$C$54</c:f>
              <c:numCache>
                <c:formatCode>General</c:formatCode>
                <c:ptCount val="47"/>
                <c:pt idx="0">
                  <c:v>18.2</c:v>
                </c:pt>
                <c:pt idx="1">
                  <c:v>26.01</c:v>
                </c:pt>
                <c:pt idx="2">
                  <c:v>32.909999999999997</c:v>
                </c:pt>
                <c:pt idx="3">
                  <c:v>25.08</c:v>
                </c:pt>
                <c:pt idx="4">
                  <c:v>20.51</c:v>
                </c:pt>
                <c:pt idx="5" formatCode="0.00">
                  <c:v>24.62</c:v>
                </c:pt>
                <c:pt idx="6" formatCode="0.00">
                  <c:v>24.66</c:v>
                </c:pt>
                <c:pt idx="7" formatCode="0.00">
                  <c:v>26</c:v>
                </c:pt>
                <c:pt idx="8" formatCode="0.00">
                  <c:v>26.15</c:v>
                </c:pt>
                <c:pt idx="9" formatCode="0.00">
                  <c:v>27.01</c:v>
                </c:pt>
                <c:pt idx="10" formatCode="0.00">
                  <c:v>27.32</c:v>
                </c:pt>
                <c:pt idx="11" formatCode="0.00">
                  <c:v>27.24</c:v>
                </c:pt>
                <c:pt idx="12" formatCode="0.00">
                  <c:v>28.22</c:v>
                </c:pt>
                <c:pt idx="13" formatCode="0.00">
                  <c:v>28.16</c:v>
                </c:pt>
                <c:pt idx="14" formatCode="0.00">
                  <c:v>29.01</c:v>
                </c:pt>
                <c:pt idx="15" formatCode="0.00">
                  <c:v>28.98</c:v>
                </c:pt>
                <c:pt idx="16" formatCode="0.00">
                  <c:v>28.94</c:v>
                </c:pt>
                <c:pt idx="17" formatCode="0.00">
                  <c:v>29.26</c:v>
                </c:pt>
                <c:pt idx="18" formatCode="0.00">
                  <c:v>30.07</c:v>
                </c:pt>
                <c:pt idx="19" formatCode="0.00">
                  <c:v>30.09</c:v>
                </c:pt>
                <c:pt idx="20" formatCode="0.00">
                  <c:v>30</c:v>
                </c:pt>
                <c:pt idx="21" formatCode="0.00">
                  <c:v>30.83</c:v>
                </c:pt>
                <c:pt idx="22" formatCode="0.00">
                  <c:v>30.53</c:v>
                </c:pt>
                <c:pt idx="23" formatCode="0.00">
                  <c:v>31.61</c:v>
                </c:pt>
                <c:pt idx="24" formatCode="0.00">
                  <c:v>31.18</c:v>
                </c:pt>
                <c:pt idx="25" formatCode="0.00">
                  <c:v>31.99</c:v>
                </c:pt>
                <c:pt idx="26" formatCode="0.00">
                  <c:v>33.57</c:v>
                </c:pt>
                <c:pt idx="27" formatCode="0.00">
                  <c:v>32.19</c:v>
                </c:pt>
                <c:pt idx="28" formatCode="0.00">
                  <c:v>34.79</c:v>
                </c:pt>
                <c:pt idx="29" formatCode="0.00">
                  <c:v>33.049999999999997</c:v>
                </c:pt>
                <c:pt idx="30" formatCode="0.00">
                  <c:v>34.11</c:v>
                </c:pt>
                <c:pt idx="31" formatCode="0.00">
                  <c:v>34.92</c:v>
                </c:pt>
                <c:pt idx="32" formatCode="0.00">
                  <c:v>36.04</c:v>
                </c:pt>
                <c:pt idx="33" formatCode="0.00">
                  <c:v>35.44</c:v>
                </c:pt>
                <c:pt idx="34" formatCode="0.00">
                  <c:v>35.799999999999997</c:v>
                </c:pt>
                <c:pt idx="35" formatCode="0.00">
                  <c:v>35.54</c:v>
                </c:pt>
                <c:pt idx="36" formatCode="0.00">
                  <c:v>36.79</c:v>
                </c:pt>
                <c:pt idx="37" formatCode="0.00">
                  <c:v>35.11</c:v>
                </c:pt>
                <c:pt idx="38" formatCode="0.00">
                  <c:v>37.979999999999997</c:v>
                </c:pt>
                <c:pt idx="40" formatCode="0.00">
                  <c:v>40</c:v>
                </c:pt>
                <c:pt idx="42" formatCode="0.00">
                  <c:v>37.229999999999997</c:v>
                </c:pt>
                <c:pt idx="43" formatCode="0.00">
                  <c:v>37</c:v>
                </c:pt>
                <c:pt idx="45" formatCode="0.00">
                  <c:v>38.5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9-3F40-8E75-C01873C157D2}"/>
            </c:ext>
          </c:extLst>
        </c:ser>
        <c:ser>
          <c:idx val="1"/>
          <c:order val="1"/>
          <c:tx>
            <c:strRef>
              <c:f>'Raw and Norm. Data'!$D$7</c:f>
              <c:strCache>
                <c:ptCount val="1"/>
                <c:pt idx="0">
                  <c:v>After concentration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'Raw and Norm. Data'!$A$8:$B$54</c:f>
              <c:multiLvlStrCache>
                <c:ptCount val="47"/>
                <c:lvl>
                  <c:pt idx="0">
                    <c:v>UniSp2</c:v>
                  </c:pt>
                  <c:pt idx="1">
                    <c:v>UniSp4 (REF)</c:v>
                  </c:pt>
                  <c:pt idx="2">
                    <c:v>UniSp5</c:v>
                  </c:pt>
                  <c:pt idx="3">
                    <c:v>cel-miR-39-3p</c:v>
                  </c:pt>
                  <c:pt idx="4">
                    <c:v>UniSp3 IPC</c:v>
                  </c:pt>
                  <c:pt idx="5">
                    <c:v>hsa-miR-21-5p</c:v>
                  </c:pt>
                  <c:pt idx="6">
                    <c:v>hsa-miR-126-3p</c:v>
                  </c:pt>
                  <c:pt idx="7">
                    <c:v>hsa-miR-23a-3p</c:v>
                  </c:pt>
                  <c:pt idx="8">
                    <c:v>hsa-miR-24-3p</c:v>
                  </c:pt>
                  <c:pt idx="9">
                    <c:v>hsa-miR-19b-3p</c:v>
                  </c:pt>
                  <c:pt idx="10">
                    <c:v>hsa-let-7b-5p</c:v>
                  </c:pt>
                  <c:pt idx="11">
                    <c:v>hsa-miR-16-5p</c:v>
                  </c:pt>
                  <c:pt idx="12">
                    <c:v>hsa-miR-31-5p</c:v>
                  </c:pt>
                  <c:pt idx="13">
                    <c:v>hsa-miR-27b-3p</c:v>
                  </c:pt>
                  <c:pt idx="14">
                    <c:v>hsa-miR-191-5p</c:v>
                  </c:pt>
                  <c:pt idx="15">
                    <c:v>hsa-miR-17-5p</c:v>
                  </c:pt>
                  <c:pt idx="16">
                    <c:v>hsa-miR-320a</c:v>
                  </c:pt>
                  <c:pt idx="17">
                    <c:v>hsa-miR-151a-5p</c:v>
                  </c:pt>
                  <c:pt idx="18">
                    <c:v>hsa-miR-127-3p</c:v>
                  </c:pt>
                  <c:pt idx="19">
                    <c:v>hsa-miR-30a-5p</c:v>
                  </c:pt>
                  <c:pt idx="20">
                    <c:v>hsa-miR-214-3p</c:v>
                  </c:pt>
                  <c:pt idx="21">
                    <c:v>hsa-miR-146a-5p</c:v>
                  </c:pt>
                  <c:pt idx="22">
                    <c:v>hsa-miR-152-3p</c:v>
                  </c:pt>
                  <c:pt idx="23">
                    <c:v>hsa-miR-143-3p</c:v>
                  </c:pt>
                  <c:pt idx="24">
                    <c:v>hsa-miR-197-3p</c:v>
                  </c:pt>
                  <c:pt idx="25">
                    <c:v>hsa-miR-28-3p</c:v>
                  </c:pt>
                  <c:pt idx="26">
                    <c:v>hsa-miR-29b-3p</c:v>
                  </c:pt>
                  <c:pt idx="27">
                    <c:v>hsa-miR-146b-5p</c:v>
                  </c:pt>
                  <c:pt idx="28">
                    <c:v>hsa-miR-150-5p</c:v>
                  </c:pt>
                  <c:pt idx="29">
                    <c:v>hsa-miR-216a-5p</c:v>
                  </c:pt>
                  <c:pt idx="30">
                    <c:v>hsa-miR-582-5p</c:v>
                  </c:pt>
                  <c:pt idx="31">
                    <c:v>hsa-miR-192-5p</c:v>
                  </c:pt>
                  <c:pt idx="32">
                    <c:v>hsa-miR-188-5p</c:v>
                  </c:pt>
                  <c:pt idx="33">
                    <c:v>hsa-miR-335-5p</c:v>
                  </c:pt>
                  <c:pt idx="34">
                    <c:v>hsa-miR-451a</c:v>
                  </c:pt>
                  <c:pt idx="35">
                    <c:v>hsa-miR-550a-3p</c:v>
                  </c:pt>
                  <c:pt idx="36">
                    <c:v>hsa-miR-141-3p</c:v>
                  </c:pt>
                  <c:pt idx="37">
                    <c:v>hsa-miR-124-3p</c:v>
                  </c:pt>
                  <c:pt idx="38">
                    <c:v>hsa-miR-223-3p</c:v>
                  </c:pt>
                  <c:pt idx="39">
                    <c:v>hsa-miR-133a-3p</c:v>
                  </c:pt>
                  <c:pt idx="40">
                    <c:v>hsa-miR-203a-3p</c:v>
                  </c:pt>
                  <c:pt idx="41">
                    <c:v>hsa-miR-133b</c:v>
                  </c:pt>
                  <c:pt idx="42">
                    <c:v>hsa-miR-375</c:v>
                  </c:pt>
                  <c:pt idx="43">
                    <c:v>hsa-miR-9-5p</c:v>
                  </c:pt>
                  <c:pt idx="44">
                    <c:v>hsa-miR-144-5p</c:v>
                  </c:pt>
                  <c:pt idx="45">
                    <c:v>hsa-miR-499a-5p</c:v>
                  </c:pt>
                  <c:pt idx="46">
                    <c:v>hsa-miR-208a-3p</c:v>
                  </c:pt>
                </c:lvl>
                <c:lvl>
                  <c:pt idx="0">
                    <c:v>RNA QC</c:v>
                  </c:pt>
                  <c:pt idx="3">
                    <c:v>RT QC</c:v>
                  </c:pt>
                  <c:pt idx="4">
                    <c:v>PCR QC</c:v>
                  </c:pt>
                  <c:pt idx="5">
                    <c:v>microRNA</c:v>
                  </c:pt>
                </c:lvl>
              </c:multiLvlStrCache>
            </c:multiLvlStrRef>
          </c:cat>
          <c:val>
            <c:numRef>
              <c:f>'Raw and Norm. Data'!$D$8:$D$54</c:f>
              <c:numCache>
                <c:formatCode>General</c:formatCode>
                <c:ptCount val="47"/>
                <c:pt idx="0">
                  <c:v>18.13</c:v>
                </c:pt>
                <c:pt idx="1">
                  <c:v>25.17</c:v>
                </c:pt>
                <c:pt idx="2">
                  <c:v>32.729999999999997</c:v>
                </c:pt>
                <c:pt idx="3">
                  <c:v>24.86</c:v>
                </c:pt>
                <c:pt idx="4">
                  <c:v>20.440000000000001</c:v>
                </c:pt>
                <c:pt idx="5" formatCode="0.00">
                  <c:v>19.63</c:v>
                </c:pt>
                <c:pt idx="6" formatCode="0.00">
                  <c:v>20.48</c:v>
                </c:pt>
                <c:pt idx="7" formatCode="0.00">
                  <c:v>21.24</c:v>
                </c:pt>
                <c:pt idx="8" formatCode="0.00">
                  <c:v>21.33</c:v>
                </c:pt>
                <c:pt idx="9" formatCode="0.00">
                  <c:v>22.58</c:v>
                </c:pt>
                <c:pt idx="10" formatCode="0.00">
                  <c:v>22.63</c:v>
                </c:pt>
                <c:pt idx="11" formatCode="0.00">
                  <c:v>22.66</c:v>
                </c:pt>
                <c:pt idx="12" formatCode="0.00">
                  <c:v>23.55</c:v>
                </c:pt>
                <c:pt idx="13" formatCode="0.00">
                  <c:v>23.77</c:v>
                </c:pt>
                <c:pt idx="14" formatCode="0.00">
                  <c:v>24.61</c:v>
                </c:pt>
                <c:pt idx="15" formatCode="0.00">
                  <c:v>24.68</c:v>
                </c:pt>
                <c:pt idx="16" formatCode="0.00">
                  <c:v>24.84</c:v>
                </c:pt>
                <c:pt idx="17" formatCode="0.00">
                  <c:v>24.85</c:v>
                </c:pt>
                <c:pt idx="18" formatCode="0.00">
                  <c:v>25.33</c:v>
                </c:pt>
                <c:pt idx="19" formatCode="0.00">
                  <c:v>25.45</c:v>
                </c:pt>
                <c:pt idx="20" formatCode="0.00">
                  <c:v>25.69</c:v>
                </c:pt>
                <c:pt idx="21" formatCode="0.00">
                  <c:v>25.85</c:v>
                </c:pt>
                <c:pt idx="22" formatCode="0.00">
                  <c:v>26.32</c:v>
                </c:pt>
                <c:pt idx="23" formatCode="0.00">
                  <c:v>26.52</c:v>
                </c:pt>
                <c:pt idx="24" formatCode="0.00">
                  <c:v>26.87</c:v>
                </c:pt>
                <c:pt idx="25" formatCode="0.00">
                  <c:v>27.43</c:v>
                </c:pt>
                <c:pt idx="26" formatCode="0.00">
                  <c:v>27.58</c:v>
                </c:pt>
                <c:pt idx="27" formatCode="0.00">
                  <c:v>28.23</c:v>
                </c:pt>
                <c:pt idx="28" formatCode="0.00">
                  <c:v>28.52</c:v>
                </c:pt>
                <c:pt idx="29" formatCode="0.00">
                  <c:v>28.57</c:v>
                </c:pt>
                <c:pt idx="30" formatCode="0.00">
                  <c:v>29.7</c:v>
                </c:pt>
                <c:pt idx="31" formatCode="0.00">
                  <c:v>30.66</c:v>
                </c:pt>
                <c:pt idx="32" formatCode="0.00">
                  <c:v>30.89</c:v>
                </c:pt>
                <c:pt idx="33" formatCode="0.00">
                  <c:v>31.04</c:v>
                </c:pt>
                <c:pt idx="34" formatCode="0.00">
                  <c:v>31.07</c:v>
                </c:pt>
                <c:pt idx="35" formatCode="0.00">
                  <c:v>32.200000000000003</c:v>
                </c:pt>
                <c:pt idx="36" formatCode="0.00">
                  <c:v>33.18</c:v>
                </c:pt>
                <c:pt idx="37" formatCode="0.00">
                  <c:v>33.51</c:v>
                </c:pt>
                <c:pt idx="38" formatCode="0.00">
                  <c:v>34.299999999999997</c:v>
                </c:pt>
                <c:pt idx="39" formatCode="0.00">
                  <c:v>34.46</c:v>
                </c:pt>
                <c:pt idx="40" formatCode="0.00">
                  <c:v>34.76</c:v>
                </c:pt>
                <c:pt idx="41" formatCode="0.00">
                  <c:v>36.22</c:v>
                </c:pt>
                <c:pt idx="42" formatCode="0.00">
                  <c:v>36.28</c:v>
                </c:pt>
                <c:pt idx="43" formatCode="0.00">
                  <c:v>36.479999999999997</c:v>
                </c:pt>
                <c:pt idx="44" formatCode="0.00">
                  <c:v>37.07</c:v>
                </c:pt>
                <c:pt idx="45" formatCode="0.00">
                  <c:v>37.299999999999997</c:v>
                </c:pt>
                <c:pt idx="46" formatCode="0.0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D9-3F40-8E75-C01873C15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5565288"/>
        <c:axId val="225563320"/>
      </c:barChart>
      <c:lineChart>
        <c:grouping val="stacked"/>
        <c:varyColors val="0"/>
        <c:ser>
          <c:idx val="2"/>
          <c:order val="2"/>
          <c:tx>
            <c:strRef>
              <c:f>'Raw and Norm. Data'!$H$7</c:f>
              <c:strCache>
                <c:ptCount val="1"/>
                <c:pt idx="0">
                  <c:v>Log2 Concentration Factor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'Raw and Norm. Data'!$H$8:$H$54</c:f>
              <c:numCache>
                <c:formatCode>0.00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4.1500000000000021</c:v>
                </c:pt>
                <c:pt idx="6">
                  <c:v>3.34</c:v>
                </c:pt>
                <c:pt idx="7">
                  <c:v>3.9200000000000017</c:v>
                </c:pt>
                <c:pt idx="8">
                  <c:v>3.9800000000000004</c:v>
                </c:pt>
                <c:pt idx="9">
                  <c:v>3.5900000000000034</c:v>
                </c:pt>
                <c:pt idx="10">
                  <c:v>3.8500000000000014</c:v>
                </c:pt>
                <c:pt idx="11">
                  <c:v>3.7399999999999984</c:v>
                </c:pt>
                <c:pt idx="12">
                  <c:v>3.8299999999999983</c:v>
                </c:pt>
                <c:pt idx="13">
                  <c:v>3.5500000000000007</c:v>
                </c:pt>
                <c:pt idx="14">
                  <c:v>3.5600000000000023</c:v>
                </c:pt>
                <c:pt idx="15">
                  <c:v>3.4600000000000009</c:v>
                </c:pt>
                <c:pt idx="16">
                  <c:v>3.2600000000000016</c:v>
                </c:pt>
                <c:pt idx="17">
                  <c:v>3.5700000000000003</c:v>
                </c:pt>
                <c:pt idx="18">
                  <c:v>3.9000000000000021</c:v>
                </c:pt>
                <c:pt idx="19">
                  <c:v>3.8000000000000007</c:v>
                </c:pt>
                <c:pt idx="20">
                  <c:v>3.4699999999999989</c:v>
                </c:pt>
                <c:pt idx="21">
                  <c:v>4.139999999999997</c:v>
                </c:pt>
                <c:pt idx="22">
                  <c:v>3.370000000000001</c:v>
                </c:pt>
                <c:pt idx="23">
                  <c:v>4.25</c:v>
                </c:pt>
                <c:pt idx="24">
                  <c:v>3.4699999999999989</c:v>
                </c:pt>
                <c:pt idx="25">
                  <c:v>3.7199999999999989</c:v>
                </c:pt>
                <c:pt idx="26">
                  <c:v>5.1500000000000021</c:v>
                </c:pt>
                <c:pt idx="27">
                  <c:v>3.1199999999999974</c:v>
                </c:pt>
                <c:pt idx="28">
                  <c:v>5.43</c:v>
                </c:pt>
                <c:pt idx="29">
                  <c:v>3.639999999999997</c:v>
                </c:pt>
                <c:pt idx="30">
                  <c:v>3.5700000000000003</c:v>
                </c:pt>
                <c:pt idx="31">
                  <c:v>3.4200000000000017</c:v>
                </c:pt>
                <c:pt idx="32">
                  <c:v>4.3099999999999987</c:v>
                </c:pt>
                <c:pt idx="33">
                  <c:v>3.5599999999999987</c:v>
                </c:pt>
                <c:pt idx="34">
                  <c:v>3.889999999999997</c:v>
                </c:pt>
                <c:pt idx="35">
                  <c:v>2.4999999999999964</c:v>
                </c:pt>
                <c:pt idx="36">
                  <c:v>2.7699999999999996</c:v>
                </c:pt>
                <c:pt idx="37">
                  <c:v>0.76000000000000156</c:v>
                </c:pt>
                <c:pt idx="38">
                  <c:v>2.84</c:v>
                </c:pt>
                <c:pt idx="39">
                  <c:v>0</c:v>
                </c:pt>
                <c:pt idx="40">
                  <c:v>4.4000000000000021</c:v>
                </c:pt>
                <c:pt idx="41">
                  <c:v>0</c:v>
                </c:pt>
                <c:pt idx="42">
                  <c:v>0.10999999999999588</c:v>
                </c:pt>
                <c:pt idx="43">
                  <c:v>-0.31999999999999673</c:v>
                </c:pt>
                <c:pt idx="44">
                  <c:v>0</c:v>
                </c:pt>
                <c:pt idx="45">
                  <c:v>0.36000000000000298</c:v>
                </c:pt>
                <c:pt idx="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D9-3F40-8E75-C01873C15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896952"/>
        <c:axId val="225125656"/>
      </c:lineChart>
      <c:catAx>
        <c:axId val="225565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5563320"/>
        <c:crosses val="autoZero"/>
        <c:auto val="1"/>
        <c:lblAlgn val="ctr"/>
        <c:lblOffset val="100"/>
        <c:noMultiLvlLbl val="0"/>
      </c:catAx>
      <c:valAx>
        <c:axId val="225563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/>
                  <a:t>Cq-value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5565288"/>
        <c:crosses val="autoZero"/>
        <c:crossBetween val="between"/>
      </c:valAx>
      <c:valAx>
        <c:axId val="2251256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/>
                  <a:t>Singal Gain (Cq-value)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@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4896952"/>
        <c:crosses val="max"/>
        <c:crossBetween val="between"/>
      </c:valAx>
      <c:catAx>
        <c:axId val="224896952"/>
        <c:scaling>
          <c:orientation val="minMax"/>
        </c:scaling>
        <c:delete val="1"/>
        <c:axPos val="b"/>
        <c:majorTickMark val="out"/>
        <c:minorTickMark val="none"/>
        <c:tickLblPos val="nextTo"/>
        <c:crossAx val="2251256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85724</xdr:colOff>
      <xdr:row>5</xdr:row>
      <xdr:rowOff>4762</xdr:rowOff>
    </xdr:from>
    <xdr:to>
      <xdr:col>25</xdr:col>
      <xdr:colOff>542925</xdr:colOff>
      <xdr:row>32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tabSelected="1" workbookViewId="0">
      <selection activeCell="B13" sqref="B13:B48"/>
    </sheetView>
  </sheetViews>
  <sheetFormatPr baseColWidth="10" defaultRowHeight="15" x14ac:dyDescent="0.2"/>
  <cols>
    <col min="1" max="1" width="11.5" style="21"/>
    <col min="2" max="2" width="15.83203125" bestFit="1" customWidth="1"/>
    <col min="3" max="3" width="21.33203125" style="2" bestFit="1" customWidth="1"/>
    <col min="4" max="4" width="22.83203125" style="2" bestFit="1" customWidth="1"/>
    <col min="5" max="5" width="6.5" style="14" customWidth="1"/>
    <col min="6" max="6" width="21.33203125" style="2" bestFit="1" customWidth="1"/>
    <col min="7" max="8" width="22.83203125" style="2" bestFit="1" customWidth="1"/>
    <col min="9" max="9" width="16.6640625" bestFit="1" customWidth="1"/>
  </cols>
  <sheetData>
    <row r="1" spans="1:13" x14ac:dyDescent="0.2">
      <c r="A1" s="19"/>
      <c r="B1" s="17"/>
      <c r="C1" s="14"/>
      <c r="D1" s="14"/>
      <c r="F1" s="14"/>
      <c r="G1" s="14"/>
      <c r="H1" s="14"/>
    </row>
    <row r="2" spans="1:13" ht="32" x14ac:dyDescent="0.2">
      <c r="A2" s="19"/>
      <c r="B2" s="3"/>
      <c r="C2" s="9" t="s">
        <v>48</v>
      </c>
      <c r="D2" s="9" t="s">
        <v>49</v>
      </c>
      <c r="E2" s="12"/>
      <c r="F2" s="9" t="s">
        <v>48</v>
      </c>
      <c r="G2" s="9" t="s">
        <v>49</v>
      </c>
      <c r="H2" s="9" t="s">
        <v>58</v>
      </c>
    </row>
    <row r="3" spans="1:13" x14ac:dyDescent="0.2">
      <c r="A3" s="19"/>
      <c r="B3" s="10" t="s">
        <v>4</v>
      </c>
      <c r="C3" s="11">
        <v>15000</v>
      </c>
      <c r="D3" s="11">
        <v>630</v>
      </c>
      <c r="E3" s="13"/>
      <c r="F3" s="8">
        <v>13.872674880270607</v>
      </c>
      <c r="G3" s="8">
        <v>9.2992080183872794</v>
      </c>
      <c r="H3" s="8">
        <f>F3-G3</f>
        <v>4.5734668618833272</v>
      </c>
    </row>
    <row r="4" spans="1:13" x14ac:dyDescent="0.2">
      <c r="A4" s="19"/>
      <c r="B4" s="17"/>
      <c r="C4" s="14"/>
      <c r="D4" s="14"/>
      <c r="F4" s="18"/>
      <c r="G4" s="18"/>
      <c r="H4" s="18"/>
    </row>
    <row r="5" spans="1:13" x14ac:dyDescent="0.2">
      <c r="A5" s="19"/>
      <c r="B5" s="17"/>
      <c r="C5" s="14"/>
      <c r="D5" s="14"/>
      <c r="F5" s="18"/>
      <c r="G5" s="18"/>
      <c r="H5" s="18"/>
    </row>
    <row r="6" spans="1:13" x14ac:dyDescent="0.2">
      <c r="A6" s="20"/>
      <c r="B6" s="4"/>
      <c r="C6" s="24" t="s">
        <v>51</v>
      </c>
      <c r="D6" s="24"/>
      <c r="E6" s="15"/>
      <c r="F6" s="24" t="s">
        <v>47</v>
      </c>
      <c r="G6" s="24"/>
      <c r="H6" s="24"/>
    </row>
    <row r="7" spans="1:13" ht="32" x14ac:dyDescent="0.2">
      <c r="A7" s="20" t="s">
        <v>53</v>
      </c>
      <c r="B7" s="4" t="s">
        <v>50</v>
      </c>
      <c r="C7" s="5" t="s">
        <v>59</v>
      </c>
      <c r="D7" s="5" t="s">
        <v>60</v>
      </c>
      <c r="E7" s="15"/>
      <c r="F7" s="5" t="s">
        <v>48</v>
      </c>
      <c r="G7" s="5" t="s">
        <v>49</v>
      </c>
      <c r="H7" s="5" t="s">
        <v>61</v>
      </c>
    </row>
    <row r="8" spans="1:13" x14ac:dyDescent="0.2">
      <c r="A8" s="25" t="s">
        <v>54</v>
      </c>
      <c r="B8" s="6" t="s">
        <v>0</v>
      </c>
      <c r="C8" s="7">
        <v>18.2</v>
      </c>
      <c r="D8" s="7">
        <v>18.13</v>
      </c>
      <c r="E8" s="15"/>
      <c r="F8" s="5"/>
      <c r="G8" s="5"/>
      <c r="H8" s="8">
        <v>0</v>
      </c>
    </row>
    <row r="9" spans="1:13" x14ac:dyDescent="0.2">
      <c r="A9" s="26"/>
      <c r="B9" s="6" t="s">
        <v>52</v>
      </c>
      <c r="C9" s="7">
        <v>26.01</v>
      </c>
      <c r="D9" s="7">
        <v>25.17</v>
      </c>
      <c r="E9" s="16"/>
      <c r="F9" s="8"/>
      <c r="G9" s="8"/>
      <c r="H9" s="8">
        <v>0</v>
      </c>
      <c r="I9" s="1"/>
      <c r="J9" s="1"/>
      <c r="K9" s="1"/>
      <c r="L9" s="1"/>
      <c r="M9" s="1"/>
    </row>
    <row r="10" spans="1:13" x14ac:dyDescent="0.2">
      <c r="A10" s="27"/>
      <c r="B10" s="6" t="s">
        <v>1</v>
      </c>
      <c r="C10" s="7">
        <v>32.909999999999997</v>
      </c>
      <c r="D10" s="7">
        <v>32.729999999999997</v>
      </c>
      <c r="E10" s="16"/>
      <c r="F10" s="8"/>
      <c r="G10" s="8"/>
      <c r="H10" s="8">
        <v>0</v>
      </c>
      <c r="I10" s="2"/>
      <c r="J10" s="2"/>
      <c r="K10" s="2"/>
      <c r="L10" s="2"/>
      <c r="M10" s="2"/>
    </row>
    <row r="11" spans="1:13" x14ac:dyDescent="0.2">
      <c r="A11" s="20" t="s">
        <v>55</v>
      </c>
      <c r="B11" s="6" t="s">
        <v>2</v>
      </c>
      <c r="C11" s="7">
        <v>25.08</v>
      </c>
      <c r="D11" s="7">
        <v>24.86</v>
      </c>
      <c r="E11" s="16"/>
      <c r="F11" s="8"/>
      <c r="G11" s="8"/>
      <c r="H11" s="8">
        <v>0</v>
      </c>
      <c r="I11" s="2"/>
      <c r="J11" s="2"/>
      <c r="K11" s="2"/>
      <c r="L11" s="2"/>
      <c r="M11" s="2"/>
    </row>
    <row r="12" spans="1:13" x14ac:dyDescent="0.2">
      <c r="A12" s="20" t="s">
        <v>56</v>
      </c>
      <c r="B12" s="6" t="s">
        <v>3</v>
      </c>
      <c r="C12" s="7">
        <v>20.51</v>
      </c>
      <c r="D12" s="7">
        <v>20.440000000000001</v>
      </c>
      <c r="E12" s="16"/>
      <c r="F12" s="8"/>
      <c r="G12" s="8"/>
      <c r="H12" s="8">
        <v>0</v>
      </c>
    </row>
    <row r="13" spans="1:13" x14ac:dyDescent="0.2">
      <c r="A13" s="25" t="s">
        <v>57</v>
      </c>
      <c r="B13" s="22" t="s">
        <v>25</v>
      </c>
      <c r="C13" s="8">
        <v>24.62</v>
      </c>
      <c r="D13" s="23">
        <v>19.63</v>
      </c>
      <c r="E13" s="16"/>
      <c r="F13" s="8">
        <v>1.3900000000000006</v>
      </c>
      <c r="G13" s="8">
        <v>5.5400000000000027</v>
      </c>
      <c r="H13" s="8">
        <f t="shared" ref="H13:H54" si="0">IF(ISNUMBER(F13),G13-F13,"")</f>
        <v>4.1500000000000021</v>
      </c>
    </row>
    <row r="14" spans="1:13" x14ac:dyDescent="0.2">
      <c r="A14" s="26"/>
      <c r="B14" s="22" t="s">
        <v>7</v>
      </c>
      <c r="C14" s="8">
        <v>24.66</v>
      </c>
      <c r="D14" s="23">
        <v>20.48</v>
      </c>
      <c r="E14" s="16"/>
      <c r="F14" s="8">
        <v>1.3500000000000014</v>
      </c>
      <c r="G14" s="8">
        <v>4.6900000000000013</v>
      </c>
      <c r="H14" s="8">
        <f t="shared" si="0"/>
        <v>3.34</v>
      </c>
    </row>
    <row r="15" spans="1:13" x14ac:dyDescent="0.2">
      <c r="A15" s="26"/>
      <c r="B15" s="22" t="s">
        <v>28</v>
      </c>
      <c r="C15" s="8">
        <v>26</v>
      </c>
      <c r="D15" s="23">
        <v>21.24</v>
      </c>
      <c r="E15" s="16"/>
      <c r="F15" s="8">
        <v>1.0000000000001563E-2</v>
      </c>
      <c r="G15" s="8">
        <v>3.9300000000000033</v>
      </c>
      <c r="H15" s="8">
        <f t="shared" si="0"/>
        <v>3.9200000000000017</v>
      </c>
    </row>
    <row r="16" spans="1:13" x14ac:dyDescent="0.2">
      <c r="A16" s="26"/>
      <c r="B16" s="22" t="s">
        <v>29</v>
      </c>
      <c r="C16" s="8">
        <v>26.15</v>
      </c>
      <c r="D16" s="23">
        <v>21.33</v>
      </c>
      <c r="E16" s="16"/>
      <c r="F16" s="8">
        <v>-0.13999999999999702</v>
      </c>
      <c r="G16" s="8">
        <v>3.8400000000000034</v>
      </c>
      <c r="H16" s="8">
        <f t="shared" si="0"/>
        <v>3.9800000000000004</v>
      </c>
    </row>
    <row r="17" spans="1:8" x14ac:dyDescent="0.2">
      <c r="A17" s="26"/>
      <c r="B17" s="22" t="s">
        <v>21</v>
      </c>
      <c r="C17" s="8">
        <v>27.01</v>
      </c>
      <c r="D17" s="23">
        <v>22.58</v>
      </c>
      <c r="E17" s="16"/>
      <c r="F17" s="8">
        <v>-1</v>
      </c>
      <c r="G17" s="8">
        <v>2.5900000000000034</v>
      </c>
      <c r="H17" s="8">
        <f t="shared" si="0"/>
        <v>3.5900000000000034</v>
      </c>
    </row>
    <row r="18" spans="1:8" x14ac:dyDescent="0.2">
      <c r="A18" s="26"/>
      <c r="B18" s="22" t="s">
        <v>5</v>
      </c>
      <c r="C18" s="8">
        <v>27.32</v>
      </c>
      <c r="D18" s="23">
        <v>22.63</v>
      </c>
      <c r="E18" s="16"/>
      <c r="F18" s="8">
        <v>-1.3099999999999987</v>
      </c>
      <c r="G18" s="8">
        <v>2.5400000000000027</v>
      </c>
      <c r="H18" s="8">
        <f t="shared" si="0"/>
        <v>3.8500000000000014</v>
      </c>
    </row>
    <row r="19" spans="1:8" x14ac:dyDescent="0.2">
      <c r="A19" s="26"/>
      <c r="B19" s="22" t="s">
        <v>45</v>
      </c>
      <c r="C19" s="8">
        <v>27.24</v>
      </c>
      <c r="D19" s="23">
        <v>22.66</v>
      </c>
      <c r="E19" s="16"/>
      <c r="F19" s="8">
        <v>-1.2299999999999969</v>
      </c>
      <c r="G19" s="8">
        <v>2.5100000000000016</v>
      </c>
      <c r="H19" s="8">
        <f t="shared" si="0"/>
        <v>3.7399999999999984</v>
      </c>
    </row>
    <row r="20" spans="1:8" x14ac:dyDescent="0.2">
      <c r="A20" s="26"/>
      <c r="B20" s="22" t="s">
        <v>34</v>
      </c>
      <c r="C20" s="8">
        <v>28.22</v>
      </c>
      <c r="D20" s="23">
        <v>23.55</v>
      </c>
      <c r="E20" s="16"/>
      <c r="F20" s="8">
        <v>-2.2099999999999973</v>
      </c>
      <c r="G20" s="8">
        <v>1.620000000000001</v>
      </c>
      <c r="H20" s="8">
        <f t="shared" si="0"/>
        <v>3.8299999999999983</v>
      </c>
    </row>
    <row r="21" spans="1:8" x14ac:dyDescent="0.2">
      <c r="A21" s="26"/>
      <c r="B21" s="22" t="s">
        <v>30</v>
      </c>
      <c r="C21" s="8">
        <v>28.16</v>
      </c>
      <c r="D21" s="23">
        <v>23.77</v>
      </c>
      <c r="E21" s="16"/>
      <c r="F21" s="8">
        <v>-2.1499999999999986</v>
      </c>
      <c r="G21" s="8">
        <v>1.4000000000000021</v>
      </c>
      <c r="H21" s="8">
        <f t="shared" si="0"/>
        <v>3.5500000000000007</v>
      </c>
    </row>
    <row r="22" spans="1:8" x14ac:dyDescent="0.2">
      <c r="A22" s="26"/>
      <c r="B22" s="22" t="s">
        <v>18</v>
      </c>
      <c r="C22" s="8">
        <v>29.01</v>
      </c>
      <c r="D22" s="23">
        <v>24.61</v>
      </c>
      <c r="E22" s="16"/>
      <c r="F22" s="8">
        <v>-3</v>
      </c>
      <c r="G22" s="8">
        <v>0.56000000000000227</v>
      </c>
      <c r="H22" s="8">
        <f t="shared" si="0"/>
        <v>3.5600000000000023</v>
      </c>
    </row>
    <row r="23" spans="1:8" x14ac:dyDescent="0.2">
      <c r="A23" s="26"/>
      <c r="B23" s="22" t="s">
        <v>16</v>
      </c>
      <c r="C23" s="8">
        <v>28.98</v>
      </c>
      <c r="D23" s="23">
        <v>24.68</v>
      </c>
      <c r="E23" s="16"/>
      <c r="F23" s="8">
        <v>-2.9699999999999989</v>
      </c>
      <c r="G23" s="8">
        <v>0.49000000000000199</v>
      </c>
      <c r="H23" s="8">
        <f t="shared" si="0"/>
        <v>3.4600000000000009</v>
      </c>
    </row>
    <row r="24" spans="1:8" x14ac:dyDescent="0.2">
      <c r="A24" s="26"/>
      <c r="B24" s="22" t="s">
        <v>35</v>
      </c>
      <c r="C24" s="8">
        <v>28.94</v>
      </c>
      <c r="D24" s="23">
        <v>24.84</v>
      </c>
      <c r="E24" s="16"/>
      <c r="F24" s="8">
        <v>-2.9299999999999997</v>
      </c>
      <c r="G24" s="8">
        <v>0.33000000000000185</v>
      </c>
      <c r="H24" s="8">
        <f t="shared" si="0"/>
        <v>3.2600000000000016</v>
      </c>
    </row>
    <row r="25" spans="1:8" x14ac:dyDescent="0.2">
      <c r="A25" s="26"/>
      <c r="B25" s="22" t="s">
        <v>14</v>
      </c>
      <c r="C25" s="8">
        <v>29.26</v>
      </c>
      <c r="D25" s="23">
        <v>24.85</v>
      </c>
      <c r="E25" s="16"/>
      <c r="F25" s="8">
        <v>-3.25</v>
      </c>
      <c r="G25" s="8">
        <v>0.32000000000000028</v>
      </c>
      <c r="H25" s="8">
        <f t="shared" si="0"/>
        <v>3.5700000000000003</v>
      </c>
    </row>
    <row r="26" spans="1:8" x14ac:dyDescent="0.2">
      <c r="A26" s="26"/>
      <c r="B26" s="22" t="s">
        <v>8</v>
      </c>
      <c r="C26" s="8">
        <v>30.07</v>
      </c>
      <c r="D26" s="23">
        <v>25.33</v>
      </c>
      <c r="E26" s="16"/>
      <c r="F26" s="8">
        <v>-4.0599999999999987</v>
      </c>
      <c r="G26" s="8">
        <v>-0.15999999999999659</v>
      </c>
      <c r="H26" s="8">
        <f t="shared" si="0"/>
        <v>3.9000000000000021</v>
      </c>
    </row>
    <row r="27" spans="1:8" x14ac:dyDescent="0.2">
      <c r="A27" s="26"/>
      <c r="B27" s="22" t="s">
        <v>33</v>
      </c>
      <c r="C27" s="8">
        <v>30.09</v>
      </c>
      <c r="D27" s="23">
        <v>25.45</v>
      </c>
      <c r="E27" s="16"/>
      <c r="F27" s="8">
        <v>-4.0799999999999983</v>
      </c>
      <c r="G27" s="8">
        <v>-0.27999999999999758</v>
      </c>
      <c r="H27" s="8">
        <f t="shared" si="0"/>
        <v>3.8000000000000007</v>
      </c>
    </row>
    <row r="28" spans="1:8" x14ac:dyDescent="0.2">
      <c r="A28" s="26"/>
      <c r="B28" s="22" t="s">
        <v>24</v>
      </c>
      <c r="C28" s="8">
        <v>30</v>
      </c>
      <c r="D28" s="23">
        <v>25.69</v>
      </c>
      <c r="E28" s="16"/>
      <c r="F28" s="8">
        <v>-3.9899999999999984</v>
      </c>
      <c r="G28" s="8">
        <v>-0.51999999999999957</v>
      </c>
      <c r="H28" s="8">
        <f t="shared" si="0"/>
        <v>3.4699999999999989</v>
      </c>
    </row>
    <row r="29" spans="1:8" x14ac:dyDescent="0.2">
      <c r="A29" s="26"/>
      <c r="B29" s="22" t="s">
        <v>46</v>
      </c>
      <c r="C29" s="8">
        <v>30.83</v>
      </c>
      <c r="D29" s="23">
        <v>25.85</v>
      </c>
      <c r="E29" s="16"/>
      <c r="F29" s="8">
        <v>-4.8199999999999967</v>
      </c>
      <c r="G29" s="8">
        <v>-0.67999999999999972</v>
      </c>
      <c r="H29" s="8">
        <f t="shared" si="0"/>
        <v>4.139999999999997</v>
      </c>
    </row>
    <row r="30" spans="1:8" x14ac:dyDescent="0.2">
      <c r="A30" s="26"/>
      <c r="B30" s="22" t="s">
        <v>15</v>
      </c>
      <c r="C30" s="8">
        <v>30.53</v>
      </c>
      <c r="D30" s="23">
        <v>26.32</v>
      </c>
      <c r="E30" s="16"/>
      <c r="F30" s="8">
        <v>-4.5199999999999996</v>
      </c>
      <c r="G30" s="8">
        <v>-1.1499999999999986</v>
      </c>
      <c r="H30" s="8">
        <f t="shared" si="0"/>
        <v>3.370000000000001</v>
      </c>
    </row>
    <row r="31" spans="1:8" x14ac:dyDescent="0.2">
      <c r="A31" s="26"/>
      <c r="B31" s="22" t="s">
        <v>44</v>
      </c>
      <c r="C31" s="8">
        <v>31.61</v>
      </c>
      <c r="D31" s="23">
        <v>26.52</v>
      </c>
      <c r="E31" s="16"/>
      <c r="F31" s="8">
        <v>-5.5999999999999979</v>
      </c>
      <c r="G31" s="8">
        <v>-1.3499999999999979</v>
      </c>
      <c r="H31" s="8">
        <f t="shared" si="0"/>
        <v>4.25</v>
      </c>
    </row>
    <row r="32" spans="1:8" x14ac:dyDescent="0.2">
      <c r="A32" s="26"/>
      <c r="B32" s="22" t="s">
        <v>20</v>
      </c>
      <c r="C32" s="8">
        <v>31.18</v>
      </c>
      <c r="D32" s="23">
        <v>26.87</v>
      </c>
      <c r="E32" s="16"/>
      <c r="F32" s="8">
        <v>-5.1699999999999982</v>
      </c>
      <c r="G32" s="8">
        <v>-1.6999999999999993</v>
      </c>
      <c r="H32" s="8">
        <f t="shared" si="0"/>
        <v>3.4699999999999989</v>
      </c>
    </row>
    <row r="33" spans="1:8" x14ac:dyDescent="0.2">
      <c r="A33" s="26"/>
      <c r="B33" s="22" t="s">
        <v>31</v>
      </c>
      <c r="C33" s="8">
        <v>31.99</v>
      </c>
      <c r="D33" s="23">
        <v>27.43</v>
      </c>
      <c r="E33" s="16"/>
      <c r="F33" s="8">
        <v>-5.9799999999999969</v>
      </c>
      <c r="G33" s="8">
        <v>-2.259999999999998</v>
      </c>
      <c r="H33" s="8">
        <f t="shared" si="0"/>
        <v>3.7199999999999989</v>
      </c>
    </row>
    <row r="34" spans="1:8" x14ac:dyDescent="0.2">
      <c r="A34" s="26"/>
      <c r="B34" s="22" t="s">
        <v>32</v>
      </c>
      <c r="C34" s="8">
        <v>33.57</v>
      </c>
      <c r="D34" s="23">
        <v>27.58</v>
      </c>
      <c r="E34" s="16"/>
      <c r="F34" s="8">
        <v>-7.5599999999999987</v>
      </c>
      <c r="G34" s="8">
        <v>-2.4099999999999966</v>
      </c>
      <c r="H34" s="8">
        <f t="shared" si="0"/>
        <v>5.1500000000000021</v>
      </c>
    </row>
    <row r="35" spans="1:8" x14ac:dyDescent="0.2">
      <c r="A35" s="26"/>
      <c r="B35" s="22" t="s">
        <v>12</v>
      </c>
      <c r="C35" s="8">
        <v>32.19</v>
      </c>
      <c r="D35" s="23">
        <v>28.23</v>
      </c>
      <c r="E35" s="16"/>
      <c r="F35" s="8">
        <v>-6.1799999999999962</v>
      </c>
      <c r="G35" s="8">
        <v>-3.0599999999999987</v>
      </c>
      <c r="H35" s="8">
        <f t="shared" si="0"/>
        <v>3.1199999999999974</v>
      </c>
    </row>
    <row r="36" spans="1:8" x14ac:dyDescent="0.2">
      <c r="A36" s="26"/>
      <c r="B36" s="22" t="s">
        <v>13</v>
      </c>
      <c r="C36" s="8">
        <v>34.79</v>
      </c>
      <c r="D36" s="23">
        <v>28.52</v>
      </c>
      <c r="E36" s="16"/>
      <c r="F36" s="8">
        <v>-8.7799999999999976</v>
      </c>
      <c r="G36" s="8">
        <v>-3.3499999999999979</v>
      </c>
      <c r="H36" s="8">
        <f t="shared" si="0"/>
        <v>5.43</v>
      </c>
    </row>
    <row r="37" spans="1:8" x14ac:dyDescent="0.2">
      <c r="A37" s="26"/>
      <c r="B37" s="22" t="s">
        <v>26</v>
      </c>
      <c r="C37" s="8">
        <v>33.049999999999997</v>
      </c>
      <c r="D37" s="23">
        <v>28.57</v>
      </c>
      <c r="E37" s="16"/>
      <c r="F37" s="8">
        <v>-7.0399999999999956</v>
      </c>
      <c r="G37" s="8">
        <v>-3.3999999999999986</v>
      </c>
      <c r="H37" s="8">
        <f t="shared" si="0"/>
        <v>3.639999999999997</v>
      </c>
    </row>
    <row r="38" spans="1:8" x14ac:dyDescent="0.2">
      <c r="A38" s="26"/>
      <c r="B38" s="22" t="s">
        <v>41</v>
      </c>
      <c r="C38" s="8">
        <v>34.11</v>
      </c>
      <c r="D38" s="23">
        <v>29.7</v>
      </c>
      <c r="E38" s="16"/>
      <c r="F38" s="8">
        <v>-8.0999999999999979</v>
      </c>
      <c r="G38" s="8">
        <v>-4.5299999999999976</v>
      </c>
      <c r="H38" s="8">
        <f t="shared" si="0"/>
        <v>3.5700000000000003</v>
      </c>
    </row>
    <row r="39" spans="1:8" x14ac:dyDescent="0.2">
      <c r="A39" s="26"/>
      <c r="B39" s="22" t="s">
        <v>19</v>
      </c>
      <c r="C39" s="8">
        <v>34.92</v>
      </c>
      <c r="D39" s="23">
        <v>30.66</v>
      </c>
      <c r="E39" s="16"/>
      <c r="F39" s="8">
        <v>-8.91</v>
      </c>
      <c r="G39" s="8">
        <v>-5.4899999999999984</v>
      </c>
      <c r="H39" s="8">
        <f t="shared" si="0"/>
        <v>3.4200000000000017</v>
      </c>
    </row>
    <row r="40" spans="1:8" x14ac:dyDescent="0.2">
      <c r="A40" s="26"/>
      <c r="B40" s="22" t="s">
        <v>17</v>
      </c>
      <c r="C40" s="8">
        <v>36.04</v>
      </c>
      <c r="D40" s="23">
        <v>30.89</v>
      </c>
      <c r="E40" s="16"/>
      <c r="F40" s="8">
        <v>-10.029999999999998</v>
      </c>
      <c r="G40" s="8">
        <v>-5.7199999999999989</v>
      </c>
      <c r="H40" s="8">
        <f t="shared" si="0"/>
        <v>4.3099999999999987</v>
      </c>
    </row>
    <row r="41" spans="1:8" x14ac:dyDescent="0.2">
      <c r="A41" s="26"/>
      <c r="B41" s="22" t="s">
        <v>36</v>
      </c>
      <c r="C41" s="8">
        <v>35.44</v>
      </c>
      <c r="D41" s="23">
        <v>31.04</v>
      </c>
      <c r="E41" s="16"/>
      <c r="F41" s="8">
        <v>-9.4299999999999962</v>
      </c>
      <c r="G41" s="8">
        <v>-5.8699999999999974</v>
      </c>
      <c r="H41" s="8">
        <f t="shared" si="0"/>
        <v>3.5599999999999987</v>
      </c>
    </row>
    <row r="42" spans="1:8" x14ac:dyDescent="0.2">
      <c r="A42" s="26"/>
      <c r="B42" s="22" t="s">
        <v>38</v>
      </c>
      <c r="C42" s="8">
        <v>35.799999999999997</v>
      </c>
      <c r="D42" s="23">
        <v>31.07</v>
      </c>
      <c r="E42" s="16"/>
      <c r="F42" s="8">
        <v>-9.7899999999999956</v>
      </c>
      <c r="G42" s="8">
        <v>-5.8999999999999986</v>
      </c>
      <c r="H42" s="8">
        <f t="shared" si="0"/>
        <v>3.889999999999997</v>
      </c>
    </row>
    <row r="43" spans="1:8" x14ac:dyDescent="0.2">
      <c r="A43" s="26"/>
      <c r="B43" s="22" t="s">
        <v>40</v>
      </c>
      <c r="C43" s="8">
        <v>35.54</v>
      </c>
      <c r="D43" s="23">
        <v>32.200000000000003</v>
      </c>
      <c r="E43" s="16"/>
      <c r="F43" s="8">
        <v>-9.5299999999999976</v>
      </c>
      <c r="G43" s="8">
        <v>-7.0300000000000011</v>
      </c>
      <c r="H43" s="8">
        <f t="shared" si="0"/>
        <v>2.4999999999999964</v>
      </c>
    </row>
    <row r="44" spans="1:8" x14ac:dyDescent="0.2">
      <c r="A44" s="26"/>
      <c r="B44" s="22" t="s">
        <v>10</v>
      </c>
      <c r="C44" s="8">
        <v>36.79</v>
      </c>
      <c r="D44" s="23">
        <v>33.18</v>
      </c>
      <c r="E44" s="16"/>
      <c r="F44" s="8">
        <v>-10.779999999999998</v>
      </c>
      <c r="G44" s="8">
        <v>-8.009999999999998</v>
      </c>
      <c r="H44" s="8">
        <f t="shared" si="0"/>
        <v>2.7699999999999996</v>
      </c>
    </row>
    <row r="45" spans="1:8" x14ac:dyDescent="0.2">
      <c r="A45" s="26"/>
      <c r="B45" s="22" t="s">
        <v>6</v>
      </c>
      <c r="C45" s="8">
        <v>35.11</v>
      </c>
      <c r="D45" s="23">
        <v>33.51</v>
      </c>
      <c r="E45" s="16"/>
      <c r="F45" s="8">
        <v>-9.0999999999999979</v>
      </c>
      <c r="G45" s="8">
        <v>-8.3399999999999963</v>
      </c>
      <c r="H45" s="8">
        <f t="shared" si="0"/>
        <v>0.76000000000000156</v>
      </c>
    </row>
    <row r="46" spans="1:8" x14ac:dyDescent="0.2">
      <c r="A46" s="26"/>
      <c r="B46" s="22" t="s">
        <v>27</v>
      </c>
      <c r="C46" s="8">
        <v>37.979999999999997</v>
      </c>
      <c r="D46" s="23">
        <v>34.299999999999997</v>
      </c>
      <c r="E46" s="16"/>
      <c r="F46" s="8">
        <v>-11.969999999999995</v>
      </c>
      <c r="G46" s="8">
        <v>-9.1299999999999955</v>
      </c>
      <c r="H46" s="8">
        <f t="shared" si="0"/>
        <v>2.84</v>
      </c>
    </row>
    <row r="47" spans="1:8" x14ac:dyDescent="0.2">
      <c r="A47" s="26"/>
      <c r="B47" s="22" t="s">
        <v>43</v>
      </c>
      <c r="C47" s="8"/>
      <c r="D47" s="23">
        <v>34.46</v>
      </c>
      <c r="E47" s="16"/>
      <c r="F47" s="8"/>
      <c r="G47" s="8">
        <v>-9.2899999999999991</v>
      </c>
      <c r="H47" s="8" t="str">
        <f t="shared" si="0"/>
        <v/>
      </c>
    </row>
    <row r="48" spans="1:8" x14ac:dyDescent="0.2">
      <c r="A48" s="26"/>
      <c r="B48" s="22" t="s">
        <v>22</v>
      </c>
      <c r="C48" s="8">
        <v>40</v>
      </c>
      <c r="D48" s="23">
        <v>34.76</v>
      </c>
      <c r="E48" s="16"/>
      <c r="F48" s="8">
        <v>-13.989999999999998</v>
      </c>
      <c r="G48" s="8">
        <v>-9.5899999999999963</v>
      </c>
      <c r="H48" s="8">
        <f t="shared" si="0"/>
        <v>4.4000000000000021</v>
      </c>
    </row>
    <row r="49" spans="1:9" x14ac:dyDescent="0.2">
      <c r="A49" s="26"/>
      <c r="B49" s="3" t="s">
        <v>9</v>
      </c>
      <c r="C49" s="8"/>
      <c r="D49" s="8">
        <v>36.22</v>
      </c>
      <c r="E49" s="16"/>
      <c r="F49" s="8"/>
      <c r="G49" s="8">
        <v>-11.049999999999997</v>
      </c>
      <c r="H49" s="8" t="str">
        <f t="shared" si="0"/>
        <v/>
      </c>
    </row>
    <row r="50" spans="1:9" x14ac:dyDescent="0.2">
      <c r="A50" s="26"/>
      <c r="B50" s="3" t="s">
        <v>37</v>
      </c>
      <c r="C50" s="8">
        <v>37.229999999999997</v>
      </c>
      <c r="D50" s="8">
        <v>36.28</v>
      </c>
      <c r="E50" s="16"/>
      <c r="F50" s="8">
        <v>-11.219999999999995</v>
      </c>
      <c r="G50" s="8">
        <v>-11.11</v>
      </c>
      <c r="H50" s="8">
        <f t="shared" si="0"/>
        <v>0.10999999999999588</v>
      </c>
    </row>
    <row r="51" spans="1:9" x14ac:dyDescent="0.2">
      <c r="A51" s="26"/>
      <c r="B51" s="3" t="s">
        <v>42</v>
      </c>
      <c r="C51" s="8">
        <v>37</v>
      </c>
      <c r="D51" s="8">
        <v>36.479999999999997</v>
      </c>
      <c r="E51" s="16"/>
      <c r="F51" s="8">
        <v>-10.989999999999998</v>
      </c>
      <c r="G51" s="8">
        <v>-11.309999999999995</v>
      </c>
      <c r="H51" s="8">
        <f t="shared" si="0"/>
        <v>-0.31999999999999673</v>
      </c>
    </row>
    <row r="52" spans="1:9" x14ac:dyDescent="0.2">
      <c r="A52" s="26"/>
      <c r="B52" s="3" t="s">
        <v>11</v>
      </c>
      <c r="C52" s="8"/>
      <c r="D52" s="8">
        <v>37.07</v>
      </c>
      <c r="E52" s="16"/>
      <c r="F52" s="8"/>
      <c r="G52" s="8">
        <v>-11.899999999999999</v>
      </c>
      <c r="H52" s="8" t="str">
        <f t="shared" si="0"/>
        <v/>
      </c>
    </row>
    <row r="53" spans="1:9" x14ac:dyDescent="0.2">
      <c r="A53" s="26"/>
      <c r="B53" s="3" t="s">
        <v>39</v>
      </c>
      <c r="C53" s="8">
        <v>38.5</v>
      </c>
      <c r="D53" s="8">
        <v>37.299999999999997</v>
      </c>
      <c r="E53" s="16"/>
      <c r="F53" s="8">
        <v>-12.489999999999998</v>
      </c>
      <c r="G53" s="8">
        <v>-12.129999999999995</v>
      </c>
      <c r="H53" s="8">
        <f t="shared" si="0"/>
        <v>0.36000000000000298</v>
      </c>
    </row>
    <row r="54" spans="1:9" x14ac:dyDescent="0.2">
      <c r="A54" s="27"/>
      <c r="B54" s="3" t="s">
        <v>23</v>
      </c>
      <c r="C54" s="8"/>
      <c r="D54" s="8">
        <v>40</v>
      </c>
      <c r="E54" s="16"/>
      <c r="F54" s="8"/>
      <c r="G54" s="8">
        <v>-14.829999999999998</v>
      </c>
      <c r="H54" s="8" t="str">
        <f t="shared" si="0"/>
        <v/>
      </c>
    </row>
    <row r="56" spans="1:9" x14ac:dyDescent="0.2">
      <c r="H56" s="1" t="s">
        <v>66</v>
      </c>
      <c r="I56" s="1" t="s">
        <v>63</v>
      </c>
    </row>
    <row r="57" spans="1:9" x14ac:dyDescent="0.2">
      <c r="G57" s="11" t="s">
        <v>64</v>
      </c>
      <c r="H57" s="8">
        <f>AVERAGE(H13:H48)</f>
        <v>3.6365714285714295</v>
      </c>
      <c r="I57" s="8">
        <f>2^H57</f>
        <v>12.437041439500529</v>
      </c>
    </row>
    <row r="58" spans="1:9" x14ac:dyDescent="0.2">
      <c r="G58" s="11" t="s">
        <v>65</v>
      </c>
      <c r="H58" s="8">
        <f>H3</f>
        <v>4.5734668618833272</v>
      </c>
      <c r="I58" s="8">
        <f>2^H58</f>
        <v>23.80952380952381</v>
      </c>
    </row>
    <row r="59" spans="1:9" x14ac:dyDescent="0.2">
      <c r="G59" s="11" t="s">
        <v>62</v>
      </c>
      <c r="H59" s="8">
        <f>H57-H58</f>
        <v>-0.93689543331189773</v>
      </c>
      <c r="I59" s="8">
        <f>2^H59</f>
        <v>0.52235574045902211</v>
      </c>
    </row>
  </sheetData>
  <sortState xmlns:xlrd2="http://schemas.microsoft.com/office/spreadsheetml/2017/richdata2" ref="B13:H54">
    <sortCondition ref="D13:D54"/>
  </sortState>
  <mergeCells count="4">
    <mergeCell ref="C6:D6"/>
    <mergeCell ref="F6:H6"/>
    <mergeCell ref="A8:A10"/>
    <mergeCell ref="A13:A54"/>
  </mergeCells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Raw and Norm.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Hackl</dc:creator>
  <cp:lastModifiedBy>Microsoft Office User</cp:lastModifiedBy>
  <dcterms:created xsi:type="dcterms:W3CDTF">2018-12-12T14:54:16Z</dcterms:created>
  <dcterms:modified xsi:type="dcterms:W3CDTF">2024-05-13T11:24:36Z</dcterms:modified>
</cp:coreProperties>
</file>