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D:\Valentin\X-press\2.2.RNAseq\Manuscript\Valentin_Ambroise-Article-Cold_and_Metals\supplementary_tables\"/>
    </mc:Choice>
  </mc:AlternateContent>
  <xr:revisionPtr revIDLastSave="0" documentId="13_ncr:1_{42F84F74-76BC-4C55-9D77-6C2BEA234B72}" xr6:coauthVersionLast="45" xr6:coauthVersionMax="45" xr10:uidLastSave="{00000000-0000-0000-0000-000000000000}"/>
  <bookViews>
    <workbookView xWindow="-120" yWindow="-120" windowWidth="29040" windowHeight="15840" activeTab="1" xr2:uid="{00000000-000D-0000-FFFF-FFFF00000000}"/>
  </bookViews>
  <sheets>
    <sheet name="Summary" sheetId="6" r:id="rId1"/>
    <sheet name="All_data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25" i="4" l="1"/>
  <c r="L19" i="4"/>
  <c r="L7" i="4"/>
  <c r="L13" i="4"/>
  <c r="F7" i="4" l="1"/>
  <c r="G7" i="4"/>
  <c r="H7" i="4"/>
  <c r="I7" i="4"/>
  <c r="J7" i="4"/>
  <c r="M26" i="4"/>
  <c r="M20" i="4"/>
  <c r="M14" i="4"/>
  <c r="M8" i="4"/>
  <c r="L4" i="4"/>
  <c r="L5" i="4"/>
  <c r="L6" i="4"/>
  <c r="L10" i="4"/>
  <c r="L11" i="4"/>
  <c r="L12" i="4"/>
  <c r="F13" i="4"/>
  <c r="G13" i="4"/>
  <c r="H13" i="4"/>
  <c r="I13" i="4"/>
  <c r="J13" i="4"/>
  <c r="L16" i="4"/>
  <c r="L17" i="4"/>
  <c r="L18" i="4"/>
  <c r="L22" i="4"/>
  <c r="L23" i="4"/>
  <c r="L24" i="4"/>
  <c r="F25" i="4"/>
  <c r="G25" i="4"/>
  <c r="H25" i="4"/>
  <c r="I25" i="4"/>
  <c r="J25" i="4"/>
  <c r="F19" i="4"/>
  <c r="G19" i="4"/>
  <c r="H19" i="4"/>
  <c r="I19" i="4"/>
  <c r="J19" i="4"/>
  <c r="M5" i="4"/>
  <c r="M6" i="4"/>
  <c r="M10" i="4"/>
  <c r="M11" i="4"/>
  <c r="M12" i="4"/>
  <c r="M16" i="4"/>
  <c r="M17" i="4"/>
  <c r="M18" i="4"/>
  <c r="M22" i="4"/>
  <c r="M23" i="4"/>
  <c r="M24" i="4"/>
  <c r="M4" i="4"/>
  <c r="D26" i="4"/>
  <c r="F26" i="4"/>
  <c r="G26" i="4"/>
  <c r="H26" i="4"/>
  <c r="I26" i="4"/>
  <c r="J26" i="4"/>
  <c r="C26" i="4"/>
  <c r="D20" i="4"/>
  <c r="F20" i="4"/>
  <c r="G20" i="4"/>
  <c r="H20" i="4"/>
  <c r="I20" i="4"/>
  <c r="J20" i="4"/>
  <c r="C20" i="4"/>
  <c r="F14" i="4"/>
  <c r="G14" i="4"/>
  <c r="H14" i="4"/>
  <c r="I14" i="4"/>
  <c r="J14" i="4"/>
  <c r="D14" i="4"/>
  <c r="C14" i="4"/>
  <c r="G8" i="4"/>
  <c r="H8" i="4"/>
  <c r="I8" i="4"/>
  <c r="J8" i="4"/>
  <c r="C8" i="4"/>
  <c r="D8" i="4"/>
  <c r="F8" i="4"/>
  <c r="B7" i="6"/>
  <c r="C13" i="4"/>
  <c r="C7" i="6"/>
  <c r="D13" i="4"/>
  <c r="D7" i="6"/>
  <c r="F7" i="6"/>
  <c r="G7" i="6"/>
  <c r="H7" i="6"/>
  <c r="I7" i="6"/>
  <c r="J7" i="6"/>
  <c r="B8" i="6"/>
  <c r="C8" i="6"/>
  <c r="D8" i="6"/>
  <c r="F8" i="6"/>
  <c r="G8" i="6"/>
  <c r="H8" i="6"/>
  <c r="I8" i="6"/>
  <c r="J8" i="6"/>
  <c r="A10" i="6"/>
  <c r="B10" i="6"/>
  <c r="C19" i="4"/>
  <c r="C10" i="6"/>
  <c r="D19" i="4"/>
  <c r="D10" i="6"/>
  <c r="F10" i="6"/>
  <c r="G10" i="6"/>
  <c r="H10" i="6"/>
  <c r="I10" i="6"/>
  <c r="J10" i="6"/>
  <c r="A11" i="6"/>
  <c r="B11" i="6"/>
  <c r="C11" i="6"/>
  <c r="D11" i="6"/>
  <c r="F11" i="6"/>
  <c r="G11" i="6"/>
  <c r="H11" i="6"/>
  <c r="I11" i="6"/>
  <c r="J11" i="6"/>
  <c r="A13" i="6"/>
  <c r="B13" i="6"/>
  <c r="C25" i="4"/>
  <c r="C13" i="6"/>
  <c r="D25" i="4"/>
  <c r="D13" i="6"/>
  <c r="F13" i="6"/>
  <c r="G13" i="6"/>
  <c r="H13" i="6"/>
  <c r="I13" i="6"/>
  <c r="J13" i="6"/>
  <c r="A14" i="6"/>
  <c r="B14" i="6"/>
  <c r="C14" i="6"/>
  <c r="D14" i="6"/>
  <c r="F14" i="6"/>
  <c r="G14" i="6"/>
  <c r="H14" i="6"/>
  <c r="I14" i="6"/>
  <c r="J14" i="6"/>
  <c r="B4" i="6"/>
  <c r="C7" i="4"/>
  <c r="C4" i="6"/>
  <c r="D7" i="4"/>
  <c r="D4" i="6"/>
  <c r="F4" i="6"/>
  <c r="G4" i="6"/>
  <c r="H4" i="6"/>
  <c r="I4" i="6"/>
  <c r="J4" i="6"/>
  <c r="B5" i="6"/>
  <c r="C5" i="6"/>
  <c r="D5" i="6"/>
  <c r="F5" i="6"/>
  <c r="G5" i="6"/>
  <c r="H5" i="6"/>
  <c r="I5" i="6"/>
  <c r="J5" i="6"/>
  <c r="J2" i="6"/>
  <c r="I2" i="6"/>
  <c r="H2" i="6"/>
  <c r="G2" i="6"/>
  <c r="F2" i="6"/>
  <c r="D2" i="6"/>
  <c r="C2" i="6"/>
  <c r="C2" i="4"/>
  <c r="D2" i="4"/>
  <c r="G2" i="4"/>
  <c r="H2" i="4"/>
  <c r="I2" i="4"/>
  <c r="J2" i="4"/>
  <c r="F2" i="4"/>
</calcChain>
</file>

<file path=xl/sharedStrings.xml><?xml version="1.0" encoding="utf-8"?>
<sst xmlns="http://schemas.openxmlformats.org/spreadsheetml/2006/main" count="75" uniqueCount="33">
  <si>
    <t>Fv/Fm</t>
  </si>
  <si>
    <t>Warm</t>
  </si>
  <si>
    <t>Cold</t>
  </si>
  <si>
    <t>Start of cold application</t>
  </si>
  <si>
    <t>Ctrl 1</t>
  </si>
  <si>
    <t>Ctrl 2</t>
  </si>
  <si>
    <t>Ctrl 3</t>
  </si>
  <si>
    <t>Ctrl 4</t>
  </si>
  <si>
    <t>Ctrl avg</t>
  </si>
  <si>
    <t>Met avg</t>
  </si>
  <si>
    <t>Met 1</t>
  </si>
  <si>
    <t>Met 2</t>
  </si>
  <si>
    <t>Met 3</t>
  </si>
  <si>
    <t>Met 4</t>
  </si>
  <si>
    <t>Ctrl std</t>
  </si>
  <si>
    <t>Met stg</t>
  </si>
  <si>
    <t>Met std</t>
  </si>
  <si>
    <t>Color</t>
  </si>
  <si>
    <t>Threshold</t>
  </si>
  <si>
    <t>dark green</t>
  </si>
  <si>
    <t>light green</t>
  </si>
  <si>
    <t>yellow</t>
  </si>
  <si>
    <t>orange</t>
  </si>
  <si>
    <t>red</t>
  </si>
  <si>
    <t>0.825-0.850</t>
  </si>
  <si>
    <t>0.800-0.825</t>
  </si>
  <si>
    <t>0.775-0.800</t>
  </si>
  <si>
    <t>0.750-0.775</t>
  </si>
  <si>
    <t>&lt;0.750</t>
  </si>
  <si>
    <t>Temperate</t>
  </si>
  <si>
    <t>Grand average</t>
  </si>
  <si>
    <t>Grand Sd</t>
  </si>
  <si>
    <t>Rem: Grand average calculated from day 0 onward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</si>
</sst>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2" fontId="0" fillId="0" borderId="0" xfId="0" applyNumberFormat="1"/>
    <xf numFmtId="2" fontId="0" fillId="0" borderId="0" xfId="0" quotePrefix="1" applyNumberFormat="1"/>
    <xf numFmtId="14" fontId="0" fillId="0" borderId="0" xfId="0" applyNumberFormat="1"/>
    <xf numFmtId="0" fontId="0" fillId="2" borderId="0" xfId="0" applyFill="1"/>
    <xf numFmtId="0" fontId="0" fillId="3" borderId="0" xfId="0" applyFill="1"/>
    <xf numFmtId="0" fontId="0" fillId="0" borderId="1" xfId="0" applyBorder="1"/>
    <xf numFmtId="0" fontId="0" fillId="0" borderId="0" xfId="0" applyNumberFormat="1"/>
    <xf numFmtId="0" fontId="0" fillId="0" borderId="0" xfId="0" applyBorder="1"/>
    <xf numFmtId="164" fontId="0" fillId="0" borderId="0" xfId="0" applyNumberFormat="1"/>
  </cellXfs>
  <cellStyles count="1">
    <cellStyle name="Normal" xfId="0" builtinId="0"/>
  </cellStyles>
  <dxfs count="20"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A8E41C-9296-4890-AA42-1F1040034386}">
  <dimension ref="A1:J22"/>
  <sheetViews>
    <sheetView workbookViewId="0">
      <selection activeCell="J10" sqref="J10"/>
    </sheetView>
  </sheetViews>
  <sheetFormatPr defaultRowHeight="15" x14ac:dyDescent="0.25"/>
  <cols>
    <col min="3" max="10" width="10.7109375" customWidth="1"/>
  </cols>
  <sheetData>
    <row r="1" spans="1:10" x14ac:dyDescent="0.25">
      <c r="B1" s="1"/>
      <c r="C1" s="3">
        <v>43346</v>
      </c>
      <c r="D1" s="3">
        <v>43347</v>
      </c>
      <c r="E1" s="3" t="s">
        <v>3</v>
      </c>
      <c r="F1" s="3">
        <v>43348</v>
      </c>
      <c r="G1" s="3">
        <v>43349</v>
      </c>
      <c r="H1" s="3">
        <v>43355</v>
      </c>
      <c r="I1" s="3">
        <v>43368</v>
      </c>
      <c r="J1" s="3">
        <v>43375</v>
      </c>
    </row>
    <row r="2" spans="1:10" x14ac:dyDescent="0.25">
      <c r="B2" s="1"/>
      <c r="C2" s="7">
        <f t="shared" ref="C2:D2" si="0">C1-$F1</f>
        <v>-2</v>
      </c>
      <c r="D2" s="7">
        <f t="shared" si="0"/>
        <v>-1</v>
      </c>
      <c r="E2" s="7"/>
      <c r="F2" s="7">
        <f>F1-$F1</f>
        <v>0</v>
      </c>
      <c r="G2" s="7">
        <f t="shared" ref="G2:J2" si="1">G1-$F1</f>
        <v>1</v>
      </c>
      <c r="H2" s="7">
        <f t="shared" si="1"/>
        <v>7</v>
      </c>
      <c r="I2" s="7">
        <f t="shared" si="1"/>
        <v>20</v>
      </c>
      <c r="J2" s="7">
        <f t="shared" si="1"/>
        <v>27</v>
      </c>
    </row>
    <row r="3" spans="1:10" x14ac:dyDescent="0.25">
      <c r="B3" s="1"/>
      <c r="C3" t="s">
        <v>0</v>
      </c>
      <c r="D3" t="s">
        <v>0</v>
      </c>
      <c r="F3" t="s">
        <v>0</v>
      </c>
      <c r="G3" t="s">
        <v>0</v>
      </c>
      <c r="H3" t="s">
        <v>0</v>
      </c>
      <c r="I3" t="s">
        <v>0</v>
      </c>
      <c r="J3" t="s">
        <v>0</v>
      </c>
    </row>
    <row r="4" spans="1:10" x14ac:dyDescent="0.25">
      <c r="A4" t="s">
        <v>29</v>
      </c>
      <c r="B4" t="str">
        <f>All_data!B7</f>
        <v>Ctrl avg</v>
      </c>
      <c r="C4" s="9">
        <f>All_data!C7</f>
        <v>0.82063015109890114</v>
      </c>
      <c r="D4" s="9">
        <f>All_data!D7</f>
        <v>0.8251524353659544</v>
      </c>
      <c r="E4" s="9"/>
      <c r="F4" s="9">
        <f>All_data!F7</f>
        <v>0.82875409735896077</v>
      </c>
      <c r="G4" s="9">
        <f>All_data!G7</f>
        <v>0.81268172370650449</v>
      </c>
      <c r="H4" s="9">
        <f>All_data!H7</f>
        <v>0.80378369442129605</v>
      </c>
      <c r="I4" s="9">
        <f>All_data!I7</f>
        <v>0.8247117622088318</v>
      </c>
      <c r="J4" s="9">
        <f>All_data!J7</f>
        <v>0.82232461445173499</v>
      </c>
    </row>
    <row r="5" spans="1:10" x14ac:dyDescent="0.25">
      <c r="A5" t="s">
        <v>29</v>
      </c>
      <c r="B5" t="str">
        <f>All_data!B8</f>
        <v>Ctrl std</v>
      </c>
      <c r="C5" s="9">
        <f>All_data!C8</f>
        <v>5.8642269112826641E-3</v>
      </c>
      <c r="D5" s="9">
        <f>All_data!D8</f>
        <v>1.0446987177597155E-2</v>
      </c>
      <c r="E5" s="9"/>
      <c r="F5" s="9">
        <f>All_data!F8</f>
        <v>6.1339943517487901E-3</v>
      </c>
      <c r="G5" s="9">
        <f>All_data!G8</f>
        <v>1.332633327574541E-2</v>
      </c>
      <c r="H5" s="9">
        <f>All_data!H8</f>
        <v>5.1692897801402037E-2</v>
      </c>
      <c r="I5" s="9">
        <f>All_data!I8</f>
        <v>6.310291095632848E-3</v>
      </c>
      <c r="J5" s="9">
        <f>All_data!J8</f>
        <v>9.4358527835047262E-3</v>
      </c>
    </row>
    <row r="6" spans="1:10" x14ac:dyDescent="0.25">
      <c r="C6" s="9"/>
      <c r="D6" s="9"/>
      <c r="E6" s="9"/>
      <c r="F6" s="9"/>
      <c r="G6" s="9"/>
      <c r="H6" s="9"/>
      <c r="I6" s="9"/>
      <c r="J6" s="9"/>
    </row>
    <row r="7" spans="1:10" x14ac:dyDescent="0.25">
      <c r="A7" t="s">
        <v>29</v>
      </c>
      <c r="B7" t="str">
        <f>All_data!B13</f>
        <v>Met avg</v>
      </c>
      <c r="C7" s="9">
        <f>All_data!C13</f>
        <v>0.78047927682074025</v>
      </c>
      <c r="D7" s="9">
        <f>All_data!D13</f>
        <v>0.76418907672752112</v>
      </c>
      <c r="E7" s="9"/>
      <c r="F7" s="9">
        <f>All_data!F13</f>
        <v>0.79282962577426674</v>
      </c>
      <c r="G7" s="9">
        <f>All_data!G13</f>
        <v>0.76948861918466671</v>
      </c>
      <c r="H7" s="9">
        <f>All_data!H13</f>
        <v>0.45427776562622507</v>
      </c>
      <c r="I7" s="9">
        <f>All_data!I13</f>
        <v>0.621070473200799</v>
      </c>
      <c r="J7" s="9">
        <f>All_data!J13</f>
        <v>0.75927240750290048</v>
      </c>
    </row>
    <row r="8" spans="1:10" x14ac:dyDescent="0.25">
      <c r="A8" t="s">
        <v>29</v>
      </c>
      <c r="B8" t="str">
        <f>All_data!B14</f>
        <v>Met stg</v>
      </c>
      <c r="C8" s="9">
        <f>All_data!C14</f>
        <v>6.1789932496658121E-3</v>
      </c>
      <c r="D8" s="9">
        <f>All_data!D14</f>
        <v>7.0433132977191393E-2</v>
      </c>
      <c r="E8" s="9"/>
      <c r="F8" s="9">
        <f>All_data!F14</f>
        <v>2.4131541542742618E-2</v>
      </c>
      <c r="G8" s="9">
        <f>All_data!G14</f>
        <v>6.1513401501416529E-2</v>
      </c>
      <c r="H8" s="9">
        <f>All_data!H14</f>
        <v>0.1434188445551256</v>
      </c>
      <c r="I8" s="9">
        <f>All_data!I14</f>
        <v>0.238713099997406</v>
      </c>
      <c r="J8" s="9">
        <f>All_data!J14</f>
        <v>3.2276721053299338E-2</v>
      </c>
    </row>
    <row r="9" spans="1:10" x14ac:dyDescent="0.25">
      <c r="C9" s="9"/>
      <c r="D9" s="9"/>
      <c r="E9" s="9"/>
      <c r="F9" s="9"/>
      <c r="G9" s="9"/>
      <c r="H9" s="9"/>
      <c r="I9" s="9"/>
      <c r="J9" s="9"/>
    </row>
    <row r="10" spans="1:10" x14ac:dyDescent="0.25">
      <c r="A10" t="str">
        <f>All_data!A19</f>
        <v>Cold</v>
      </c>
      <c r="B10" t="str">
        <f>All_data!B19</f>
        <v>Ctrl avg</v>
      </c>
      <c r="C10" s="9">
        <f>All_data!C19</f>
        <v>0.80133928571428581</v>
      </c>
      <c r="D10" s="9">
        <f>All_data!D19</f>
        <v>0.79771945359850704</v>
      </c>
      <c r="E10" s="9"/>
      <c r="F10" s="9">
        <f>All_data!F19</f>
        <v>0.80067941303318679</v>
      </c>
      <c r="G10" s="9">
        <f>All_data!G19</f>
        <v>0.81970002171063339</v>
      </c>
      <c r="H10" s="9">
        <f>All_data!H19</f>
        <v>0.81165356371182185</v>
      </c>
      <c r="I10" s="9">
        <f>All_data!I19</f>
        <v>0.79092362628489143</v>
      </c>
      <c r="J10" s="9">
        <f>All_data!J19</f>
        <v>0.81708713236852704</v>
      </c>
    </row>
    <row r="11" spans="1:10" x14ac:dyDescent="0.25">
      <c r="A11" t="str">
        <f>All_data!A20</f>
        <v>Cold</v>
      </c>
      <c r="B11" t="str">
        <f>All_data!B20</f>
        <v>Ctrl std</v>
      </c>
      <c r="C11" s="9">
        <f>All_data!C20</f>
        <v>3.1567267017256475E-3</v>
      </c>
      <c r="D11" s="9">
        <f>All_data!D20</f>
        <v>2.9179306371165812E-2</v>
      </c>
      <c r="E11" s="9"/>
      <c r="F11" s="9">
        <f>All_data!F20</f>
        <v>1.0941097302677644E-2</v>
      </c>
      <c r="G11" s="9">
        <f>All_data!G20</f>
        <v>2.2653609107794983E-2</v>
      </c>
      <c r="H11" s="9">
        <f>All_data!H20</f>
        <v>1.89178859731369E-2</v>
      </c>
      <c r="I11" s="9">
        <f>All_data!I20</f>
        <v>2.4897966112368292E-2</v>
      </c>
      <c r="J11" s="9">
        <f>All_data!J20</f>
        <v>1.6022293169929243E-3</v>
      </c>
    </row>
    <row r="12" spans="1:10" x14ac:dyDescent="0.25">
      <c r="C12" s="9"/>
      <c r="D12" s="9"/>
      <c r="E12" s="9"/>
      <c r="F12" s="9"/>
      <c r="G12" s="9"/>
      <c r="H12" s="9"/>
      <c r="I12" s="9"/>
      <c r="J12" s="9"/>
    </row>
    <row r="13" spans="1:10" x14ac:dyDescent="0.25">
      <c r="A13" t="str">
        <f>All_data!A25</f>
        <v>Cold</v>
      </c>
      <c r="B13" t="str">
        <f>All_data!B25</f>
        <v>Met avg</v>
      </c>
      <c r="C13" s="9">
        <f>All_data!C25</f>
        <v>0.78430452840685638</v>
      </c>
      <c r="D13" s="9">
        <f>All_data!D25</f>
        <v>0.6771051975765322</v>
      </c>
      <c r="E13" s="9"/>
      <c r="F13" s="9">
        <f>All_data!F25</f>
        <v>0.61781866459590418</v>
      </c>
      <c r="G13" s="9">
        <f>All_data!G25</f>
        <v>0.67697572667224337</v>
      </c>
      <c r="H13" s="9">
        <f>All_data!H25</f>
        <v>0.71646220959533524</v>
      </c>
      <c r="I13" s="9">
        <f>All_data!I25</f>
        <v>0.61657368785304489</v>
      </c>
      <c r="J13" s="9">
        <f>All_data!J25</f>
        <v>0.58275247649438378</v>
      </c>
    </row>
    <row r="14" spans="1:10" x14ac:dyDescent="0.25">
      <c r="A14" t="str">
        <f>All_data!A26</f>
        <v>Cold</v>
      </c>
      <c r="B14" t="str">
        <f>All_data!B26</f>
        <v>Met std</v>
      </c>
      <c r="C14" s="9">
        <f>All_data!C26</f>
        <v>4.0124526835135496E-2</v>
      </c>
      <c r="D14" s="9">
        <f>All_data!D26</f>
        <v>5.4824120342818312E-2</v>
      </c>
      <c r="E14" s="9"/>
      <c r="F14" s="9">
        <f>All_data!F26</f>
        <v>5.4193142909436935E-2</v>
      </c>
      <c r="G14" s="9">
        <f>All_data!G26</f>
        <v>0.10044655007839393</v>
      </c>
      <c r="H14" s="9">
        <f>All_data!H26</f>
        <v>0.10828939076669337</v>
      </c>
      <c r="I14" s="9">
        <f>All_data!I26</f>
        <v>3.3387081060926756E-2</v>
      </c>
      <c r="J14" s="9">
        <f>All_data!J26</f>
        <v>3.5414825606729851E-2</v>
      </c>
    </row>
    <row r="17" spans="1:2" x14ac:dyDescent="0.25">
      <c r="A17" t="s">
        <v>17</v>
      </c>
      <c r="B17" t="s">
        <v>18</v>
      </c>
    </row>
    <row r="18" spans="1:2" x14ac:dyDescent="0.25">
      <c r="A18" t="s">
        <v>19</v>
      </c>
      <c r="B18" t="s">
        <v>24</v>
      </c>
    </row>
    <row r="19" spans="1:2" x14ac:dyDescent="0.25">
      <c r="A19" t="s">
        <v>20</v>
      </c>
      <c r="B19" t="s">
        <v>25</v>
      </c>
    </row>
    <row r="20" spans="1:2" x14ac:dyDescent="0.25">
      <c r="A20" t="s">
        <v>21</v>
      </c>
      <c r="B20" t="s">
        <v>26</v>
      </c>
    </row>
    <row r="21" spans="1:2" x14ac:dyDescent="0.25">
      <c r="A21" t="s">
        <v>22</v>
      </c>
      <c r="B21" t="s">
        <v>27</v>
      </c>
    </row>
    <row r="22" spans="1:2" x14ac:dyDescent="0.25">
      <c r="A22" t="s">
        <v>23</v>
      </c>
      <c r="B22" t="s">
        <v>28</v>
      </c>
    </row>
  </sheetData>
  <conditionalFormatting sqref="C4:D4 F4:J4 F7:J7 F10:J10 F13:J13">
    <cfRule type="cellIs" dxfId="19" priority="16" operator="lessThan">
      <formula>0.75</formula>
    </cfRule>
    <cfRule type="cellIs" dxfId="18" priority="17" operator="between">
      <formula>0.75</formula>
      <formula>0.775</formula>
    </cfRule>
    <cfRule type="cellIs" dxfId="17" priority="18" operator="between">
      <formula>0.775</formula>
      <formula>0.8</formula>
    </cfRule>
    <cfRule type="cellIs" dxfId="16" priority="19" operator="between">
      <formula>0.8</formula>
      <formula>0.825</formula>
    </cfRule>
    <cfRule type="cellIs" dxfId="15" priority="23" operator="greaterThan">
      <formula>0.825</formula>
    </cfRule>
  </conditionalFormatting>
  <conditionalFormatting sqref="C7:D7">
    <cfRule type="cellIs" dxfId="14" priority="11" operator="lessThan">
      <formula>0.75</formula>
    </cfRule>
    <cfRule type="cellIs" dxfId="13" priority="12" operator="between">
      <formula>0.75</formula>
      <formula>0.775</formula>
    </cfRule>
    <cfRule type="cellIs" dxfId="12" priority="13" operator="between">
      <formula>0.775</formula>
      <formula>0.8</formula>
    </cfRule>
    <cfRule type="cellIs" dxfId="11" priority="14" operator="between">
      <formula>0.8</formula>
      <formula>0.825</formula>
    </cfRule>
    <cfRule type="cellIs" dxfId="10" priority="15" operator="greaterThan">
      <formula>0.825</formula>
    </cfRule>
  </conditionalFormatting>
  <conditionalFormatting sqref="C10:D10">
    <cfRule type="cellIs" dxfId="9" priority="6" operator="lessThan">
      <formula>0.75</formula>
    </cfRule>
    <cfRule type="cellIs" dxfId="8" priority="7" operator="between">
      <formula>0.75</formula>
      <formula>0.775</formula>
    </cfRule>
    <cfRule type="cellIs" dxfId="7" priority="8" operator="between">
      <formula>0.775</formula>
      <formula>0.8</formula>
    </cfRule>
    <cfRule type="cellIs" dxfId="6" priority="9" operator="between">
      <formula>0.8</formula>
      <formula>0.825</formula>
    </cfRule>
    <cfRule type="cellIs" dxfId="5" priority="10" operator="greaterThan">
      <formula>0.825</formula>
    </cfRule>
  </conditionalFormatting>
  <conditionalFormatting sqref="C13:D13">
    <cfRule type="cellIs" dxfId="4" priority="1" operator="lessThan">
      <formula>0.75</formula>
    </cfRule>
    <cfRule type="cellIs" dxfId="3" priority="2" operator="between">
      <formula>0.75</formula>
      <formula>0.775</formula>
    </cfRule>
    <cfRule type="cellIs" dxfId="2" priority="3" operator="between">
      <formula>0.775</formula>
      <formula>0.8</formula>
    </cfRule>
    <cfRule type="cellIs" dxfId="1" priority="4" operator="between">
      <formula>0.8</formula>
      <formula>0.825</formula>
    </cfRule>
    <cfRule type="cellIs" dxfId="0" priority="5" operator="greaterThan">
      <formula>0.825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27"/>
  <sheetViews>
    <sheetView tabSelected="1" workbookViewId="0">
      <selection activeCell="L26" sqref="L26"/>
    </sheetView>
  </sheetViews>
  <sheetFormatPr defaultRowHeight="15" x14ac:dyDescent="0.25"/>
  <cols>
    <col min="3" max="10" width="10.7109375" customWidth="1"/>
  </cols>
  <sheetData>
    <row r="1" spans="1:15" x14ac:dyDescent="0.25">
      <c r="B1" s="1"/>
      <c r="C1" s="3">
        <v>43346</v>
      </c>
      <c r="D1" s="3">
        <v>43347</v>
      </c>
      <c r="E1" s="3" t="s">
        <v>3</v>
      </c>
      <c r="F1" s="3">
        <v>43348</v>
      </c>
      <c r="G1" s="3">
        <v>43349</v>
      </c>
      <c r="H1" s="3">
        <v>43355</v>
      </c>
      <c r="I1" s="3">
        <v>43368</v>
      </c>
      <c r="J1" s="3">
        <v>43375</v>
      </c>
      <c r="L1" t="s">
        <v>30</v>
      </c>
      <c r="M1" t="s">
        <v>31</v>
      </c>
      <c r="O1" t="s">
        <v>32</v>
      </c>
    </row>
    <row r="2" spans="1:15" x14ac:dyDescent="0.25">
      <c r="B2" s="1"/>
      <c r="C2" s="7">
        <f t="shared" ref="C2:D2" si="0">C1-$F1</f>
        <v>-2</v>
      </c>
      <c r="D2" s="7">
        <f t="shared" si="0"/>
        <v>-1</v>
      </c>
      <c r="E2" s="7"/>
      <c r="F2" s="7">
        <f>F1-$F1</f>
        <v>0</v>
      </c>
      <c r="G2" s="7">
        <f t="shared" ref="G2:J2" si="1">G1-$F1</f>
        <v>1</v>
      </c>
      <c r="H2" s="7">
        <f t="shared" si="1"/>
        <v>7</v>
      </c>
      <c r="I2" s="7">
        <f t="shared" si="1"/>
        <v>20</v>
      </c>
      <c r="J2" s="7">
        <f t="shared" si="1"/>
        <v>27</v>
      </c>
    </row>
    <row r="3" spans="1:15" x14ac:dyDescent="0.25">
      <c r="B3" s="1"/>
      <c r="C3" t="s">
        <v>0</v>
      </c>
      <c r="D3" t="s">
        <v>0</v>
      </c>
      <c r="F3" t="s">
        <v>0</v>
      </c>
      <c r="G3" t="s">
        <v>0</v>
      </c>
      <c r="H3" t="s">
        <v>0</v>
      </c>
      <c r="I3" t="s">
        <v>0</v>
      </c>
      <c r="J3" t="s">
        <v>0</v>
      </c>
    </row>
    <row r="4" spans="1:15" x14ac:dyDescent="0.25">
      <c r="A4" s="5" t="s">
        <v>1</v>
      </c>
      <c r="B4" s="1" t="s">
        <v>5</v>
      </c>
      <c r="C4">
        <v>0.8247767857142857</v>
      </c>
      <c r="D4">
        <v>0.81588669950738912</v>
      </c>
      <c r="F4">
        <v>0.83067940552016983</v>
      </c>
      <c r="G4">
        <v>0.80238500851788752</v>
      </c>
      <c r="H4">
        <v>0.74414620217018845</v>
      </c>
      <c r="I4">
        <v>0.8186724230976794</v>
      </c>
      <c r="J4">
        <v>0.81857585139318889</v>
      </c>
      <c r="L4">
        <f>AVERAGE(F4:J4)</f>
        <v>0.80289177813982282</v>
      </c>
      <c r="M4">
        <f>_xlfn.STDEV.S(C4:J4)</f>
        <v>2.941793909864374E-2</v>
      </c>
    </row>
    <row r="5" spans="1:15" x14ac:dyDescent="0.25">
      <c r="A5" s="5" t="s">
        <v>1</v>
      </c>
      <c r="B5" s="1" t="s">
        <v>6</v>
      </c>
      <c r="C5">
        <v>0.81648351648351647</v>
      </c>
      <c r="D5">
        <v>0.82309582309582308</v>
      </c>
      <c r="F5">
        <v>0.82188841201716734</v>
      </c>
      <c r="G5">
        <v>0.80792682926829273</v>
      </c>
      <c r="H5">
        <v>0.83143845773603564</v>
      </c>
      <c r="I5">
        <v>0.82420091324200917</v>
      </c>
      <c r="J5">
        <v>0.8153392330383481</v>
      </c>
      <c r="L5">
        <f>AVERAGE(F5:J5)</f>
        <v>0.82015876906037077</v>
      </c>
      <c r="M5">
        <f>_xlfn.STDEV.S(C5:J5)</f>
        <v>7.5439398334390456E-3</v>
      </c>
    </row>
    <row r="6" spans="1:15" x14ac:dyDescent="0.25">
      <c r="A6" s="5" t="s">
        <v>1</v>
      </c>
      <c r="B6" s="1" t="s">
        <v>7</v>
      </c>
      <c r="C6" s="6"/>
      <c r="D6" s="6">
        <v>0.8364747834946511</v>
      </c>
      <c r="E6" s="8"/>
      <c r="F6" s="6">
        <v>0.83369447453954493</v>
      </c>
      <c r="G6" s="6">
        <v>0.82773333333333332</v>
      </c>
      <c r="H6" s="6">
        <v>0.83576642335766427</v>
      </c>
      <c r="I6" s="6">
        <v>0.83126195028680694</v>
      </c>
      <c r="J6" s="6">
        <v>0.83305875892366832</v>
      </c>
      <c r="L6">
        <f>AVERAGE(F6:J6)</f>
        <v>0.83230298808820358</v>
      </c>
      <c r="M6">
        <f>_xlfn.STDEV.S(C6:J6)</f>
        <v>3.1928527372693627E-3</v>
      </c>
    </row>
    <row r="7" spans="1:15" x14ac:dyDescent="0.25">
      <c r="A7" s="5" t="s">
        <v>1</v>
      </c>
      <c r="B7" s="1" t="s">
        <v>8</v>
      </c>
      <c r="C7" s="8">
        <f>AVERAGE(C4:C6)</f>
        <v>0.82063015109890114</v>
      </c>
      <c r="D7" s="8">
        <f>AVERAGE(D4:D6)</f>
        <v>0.8251524353659544</v>
      </c>
      <c r="E7" s="8"/>
      <c r="F7" s="8">
        <f t="shared" ref="F7:J7" si="2">AVERAGE(F4:F6)</f>
        <v>0.82875409735896077</v>
      </c>
      <c r="G7" s="8">
        <f t="shared" si="2"/>
        <v>0.81268172370650449</v>
      </c>
      <c r="H7" s="8">
        <f t="shared" si="2"/>
        <v>0.80378369442129605</v>
      </c>
      <c r="I7" s="8">
        <f t="shared" si="2"/>
        <v>0.8247117622088318</v>
      </c>
      <c r="J7" s="8">
        <f t="shared" si="2"/>
        <v>0.82232461445173499</v>
      </c>
      <c r="L7">
        <f>AVERAGE(F4:J6)</f>
        <v>0.81845117842946569</v>
      </c>
    </row>
    <row r="8" spans="1:15" x14ac:dyDescent="0.25">
      <c r="A8" s="5" t="s">
        <v>1</v>
      </c>
      <c r="B8" s="1" t="s">
        <v>14</v>
      </c>
      <c r="C8">
        <f t="shared" ref="C8:D8" si="3">_xlfn.STDEV.S(C4:C6)</f>
        <v>5.8642269112826641E-3</v>
      </c>
      <c r="D8">
        <f t="shared" si="3"/>
        <v>1.0446987177597155E-2</v>
      </c>
      <c r="F8">
        <f>_xlfn.STDEV.S(F4:F6)</f>
        <v>6.1339943517487901E-3</v>
      </c>
      <c r="G8">
        <f t="shared" ref="G8:J8" si="4">_xlfn.STDEV.S(G4:G6)</f>
        <v>1.332633327574541E-2</v>
      </c>
      <c r="H8">
        <f t="shared" si="4"/>
        <v>5.1692897801402037E-2</v>
      </c>
      <c r="I8">
        <f t="shared" si="4"/>
        <v>6.310291095632848E-3</v>
      </c>
      <c r="J8">
        <f t="shared" si="4"/>
        <v>9.4358527835047262E-3</v>
      </c>
      <c r="M8">
        <f>_xlfn.STDEV.S(F4:J6)</f>
        <v>2.2770228663654739E-2</v>
      </c>
    </row>
    <row r="9" spans="1:15" x14ac:dyDescent="0.25">
      <c r="A9" s="1"/>
      <c r="B9" s="1"/>
      <c r="C9" s="8"/>
      <c r="D9" s="8"/>
      <c r="E9" s="8"/>
      <c r="F9" s="8"/>
      <c r="G9" s="8"/>
      <c r="H9" s="8"/>
      <c r="I9" s="8"/>
      <c r="J9" s="8"/>
    </row>
    <row r="10" spans="1:15" x14ac:dyDescent="0.25">
      <c r="A10" s="5" t="s">
        <v>1</v>
      </c>
      <c r="B10" s="2" t="s">
        <v>11</v>
      </c>
      <c r="C10">
        <v>0.7761100687929956</v>
      </c>
      <c r="D10">
        <v>0.82611080636313772</v>
      </c>
      <c r="E10" s="8"/>
      <c r="F10">
        <v>0.80559006211180129</v>
      </c>
      <c r="G10">
        <v>0.82218091697645601</v>
      </c>
      <c r="H10">
        <v>0.47720364741641336</v>
      </c>
      <c r="I10">
        <v>0.69498910675381265</v>
      </c>
      <c r="J10">
        <v>0.79587894397939474</v>
      </c>
      <c r="L10">
        <f>AVERAGE(F10:J10)</f>
        <v>0.71916853544757564</v>
      </c>
      <c r="M10">
        <f>_xlfn.STDEV.S(C10:J10)</f>
        <v>0.12512561294809546</v>
      </c>
    </row>
    <row r="11" spans="1:15" x14ac:dyDescent="0.25">
      <c r="A11" s="5" t="s">
        <v>1</v>
      </c>
      <c r="B11" s="2" t="s">
        <v>12</v>
      </c>
      <c r="D11">
        <v>0.68756530825496343</v>
      </c>
      <c r="E11" s="8"/>
      <c r="F11">
        <v>0.76499690785405072</v>
      </c>
      <c r="G11">
        <v>0.70189274447949523</v>
      </c>
      <c r="H11">
        <v>0.30077691453940064</v>
      </c>
      <c r="I11">
        <v>0.81408065618591929</v>
      </c>
      <c r="J11">
        <v>0.74703196347031964</v>
      </c>
      <c r="L11">
        <f>AVERAGE(F11:J11)</f>
        <v>0.66575583730583709</v>
      </c>
      <c r="M11">
        <f>_xlfn.STDEV.S(C11:J11)</f>
        <v>0.18620779699396575</v>
      </c>
    </row>
    <row r="12" spans="1:15" x14ac:dyDescent="0.25">
      <c r="A12" s="5" t="s">
        <v>1</v>
      </c>
      <c r="B12" s="2" t="s">
        <v>13</v>
      </c>
      <c r="C12" s="6">
        <v>0.7848484848484848</v>
      </c>
      <c r="D12" s="6">
        <v>0.77889111556446222</v>
      </c>
      <c r="E12" s="8"/>
      <c r="F12" s="6">
        <v>0.80790190735694822</v>
      </c>
      <c r="G12" s="6">
        <v>0.784392196098049</v>
      </c>
      <c r="H12" s="6">
        <v>0.58485273492286116</v>
      </c>
      <c r="I12" s="6">
        <v>0.35414165666266506</v>
      </c>
      <c r="J12" s="6">
        <v>0.73490631505898685</v>
      </c>
      <c r="L12">
        <f>AVERAGE(F12:J12)</f>
        <v>0.65323896201990206</v>
      </c>
      <c r="M12">
        <f>_xlfn.STDEV.S(C12:J12)</f>
        <v>0.16612342931641599</v>
      </c>
    </row>
    <row r="13" spans="1:15" x14ac:dyDescent="0.25">
      <c r="A13" s="5" t="s">
        <v>1</v>
      </c>
      <c r="B13" s="2" t="s">
        <v>9</v>
      </c>
      <c r="C13" s="8">
        <f>AVERAGE(C10:C12)</f>
        <v>0.78047927682074025</v>
      </c>
      <c r="D13" s="8">
        <f>AVERAGE(D10:D12)</f>
        <v>0.76418907672752112</v>
      </c>
      <c r="E13" s="8"/>
      <c r="F13" s="8">
        <f t="shared" ref="F13:J13" si="5">AVERAGE(F10:F12)</f>
        <v>0.79282962577426674</v>
      </c>
      <c r="G13" s="8">
        <f t="shared" si="5"/>
        <v>0.76948861918466671</v>
      </c>
      <c r="H13" s="8">
        <f t="shared" si="5"/>
        <v>0.45427776562622507</v>
      </c>
      <c r="I13" s="8">
        <f t="shared" si="5"/>
        <v>0.621070473200799</v>
      </c>
      <c r="J13" s="8">
        <f t="shared" si="5"/>
        <v>0.75927240750290048</v>
      </c>
      <c r="L13">
        <f>AVERAGE(F10:J12)</f>
        <v>0.67938777825777164</v>
      </c>
    </row>
    <row r="14" spans="1:15" x14ac:dyDescent="0.25">
      <c r="A14" s="5" t="s">
        <v>1</v>
      </c>
      <c r="B14" s="2" t="s">
        <v>15</v>
      </c>
      <c r="C14">
        <f>_xlfn.STDEV.S(C10:C12)</f>
        <v>6.1789932496658121E-3</v>
      </c>
      <c r="D14">
        <f>_xlfn.STDEV.S(D10:D12)</f>
        <v>7.0433132977191393E-2</v>
      </c>
      <c r="F14">
        <f t="shared" ref="F14:J14" si="6">_xlfn.STDEV.S(F10:F12)</f>
        <v>2.4131541542742618E-2</v>
      </c>
      <c r="G14">
        <f t="shared" si="6"/>
        <v>6.1513401501416529E-2</v>
      </c>
      <c r="H14">
        <f t="shared" si="6"/>
        <v>0.1434188445551256</v>
      </c>
      <c r="I14">
        <f t="shared" si="6"/>
        <v>0.238713099997406</v>
      </c>
      <c r="J14">
        <f t="shared" si="6"/>
        <v>3.2276721053299338E-2</v>
      </c>
      <c r="M14">
        <f>_xlfn.STDEV.S(F10:J12)</f>
        <v>0.17118378465074163</v>
      </c>
    </row>
    <row r="15" spans="1:15" x14ac:dyDescent="0.25">
      <c r="A15" s="2"/>
      <c r="B15" s="2"/>
      <c r="C15" s="8"/>
      <c r="D15" s="8"/>
      <c r="E15" s="8"/>
      <c r="F15" s="8"/>
      <c r="G15" s="8"/>
      <c r="H15" s="8"/>
      <c r="I15" s="8"/>
      <c r="J15" s="8"/>
    </row>
    <row r="16" spans="1:15" x14ac:dyDescent="0.25">
      <c r="A16" s="4" t="s">
        <v>2</v>
      </c>
      <c r="B16" s="1" t="s">
        <v>4</v>
      </c>
      <c r="D16">
        <v>0.81408596582081827</v>
      </c>
      <c r="E16" s="8"/>
      <c r="F16">
        <v>0.81001548786783684</v>
      </c>
      <c r="G16">
        <v>0.84104234527687294</v>
      </c>
      <c r="H16">
        <v>0.79661971830985912</v>
      </c>
      <c r="I16">
        <v>0.79080459770114941</v>
      </c>
      <c r="J16">
        <v>0.81822635962763346</v>
      </c>
      <c r="L16">
        <f>AVERAGE(F16:J16)</f>
        <v>0.81134170175667042</v>
      </c>
      <c r="M16">
        <f>_xlfn.STDEV.S(C16:J16)</f>
        <v>1.7754271843325994E-2</v>
      </c>
    </row>
    <row r="17" spans="1:13" x14ac:dyDescent="0.25">
      <c r="A17" s="4" t="s">
        <v>2</v>
      </c>
      <c r="B17" s="1" t="s">
        <v>6</v>
      </c>
      <c r="C17">
        <v>0.7991071428571429</v>
      </c>
      <c r="D17">
        <v>0.81504178272980499</v>
      </c>
      <c r="E17" s="8"/>
      <c r="F17">
        <v>0.80338266384778012</v>
      </c>
      <c r="G17">
        <v>0.82212713936430315</v>
      </c>
      <c r="H17">
        <v>0.83289542827115082</v>
      </c>
      <c r="I17">
        <v>0.76608538785327718</v>
      </c>
      <c r="J17">
        <v>0.8177799607072691</v>
      </c>
      <c r="L17">
        <f>AVERAGE(F17:J17)</f>
        <v>0.80845411600875605</v>
      </c>
      <c r="M17">
        <f>_xlfn.STDEV.S(C17:J17)</f>
        <v>2.168642057016875E-2</v>
      </c>
    </row>
    <row r="18" spans="1:13" x14ac:dyDescent="0.25">
      <c r="A18" s="4" t="s">
        <v>2</v>
      </c>
      <c r="B18" s="1" t="s">
        <v>7</v>
      </c>
      <c r="C18" s="6">
        <v>0.8035714285714286</v>
      </c>
      <c r="D18" s="6">
        <v>0.76403061224489799</v>
      </c>
      <c r="E18" s="8"/>
      <c r="F18" s="6">
        <v>0.7886400873839432</v>
      </c>
      <c r="G18" s="6">
        <v>0.79593058049072407</v>
      </c>
      <c r="H18" s="6">
        <v>0.80544554455445549</v>
      </c>
      <c r="I18" s="6">
        <v>0.81588089330024816</v>
      </c>
      <c r="J18" s="6">
        <v>0.81525507677067854</v>
      </c>
      <c r="L18">
        <f>AVERAGE(F18:J18)</f>
        <v>0.80423043650000992</v>
      </c>
      <c r="M18">
        <f>_xlfn.STDEV.S(C18:J18)</f>
        <v>1.8021593794422124E-2</v>
      </c>
    </row>
    <row r="19" spans="1:13" x14ac:dyDescent="0.25">
      <c r="A19" s="4" t="s">
        <v>2</v>
      </c>
      <c r="B19" s="1" t="s">
        <v>8</v>
      </c>
      <c r="C19" s="8">
        <f>AVERAGE(C16:C18)</f>
        <v>0.80133928571428581</v>
      </c>
      <c r="D19" s="8">
        <f>AVERAGE(D16:D18)</f>
        <v>0.79771945359850704</v>
      </c>
      <c r="E19" s="8"/>
      <c r="F19" s="8">
        <f t="shared" ref="F19:J19" si="7">AVERAGE(F16:F18)</f>
        <v>0.80067941303318679</v>
      </c>
      <c r="G19" s="8">
        <f t="shared" si="7"/>
        <v>0.81970002171063339</v>
      </c>
      <c r="H19" s="8">
        <f t="shared" si="7"/>
        <v>0.81165356371182185</v>
      </c>
      <c r="I19" s="8">
        <f t="shared" si="7"/>
        <v>0.79092362628489143</v>
      </c>
      <c r="J19" s="8">
        <f t="shared" si="7"/>
        <v>0.81708713236852704</v>
      </c>
      <c r="L19">
        <f>AVERAGE(F16:J18)</f>
        <v>0.80800875142181217</v>
      </c>
    </row>
    <row r="20" spans="1:13" x14ac:dyDescent="0.25">
      <c r="A20" s="4" t="s">
        <v>2</v>
      </c>
      <c r="B20" s="1" t="s">
        <v>14</v>
      </c>
      <c r="C20">
        <f>_xlfn.STDEV.S(C16:C18)</f>
        <v>3.1567267017256475E-3</v>
      </c>
      <c r="D20">
        <f t="shared" ref="D20:J20" si="8">_xlfn.STDEV.S(D16:D18)</f>
        <v>2.9179306371165812E-2</v>
      </c>
      <c r="F20">
        <f t="shared" si="8"/>
        <v>1.0941097302677644E-2</v>
      </c>
      <c r="G20">
        <f t="shared" si="8"/>
        <v>2.2653609107794983E-2</v>
      </c>
      <c r="H20">
        <f t="shared" si="8"/>
        <v>1.89178859731369E-2</v>
      </c>
      <c r="I20">
        <f t="shared" si="8"/>
        <v>2.4897966112368292E-2</v>
      </c>
      <c r="J20">
        <f t="shared" si="8"/>
        <v>1.6022293169929243E-3</v>
      </c>
      <c r="M20">
        <f>_xlfn.STDEV.S(F16:J18)</f>
        <v>1.8823496416362818E-2</v>
      </c>
    </row>
    <row r="21" spans="1:13" x14ac:dyDescent="0.25">
      <c r="A21" s="1"/>
      <c r="B21" s="1"/>
      <c r="C21" s="8"/>
      <c r="D21" s="8"/>
      <c r="E21" s="8"/>
      <c r="F21" s="8"/>
      <c r="G21" s="8"/>
      <c r="H21" s="8"/>
      <c r="I21" s="8"/>
      <c r="J21" s="8"/>
    </row>
    <row r="22" spans="1:13" x14ac:dyDescent="0.25">
      <c r="A22" s="4" t="s">
        <v>2</v>
      </c>
      <c r="B22" s="2" t="s">
        <v>10</v>
      </c>
      <c r="D22">
        <v>0.66339869281045749</v>
      </c>
      <c r="E22" s="8"/>
      <c r="F22">
        <v>0.67894736842105263</v>
      </c>
      <c r="G22">
        <v>0.69309462915601028</v>
      </c>
      <c r="H22">
        <v>0.75560538116591924</v>
      </c>
      <c r="I22">
        <v>0.58517350157728709</v>
      </c>
      <c r="J22">
        <v>0.56888168557536467</v>
      </c>
      <c r="L22">
        <f>AVERAGE(F22:J22)</f>
        <v>0.65634051317912678</v>
      </c>
      <c r="M22">
        <f>_xlfn.STDEV.S(C22:J22)</f>
        <v>6.995820744443261E-2</v>
      </c>
    </row>
    <row r="23" spans="1:13" x14ac:dyDescent="0.25">
      <c r="A23" s="4" t="s">
        <v>2</v>
      </c>
      <c r="B23" s="2" t="s">
        <v>11</v>
      </c>
      <c r="C23">
        <v>0.81267685342388229</v>
      </c>
      <c r="D23">
        <v>0.63043478260869568</v>
      </c>
      <c r="E23" s="8"/>
      <c r="F23">
        <v>0.59884559884559885</v>
      </c>
      <c r="G23">
        <v>0.56944444444444442</v>
      </c>
      <c r="H23">
        <v>0.59404388714733547</v>
      </c>
      <c r="I23">
        <v>0.61290322580645162</v>
      </c>
      <c r="J23">
        <v>0.6230031948881789</v>
      </c>
      <c r="L23">
        <f>AVERAGE(F23:J23)</f>
        <v>0.59964807022640199</v>
      </c>
      <c r="M23">
        <f>_xlfn.STDEV.S(C23:J23)</f>
        <v>8.1140074192313241E-2</v>
      </c>
    </row>
    <row r="24" spans="1:13" x14ac:dyDescent="0.25">
      <c r="A24" s="4" t="s">
        <v>2</v>
      </c>
      <c r="B24" s="2" t="s">
        <v>12</v>
      </c>
      <c r="C24" s="6">
        <v>0.75593220338983047</v>
      </c>
      <c r="D24" s="6">
        <v>0.73748211731044344</v>
      </c>
      <c r="E24" s="8"/>
      <c r="F24" s="6">
        <v>0.57566302652106083</v>
      </c>
      <c r="G24" s="6">
        <v>0.76838810641627542</v>
      </c>
      <c r="H24" s="6">
        <v>0.79973736047275112</v>
      </c>
      <c r="I24" s="6">
        <v>0.65164433617539586</v>
      </c>
      <c r="J24" s="6">
        <v>0.55637254901960786</v>
      </c>
      <c r="L24">
        <f>AVERAGE(F24:J24)</f>
        <v>0.67036107572101822</v>
      </c>
      <c r="M24">
        <f>_xlfn.STDEV.S(C24:J24)</f>
        <v>9.7601140025318098E-2</v>
      </c>
    </row>
    <row r="25" spans="1:13" x14ac:dyDescent="0.25">
      <c r="A25" s="4" t="s">
        <v>2</v>
      </c>
      <c r="B25" s="2" t="s">
        <v>9</v>
      </c>
      <c r="C25" s="8">
        <f>AVERAGE(C22:C24)</f>
        <v>0.78430452840685638</v>
      </c>
      <c r="D25" s="8">
        <f>AVERAGE(D22:D24)</f>
        <v>0.6771051975765322</v>
      </c>
      <c r="E25" s="8"/>
      <c r="F25" s="8">
        <f t="shared" ref="F25:J25" si="9">AVERAGE(F22:F24)</f>
        <v>0.61781866459590418</v>
      </c>
      <c r="G25" s="8">
        <f t="shared" si="9"/>
        <v>0.67697572667224337</v>
      </c>
      <c r="H25" s="8">
        <f t="shared" si="9"/>
        <v>0.71646220959533524</v>
      </c>
      <c r="I25" s="8">
        <f t="shared" si="9"/>
        <v>0.61657368785304489</v>
      </c>
      <c r="J25" s="8">
        <f t="shared" si="9"/>
        <v>0.58275247649438378</v>
      </c>
      <c r="L25">
        <f>AVERAGE(F22:J24)</f>
        <v>0.64211655304218229</v>
      </c>
    </row>
    <row r="26" spans="1:13" x14ac:dyDescent="0.25">
      <c r="A26" s="4" t="s">
        <v>2</v>
      </c>
      <c r="B26" s="2" t="s">
        <v>16</v>
      </c>
      <c r="C26">
        <f>_xlfn.STDEV.S(C22:C24)</f>
        <v>4.0124526835135496E-2</v>
      </c>
      <c r="D26">
        <f t="shared" ref="D26:J26" si="10">_xlfn.STDEV.S(D22:D24)</f>
        <v>5.4824120342818312E-2</v>
      </c>
      <c r="F26">
        <f t="shared" si="10"/>
        <v>5.4193142909436935E-2</v>
      </c>
      <c r="G26">
        <f t="shared" si="10"/>
        <v>0.10044655007839393</v>
      </c>
      <c r="H26">
        <f t="shared" si="10"/>
        <v>0.10828939076669337</v>
      </c>
      <c r="I26">
        <f t="shared" si="10"/>
        <v>3.3387081060926756E-2</v>
      </c>
      <c r="J26">
        <f t="shared" si="10"/>
        <v>3.5414825606729851E-2</v>
      </c>
      <c r="M26">
        <f>_xlfn.STDEV.S(F22:J24)</f>
        <v>7.9629446916883659E-2</v>
      </c>
    </row>
    <row r="27" spans="1:13" x14ac:dyDescent="0.25">
      <c r="E27" s="8"/>
    </row>
  </sheetData>
  <phoneticPr fontId="1" type="noConversion"/>
  <conditionalFormatting sqref="C22:C24 E21:E25 E27:E29 C15:J19 C4:J7 C9:J13 C21:J21 C25:J25">
    <cfRule type="colorScale" priority="53">
      <colorScale>
        <cfvo type="num" val="0.75"/>
        <cfvo type="num" val="0.83"/>
        <color rgb="FFFF0000"/>
        <color rgb="FF92D050"/>
      </colorScale>
    </cfRule>
  </conditionalFormatting>
  <conditionalFormatting sqref="D22:E24">
    <cfRule type="colorScale" priority="49">
      <colorScale>
        <cfvo type="num" val="0.75"/>
        <cfvo type="num" val="0.83"/>
        <color rgb="FFFF0000"/>
        <color rgb="FF92D050"/>
      </colorScale>
    </cfRule>
  </conditionalFormatting>
  <conditionalFormatting sqref="F22:F24">
    <cfRule type="colorScale" priority="41">
      <colorScale>
        <cfvo type="num" val="0.75"/>
        <cfvo type="num" val="0.83"/>
        <color rgb="FFFF0000"/>
        <color rgb="FF92D050"/>
      </colorScale>
    </cfRule>
  </conditionalFormatting>
  <conditionalFormatting sqref="G22:G24">
    <cfRule type="colorScale" priority="23">
      <colorScale>
        <cfvo type="num" val="0.75"/>
        <cfvo type="num" val="0.83"/>
        <color rgb="FFFF0000"/>
        <color rgb="FF92D050"/>
      </colorScale>
    </cfRule>
  </conditionalFormatting>
  <conditionalFormatting sqref="H22:H24">
    <cfRule type="colorScale" priority="21">
      <colorScale>
        <cfvo type="num" val="0.75"/>
        <cfvo type="num" val="0.83"/>
        <color rgb="FFFF0000"/>
        <color rgb="FF92D050"/>
      </colorScale>
    </cfRule>
  </conditionalFormatting>
  <conditionalFormatting sqref="I22:I24">
    <cfRule type="colorScale" priority="19">
      <colorScale>
        <cfvo type="num" val="0.75"/>
        <cfvo type="num" val="0.83"/>
        <color rgb="FFFF0000"/>
        <color rgb="FF92D050"/>
      </colorScale>
    </cfRule>
  </conditionalFormatting>
  <conditionalFormatting sqref="J22:J24">
    <cfRule type="colorScale" priority="15">
      <colorScale>
        <cfvo type="num" val="0.75"/>
        <cfvo type="num" val="0.83"/>
        <color rgb="FFFF0000"/>
        <color rgb="FF92D050"/>
      </colorScale>
    </cfRule>
  </conditionalFormatting>
  <conditionalFormatting sqref="K29">
    <cfRule type="colorScale" priority="14">
      <colorScale>
        <cfvo type="num" val="125"/>
        <cfvo type="num" val="375"/>
        <color rgb="FFFFFF00"/>
        <color rgb="FF00B0F0"/>
      </colorScale>
    </cfRule>
  </conditionalFormatting>
  <conditionalFormatting sqref="J29">
    <cfRule type="colorScale" priority="1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All_data</vt:lpstr>
    </vt:vector>
  </TitlesOfParts>
  <Company>Luxembourg Institute of Science and Technology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 AMBROISE</dc:creator>
  <cp:lastModifiedBy>Valentin AMBROISE</cp:lastModifiedBy>
  <dcterms:created xsi:type="dcterms:W3CDTF">2018-08-22T08:57:14Z</dcterms:created>
  <dcterms:modified xsi:type="dcterms:W3CDTF">2021-10-14T11:59:43Z</dcterms:modified>
</cp:coreProperties>
</file>