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rendanhilliard/Desktop/Text files for revisied Substance P rat RDF paper for IJMS /Supplementary Data/"/>
    </mc:Choice>
  </mc:AlternateContent>
  <xr:revisionPtr revIDLastSave="0" documentId="8_{10CDE14D-44BE-3A48-93D4-7621134576A2}" xr6:coauthVersionLast="47" xr6:coauthVersionMax="47" xr10:uidLastSave="{00000000-0000-0000-0000-000000000000}"/>
  <bookViews>
    <workbookView xWindow="12060" yWindow="1060" windowWidth="30380" windowHeight="23560" firstSheet="2" activeTab="9" xr2:uid="{309D629B-D21E-E346-A51A-EE3D4F05D7C2}"/>
  </bookViews>
  <sheets>
    <sheet name="48h BrdU+ % Cell Number" sheetId="1" r:id="rId1"/>
    <sheet name="nuclei per cm2 d5 d12" sheetId="2" r:id="rId2"/>
    <sheet name="Sol Col I cell nos." sheetId="3" r:id="rId3"/>
    <sheet name="Matrix Collagen day 5 day 12" sheetId="8" r:id="rId4"/>
    <sheet name="TGFb titration" sheetId="6" r:id="rId5"/>
    <sheet name="Subs P Titration" sheetId="7" r:id="rId6"/>
    <sheet name="TGFb 5ng+Su.P Mat. Coll cell no" sheetId="4" r:id="rId7"/>
    <sheet name="TGF 20ng+Su.P Mat. Coll cell.no" sheetId="5" r:id="rId8"/>
    <sheet name="Alpha SMA" sheetId="9" r:id="rId9"/>
    <sheet name="NK-1R expression" sheetId="10" r:id="rId10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11" i="3" l="1"/>
  <c r="AC11" i="3"/>
  <c r="AB11" i="3"/>
  <c r="AA11" i="3"/>
  <c r="Z11" i="3"/>
  <c r="Y11" i="3"/>
  <c r="X11" i="3"/>
  <c r="W11" i="3"/>
  <c r="AD10" i="3"/>
  <c r="AC10" i="3"/>
  <c r="AB10" i="3"/>
  <c r="AA10" i="3"/>
  <c r="Z10" i="3"/>
  <c r="Y10" i="3"/>
  <c r="X10" i="3"/>
  <c r="W10" i="3"/>
  <c r="AD9" i="3"/>
  <c r="AC9" i="3"/>
  <c r="AB9" i="3"/>
  <c r="AA9" i="3"/>
  <c r="Z9" i="3"/>
  <c r="Y9" i="3"/>
  <c r="X9" i="3"/>
  <c r="W9" i="3"/>
  <c r="AD8" i="3"/>
  <c r="AC8" i="3"/>
  <c r="AB8" i="3"/>
  <c r="AA8" i="3"/>
  <c r="Z8" i="3"/>
  <c r="Y8" i="3"/>
  <c r="X8" i="3"/>
  <c r="W8" i="3"/>
  <c r="AC4" i="3"/>
  <c r="AB4" i="3"/>
  <c r="AA4" i="3"/>
  <c r="Z4" i="3"/>
  <c r="X4" i="3"/>
  <c r="W4" i="3"/>
  <c r="V4" i="3"/>
  <c r="AD3" i="3"/>
  <c r="AC3" i="3"/>
  <c r="AB3" i="3"/>
  <c r="AA3" i="3"/>
  <c r="Z3" i="3"/>
  <c r="Y3" i="3"/>
  <c r="X3" i="3"/>
  <c r="W3" i="3"/>
  <c r="V3" i="3"/>
</calcChain>
</file>

<file path=xl/sharedStrings.xml><?xml version="1.0" encoding="utf-8"?>
<sst xmlns="http://schemas.openxmlformats.org/spreadsheetml/2006/main" count="178" uniqueCount="70">
  <si>
    <t>Untreated</t>
  </si>
  <si>
    <t>TGFβ 5 ng/ml</t>
  </si>
  <si>
    <t>Substance P 100 nM</t>
  </si>
  <si>
    <t>TGFβ + Subs P</t>
  </si>
  <si>
    <r>
      <t>Cells/cm</t>
    </r>
    <r>
      <rPr>
        <vertAlign val="superscript"/>
        <sz val="12"/>
        <color theme="1"/>
        <rFont val="Calibri (Body)"/>
      </rPr>
      <t>2</t>
    </r>
  </si>
  <si>
    <t>% BrdU+</t>
  </si>
  <si>
    <t>Subs P 100 nM</t>
  </si>
  <si>
    <t>RDF1</t>
  </si>
  <si>
    <t>RDF2</t>
  </si>
  <si>
    <t>RDF3</t>
  </si>
  <si>
    <t>RDF4</t>
  </si>
  <si>
    <t>DAY5</t>
  </si>
  <si>
    <t>DAY12</t>
  </si>
  <si>
    <t>BrdU+ % and Cell number</t>
  </si>
  <si>
    <t>DAPI Counts</t>
  </si>
  <si>
    <r>
      <t>TGF</t>
    </r>
    <r>
      <rPr>
        <sz val="12"/>
        <color rgb="FF000000"/>
        <rFont val="Symbol"/>
        <charset val="2"/>
      </rPr>
      <t>b</t>
    </r>
  </si>
  <si>
    <r>
      <t>TGF</t>
    </r>
    <r>
      <rPr>
        <sz val="12"/>
        <color rgb="FF000000"/>
        <rFont val="Symbol"/>
        <charset val="2"/>
      </rPr>
      <t>b</t>
    </r>
    <r>
      <rPr>
        <sz val="10"/>
        <rFont val="Arial"/>
        <family val="2"/>
      </rPr>
      <t xml:space="preserve"> +Subs P 2e</t>
    </r>
    <r>
      <rPr>
        <vertAlign val="superscript"/>
        <sz val="12"/>
        <color rgb="FF000000"/>
        <rFont val="Calibri"/>
        <family val="2"/>
      </rPr>
      <t>-7</t>
    </r>
  </si>
  <si>
    <r>
      <t>TGF</t>
    </r>
    <r>
      <rPr>
        <sz val="12"/>
        <color rgb="FF000000"/>
        <rFont val="Symbol"/>
        <charset val="2"/>
      </rPr>
      <t>b</t>
    </r>
    <r>
      <rPr>
        <sz val="10"/>
        <rFont val="Arial"/>
        <family val="2"/>
      </rPr>
      <t xml:space="preserve"> +Subs P 2e</t>
    </r>
    <r>
      <rPr>
        <vertAlign val="superscript"/>
        <sz val="12"/>
        <color rgb="FF000000"/>
        <rFont val="Calibri"/>
        <family val="2"/>
      </rPr>
      <t>-10</t>
    </r>
  </si>
  <si>
    <r>
      <t>TGF</t>
    </r>
    <r>
      <rPr>
        <sz val="12"/>
        <color rgb="FF000000"/>
        <rFont val="Symbol"/>
        <charset val="2"/>
      </rPr>
      <t>b</t>
    </r>
    <r>
      <rPr>
        <sz val="10"/>
        <rFont val="Arial"/>
        <family val="2"/>
      </rPr>
      <t xml:space="preserve"> +Subs P 2e</t>
    </r>
    <r>
      <rPr>
        <vertAlign val="superscript"/>
        <sz val="12"/>
        <color rgb="FF000000"/>
        <rFont val="Calibri"/>
        <family val="2"/>
      </rPr>
      <t>-13</t>
    </r>
  </si>
  <si>
    <r>
      <t>TGF</t>
    </r>
    <r>
      <rPr>
        <sz val="12"/>
        <color rgb="FF000000"/>
        <rFont val="Symbol"/>
        <charset val="2"/>
      </rPr>
      <t>b</t>
    </r>
    <r>
      <rPr>
        <sz val="10"/>
        <rFont val="Arial"/>
        <family val="2"/>
      </rPr>
      <t xml:space="preserve"> +Subs P 2e</t>
    </r>
    <r>
      <rPr>
        <vertAlign val="superscript"/>
        <sz val="12"/>
        <color rgb="FF000000"/>
        <rFont val="Calibri"/>
        <family val="2"/>
      </rPr>
      <t>-16</t>
    </r>
  </si>
  <si>
    <r>
      <t>Subs P 2e</t>
    </r>
    <r>
      <rPr>
        <vertAlign val="superscript"/>
        <sz val="10"/>
        <rFont val="Arial"/>
        <family val="2"/>
      </rPr>
      <t>-7</t>
    </r>
  </si>
  <si>
    <r>
      <t>Subs P 2</t>
    </r>
    <r>
      <rPr>
        <vertAlign val="superscript"/>
        <sz val="10"/>
        <rFont val="Arial"/>
        <family val="2"/>
      </rPr>
      <t>e-10</t>
    </r>
  </si>
  <si>
    <r>
      <t>Subs P 2e</t>
    </r>
    <r>
      <rPr>
        <vertAlign val="superscript"/>
        <sz val="10"/>
        <rFont val="Arial"/>
        <family val="2"/>
      </rPr>
      <t>-13</t>
    </r>
  </si>
  <si>
    <r>
      <t>Subs P 2e</t>
    </r>
    <r>
      <rPr>
        <vertAlign val="superscript"/>
        <sz val="10"/>
        <rFont val="Arial"/>
        <family val="2"/>
      </rPr>
      <t>-16</t>
    </r>
  </si>
  <si>
    <t>Collagen/well</t>
  </si>
  <si>
    <t>Collagen/Cell</t>
  </si>
  <si>
    <t>Nuclei/well</t>
  </si>
  <si>
    <t>Amalgamated Data/Collagen/cell</t>
  </si>
  <si>
    <t>Subsd P only</t>
  </si>
  <si>
    <t>Subs P + TGFbeta</t>
  </si>
  <si>
    <t>TGFB</t>
  </si>
  <si>
    <t>TGFb only</t>
  </si>
  <si>
    <t>0.0000002 SP</t>
  </si>
  <si>
    <t>0.0000000002 SP</t>
  </si>
  <si>
    <t>0.0000000000002 SP</t>
  </si>
  <si>
    <t xml:space="preserve">0.0000000000000002 SP </t>
  </si>
  <si>
    <t>0.0000002 SP + TGFb</t>
  </si>
  <si>
    <t>0.0000000002 SP + TGFb</t>
  </si>
  <si>
    <t>0.0000000000002 SP + TGFb</t>
  </si>
  <si>
    <t>0.0000000000000002  SP + TGFb</t>
  </si>
  <si>
    <t>Day 0-5 collagen I secretion</t>
  </si>
  <si>
    <t>Day 0-5 Cell Number on plates</t>
  </si>
  <si>
    <t>Day Coll I / cell</t>
  </si>
  <si>
    <t>day 9-12</t>
  </si>
  <si>
    <t>Collagen (ng/ml)</t>
  </si>
  <si>
    <t>Nucleus Number</t>
  </si>
  <si>
    <t>Protein/nucleus</t>
  </si>
  <si>
    <r>
      <t>TGF</t>
    </r>
    <r>
      <rPr>
        <sz val="10"/>
        <rFont val="Symbol"/>
        <charset val="2"/>
      </rPr>
      <t>b</t>
    </r>
  </si>
  <si>
    <t>Subs. P</t>
  </si>
  <si>
    <t>T+SP</t>
  </si>
  <si>
    <r>
      <t>TGF</t>
    </r>
    <r>
      <rPr>
        <sz val="11"/>
        <color indexed="8"/>
        <rFont val="Symbol"/>
        <family val="1"/>
        <charset val="2"/>
      </rPr>
      <t>b</t>
    </r>
  </si>
  <si>
    <t>Substance P</t>
  </si>
  <si>
    <r>
      <t>TGF</t>
    </r>
    <r>
      <rPr>
        <sz val="11"/>
        <color indexed="8"/>
        <rFont val="Symbol"/>
        <family val="1"/>
        <charset val="2"/>
      </rPr>
      <t xml:space="preserve">b </t>
    </r>
    <r>
      <rPr>
        <sz val="11"/>
        <color indexed="8"/>
        <rFont val="Calibri Light"/>
        <family val="2"/>
      </rPr>
      <t>+ Subs P</t>
    </r>
  </si>
  <si>
    <t>TGFb (g/ml)</t>
  </si>
  <si>
    <t>Subs P (M)</t>
  </si>
  <si>
    <t>RDF5</t>
  </si>
  <si>
    <t>Nuclei per Well</t>
  </si>
  <si>
    <t>Collagen per Well</t>
  </si>
  <si>
    <t>Collagen per cell</t>
  </si>
  <si>
    <t>Nuclei per well</t>
  </si>
  <si>
    <t>Collagen/cell</t>
  </si>
  <si>
    <t>DAY 12</t>
  </si>
  <si>
    <t>COLLAGEN DEPOSITION</t>
  </si>
  <si>
    <t>DAY 5</t>
  </si>
  <si>
    <t>TGFβ only 5 ng/ml</t>
  </si>
  <si>
    <t>48h</t>
  </si>
  <si>
    <t>72h</t>
  </si>
  <si>
    <t>Smooth Muscle Actin Flouresence Intensity</t>
  </si>
  <si>
    <t>TGFβ 20 pg/ml</t>
  </si>
  <si>
    <t>NK-1R Fluoewscence Intensity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</si>
</sst>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8" formatCode="0.0"/>
    <numFmt numFmtId="169" formatCode="0.0000"/>
    <numFmt numFmtId="170" formatCode="0.000"/>
  </numFmts>
  <fonts count="1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name val="Arial"/>
      <family val="2"/>
    </font>
    <font>
      <vertAlign val="superscript"/>
      <sz val="12"/>
      <color theme="1"/>
      <name val="Calibri (Body)"/>
    </font>
    <font>
      <u/>
      <sz val="9"/>
      <name val="Arial"/>
      <family val="2"/>
    </font>
    <font>
      <sz val="10"/>
      <name val="Arial"/>
      <family val="2"/>
    </font>
    <font>
      <sz val="12"/>
      <color rgb="FF000000"/>
      <name val="Symbol"/>
      <charset val="2"/>
    </font>
    <font>
      <vertAlign val="superscript"/>
      <sz val="12"/>
      <color rgb="FF000000"/>
      <name val="Calibri"/>
      <family val="2"/>
    </font>
    <font>
      <vertAlign val="superscript"/>
      <sz val="10"/>
      <name val="Arial"/>
      <family val="2"/>
    </font>
    <font>
      <b/>
      <sz val="10"/>
      <name val="Arial"/>
      <family val="2"/>
    </font>
    <font>
      <sz val="10"/>
      <name val="Symbol"/>
      <charset val="2"/>
    </font>
    <font>
      <u/>
      <sz val="11"/>
      <color theme="1"/>
      <name val="Calibri"/>
      <family val="2"/>
      <scheme val="minor"/>
    </font>
    <font>
      <sz val="11"/>
      <color indexed="8"/>
      <name val="Symbol"/>
      <family val="1"/>
      <charset val="2"/>
    </font>
    <font>
      <sz val="11"/>
      <color indexed="8"/>
      <name val="Calibri Light"/>
      <family val="2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/>
    <xf numFmtId="0" fontId="2" fillId="0" borderId="0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5" fillId="0" borderId="0" xfId="0" applyFont="1"/>
    <xf numFmtId="168" fontId="5" fillId="0" borderId="0" xfId="0" applyNumberFormat="1" applyFont="1"/>
    <xf numFmtId="0" fontId="9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3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9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9" fontId="0" fillId="0" borderId="1" xfId="0" applyNumberFormat="1" applyBorder="1"/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70" fontId="0" fillId="0" borderId="0" xfId="0" applyNumberFormat="1"/>
    <xf numFmtId="0" fontId="14" fillId="0" borderId="23" xfId="0" applyFont="1" applyBorder="1" applyAlignment="1">
      <alignment horizontal="center" vertical="center"/>
    </xf>
    <xf numFmtId="0" fontId="0" fillId="0" borderId="24" xfId="0" applyBorder="1"/>
    <xf numFmtId="0" fontId="0" fillId="0" borderId="23" xfId="0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2" fillId="0" borderId="24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0" xfId="0" applyFont="1"/>
    <xf numFmtId="0" fontId="2" fillId="0" borderId="25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4D949-3F46-BC49-8795-1F536D32FA47}">
  <dimension ref="A1:M4"/>
  <sheetViews>
    <sheetView workbookViewId="0"/>
  </sheetViews>
  <sheetFormatPr baseColWidth="10" defaultRowHeight="16" x14ac:dyDescent="0.2"/>
  <sheetData>
    <row r="1" spans="1:13" x14ac:dyDescent="0.2">
      <c r="A1" t="s">
        <v>13</v>
      </c>
    </row>
    <row r="2" spans="1:13" x14ac:dyDescent="0.2">
      <c r="A2" s="3"/>
      <c r="B2" s="15" t="s">
        <v>0</v>
      </c>
      <c r="C2" s="16"/>
      <c r="D2" s="17"/>
      <c r="E2" s="15" t="s">
        <v>1</v>
      </c>
      <c r="F2" s="16"/>
      <c r="G2" s="17"/>
      <c r="H2" s="15" t="s">
        <v>2</v>
      </c>
      <c r="I2" s="16"/>
      <c r="J2" s="17"/>
      <c r="K2" s="15" t="s">
        <v>3</v>
      </c>
      <c r="L2" s="16"/>
      <c r="M2" s="17"/>
    </row>
    <row r="3" spans="1:13" ht="19" x14ac:dyDescent="0.2">
      <c r="A3" s="4" t="s">
        <v>4</v>
      </c>
      <c r="B3" s="9">
        <v>7261</v>
      </c>
      <c r="C3" s="10">
        <v>8494</v>
      </c>
      <c r="D3" s="11">
        <v>8081</v>
      </c>
      <c r="E3" s="9">
        <v>5334</v>
      </c>
      <c r="F3" s="10">
        <v>6972</v>
      </c>
      <c r="G3" s="11">
        <v>5954</v>
      </c>
      <c r="H3" s="9">
        <v>7604</v>
      </c>
      <c r="I3" s="10">
        <v>9393</v>
      </c>
      <c r="J3" s="11">
        <v>9746</v>
      </c>
      <c r="K3" s="9">
        <v>6745</v>
      </c>
      <c r="L3" s="10">
        <v>4361</v>
      </c>
      <c r="M3" s="11">
        <v>3955</v>
      </c>
    </row>
    <row r="4" spans="1:13" x14ac:dyDescent="0.2">
      <c r="A4" s="5" t="s">
        <v>5</v>
      </c>
      <c r="B4" s="12">
        <v>25.5</v>
      </c>
      <c r="C4" s="13">
        <v>25.9</v>
      </c>
      <c r="D4" s="14">
        <v>25</v>
      </c>
      <c r="E4" s="12">
        <v>19.600000000000001</v>
      </c>
      <c r="F4" s="13">
        <v>19.2</v>
      </c>
      <c r="G4" s="14">
        <v>18.7</v>
      </c>
      <c r="H4" s="12">
        <v>24.4</v>
      </c>
      <c r="I4" s="13">
        <v>25.6</v>
      </c>
      <c r="J4" s="14">
        <v>24.8</v>
      </c>
      <c r="K4" s="12">
        <v>18.899999999999999</v>
      </c>
      <c r="L4" s="13">
        <v>18.600000000000001</v>
      </c>
      <c r="M4" s="14">
        <v>19.5</v>
      </c>
    </row>
  </sheetData>
  <mergeCells count="4">
    <mergeCell ref="B2:D2"/>
    <mergeCell ref="E2:G2"/>
    <mergeCell ref="H2:J2"/>
    <mergeCell ref="K2:M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7A911-0352-4F4F-9001-FCF381AB39D1}">
  <dimension ref="B1:J3"/>
  <sheetViews>
    <sheetView tabSelected="1" topLeftCell="A3" workbookViewId="0">
      <selection activeCell="Q44" sqref="Q44"/>
    </sheetView>
  </sheetViews>
  <sheetFormatPr baseColWidth="10" defaultRowHeight="16" x14ac:dyDescent="0.2"/>
  <sheetData>
    <row r="1" spans="2:10" x14ac:dyDescent="0.2">
      <c r="B1" t="s">
        <v>69</v>
      </c>
    </row>
    <row r="2" spans="2:10" x14ac:dyDescent="0.2">
      <c r="B2" s="6" t="s">
        <v>0</v>
      </c>
      <c r="C2" s="7"/>
      <c r="D2" s="8"/>
      <c r="E2" s="6" t="s">
        <v>68</v>
      </c>
      <c r="F2" s="7"/>
      <c r="G2" s="8"/>
      <c r="H2" s="6" t="s">
        <v>1</v>
      </c>
      <c r="I2" s="7"/>
      <c r="J2" s="8"/>
    </row>
    <row r="3" spans="2:10" x14ac:dyDescent="0.2">
      <c r="B3" s="12">
        <v>1261</v>
      </c>
      <c r="C3" s="13">
        <v>289</v>
      </c>
      <c r="D3" s="14">
        <v>371</v>
      </c>
      <c r="E3" s="12">
        <v>744</v>
      </c>
      <c r="F3" s="13">
        <v>534</v>
      </c>
      <c r="G3" s="14">
        <v>313</v>
      </c>
      <c r="H3" s="12">
        <v>789</v>
      </c>
      <c r="I3" s="13">
        <v>302</v>
      </c>
      <c r="J3" s="14">
        <v>184</v>
      </c>
    </row>
  </sheetData>
  <mergeCells count="3">
    <mergeCell ref="B2:D2"/>
    <mergeCell ref="E2:G2"/>
    <mergeCell ref="H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7F716-529A-C94B-AD5A-0F6358516D95}">
  <dimension ref="B2:J14"/>
  <sheetViews>
    <sheetView workbookViewId="0">
      <selection sqref="A1:XFD1"/>
    </sheetView>
  </sheetViews>
  <sheetFormatPr baseColWidth="10" defaultRowHeight="16" x14ac:dyDescent="0.2"/>
  <sheetData>
    <row r="2" spans="2:10" ht="17" thickBot="1" x14ac:dyDescent="0.25">
      <c r="B2" s="29" t="s">
        <v>11</v>
      </c>
      <c r="C2" s="29"/>
      <c r="D2" s="29"/>
      <c r="E2" s="29"/>
      <c r="F2" s="29"/>
      <c r="G2" s="29"/>
      <c r="H2" s="29"/>
      <c r="I2" s="29"/>
      <c r="J2" s="29"/>
    </row>
    <row r="3" spans="2:10" ht="17" thickTop="1" x14ac:dyDescent="0.2">
      <c r="B3" s="2"/>
      <c r="C3" s="19" t="s">
        <v>0</v>
      </c>
      <c r="D3" s="20"/>
      <c r="E3" s="19" t="s">
        <v>1</v>
      </c>
      <c r="F3" s="20"/>
      <c r="G3" s="19" t="s">
        <v>6</v>
      </c>
      <c r="H3" s="20"/>
      <c r="I3" s="19" t="s">
        <v>3</v>
      </c>
      <c r="J3" s="20"/>
    </row>
    <row r="4" spans="2:10" x14ac:dyDescent="0.2">
      <c r="B4" s="21" t="s">
        <v>7</v>
      </c>
      <c r="C4" s="22">
        <v>423</v>
      </c>
      <c r="D4" s="23">
        <v>469</v>
      </c>
      <c r="E4" s="22">
        <v>285</v>
      </c>
      <c r="F4" s="23">
        <v>242</v>
      </c>
      <c r="G4" s="22">
        <v>482</v>
      </c>
      <c r="H4" s="23">
        <v>503</v>
      </c>
      <c r="I4" s="22">
        <v>229</v>
      </c>
      <c r="J4" s="23">
        <v>226</v>
      </c>
    </row>
    <row r="5" spans="2:10" x14ac:dyDescent="0.2">
      <c r="B5" s="24" t="s">
        <v>8</v>
      </c>
      <c r="C5" s="22">
        <v>416</v>
      </c>
      <c r="D5" s="23">
        <v>489</v>
      </c>
      <c r="E5" s="22">
        <v>205</v>
      </c>
      <c r="F5" s="23">
        <v>185</v>
      </c>
      <c r="G5" s="22">
        <v>374</v>
      </c>
      <c r="H5" s="23">
        <v>396</v>
      </c>
      <c r="I5" s="22">
        <v>162</v>
      </c>
      <c r="J5" s="23">
        <v>110</v>
      </c>
    </row>
    <row r="6" spans="2:10" x14ac:dyDescent="0.2">
      <c r="B6" s="24" t="s">
        <v>9</v>
      </c>
      <c r="C6" s="22">
        <v>349</v>
      </c>
      <c r="D6" s="23">
        <v>352</v>
      </c>
      <c r="E6" s="22">
        <v>160</v>
      </c>
      <c r="F6" s="23">
        <v>175</v>
      </c>
      <c r="G6" s="22">
        <v>282</v>
      </c>
      <c r="H6" s="23">
        <v>347</v>
      </c>
      <c r="I6" s="22">
        <v>247</v>
      </c>
      <c r="J6" s="23">
        <v>132</v>
      </c>
    </row>
    <row r="7" spans="2:10" x14ac:dyDescent="0.2">
      <c r="B7" s="25" t="s">
        <v>10</v>
      </c>
      <c r="C7" s="26">
        <v>299</v>
      </c>
      <c r="D7" s="27">
        <v>338</v>
      </c>
      <c r="E7" s="26">
        <v>228</v>
      </c>
      <c r="F7" s="27">
        <v>226</v>
      </c>
      <c r="G7" s="26">
        <v>360</v>
      </c>
      <c r="H7" s="27">
        <v>418</v>
      </c>
      <c r="I7" s="26">
        <v>249</v>
      </c>
      <c r="J7" s="27">
        <v>220</v>
      </c>
    </row>
    <row r="9" spans="2:10" x14ac:dyDescent="0.2">
      <c r="B9" s="30" t="s">
        <v>12</v>
      </c>
      <c r="C9" s="30"/>
      <c r="D9" s="30"/>
      <c r="E9" s="30"/>
      <c r="F9" s="30"/>
      <c r="G9" s="30"/>
      <c r="H9" s="30"/>
      <c r="I9" s="30"/>
      <c r="J9" s="30"/>
    </row>
    <row r="10" spans="2:10" x14ac:dyDescent="0.2">
      <c r="B10" s="2"/>
      <c r="C10" s="19" t="s">
        <v>0</v>
      </c>
      <c r="D10" s="20"/>
      <c r="E10" s="19" t="s">
        <v>1</v>
      </c>
      <c r="F10" s="20"/>
      <c r="G10" s="19" t="s">
        <v>6</v>
      </c>
      <c r="H10" s="20"/>
      <c r="I10" s="19" t="s">
        <v>3</v>
      </c>
      <c r="J10" s="20"/>
    </row>
    <row r="11" spans="2:10" x14ac:dyDescent="0.2">
      <c r="B11" s="21" t="s">
        <v>7</v>
      </c>
      <c r="C11" s="22">
        <v>514</v>
      </c>
      <c r="D11" s="23">
        <v>466</v>
      </c>
      <c r="E11" s="22">
        <v>286</v>
      </c>
      <c r="F11" s="23">
        <v>238</v>
      </c>
      <c r="G11" s="22">
        <v>471</v>
      </c>
      <c r="H11" s="23">
        <v>520</v>
      </c>
      <c r="I11" s="22">
        <v>216</v>
      </c>
      <c r="J11" s="23">
        <v>219</v>
      </c>
    </row>
    <row r="12" spans="2:10" x14ac:dyDescent="0.2">
      <c r="B12" s="24" t="s">
        <v>8</v>
      </c>
      <c r="C12" s="22">
        <v>229</v>
      </c>
      <c r="D12" s="23">
        <v>354</v>
      </c>
      <c r="E12" s="22">
        <v>192</v>
      </c>
      <c r="F12" s="23">
        <v>271</v>
      </c>
      <c r="G12" s="22">
        <v>561</v>
      </c>
      <c r="H12" s="23">
        <v>546</v>
      </c>
      <c r="I12" s="22">
        <v>138</v>
      </c>
      <c r="J12" s="23">
        <v>184</v>
      </c>
    </row>
    <row r="13" spans="2:10" x14ac:dyDescent="0.2">
      <c r="B13" s="24" t="s">
        <v>9</v>
      </c>
      <c r="C13" s="22">
        <v>336</v>
      </c>
      <c r="D13" s="23">
        <v>401</v>
      </c>
      <c r="E13" s="22">
        <v>236</v>
      </c>
      <c r="F13" s="23">
        <v>192</v>
      </c>
      <c r="G13" s="22">
        <v>447</v>
      </c>
      <c r="H13" s="23">
        <v>453</v>
      </c>
      <c r="I13" s="22">
        <v>188</v>
      </c>
      <c r="J13" s="23">
        <v>208</v>
      </c>
    </row>
    <row r="14" spans="2:10" x14ac:dyDescent="0.2">
      <c r="B14" s="25" t="s">
        <v>10</v>
      </c>
      <c r="C14" s="26">
        <v>673</v>
      </c>
      <c r="D14" s="27">
        <v>488</v>
      </c>
      <c r="E14" s="26">
        <v>208</v>
      </c>
      <c r="F14" s="27">
        <v>194</v>
      </c>
      <c r="G14" s="26">
        <v>619</v>
      </c>
      <c r="H14" s="27">
        <v>444</v>
      </c>
      <c r="I14" s="26">
        <v>214</v>
      </c>
      <c r="J14" s="27">
        <v>187</v>
      </c>
    </row>
  </sheetData>
  <mergeCells count="10">
    <mergeCell ref="B2:J2"/>
    <mergeCell ref="B9:J9"/>
    <mergeCell ref="G3:H3"/>
    <mergeCell ref="I3:J3"/>
    <mergeCell ref="C10:D10"/>
    <mergeCell ref="E10:F10"/>
    <mergeCell ref="G10:H10"/>
    <mergeCell ref="I10:J10"/>
    <mergeCell ref="C3:D3"/>
    <mergeCell ref="E3:F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153BC-9B2C-6549-B314-F2DA966B5F51}">
  <dimension ref="B2:AD11"/>
  <sheetViews>
    <sheetView topLeftCell="L2" workbookViewId="0">
      <selection activeCell="W18" sqref="W18"/>
    </sheetView>
  </sheetViews>
  <sheetFormatPr baseColWidth="10" defaultRowHeight="16" x14ac:dyDescent="0.2"/>
  <sheetData>
    <row r="2" spans="2:30" x14ac:dyDescent="0.2">
      <c r="B2" t="s">
        <v>40</v>
      </c>
      <c r="L2" t="s">
        <v>41</v>
      </c>
      <c r="V2" s="31" t="s">
        <v>42</v>
      </c>
    </row>
    <row r="3" spans="2:30" x14ac:dyDescent="0.2">
      <c r="B3" s="48" t="s">
        <v>7</v>
      </c>
      <c r="C3" s="49">
        <v>11.66</v>
      </c>
      <c r="D3" s="49">
        <v>10.25</v>
      </c>
      <c r="E3" s="49">
        <v>6.71</v>
      </c>
      <c r="F3" s="49">
        <v>6.85</v>
      </c>
      <c r="G3" s="49">
        <v>9.2100000000000009</v>
      </c>
      <c r="H3" s="49">
        <v>7.08</v>
      </c>
      <c r="I3" s="49">
        <v>4.45</v>
      </c>
      <c r="J3" s="49">
        <v>7.3</v>
      </c>
      <c r="L3" s="48" t="s">
        <v>7</v>
      </c>
      <c r="M3" s="50">
        <v>423</v>
      </c>
      <c r="N3" s="50">
        <v>469</v>
      </c>
      <c r="O3" s="50">
        <v>285</v>
      </c>
      <c r="P3" s="50">
        <v>242</v>
      </c>
      <c r="Q3" s="50">
        <v>482</v>
      </c>
      <c r="R3" s="50">
        <v>503</v>
      </c>
      <c r="S3" s="50">
        <v>229</v>
      </c>
      <c r="T3" s="50">
        <v>226</v>
      </c>
      <c r="V3" s="48" t="str">
        <f>L3</f>
        <v>RDF1</v>
      </c>
      <c r="W3" s="51">
        <f>C3/M3</f>
        <v>2.756501182033097E-2</v>
      </c>
      <c r="X3" s="51">
        <f t="shared" ref="X3:AD4" si="0">D3/N3</f>
        <v>2.1855010660980809E-2</v>
      </c>
      <c r="Y3" s="51">
        <f t="shared" si="0"/>
        <v>2.3543859649122808E-2</v>
      </c>
      <c r="Z3" s="51">
        <f t="shared" si="0"/>
        <v>2.8305785123966941E-2</v>
      </c>
      <c r="AA3" s="51">
        <f t="shared" si="0"/>
        <v>1.9107883817427389E-2</v>
      </c>
      <c r="AB3" s="51">
        <f t="shared" si="0"/>
        <v>1.4075546719681909E-2</v>
      </c>
      <c r="AC3" s="51">
        <f t="shared" si="0"/>
        <v>1.943231441048035E-2</v>
      </c>
      <c r="AD3" s="51">
        <f t="shared" si="0"/>
        <v>3.2300884955752208E-2</v>
      </c>
    </row>
    <row r="4" spans="2:30" x14ac:dyDescent="0.2">
      <c r="B4" s="48" t="s">
        <v>8</v>
      </c>
      <c r="C4" s="49">
        <v>8.89</v>
      </c>
      <c r="D4" s="49">
        <v>8.5299999999999994</v>
      </c>
      <c r="E4" s="49"/>
      <c r="F4" s="49">
        <v>5.76</v>
      </c>
      <c r="G4" s="49">
        <v>6.26</v>
      </c>
      <c r="H4" s="49">
        <v>5.17</v>
      </c>
      <c r="I4" s="49">
        <v>6.58</v>
      </c>
      <c r="J4" s="49"/>
      <c r="L4" s="48" t="s">
        <v>8</v>
      </c>
      <c r="M4" s="50">
        <v>416</v>
      </c>
      <c r="N4" s="50">
        <v>489</v>
      </c>
      <c r="O4" s="50">
        <v>205</v>
      </c>
      <c r="P4" s="50">
        <v>185</v>
      </c>
      <c r="Q4" s="50">
        <v>374</v>
      </c>
      <c r="R4" s="50">
        <v>396</v>
      </c>
      <c r="S4" s="50">
        <v>162</v>
      </c>
      <c r="T4" s="50">
        <v>110</v>
      </c>
      <c r="V4" s="48" t="str">
        <f>L4</f>
        <v>RDF2</v>
      </c>
      <c r="W4" s="51">
        <f>C4/M4</f>
        <v>2.1370192307692309E-2</v>
      </c>
      <c r="X4" s="51">
        <f t="shared" si="0"/>
        <v>1.7443762781186093E-2</v>
      </c>
      <c r="Y4" s="51"/>
      <c r="Z4" s="51">
        <f t="shared" si="0"/>
        <v>3.1135135135135134E-2</v>
      </c>
      <c r="AA4" s="51">
        <f t="shared" si="0"/>
        <v>1.6737967914438504E-2</v>
      </c>
      <c r="AB4" s="51">
        <f t="shared" si="0"/>
        <v>1.3055555555555555E-2</v>
      </c>
      <c r="AC4" s="51">
        <f t="shared" si="0"/>
        <v>4.0617283950617283E-2</v>
      </c>
      <c r="AD4" s="51"/>
    </row>
    <row r="6" spans="2:30" x14ac:dyDescent="0.2">
      <c r="B6" t="s">
        <v>43</v>
      </c>
      <c r="C6" s="18" t="s">
        <v>44</v>
      </c>
      <c r="D6" s="18"/>
      <c r="E6" s="18"/>
      <c r="F6" s="18"/>
      <c r="G6" s="18"/>
      <c r="H6" s="18"/>
      <c r="I6" s="18"/>
      <c r="J6" s="18"/>
      <c r="M6" s="18" t="s">
        <v>45</v>
      </c>
      <c r="N6" s="18"/>
      <c r="O6" s="18"/>
      <c r="P6" s="18"/>
      <c r="Q6" s="18"/>
      <c r="R6" s="18"/>
      <c r="S6" s="18"/>
      <c r="T6" s="18"/>
      <c r="W6" s="52" t="s">
        <v>46</v>
      </c>
      <c r="X6" s="52"/>
      <c r="Y6" s="52"/>
      <c r="Z6" s="52"/>
      <c r="AA6" s="52"/>
      <c r="AB6" s="52"/>
      <c r="AC6" s="52"/>
      <c r="AD6" s="52"/>
    </row>
    <row r="7" spans="2:30" x14ac:dyDescent="0.2">
      <c r="C7" s="18" t="s">
        <v>0</v>
      </c>
      <c r="D7" s="18"/>
      <c r="E7" s="18" t="s">
        <v>47</v>
      </c>
      <c r="F7" s="18"/>
      <c r="G7" s="18" t="s">
        <v>48</v>
      </c>
      <c r="H7" s="18"/>
      <c r="I7" s="18" t="s">
        <v>49</v>
      </c>
      <c r="J7" s="18"/>
      <c r="M7" s="53" t="s">
        <v>0</v>
      </c>
      <c r="N7" s="53"/>
      <c r="O7" s="18" t="s">
        <v>50</v>
      </c>
      <c r="P7" s="18"/>
      <c r="Q7" s="18" t="s">
        <v>51</v>
      </c>
      <c r="R7" s="18"/>
      <c r="S7" s="18" t="s">
        <v>52</v>
      </c>
      <c r="T7" s="18"/>
      <c r="W7" s="53" t="s">
        <v>0</v>
      </c>
      <c r="X7" s="53"/>
      <c r="Y7" s="18" t="s">
        <v>50</v>
      </c>
      <c r="Z7" s="18"/>
      <c r="AA7" s="18" t="s">
        <v>51</v>
      </c>
      <c r="AB7" s="18"/>
      <c r="AC7" s="18" t="s">
        <v>52</v>
      </c>
      <c r="AD7" s="18"/>
    </row>
    <row r="8" spans="2:30" x14ac:dyDescent="0.2">
      <c r="B8" s="54" t="s">
        <v>7</v>
      </c>
      <c r="C8">
        <v>99.183940000000007</v>
      </c>
      <c r="D8">
        <v>87.897268000000011</v>
      </c>
      <c r="E8">
        <v>25.344628</v>
      </c>
      <c r="F8">
        <v>22.035684000000003</v>
      </c>
      <c r="G8">
        <v>80.599460000000008</v>
      </c>
      <c r="H8">
        <v>65.459908000000013</v>
      </c>
      <c r="I8">
        <v>16.324355999999998</v>
      </c>
      <c r="J8">
        <v>17.729524000000001</v>
      </c>
      <c r="L8" s="54" t="s">
        <v>7</v>
      </c>
      <c r="M8" s="28">
        <v>514</v>
      </c>
      <c r="N8" s="28">
        <v>466</v>
      </c>
      <c r="O8" s="28">
        <v>286</v>
      </c>
      <c r="P8" s="28">
        <v>238</v>
      </c>
      <c r="Q8" s="28">
        <v>471</v>
      </c>
      <c r="R8" s="28">
        <v>520</v>
      </c>
      <c r="S8" s="28">
        <v>216</v>
      </c>
      <c r="T8" s="28">
        <v>219</v>
      </c>
      <c r="V8" s="54" t="s">
        <v>7</v>
      </c>
      <c r="W8" s="55">
        <f>C8/M8</f>
        <v>0.19296486381322958</v>
      </c>
      <c r="X8" s="55">
        <f t="shared" ref="X8:AD11" si="1">D8/N8</f>
        <v>0.1886207467811159</v>
      </c>
      <c r="Y8" s="55">
        <f t="shared" si="1"/>
        <v>8.8617580419580413E-2</v>
      </c>
      <c r="Z8" s="55">
        <f t="shared" si="1"/>
        <v>9.258690756302522E-2</v>
      </c>
      <c r="AA8" s="55">
        <f t="shared" si="1"/>
        <v>0.17112411889596604</v>
      </c>
      <c r="AB8" s="55">
        <f t="shared" si="1"/>
        <v>0.12588443846153849</v>
      </c>
      <c r="AC8" s="55">
        <f t="shared" si="1"/>
        <v>7.5575722222222211E-2</v>
      </c>
      <c r="AD8" s="55">
        <f t="shared" si="1"/>
        <v>8.0956730593607307E-2</v>
      </c>
    </row>
    <row r="9" spans="2:30" x14ac:dyDescent="0.2">
      <c r="B9" s="54" t="s">
        <v>8</v>
      </c>
      <c r="C9">
        <v>35.452771999999996</v>
      </c>
      <c r="D9">
        <v>36.132691999999999</v>
      </c>
      <c r="E9">
        <v>23.304867999999999</v>
      </c>
      <c r="F9">
        <v>22.624948000000003</v>
      </c>
      <c r="G9">
        <v>31.146612000000001</v>
      </c>
      <c r="H9">
        <v>36.585971999999998</v>
      </c>
      <c r="I9">
        <v>17.185588000000003</v>
      </c>
      <c r="J9">
        <v>19.316004</v>
      </c>
      <c r="L9" s="54" t="s">
        <v>8</v>
      </c>
      <c r="M9" s="28">
        <v>229</v>
      </c>
      <c r="N9" s="28">
        <v>354</v>
      </c>
      <c r="O9" s="28">
        <v>192</v>
      </c>
      <c r="P9" s="28">
        <v>271</v>
      </c>
      <c r="Q9" s="28">
        <v>561</v>
      </c>
      <c r="R9" s="28">
        <v>546</v>
      </c>
      <c r="S9" s="28">
        <v>138</v>
      </c>
      <c r="T9" s="28">
        <v>184</v>
      </c>
      <c r="V9" s="54" t="s">
        <v>8</v>
      </c>
      <c r="W9" s="55">
        <f>C9/M9</f>
        <v>0.15481559825327509</v>
      </c>
      <c r="X9" s="55">
        <f t="shared" si="1"/>
        <v>0.10206975141242937</v>
      </c>
      <c r="Y9" s="55">
        <f t="shared" si="1"/>
        <v>0.12137952083333332</v>
      </c>
      <c r="Z9" s="55">
        <f t="shared" si="1"/>
        <v>8.3486892988929903E-2</v>
      </c>
      <c r="AA9" s="55">
        <f t="shared" si="1"/>
        <v>5.5519807486631018E-2</v>
      </c>
      <c r="AB9" s="55">
        <f t="shared" si="1"/>
        <v>6.7007274725274721E-2</v>
      </c>
      <c r="AC9" s="55">
        <f t="shared" si="1"/>
        <v>0.12453324637681161</v>
      </c>
      <c r="AD9" s="55">
        <f t="shared" si="1"/>
        <v>0.10497828260869566</v>
      </c>
    </row>
    <row r="10" spans="2:30" x14ac:dyDescent="0.2">
      <c r="B10" s="54" t="s">
        <v>9</v>
      </c>
      <c r="C10">
        <v>27.293732000000002</v>
      </c>
      <c r="D10">
        <v>22.488964000000003</v>
      </c>
      <c r="E10">
        <v>8.0746600000000015</v>
      </c>
      <c r="F10">
        <v>11.111635999999999</v>
      </c>
      <c r="G10">
        <v>36.540644</v>
      </c>
      <c r="H10">
        <v>48.960515999999998</v>
      </c>
      <c r="I10">
        <v>16.143044</v>
      </c>
      <c r="J10">
        <v>14.148612</v>
      </c>
      <c r="L10" s="54" t="s">
        <v>9</v>
      </c>
      <c r="M10" s="28">
        <v>336</v>
      </c>
      <c r="N10" s="28">
        <v>401</v>
      </c>
      <c r="O10" s="28">
        <v>236</v>
      </c>
      <c r="P10" s="28">
        <v>192</v>
      </c>
      <c r="Q10" s="28">
        <v>447</v>
      </c>
      <c r="R10" s="28">
        <v>453</v>
      </c>
      <c r="S10" s="28">
        <v>188</v>
      </c>
      <c r="T10" s="28">
        <v>208</v>
      </c>
      <c r="V10" s="54" t="s">
        <v>9</v>
      </c>
      <c r="W10" s="55">
        <f t="shared" ref="W10:W11" si="2">C10/M10</f>
        <v>8.1231345238095248E-2</v>
      </c>
      <c r="X10" s="55">
        <f t="shared" si="1"/>
        <v>5.6082204488778063E-2</v>
      </c>
      <c r="Y10" s="55">
        <f t="shared" si="1"/>
        <v>3.4214661016949158E-2</v>
      </c>
      <c r="Z10" s="55">
        <f t="shared" si="1"/>
        <v>5.7873104166666661E-2</v>
      </c>
      <c r="AA10" s="55">
        <f t="shared" si="1"/>
        <v>8.1746407158836687E-2</v>
      </c>
      <c r="AB10" s="55">
        <f t="shared" si="1"/>
        <v>0.10808060927152317</v>
      </c>
      <c r="AC10" s="55">
        <f t="shared" si="1"/>
        <v>8.5867255319148933E-2</v>
      </c>
      <c r="AD10" s="55">
        <f t="shared" si="1"/>
        <v>6.802217307692307E-2</v>
      </c>
    </row>
    <row r="11" spans="2:30" x14ac:dyDescent="0.2">
      <c r="B11" s="54" t="s">
        <v>10</v>
      </c>
      <c r="C11">
        <v>70.717956000000015</v>
      </c>
      <c r="D11">
        <v>63.556131999999998</v>
      </c>
      <c r="E11">
        <v>31.509236000000001</v>
      </c>
      <c r="F11">
        <v>25.299300000000002</v>
      </c>
      <c r="G11">
        <v>45.334276000000003</v>
      </c>
      <c r="H11">
        <v>48.099283999999997</v>
      </c>
      <c r="I11">
        <v>16.596323999999999</v>
      </c>
      <c r="J11">
        <v>18.228132000000002</v>
      </c>
      <c r="L11" s="54" t="s">
        <v>10</v>
      </c>
      <c r="M11" s="28">
        <v>673</v>
      </c>
      <c r="N11" s="28">
        <v>488</v>
      </c>
      <c r="O11" s="28">
        <v>208</v>
      </c>
      <c r="P11" s="28">
        <v>194</v>
      </c>
      <c r="Q11" s="28">
        <v>619</v>
      </c>
      <c r="R11" s="28">
        <v>444</v>
      </c>
      <c r="S11" s="28">
        <v>214</v>
      </c>
      <c r="T11" s="28">
        <v>187</v>
      </c>
      <c r="V11" s="54" t="s">
        <v>10</v>
      </c>
      <c r="W11" s="55">
        <f t="shared" si="2"/>
        <v>0.1050786864784547</v>
      </c>
      <c r="X11" s="55">
        <f t="shared" si="1"/>
        <v>0.13023797540983606</v>
      </c>
      <c r="Y11" s="55">
        <f t="shared" si="1"/>
        <v>0.15148671153846155</v>
      </c>
      <c r="Z11" s="55">
        <f t="shared" si="1"/>
        <v>0.13040876288659795</v>
      </c>
      <c r="AA11" s="55">
        <f t="shared" si="1"/>
        <v>7.3237925686591279E-2</v>
      </c>
      <c r="AB11" s="55">
        <f t="shared" si="1"/>
        <v>0.10833172072072071</v>
      </c>
      <c r="AC11" s="55">
        <f t="shared" si="1"/>
        <v>7.755291588785046E-2</v>
      </c>
      <c r="AD11" s="55">
        <f t="shared" si="1"/>
        <v>9.7476641711229953E-2</v>
      </c>
    </row>
  </sheetData>
  <mergeCells count="15">
    <mergeCell ref="AA7:AB7"/>
    <mergeCell ref="AC7:AD7"/>
    <mergeCell ref="M6:T6"/>
    <mergeCell ref="W6:AD6"/>
    <mergeCell ref="M7:N7"/>
    <mergeCell ref="O7:P7"/>
    <mergeCell ref="Q7:R7"/>
    <mergeCell ref="S7:T7"/>
    <mergeCell ref="W7:X7"/>
    <mergeCell ref="Y7:Z7"/>
    <mergeCell ref="C6:J6"/>
    <mergeCell ref="C7:D7"/>
    <mergeCell ref="E7:F7"/>
    <mergeCell ref="G7:H7"/>
    <mergeCell ref="I7:J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E4BE5-4254-3E4F-AAB6-FF793C1DC6E1}">
  <dimension ref="A1:J14"/>
  <sheetViews>
    <sheetView workbookViewId="0">
      <selection activeCell="M16" sqref="M16"/>
    </sheetView>
  </sheetViews>
  <sheetFormatPr baseColWidth="10" defaultRowHeight="16" x14ac:dyDescent="0.2"/>
  <sheetData>
    <row r="1" spans="1:10" x14ac:dyDescent="0.2">
      <c r="A1" t="s">
        <v>62</v>
      </c>
    </row>
    <row r="2" spans="1:10" ht="17" thickBot="1" x14ac:dyDescent="0.25">
      <c r="B2" s="58" t="s">
        <v>63</v>
      </c>
      <c r="C2" s="58"/>
      <c r="D2" s="58"/>
      <c r="E2" s="58"/>
      <c r="F2" s="58"/>
      <c r="G2" s="58"/>
      <c r="H2" s="58"/>
      <c r="I2" s="58"/>
      <c r="J2" s="58"/>
    </row>
    <row r="3" spans="1:10" x14ac:dyDescent="0.2">
      <c r="B3" s="66"/>
      <c r="C3" s="62" t="s">
        <v>0</v>
      </c>
      <c r="D3" s="64"/>
      <c r="E3" s="62" t="s">
        <v>1</v>
      </c>
      <c r="F3" s="64"/>
      <c r="G3" s="62" t="s">
        <v>6</v>
      </c>
      <c r="H3" s="64"/>
      <c r="I3" s="62" t="s">
        <v>3</v>
      </c>
      <c r="J3" s="64"/>
    </row>
    <row r="4" spans="1:10" x14ac:dyDescent="0.2">
      <c r="B4" s="67" t="s">
        <v>7</v>
      </c>
      <c r="C4" s="9">
        <v>7.0999999999999994E-2</v>
      </c>
      <c r="D4" s="11">
        <v>6.4000000000000001E-2</v>
      </c>
      <c r="E4" s="9">
        <v>0.13200000000000001</v>
      </c>
      <c r="F4" s="11">
        <v>0.14599999999999999</v>
      </c>
      <c r="G4" s="9">
        <v>6.7000000000000004E-2</v>
      </c>
      <c r="H4" s="11">
        <v>7.1999999999999995E-2</v>
      </c>
      <c r="I4" s="9">
        <v>0.159</v>
      </c>
      <c r="J4" s="11">
        <v>0.21299999999999999</v>
      </c>
    </row>
    <row r="5" spans="1:10" x14ac:dyDescent="0.2">
      <c r="B5" s="67" t="s">
        <v>8</v>
      </c>
      <c r="C5" s="9">
        <v>8.2000000000000003E-2</v>
      </c>
      <c r="D5" s="11">
        <v>6.5000000000000002E-2</v>
      </c>
      <c r="E5" s="9">
        <v>0.16400000000000001</v>
      </c>
      <c r="F5" s="11">
        <v>0.16300000000000001</v>
      </c>
      <c r="G5" s="9">
        <v>0.108</v>
      </c>
      <c r="H5" s="11">
        <v>7.6999999999999999E-2</v>
      </c>
      <c r="I5" s="9">
        <v>0.252</v>
      </c>
      <c r="J5" s="11">
        <v>0.38800000000000001</v>
      </c>
    </row>
    <row r="6" spans="1:10" x14ac:dyDescent="0.2">
      <c r="B6" s="67" t="s">
        <v>9</v>
      </c>
      <c r="C6" s="9">
        <v>9.8000000000000004E-2</v>
      </c>
      <c r="D6" s="11">
        <v>9.9000000000000005E-2</v>
      </c>
      <c r="E6" s="9">
        <v>0.23799999999999999</v>
      </c>
      <c r="F6" s="11">
        <v>0.20499999999999999</v>
      </c>
      <c r="G6" s="9">
        <v>0.18</v>
      </c>
      <c r="H6" s="11">
        <v>0.14299999999999999</v>
      </c>
      <c r="I6" s="9">
        <v>0.15</v>
      </c>
      <c r="J6" s="11">
        <v>0.28199999999999997</v>
      </c>
    </row>
    <row r="7" spans="1:10" x14ac:dyDescent="0.2">
      <c r="B7" s="68" t="s">
        <v>10</v>
      </c>
      <c r="C7" s="12">
        <v>0.122</v>
      </c>
      <c r="D7" s="14">
        <v>9.7000000000000003E-2</v>
      </c>
      <c r="E7" s="12">
        <v>0.14000000000000001</v>
      </c>
      <c r="F7" s="14">
        <v>0.17599999999999999</v>
      </c>
      <c r="G7" s="12">
        <v>0.107</v>
      </c>
      <c r="H7" s="14">
        <v>7.8E-2</v>
      </c>
      <c r="I7" s="12">
        <v>0.17899999999999999</v>
      </c>
      <c r="J7" s="14">
        <v>0.21199999999999999</v>
      </c>
    </row>
    <row r="9" spans="1:10" ht="17" thickBot="1" x14ac:dyDescent="0.25">
      <c r="B9" s="58" t="s">
        <v>61</v>
      </c>
      <c r="C9" s="58"/>
      <c r="D9" s="58"/>
      <c r="E9" s="58"/>
      <c r="F9" s="58"/>
      <c r="G9" s="58"/>
      <c r="H9" s="58"/>
      <c r="I9" s="58"/>
      <c r="J9" s="58"/>
    </row>
    <row r="10" spans="1:10" x14ac:dyDescent="0.2">
      <c r="B10" s="66"/>
      <c r="C10" s="62" t="s">
        <v>0</v>
      </c>
      <c r="D10" s="64"/>
      <c r="E10" s="62" t="s">
        <v>1</v>
      </c>
      <c r="F10" s="64"/>
      <c r="G10" s="62" t="s">
        <v>6</v>
      </c>
      <c r="H10" s="64"/>
      <c r="I10" s="62" t="s">
        <v>3</v>
      </c>
      <c r="J10" s="64"/>
    </row>
    <row r="11" spans="1:10" x14ac:dyDescent="0.2">
      <c r="B11" s="67" t="s">
        <v>7</v>
      </c>
      <c r="C11" s="9">
        <v>0.06</v>
      </c>
      <c r="D11" s="11">
        <v>6.4000000000000001E-2</v>
      </c>
      <c r="E11" s="9">
        <v>0.12</v>
      </c>
      <c r="F11" s="11">
        <v>0.14199999999999999</v>
      </c>
      <c r="G11" s="9">
        <v>6.7000000000000004E-2</v>
      </c>
      <c r="H11" s="11">
        <v>5.8000000000000003E-2</v>
      </c>
      <c r="I11" s="9">
        <v>0.17899999999999999</v>
      </c>
      <c r="J11" s="11">
        <v>0.17199999999999999</v>
      </c>
    </row>
    <row r="12" spans="1:10" x14ac:dyDescent="0.2">
      <c r="B12" s="67" t="s">
        <v>8</v>
      </c>
      <c r="C12" s="9">
        <v>0.14000000000000001</v>
      </c>
      <c r="D12" s="11">
        <v>8.6999999999999994E-2</v>
      </c>
      <c r="E12" s="9">
        <v>0.14899999999999999</v>
      </c>
      <c r="F12" s="11">
        <v>9.9000000000000005E-2</v>
      </c>
      <c r="G12" s="9">
        <v>6.6000000000000003E-2</v>
      </c>
      <c r="H12" s="11">
        <v>6.5000000000000002E-2</v>
      </c>
      <c r="I12" s="9">
        <v>0.17100000000000001</v>
      </c>
      <c r="J12" s="11">
        <v>0.17199999999999999</v>
      </c>
    </row>
    <row r="13" spans="1:10" x14ac:dyDescent="0.2">
      <c r="B13" s="67" t="s">
        <v>9</v>
      </c>
      <c r="C13" s="9">
        <v>0.10199999999999999</v>
      </c>
      <c r="D13" s="11">
        <v>8.5000000000000006E-2</v>
      </c>
      <c r="E13" s="9">
        <v>0.127</v>
      </c>
      <c r="F13" s="11">
        <v>0.18099999999999999</v>
      </c>
      <c r="G13" s="9">
        <v>8.3000000000000004E-2</v>
      </c>
      <c r="H13" s="11">
        <v>9.0999999999999998E-2</v>
      </c>
      <c r="I13" s="9">
        <v>0.185</v>
      </c>
      <c r="J13" s="11">
        <v>0.19700000000000001</v>
      </c>
    </row>
    <row r="14" spans="1:10" x14ac:dyDescent="0.2">
      <c r="B14" s="68" t="s">
        <v>10</v>
      </c>
      <c r="C14" s="12">
        <v>7.0000000000000007E-2</v>
      </c>
      <c r="D14" s="14">
        <v>0.08</v>
      </c>
      <c r="E14" s="12">
        <v>0.14299999999999999</v>
      </c>
      <c r="F14" s="14">
        <v>0.161</v>
      </c>
      <c r="G14" s="12">
        <v>7.0000000000000007E-2</v>
      </c>
      <c r="H14" s="14">
        <v>0.104</v>
      </c>
      <c r="I14" s="12">
        <v>0.17899999999999999</v>
      </c>
      <c r="J14" s="14">
        <v>0.21</v>
      </c>
    </row>
  </sheetData>
  <mergeCells count="10">
    <mergeCell ref="C10:D10"/>
    <mergeCell ref="E10:F10"/>
    <mergeCell ref="G10:H10"/>
    <mergeCell ref="I10:J10"/>
    <mergeCell ref="C3:D3"/>
    <mergeCell ref="E3:F3"/>
    <mergeCell ref="G3:H3"/>
    <mergeCell ref="I3:J3"/>
    <mergeCell ref="B2:J2"/>
    <mergeCell ref="B9:J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5C4DB-44F5-8145-97A5-F2F481A61A21}">
  <dimension ref="B1:AH45"/>
  <sheetViews>
    <sheetView workbookViewId="0">
      <selection activeCell="I45" sqref="I45"/>
    </sheetView>
  </sheetViews>
  <sheetFormatPr baseColWidth="10" defaultRowHeight="16" x14ac:dyDescent="0.2"/>
  <sheetData>
    <row r="1" spans="2:19" ht="20" thickBot="1" x14ac:dyDescent="0.25">
      <c r="B1" s="56" t="s">
        <v>59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</row>
    <row r="2" spans="2:19" x14ac:dyDescent="0.2">
      <c r="B2" s="2" t="s">
        <v>53</v>
      </c>
      <c r="C2" s="59" t="s">
        <v>55</v>
      </c>
      <c r="D2" s="60"/>
      <c r="E2" s="60"/>
      <c r="F2" s="61"/>
      <c r="G2" s="59" t="s">
        <v>9</v>
      </c>
      <c r="H2" s="60"/>
      <c r="I2" s="60"/>
      <c r="J2" s="61"/>
    </row>
    <row r="3" spans="2:19" x14ac:dyDescent="0.2">
      <c r="B3" s="1">
        <v>2.0000000000000001E-9</v>
      </c>
      <c r="C3" s="9">
        <v>10962</v>
      </c>
      <c r="D3" s="10"/>
      <c r="E3" s="10">
        <v>11799</v>
      </c>
      <c r="F3" s="11">
        <v>8811</v>
      </c>
      <c r="G3" s="9">
        <v>6318</v>
      </c>
      <c r="H3" s="10">
        <v>4869</v>
      </c>
      <c r="I3" s="10">
        <v>6624</v>
      </c>
      <c r="J3" s="11">
        <v>6021</v>
      </c>
    </row>
    <row r="4" spans="2:19" x14ac:dyDescent="0.2">
      <c r="B4" s="1">
        <v>2.0000000000000001E-10</v>
      </c>
      <c r="C4" s="9">
        <v>9441</v>
      </c>
      <c r="D4" s="10">
        <v>12357</v>
      </c>
      <c r="E4" s="10">
        <v>20160</v>
      </c>
      <c r="F4" s="11">
        <v>16632</v>
      </c>
      <c r="G4" s="9">
        <v>9333</v>
      </c>
      <c r="H4" s="10">
        <v>8442</v>
      </c>
      <c r="I4" s="10">
        <v>9000</v>
      </c>
      <c r="J4" s="11">
        <v>5418</v>
      </c>
    </row>
    <row r="5" spans="2:19" x14ac:dyDescent="0.2">
      <c r="B5" s="1">
        <v>1.9999999999999999E-11</v>
      </c>
      <c r="C5" s="9">
        <v>14319</v>
      </c>
      <c r="D5" s="10">
        <v>21060</v>
      </c>
      <c r="E5" s="10">
        <v>22779</v>
      </c>
      <c r="F5" s="11">
        <v>25785</v>
      </c>
      <c r="G5" s="9">
        <v>11880</v>
      </c>
      <c r="H5" s="10">
        <v>11709</v>
      </c>
      <c r="I5" s="10">
        <v>10665</v>
      </c>
      <c r="J5" s="11">
        <v>8505</v>
      </c>
    </row>
    <row r="6" spans="2:19" x14ac:dyDescent="0.2">
      <c r="B6" s="1">
        <v>2E-12</v>
      </c>
      <c r="C6" s="9">
        <v>14832</v>
      </c>
      <c r="D6" s="10">
        <v>24318</v>
      </c>
      <c r="E6" s="10">
        <v>23850</v>
      </c>
      <c r="F6" s="11">
        <v>25956</v>
      </c>
      <c r="G6" s="9">
        <v>14076</v>
      </c>
      <c r="H6" s="10">
        <v>12645</v>
      </c>
      <c r="I6" s="10">
        <v>13428</v>
      </c>
      <c r="J6" s="11">
        <v>10899</v>
      </c>
    </row>
    <row r="7" spans="2:19" x14ac:dyDescent="0.2">
      <c r="B7" s="1">
        <v>2.0000000000000001E-13</v>
      </c>
      <c r="C7" s="9">
        <v>14904</v>
      </c>
      <c r="D7" s="10">
        <v>23112</v>
      </c>
      <c r="E7" s="10">
        <v>25632</v>
      </c>
      <c r="F7" s="11">
        <v>25236</v>
      </c>
      <c r="G7" s="9">
        <v>16254</v>
      </c>
      <c r="H7" s="10">
        <v>14814</v>
      </c>
      <c r="I7" s="10">
        <v>11988</v>
      </c>
      <c r="J7" s="11">
        <v>8793</v>
      </c>
    </row>
    <row r="8" spans="2:19" x14ac:dyDescent="0.2">
      <c r="B8" s="1">
        <v>2E-14</v>
      </c>
      <c r="C8" s="9">
        <v>17658</v>
      </c>
      <c r="D8" s="10">
        <v>23499</v>
      </c>
      <c r="E8" s="10">
        <v>24984</v>
      </c>
      <c r="F8" s="11">
        <v>25884</v>
      </c>
      <c r="G8" s="9">
        <v>14382</v>
      </c>
      <c r="H8" s="10">
        <v>11592</v>
      </c>
      <c r="I8" s="10">
        <v>11448</v>
      </c>
      <c r="J8" s="11">
        <v>9675</v>
      </c>
    </row>
    <row r="9" spans="2:19" x14ac:dyDescent="0.2">
      <c r="B9" s="1">
        <v>2.0000000000000002E-15</v>
      </c>
      <c r="C9" s="9">
        <v>19161</v>
      </c>
      <c r="D9" s="10">
        <v>23049</v>
      </c>
      <c r="E9" s="10">
        <v>23463</v>
      </c>
      <c r="F9" s="11">
        <v>24561</v>
      </c>
      <c r="G9" s="9">
        <v>12843</v>
      </c>
      <c r="H9" s="10">
        <v>12717</v>
      </c>
      <c r="I9" s="10">
        <v>12429</v>
      </c>
      <c r="J9" s="11">
        <v>9036</v>
      </c>
    </row>
    <row r="10" spans="2:19" x14ac:dyDescent="0.2">
      <c r="B10" s="1">
        <v>2E-16</v>
      </c>
      <c r="C10" s="9">
        <v>15543</v>
      </c>
      <c r="D10" s="10">
        <v>19917</v>
      </c>
      <c r="E10" s="10">
        <v>20916</v>
      </c>
      <c r="F10" s="11">
        <v>21771</v>
      </c>
      <c r="G10" s="9">
        <v>12303</v>
      </c>
      <c r="H10" s="10">
        <v>13338</v>
      </c>
      <c r="I10" s="10">
        <v>10134</v>
      </c>
      <c r="J10" s="11">
        <v>9252</v>
      </c>
    </row>
    <row r="11" spans="2:19" x14ac:dyDescent="0.2">
      <c r="B11" s="1">
        <v>2.0000000000000001E-17</v>
      </c>
      <c r="C11" s="9">
        <v>15705</v>
      </c>
      <c r="D11" s="10">
        <v>22095</v>
      </c>
      <c r="E11" s="10">
        <v>22995</v>
      </c>
      <c r="F11" s="11">
        <v>23949</v>
      </c>
      <c r="G11" s="9">
        <v>13221</v>
      </c>
      <c r="H11" s="10">
        <v>12069</v>
      </c>
      <c r="I11" s="10">
        <v>9378</v>
      </c>
      <c r="J11" s="11">
        <v>7884</v>
      </c>
    </row>
    <row r="12" spans="2:19" x14ac:dyDescent="0.2">
      <c r="B12" s="1">
        <v>2.0000000000000001E-18</v>
      </c>
      <c r="C12" s="9">
        <v>16875</v>
      </c>
      <c r="D12" s="10">
        <v>19269</v>
      </c>
      <c r="E12" s="10">
        <v>22032</v>
      </c>
      <c r="F12" s="11">
        <v>22671</v>
      </c>
      <c r="G12" s="9">
        <v>12006</v>
      </c>
      <c r="H12" s="10">
        <v>12069</v>
      </c>
      <c r="I12" s="10">
        <v>9315</v>
      </c>
      <c r="J12" s="11">
        <v>7668</v>
      </c>
    </row>
    <row r="13" spans="2:19" x14ac:dyDescent="0.2">
      <c r="B13" s="1">
        <v>0</v>
      </c>
      <c r="C13" s="12">
        <v>16290</v>
      </c>
      <c r="D13" s="13">
        <v>20709</v>
      </c>
      <c r="E13" s="13">
        <v>19449</v>
      </c>
      <c r="F13" s="14">
        <v>19944</v>
      </c>
      <c r="G13" s="12">
        <v>11862</v>
      </c>
      <c r="H13" s="13">
        <v>11250</v>
      </c>
      <c r="I13" s="13">
        <v>9468</v>
      </c>
      <c r="J13" s="14">
        <v>8721</v>
      </c>
    </row>
    <row r="14" spans="2:19" x14ac:dyDescent="0.2">
      <c r="B14" s="1"/>
      <c r="C14" s="1"/>
      <c r="D14" s="1"/>
      <c r="E14" s="1"/>
      <c r="F14" s="1"/>
      <c r="G14" s="1"/>
      <c r="H14" s="1"/>
      <c r="I14" s="1"/>
      <c r="J14" s="1"/>
    </row>
    <row r="15" spans="2:19" ht="20" thickBot="1" x14ac:dyDescent="0.25">
      <c r="B15" s="56" t="s">
        <v>24</v>
      </c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</row>
    <row r="16" spans="2:19" x14ac:dyDescent="0.2">
      <c r="B16" s="2"/>
      <c r="C16" s="62" t="s">
        <v>55</v>
      </c>
      <c r="D16" s="63"/>
      <c r="E16" s="63"/>
      <c r="F16" s="63"/>
      <c r="G16" s="63"/>
      <c r="H16" s="63"/>
      <c r="I16" s="63"/>
      <c r="J16" s="64"/>
      <c r="K16" s="62" t="s">
        <v>9</v>
      </c>
      <c r="L16" s="63"/>
      <c r="M16" s="63"/>
      <c r="N16" s="63"/>
      <c r="O16" s="63"/>
      <c r="P16" s="63"/>
      <c r="Q16" s="63"/>
      <c r="R16" s="64"/>
    </row>
    <row r="17" spans="2:34" x14ac:dyDescent="0.2">
      <c r="B17" s="1">
        <v>2.0000000000000001E-9</v>
      </c>
      <c r="C17" s="9">
        <v>4.6471749999999998</v>
      </c>
      <c r="D17" s="10">
        <v>4.8179290000000004</v>
      </c>
      <c r="E17" s="10">
        <v>5.4285550000000002</v>
      </c>
      <c r="F17" s="10">
        <v>5.9863419999999996</v>
      </c>
      <c r="G17" s="10"/>
      <c r="H17" s="10"/>
      <c r="I17" s="10"/>
      <c r="J17" s="11"/>
      <c r="K17" s="9">
        <v>3.6529419999999999</v>
      </c>
      <c r="L17" s="10">
        <v>4.4422259999999998</v>
      </c>
      <c r="M17" s="10">
        <v>3.8295710000000001</v>
      </c>
      <c r="N17" s="10">
        <v>3.2011129999999999</v>
      </c>
      <c r="O17" s="10"/>
      <c r="P17" s="10"/>
      <c r="Q17" s="10"/>
      <c r="R17" s="11"/>
    </row>
    <row r="18" spans="2:34" x14ac:dyDescent="0.2">
      <c r="B18" s="1">
        <v>2.0000000000000001E-10</v>
      </c>
      <c r="C18" s="9">
        <v>5.6914439999999997</v>
      </c>
      <c r="D18" s="10">
        <v>6.0539430000000003</v>
      </c>
      <c r="E18" s="10">
        <v>5.9568139999999996</v>
      </c>
      <c r="F18" s="10">
        <v>6.342956</v>
      </c>
      <c r="G18" s="10"/>
      <c r="H18" s="10"/>
      <c r="I18" s="10"/>
      <c r="J18" s="11"/>
      <c r="K18" s="9">
        <v>4.2059680000000004</v>
      </c>
      <c r="L18" s="10">
        <v>4.4948329999999999</v>
      </c>
      <c r="M18" s="10">
        <v>3.9447830000000002</v>
      </c>
      <c r="N18" s="10">
        <v>3.8295710000000001</v>
      </c>
      <c r="O18" s="10"/>
      <c r="P18" s="10"/>
      <c r="Q18" s="10"/>
      <c r="R18" s="11"/>
    </row>
    <row r="19" spans="2:34" x14ac:dyDescent="0.2">
      <c r="B19" s="1">
        <v>1.9999999999999999E-11</v>
      </c>
      <c r="C19" s="9">
        <v>5.4285550000000002</v>
      </c>
      <c r="D19" s="10">
        <v>6.1737830000000002</v>
      </c>
      <c r="E19" s="10">
        <v>5.5906019999999996</v>
      </c>
      <c r="F19" s="10">
        <v>6.1208070000000001</v>
      </c>
      <c r="G19" s="10"/>
      <c r="H19" s="10"/>
      <c r="I19" s="10"/>
      <c r="J19" s="11"/>
      <c r="K19" s="9">
        <v>4.2424289999999996</v>
      </c>
      <c r="L19" s="10">
        <v>4.7847169999999997</v>
      </c>
      <c r="M19" s="10">
        <v>4.31473</v>
      </c>
      <c r="N19" s="10">
        <v>3.9447830000000002</v>
      </c>
      <c r="O19" s="10"/>
      <c r="P19" s="10"/>
      <c r="Q19" s="10"/>
      <c r="R19" s="11"/>
    </row>
    <row r="20" spans="2:34" x14ac:dyDescent="0.2">
      <c r="B20" s="1">
        <v>2E-12</v>
      </c>
      <c r="C20" s="9">
        <v>5.5321920000000002</v>
      </c>
      <c r="D20" s="10">
        <v>5.8904170000000002</v>
      </c>
      <c r="E20" s="10">
        <v>5.73414</v>
      </c>
      <c r="F20" s="10">
        <v>6.1074919999999997</v>
      </c>
      <c r="G20" s="10"/>
      <c r="H20" s="10"/>
      <c r="I20" s="10"/>
      <c r="J20" s="11"/>
      <c r="K20" s="9">
        <v>4.31473</v>
      </c>
      <c r="L20" s="10">
        <v>4.6158659999999996</v>
      </c>
      <c r="M20" s="10">
        <v>4.31473</v>
      </c>
      <c r="N20" s="10">
        <v>3.9827439999999998</v>
      </c>
      <c r="O20" s="10"/>
      <c r="P20" s="10"/>
      <c r="Q20" s="10"/>
      <c r="R20" s="11"/>
    </row>
    <row r="21" spans="2:34" x14ac:dyDescent="0.2">
      <c r="B21" s="1">
        <v>2.0000000000000001E-13</v>
      </c>
      <c r="C21" s="9">
        <v>5.323054</v>
      </c>
      <c r="D21" s="10">
        <v>6.0807760000000002</v>
      </c>
      <c r="E21" s="10">
        <v>5.443473</v>
      </c>
      <c r="F21" s="10">
        <v>6.0134730000000003</v>
      </c>
      <c r="G21" s="10"/>
      <c r="H21" s="10"/>
      <c r="I21" s="10"/>
      <c r="J21" s="11"/>
      <c r="K21" s="9">
        <v>4.2059680000000004</v>
      </c>
      <c r="L21" s="10">
        <v>4.7847169999999997</v>
      </c>
      <c r="M21" s="10">
        <v>3.9257200000000001</v>
      </c>
      <c r="N21" s="10">
        <v>3.7123330000000001</v>
      </c>
      <c r="O21" s="10"/>
      <c r="P21" s="10"/>
      <c r="Q21" s="10"/>
      <c r="R21" s="11"/>
    </row>
    <row r="22" spans="2:34" x14ac:dyDescent="0.2">
      <c r="B22" s="1">
        <v>2E-14</v>
      </c>
      <c r="C22" s="9">
        <v>5.3382420000000002</v>
      </c>
      <c r="D22" s="10">
        <v>5.8765879999999999</v>
      </c>
      <c r="E22" s="10">
        <v>5.6051140000000004</v>
      </c>
      <c r="F22" s="10">
        <v>5.9042149999999998</v>
      </c>
      <c r="G22" s="10"/>
      <c r="H22" s="10"/>
      <c r="I22" s="10"/>
      <c r="J22" s="11"/>
      <c r="K22" s="9">
        <v>4.0580109999999996</v>
      </c>
      <c r="L22" s="10">
        <v>4.6158659999999996</v>
      </c>
      <c r="M22" s="10">
        <v>3.9827439999999998</v>
      </c>
      <c r="N22" s="10">
        <v>3.7516400000000001</v>
      </c>
      <c r="O22" s="10"/>
      <c r="P22" s="10"/>
      <c r="Q22" s="10"/>
      <c r="R22" s="11"/>
    </row>
    <row r="23" spans="2:34" x14ac:dyDescent="0.2">
      <c r="B23" s="1">
        <v>2.0000000000000002E-15</v>
      </c>
      <c r="C23" s="9">
        <v>5.4880000000000004</v>
      </c>
      <c r="D23" s="10">
        <v>5.7223110000000004</v>
      </c>
      <c r="E23" s="10">
        <v>5.443473</v>
      </c>
      <c r="F23" s="10">
        <v>5.8627260000000003</v>
      </c>
      <c r="G23" s="10"/>
      <c r="H23" s="10"/>
      <c r="I23" s="10"/>
      <c r="J23" s="11"/>
      <c r="K23" s="9">
        <v>4.0392749999999999</v>
      </c>
      <c r="L23" s="10">
        <v>4.6329640000000003</v>
      </c>
      <c r="M23" s="10">
        <v>4.0016420000000004</v>
      </c>
      <c r="N23" s="10">
        <v>3.57294</v>
      </c>
      <c r="O23" s="10"/>
      <c r="P23" s="10"/>
      <c r="Q23" s="10"/>
      <c r="R23" s="11"/>
    </row>
    <row r="24" spans="2:34" x14ac:dyDescent="0.2">
      <c r="B24" s="1">
        <v>2E-16</v>
      </c>
      <c r="C24" s="9">
        <v>5.02677</v>
      </c>
      <c r="D24" s="10">
        <v>5.7929329999999997</v>
      </c>
      <c r="E24" s="10">
        <v>5.2772519999999998</v>
      </c>
      <c r="F24" s="10">
        <v>5.8209489999999997</v>
      </c>
      <c r="G24" s="10"/>
      <c r="H24" s="10"/>
      <c r="I24" s="10"/>
      <c r="J24" s="11"/>
      <c r="K24" s="9">
        <v>3.9257200000000001</v>
      </c>
      <c r="L24" s="10">
        <v>4.6670160000000003</v>
      </c>
      <c r="M24" s="10">
        <v>3.9447830000000002</v>
      </c>
      <c r="N24" s="10">
        <v>3.7712080000000001</v>
      </c>
      <c r="O24" s="10"/>
      <c r="P24" s="10"/>
      <c r="Q24" s="10"/>
      <c r="R24" s="11"/>
    </row>
    <row r="25" spans="2:34" x14ac:dyDescent="0.2">
      <c r="B25" s="1">
        <v>2.0000000000000001E-17</v>
      </c>
      <c r="C25" s="9">
        <v>5.1219510000000001</v>
      </c>
      <c r="D25" s="10">
        <v>6.026993</v>
      </c>
      <c r="E25" s="10">
        <v>5.3533910000000002</v>
      </c>
      <c r="F25" s="10">
        <v>6.0134730000000003</v>
      </c>
      <c r="G25" s="10"/>
      <c r="H25" s="10"/>
      <c r="I25" s="10"/>
      <c r="J25" s="11"/>
      <c r="K25" s="9">
        <v>3.8295710000000001</v>
      </c>
      <c r="L25" s="10">
        <v>4.5296570000000003</v>
      </c>
      <c r="M25" s="10">
        <v>3.868198</v>
      </c>
      <c r="N25" s="10">
        <v>3.6529419999999999</v>
      </c>
      <c r="O25" s="10"/>
      <c r="P25" s="10"/>
      <c r="Q25" s="10"/>
      <c r="R25" s="11"/>
    </row>
    <row r="26" spans="2:34" x14ac:dyDescent="0.2">
      <c r="B26" s="1">
        <v>2.0000000000000001E-18</v>
      </c>
      <c r="C26" s="9">
        <v>5.3685010000000002</v>
      </c>
      <c r="D26" s="10">
        <v>5.9317149999999996</v>
      </c>
      <c r="E26" s="10">
        <v>5.323054</v>
      </c>
      <c r="F26" s="10">
        <v>5.8765879999999999</v>
      </c>
      <c r="G26" s="10"/>
      <c r="H26" s="10"/>
      <c r="I26" s="10"/>
      <c r="J26" s="11"/>
      <c r="K26" s="9">
        <v>3.6529419999999999</v>
      </c>
      <c r="L26" s="10">
        <v>4.4598110000000002</v>
      </c>
      <c r="M26" s="10">
        <v>3.9447830000000002</v>
      </c>
      <c r="N26" s="10">
        <v>3.4716140000000002</v>
      </c>
      <c r="O26" s="10"/>
      <c r="P26" s="10"/>
      <c r="Q26" s="10"/>
      <c r="R26" s="11"/>
    </row>
    <row r="27" spans="2:34" x14ac:dyDescent="0.2">
      <c r="B27" s="1">
        <v>2E-19</v>
      </c>
      <c r="C27" s="12">
        <v>5.200113</v>
      </c>
      <c r="D27" s="13">
        <v>5.578481</v>
      </c>
      <c r="E27" s="13">
        <v>5.4583529999999998</v>
      </c>
      <c r="F27" s="13">
        <v>5.8904170000000002</v>
      </c>
      <c r="G27" s="13">
        <v>5.23109</v>
      </c>
      <c r="H27" s="13">
        <v>5.5639029999999998</v>
      </c>
      <c r="I27" s="13">
        <v>4.8151679999999999</v>
      </c>
      <c r="J27" s="14">
        <v>5.9317149999999996</v>
      </c>
      <c r="K27" s="12">
        <v>3.7123330000000001</v>
      </c>
      <c r="L27" s="13">
        <v>4.4948329999999999</v>
      </c>
      <c r="M27" s="13">
        <v>3.7516400000000001</v>
      </c>
      <c r="N27" s="13">
        <v>3.9066010000000002</v>
      </c>
      <c r="O27" s="13">
        <v>3.7907190000000002</v>
      </c>
      <c r="P27" s="13">
        <v>4.1169840000000004</v>
      </c>
      <c r="Q27" s="13">
        <v>3.6925940000000002</v>
      </c>
      <c r="R27" s="14">
        <v>3.57294</v>
      </c>
    </row>
    <row r="29" spans="2:34" ht="20" thickBot="1" x14ac:dyDescent="0.25">
      <c r="B29" s="56" t="s">
        <v>60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</row>
    <row r="30" spans="2:34" x14ac:dyDescent="0.2">
      <c r="B30" s="2"/>
      <c r="C30" s="62" t="s">
        <v>55</v>
      </c>
      <c r="D30" s="63"/>
      <c r="E30" s="63"/>
      <c r="F30" s="63"/>
      <c r="G30" s="63"/>
      <c r="H30" s="63"/>
      <c r="I30" s="63"/>
      <c r="J30" s="64"/>
      <c r="K30" s="62" t="s">
        <v>9</v>
      </c>
      <c r="L30" s="63"/>
      <c r="M30" s="63"/>
      <c r="N30" s="63"/>
      <c r="O30" s="63"/>
      <c r="P30" s="63"/>
      <c r="Q30" s="63"/>
      <c r="R30" s="64"/>
    </row>
    <row r="31" spans="2:34" x14ac:dyDescent="0.2">
      <c r="B31" s="1">
        <v>2.0000000000000001E-9</v>
      </c>
      <c r="C31" s="9">
        <v>423.935</v>
      </c>
      <c r="D31" s="10"/>
      <c r="E31" s="10">
        <v>460.08609999999999</v>
      </c>
      <c r="F31" s="10">
        <v>679.41690000000006</v>
      </c>
      <c r="G31" s="10"/>
      <c r="H31" s="10"/>
      <c r="I31" s="10"/>
      <c r="J31" s="11"/>
      <c r="K31" s="9">
        <v>578.18010000000004</v>
      </c>
      <c r="L31" s="10">
        <v>912.34879999999998</v>
      </c>
      <c r="M31" s="10">
        <v>578.13570000000004</v>
      </c>
      <c r="N31" s="10">
        <v>531.65809999999999</v>
      </c>
      <c r="O31" s="10"/>
      <c r="P31" s="10"/>
      <c r="Q31" s="10"/>
      <c r="R31" s="1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</row>
    <row r="32" spans="2:34" ht="17" thickBot="1" x14ac:dyDescent="0.25">
      <c r="B32" s="1">
        <v>2.0000000000000001E-10</v>
      </c>
      <c r="C32" s="9">
        <v>602.8433</v>
      </c>
      <c r="D32" s="10">
        <v>489.92009999999999</v>
      </c>
      <c r="E32" s="10">
        <v>295.4769</v>
      </c>
      <c r="F32" s="10">
        <v>381.37060000000002</v>
      </c>
      <c r="G32" s="10"/>
      <c r="H32" s="10"/>
      <c r="I32" s="10"/>
      <c r="J32" s="11"/>
      <c r="K32" s="9">
        <v>450.65550000000002</v>
      </c>
      <c r="L32" s="10">
        <v>532.43700000000001</v>
      </c>
      <c r="M32" s="10">
        <v>438.30919999999998</v>
      </c>
      <c r="N32" s="10">
        <v>706.82370000000003</v>
      </c>
      <c r="O32" s="10"/>
      <c r="P32" s="10"/>
      <c r="Q32" s="10"/>
      <c r="R32" s="1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</row>
    <row r="33" spans="2:34" x14ac:dyDescent="0.2">
      <c r="B33" s="1">
        <v>1.9999999999999999E-11</v>
      </c>
      <c r="C33" s="9">
        <v>379.1155</v>
      </c>
      <c r="D33" s="10">
        <v>293.15210000000002</v>
      </c>
      <c r="E33" s="10">
        <v>245.42789999999999</v>
      </c>
      <c r="F33" s="10">
        <v>237.37860000000001</v>
      </c>
      <c r="G33" s="10"/>
      <c r="H33" s="10"/>
      <c r="I33" s="10"/>
      <c r="J33" s="11"/>
      <c r="K33" s="9">
        <v>357.10680000000002</v>
      </c>
      <c r="L33" s="10">
        <v>408.63580000000002</v>
      </c>
      <c r="M33" s="10">
        <v>404.56909999999999</v>
      </c>
      <c r="N33" s="10">
        <v>463.81920000000002</v>
      </c>
      <c r="O33" s="10"/>
      <c r="P33" s="10"/>
      <c r="Q33" s="10"/>
      <c r="R33" s="11"/>
      <c r="S33" s="57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</row>
    <row r="34" spans="2:34" x14ac:dyDescent="0.2">
      <c r="B34" s="1">
        <v>2E-12</v>
      </c>
      <c r="C34" s="9">
        <v>372.99029999999999</v>
      </c>
      <c r="D34" s="10">
        <v>242.22460000000001</v>
      </c>
      <c r="E34" s="10">
        <v>240.42509999999999</v>
      </c>
      <c r="F34" s="10">
        <v>235.30170000000001</v>
      </c>
      <c r="G34" s="10"/>
      <c r="H34" s="10"/>
      <c r="I34" s="10"/>
      <c r="J34" s="11"/>
      <c r="K34" s="9">
        <v>306.53089999999997</v>
      </c>
      <c r="L34" s="10">
        <v>365.03489999999999</v>
      </c>
      <c r="M34" s="10">
        <v>321.32330000000002</v>
      </c>
      <c r="N34" s="10">
        <v>365.4228</v>
      </c>
      <c r="O34" s="10"/>
      <c r="P34" s="10"/>
      <c r="Q34" s="10"/>
      <c r="R34" s="1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</row>
    <row r="35" spans="2:34" x14ac:dyDescent="0.2">
      <c r="B35" s="1">
        <v>2.0000000000000001E-13</v>
      </c>
      <c r="C35" s="9">
        <v>357.15609999999998</v>
      </c>
      <c r="D35" s="10">
        <v>263.10039999999998</v>
      </c>
      <c r="E35" s="10">
        <v>212.37020000000001</v>
      </c>
      <c r="F35" s="10">
        <v>238.2895</v>
      </c>
      <c r="G35" s="10"/>
      <c r="H35" s="10"/>
      <c r="I35" s="10"/>
      <c r="J35" s="11"/>
      <c r="K35" s="9">
        <v>258.76510000000002</v>
      </c>
      <c r="L35" s="10">
        <v>322.98610000000002</v>
      </c>
      <c r="M35" s="10">
        <v>327.4708</v>
      </c>
      <c r="N35" s="10">
        <v>422.19189999999998</v>
      </c>
      <c r="O35" s="10"/>
      <c r="P35" s="10"/>
      <c r="Q35" s="10"/>
      <c r="R35" s="1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</row>
    <row r="36" spans="2:34" x14ac:dyDescent="0.2">
      <c r="B36" s="1">
        <v>2E-14</v>
      </c>
      <c r="C36" s="9">
        <v>302.31299999999999</v>
      </c>
      <c r="D36" s="10">
        <v>250.07820000000001</v>
      </c>
      <c r="E36" s="10">
        <v>224.34809999999999</v>
      </c>
      <c r="F36" s="10">
        <v>228.10290000000001</v>
      </c>
      <c r="G36" s="10"/>
      <c r="H36" s="10"/>
      <c r="I36" s="10"/>
      <c r="J36" s="11"/>
      <c r="K36" s="9">
        <v>282.15899999999999</v>
      </c>
      <c r="L36" s="10">
        <v>398.19409999999999</v>
      </c>
      <c r="M36" s="10">
        <v>347.89859999999999</v>
      </c>
      <c r="N36" s="10">
        <v>387.76639999999998</v>
      </c>
      <c r="O36" s="10"/>
      <c r="P36" s="10"/>
      <c r="Q36" s="10"/>
      <c r="R36" s="1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</row>
    <row r="37" spans="2:34" x14ac:dyDescent="0.2">
      <c r="B37" s="1">
        <v>2.0000000000000002E-15</v>
      </c>
      <c r="C37" s="9">
        <v>286.4151</v>
      </c>
      <c r="D37" s="10">
        <v>248.2672</v>
      </c>
      <c r="E37" s="10">
        <v>232.00239999999999</v>
      </c>
      <c r="F37" s="10">
        <v>238.70060000000001</v>
      </c>
      <c r="G37" s="10"/>
      <c r="H37" s="10"/>
      <c r="I37" s="10"/>
      <c r="J37" s="11"/>
      <c r="K37" s="9">
        <v>314.51179999999999</v>
      </c>
      <c r="L37" s="10">
        <v>364.31259999999997</v>
      </c>
      <c r="M37" s="10">
        <v>321.96010000000001</v>
      </c>
      <c r="N37" s="10">
        <v>395.4117</v>
      </c>
      <c r="O37" s="10"/>
      <c r="P37" s="10"/>
      <c r="Q37" s="10"/>
      <c r="R37" s="1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</row>
    <row r="38" spans="2:34" x14ac:dyDescent="0.2">
      <c r="B38" s="1">
        <v>2E-16</v>
      </c>
      <c r="C38" s="9">
        <v>323.41050000000001</v>
      </c>
      <c r="D38" s="10">
        <v>290.8537</v>
      </c>
      <c r="E38" s="10">
        <v>252.30699999999999</v>
      </c>
      <c r="F38" s="10">
        <v>267.37169999999998</v>
      </c>
      <c r="G38" s="10"/>
      <c r="H38" s="10"/>
      <c r="I38" s="10"/>
      <c r="J38" s="11"/>
      <c r="K38" s="9">
        <v>319.08640000000003</v>
      </c>
      <c r="L38" s="10">
        <v>349.90370000000001</v>
      </c>
      <c r="M38" s="10">
        <v>389.26209999999998</v>
      </c>
      <c r="N38" s="10">
        <v>407.61</v>
      </c>
      <c r="O38" s="10"/>
      <c r="P38" s="10"/>
      <c r="Q38" s="10"/>
      <c r="R38" s="1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</row>
    <row r="39" spans="2:34" x14ac:dyDescent="0.2">
      <c r="B39" s="1">
        <v>2.0000000000000001E-17</v>
      </c>
      <c r="C39" s="9">
        <v>326.13499999999999</v>
      </c>
      <c r="D39" s="10">
        <v>272.77629999999999</v>
      </c>
      <c r="E39" s="10">
        <v>232.80680000000001</v>
      </c>
      <c r="F39" s="10">
        <v>251.0949</v>
      </c>
      <c r="G39" s="10"/>
      <c r="H39" s="10"/>
      <c r="I39" s="10"/>
      <c r="J39" s="11"/>
      <c r="K39" s="9">
        <v>289.65820000000002</v>
      </c>
      <c r="L39" s="10">
        <v>375.3134</v>
      </c>
      <c r="M39" s="10">
        <v>412.47579999999999</v>
      </c>
      <c r="N39" s="10">
        <v>463.33609999999999</v>
      </c>
      <c r="O39" s="10"/>
      <c r="P39" s="10"/>
      <c r="Q39" s="10"/>
      <c r="R39" s="1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</row>
    <row r="40" spans="2:34" x14ac:dyDescent="0.2">
      <c r="B40" s="1">
        <v>2.0000000000000001E-18</v>
      </c>
      <c r="C40" s="9">
        <v>318.13339999999999</v>
      </c>
      <c r="D40" s="10">
        <v>307.8372</v>
      </c>
      <c r="E40" s="10">
        <v>241.60560000000001</v>
      </c>
      <c r="F40" s="10">
        <v>259.21170000000001</v>
      </c>
      <c r="G40" s="10"/>
      <c r="H40" s="10"/>
      <c r="I40" s="10"/>
      <c r="J40" s="11"/>
      <c r="K40" s="9">
        <v>304.25970000000001</v>
      </c>
      <c r="L40" s="10">
        <v>369.52620000000002</v>
      </c>
      <c r="M40" s="10">
        <v>423.4871</v>
      </c>
      <c r="N40" s="10">
        <v>452.7405</v>
      </c>
      <c r="O40" s="10"/>
      <c r="P40" s="10"/>
      <c r="Q40" s="10"/>
      <c r="R40" s="1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</row>
    <row r="41" spans="2:34" x14ac:dyDescent="0.2">
      <c r="B41" s="1">
        <v>2E-19</v>
      </c>
      <c r="C41" s="12">
        <v>319.22120000000001</v>
      </c>
      <c r="D41" s="13">
        <v>269.37470000000002</v>
      </c>
      <c r="E41" s="13">
        <v>280.64960000000002</v>
      </c>
      <c r="F41" s="13">
        <v>295.34780000000001</v>
      </c>
      <c r="G41" s="13">
        <v>352.47559999999999</v>
      </c>
      <c r="H41" s="13">
        <v>400.39600000000002</v>
      </c>
      <c r="I41" s="13">
        <v>291.56330000000003</v>
      </c>
      <c r="J41" s="14">
        <v>374.4769</v>
      </c>
      <c r="K41" s="12">
        <v>312.96019999999999</v>
      </c>
      <c r="L41" s="13">
        <v>399.54070000000002</v>
      </c>
      <c r="M41" s="13">
        <v>396.24419999999998</v>
      </c>
      <c r="N41" s="13">
        <v>447.95339999999999</v>
      </c>
      <c r="O41" s="46"/>
      <c r="P41" s="46"/>
      <c r="Q41" s="46"/>
      <c r="R41" s="47"/>
      <c r="S41" s="1"/>
      <c r="T41" s="1"/>
      <c r="U41" s="1"/>
      <c r="V41" s="1"/>
      <c r="W41" s="1"/>
      <c r="X41" s="1"/>
      <c r="Y41" s="1"/>
      <c r="Z41" s="1"/>
      <c r="AE41" s="1"/>
      <c r="AF41" s="1"/>
      <c r="AG41" s="1"/>
      <c r="AH41" s="1"/>
    </row>
    <row r="45" spans="2:34" x14ac:dyDescent="0.2">
      <c r="I45" s="65"/>
    </row>
  </sheetData>
  <mergeCells count="9">
    <mergeCell ref="B29:S29"/>
    <mergeCell ref="C30:J30"/>
    <mergeCell ref="K30:R30"/>
    <mergeCell ref="C16:J16"/>
    <mergeCell ref="K16:R16"/>
    <mergeCell ref="B1:S1"/>
    <mergeCell ref="B15:S15"/>
    <mergeCell ref="G2:J2"/>
    <mergeCell ref="C2:F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591BF-BDDD-9B45-93A2-E613CF7C5EB9}">
  <dimension ref="A1:Z43"/>
  <sheetViews>
    <sheetView topLeftCell="A5" workbookViewId="0">
      <selection activeCell="P46" sqref="P46"/>
    </sheetView>
  </sheetViews>
  <sheetFormatPr baseColWidth="10" defaultRowHeight="16" x14ac:dyDescent="0.2"/>
  <sheetData>
    <row r="1" spans="1:18" ht="17" thickBot="1" x14ac:dyDescent="0.25">
      <c r="A1" s="58" t="s">
        <v>56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</row>
    <row r="2" spans="1:18" x14ac:dyDescent="0.2">
      <c r="B2" s="2" t="s">
        <v>54</v>
      </c>
      <c r="C2" s="62" t="s">
        <v>55</v>
      </c>
      <c r="D2" s="63"/>
      <c r="E2" s="63"/>
      <c r="F2" s="63"/>
      <c r="G2" s="63"/>
      <c r="H2" s="63"/>
      <c r="I2" s="63"/>
      <c r="J2" s="64"/>
      <c r="K2" s="62" t="s">
        <v>9</v>
      </c>
      <c r="L2" s="63"/>
      <c r="M2" s="63"/>
      <c r="N2" s="63"/>
      <c r="O2" s="63"/>
      <c r="P2" s="63"/>
      <c r="Q2" s="63"/>
      <c r="R2" s="64"/>
    </row>
    <row r="3" spans="1:18" x14ac:dyDescent="0.2">
      <c r="B3" s="1">
        <v>1.9999999999999999E-7</v>
      </c>
      <c r="C3" s="9">
        <v>15039</v>
      </c>
      <c r="D3" s="10">
        <v>19215</v>
      </c>
      <c r="E3" s="10">
        <v>16659</v>
      </c>
      <c r="F3" s="10">
        <v>17145</v>
      </c>
      <c r="G3" s="10"/>
      <c r="H3" s="10"/>
      <c r="I3" s="10"/>
      <c r="J3" s="11"/>
      <c r="K3" s="9">
        <v>10575</v>
      </c>
      <c r="L3" s="10">
        <v>10827</v>
      </c>
      <c r="M3" s="10">
        <v>13545</v>
      </c>
      <c r="N3" s="10">
        <v>12366</v>
      </c>
      <c r="O3" s="10"/>
      <c r="P3" s="10"/>
      <c r="Q3" s="10"/>
      <c r="R3" s="11"/>
    </row>
    <row r="4" spans="1:18" x14ac:dyDescent="0.2">
      <c r="B4" s="1">
        <v>2E-8</v>
      </c>
      <c r="C4" s="9">
        <v>16632</v>
      </c>
      <c r="D4" s="10">
        <v>19143</v>
      </c>
      <c r="E4" s="10">
        <v>23571</v>
      </c>
      <c r="F4" s="10">
        <v>19620</v>
      </c>
      <c r="G4" s="10"/>
      <c r="H4" s="10"/>
      <c r="I4" s="10"/>
      <c r="J4" s="11"/>
      <c r="K4" s="9">
        <v>15516</v>
      </c>
      <c r="L4" s="10">
        <v>14094</v>
      </c>
      <c r="M4" s="10">
        <v>12483</v>
      </c>
      <c r="N4" s="10">
        <v>11160</v>
      </c>
      <c r="O4" s="10"/>
      <c r="P4" s="10"/>
      <c r="Q4" s="10"/>
      <c r="R4" s="11"/>
    </row>
    <row r="5" spans="1:18" x14ac:dyDescent="0.2">
      <c r="B5" s="1">
        <v>2.0000000000000001E-9</v>
      </c>
      <c r="C5" s="9">
        <v>21924</v>
      </c>
      <c r="D5" s="10">
        <v>17478</v>
      </c>
      <c r="E5" s="10">
        <v>20205</v>
      </c>
      <c r="F5" s="10">
        <v>27396</v>
      </c>
      <c r="G5" s="10"/>
      <c r="H5" s="10"/>
      <c r="I5" s="10"/>
      <c r="J5" s="11"/>
      <c r="K5" s="9">
        <v>14022</v>
      </c>
      <c r="L5" s="10">
        <v>11304</v>
      </c>
      <c r="M5" s="10">
        <v>12339</v>
      </c>
      <c r="N5" s="10">
        <v>14346</v>
      </c>
      <c r="O5" s="10"/>
      <c r="P5" s="10"/>
      <c r="Q5" s="10"/>
      <c r="R5" s="11"/>
    </row>
    <row r="6" spans="1:18" x14ac:dyDescent="0.2">
      <c r="B6" s="1">
        <v>2.0000000000000001E-10</v>
      </c>
      <c r="C6" s="9">
        <v>20430</v>
      </c>
      <c r="D6" s="10">
        <v>19809</v>
      </c>
      <c r="E6" s="10">
        <v>21780</v>
      </c>
      <c r="F6" s="10">
        <v>22050</v>
      </c>
      <c r="G6" s="10"/>
      <c r="H6" s="10"/>
      <c r="I6" s="10"/>
      <c r="J6" s="11"/>
      <c r="K6" s="9">
        <v>14634</v>
      </c>
      <c r="L6" s="10">
        <v>13581</v>
      </c>
      <c r="M6" s="10">
        <v>13806</v>
      </c>
      <c r="N6" s="10">
        <v>14193</v>
      </c>
      <c r="O6" s="10"/>
      <c r="P6" s="10"/>
      <c r="Q6" s="10"/>
      <c r="R6" s="11"/>
    </row>
    <row r="7" spans="1:18" x14ac:dyDescent="0.2">
      <c r="B7" s="1">
        <v>1.9999999999999999E-11</v>
      </c>
      <c r="C7" s="9">
        <v>18207</v>
      </c>
      <c r="D7" s="10">
        <v>20349</v>
      </c>
      <c r="E7" s="10">
        <v>24822</v>
      </c>
      <c r="F7" s="10">
        <v>22032</v>
      </c>
      <c r="G7" s="10"/>
      <c r="H7" s="10"/>
      <c r="I7" s="10"/>
      <c r="J7" s="11"/>
      <c r="K7" s="9">
        <v>16110</v>
      </c>
      <c r="L7" s="10">
        <v>12312</v>
      </c>
      <c r="M7" s="10">
        <v>13527</v>
      </c>
      <c r="N7" s="10">
        <v>10926</v>
      </c>
      <c r="O7" s="10"/>
      <c r="P7" s="10"/>
      <c r="Q7" s="10"/>
      <c r="R7" s="11"/>
    </row>
    <row r="8" spans="1:18" x14ac:dyDescent="0.2">
      <c r="B8" s="1">
        <v>2E-12</v>
      </c>
      <c r="C8" s="9">
        <v>18549</v>
      </c>
      <c r="D8" s="10">
        <v>19584</v>
      </c>
      <c r="E8" s="10">
        <v>22464</v>
      </c>
      <c r="F8" s="10">
        <v>27063</v>
      </c>
      <c r="G8" s="10"/>
      <c r="H8" s="10"/>
      <c r="I8" s="10"/>
      <c r="J8" s="11"/>
      <c r="K8" s="9">
        <v>11061</v>
      </c>
      <c r="L8" s="10">
        <v>9252</v>
      </c>
      <c r="M8" s="10">
        <v>9558</v>
      </c>
      <c r="N8" s="10">
        <v>10503</v>
      </c>
      <c r="O8" s="10"/>
      <c r="P8" s="10"/>
      <c r="Q8" s="10"/>
      <c r="R8" s="11"/>
    </row>
    <row r="9" spans="1:18" x14ac:dyDescent="0.2">
      <c r="B9" s="1">
        <v>2.0000000000000001E-13</v>
      </c>
      <c r="C9" s="9">
        <v>17631</v>
      </c>
      <c r="D9" s="10">
        <v>16866</v>
      </c>
      <c r="E9" s="10">
        <v>24849</v>
      </c>
      <c r="F9" s="10">
        <v>23850</v>
      </c>
      <c r="G9" s="10"/>
      <c r="H9" s="10"/>
      <c r="I9" s="10"/>
      <c r="J9" s="11"/>
      <c r="K9" s="9">
        <v>13563</v>
      </c>
      <c r="L9" s="10">
        <v>8415</v>
      </c>
      <c r="M9" s="10">
        <v>7641</v>
      </c>
      <c r="N9" s="10">
        <v>11403</v>
      </c>
      <c r="O9" s="10"/>
      <c r="P9" s="10"/>
      <c r="Q9" s="10"/>
      <c r="R9" s="11"/>
    </row>
    <row r="10" spans="1:18" x14ac:dyDescent="0.2">
      <c r="B10" s="1">
        <v>2E-14</v>
      </c>
      <c r="C10" s="9">
        <v>14985</v>
      </c>
      <c r="D10" s="10">
        <v>16344</v>
      </c>
      <c r="E10" s="10">
        <v>20358</v>
      </c>
      <c r="F10" s="10">
        <v>24039</v>
      </c>
      <c r="G10" s="10"/>
      <c r="H10" s="10"/>
      <c r="I10" s="10"/>
      <c r="J10" s="11"/>
      <c r="K10" s="9">
        <v>12105</v>
      </c>
      <c r="L10" s="10">
        <v>9027</v>
      </c>
      <c r="M10" s="10">
        <v>8541</v>
      </c>
      <c r="N10" s="10">
        <v>7533</v>
      </c>
      <c r="O10" s="10"/>
      <c r="P10" s="10"/>
      <c r="Q10" s="10"/>
      <c r="R10" s="11"/>
    </row>
    <row r="11" spans="1:18" x14ac:dyDescent="0.2">
      <c r="B11" s="1">
        <v>2.0000000000000002E-15</v>
      </c>
      <c r="C11" s="9">
        <v>16362</v>
      </c>
      <c r="D11" s="10">
        <v>20835</v>
      </c>
      <c r="E11" s="10">
        <v>21474</v>
      </c>
      <c r="F11" s="10">
        <v>22518</v>
      </c>
      <c r="G11" s="10"/>
      <c r="H11" s="10"/>
      <c r="I11" s="10"/>
      <c r="J11" s="11"/>
      <c r="K11" s="9">
        <v>14310</v>
      </c>
      <c r="L11" s="10">
        <v>13374</v>
      </c>
      <c r="M11" s="10">
        <v>9549</v>
      </c>
      <c r="N11" s="10">
        <v>10467</v>
      </c>
      <c r="O11" s="10"/>
      <c r="P11" s="10"/>
      <c r="Q11" s="10"/>
      <c r="R11" s="11"/>
    </row>
    <row r="12" spans="1:18" x14ac:dyDescent="0.2">
      <c r="B12" s="1">
        <v>2E-16</v>
      </c>
      <c r="C12" s="9">
        <v>17370</v>
      </c>
      <c r="D12" s="10">
        <v>19512</v>
      </c>
      <c r="E12" s="10">
        <v>20637</v>
      </c>
      <c r="F12" s="10">
        <v>19674</v>
      </c>
      <c r="G12" s="10"/>
      <c r="H12" s="10"/>
      <c r="I12" s="10"/>
      <c r="J12" s="11"/>
      <c r="K12" s="12">
        <v>9540</v>
      </c>
      <c r="L12" s="13">
        <v>8748</v>
      </c>
      <c r="M12" s="13">
        <v>6957</v>
      </c>
      <c r="N12" s="13">
        <v>7668</v>
      </c>
      <c r="O12" s="13"/>
      <c r="P12" s="13"/>
      <c r="Q12" s="13"/>
      <c r="R12" s="14"/>
    </row>
    <row r="13" spans="1:18" x14ac:dyDescent="0.2">
      <c r="B13" s="1">
        <v>0</v>
      </c>
      <c r="C13" s="12">
        <v>16632</v>
      </c>
      <c r="D13" s="13">
        <v>16479</v>
      </c>
      <c r="E13" s="13">
        <v>18018</v>
      </c>
      <c r="F13" s="13">
        <v>19728</v>
      </c>
      <c r="G13" s="13">
        <v>14265</v>
      </c>
      <c r="H13" s="13">
        <v>18180</v>
      </c>
      <c r="I13" s="13">
        <v>15714</v>
      </c>
      <c r="J13" s="14">
        <v>19449</v>
      </c>
      <c r="K13" s="1">
        <v>8640</v>
      </c>
      <c r="L13" s="1">
        <v>7371</v>
      </c>
      <c r="M13" s="1">
        <v>7119</v>
      </c>
      <c r="N13" s="1">
        <v>8307</v>
      </c>
      <c r="O13" s="1">
        <v>10656</v>
      </c>
      <c r="P13" s="1">
        <v>11295</v>
      </c>
      <c r="Q13" s="1">
        <v>9531</v>
      </c>
      <c r="R13" s="1">
        <v>8064</v>
      </c>
    </row>
    <row r="16" spans="1:18" ht="17" thickBot="1" x14ac:dyDescent="0.25">
      <c r="A16" s="58" t="s">
        <v>57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</row>
    <row r="17" spans="1:26" x14ac:dyDescent="0.2">
      <c r="B17" s="2" t="s">
        <v>54</v>
      </c>
      <c r="C17" s="62" t="s">
        <v>55</v>
      </c>
      <c r="D17" s="63"/>
      <c r="E17" s="63"/>
      <c r="F17" s="63"/>
      <c r="G17" s="63"/>
      <c r="H17" s="63"/>
      <c r="I17" s="63"/>
      <c r="J17" s="64"/>
      <c r="K17" s="62" t="s">
        <v>9</v>
      </c>
      <c r="L17" s="63"/>
      <c r="M17" s="63"/>
      <c r="N17" s="63"/>
      <c r="O17" s="63"/>
      <c r="P17" s="63"/>
      <c r="Q17" s="63"/>
      <c r="R17" s="64"/>
    </row>
    <row r="18" spans="1:26" x14ac:dyDescent="0.2">
      <c r="B18" s="1">
        <v>1.9999999999999999E-7</v>
      </c>
      <c r="C18" s="9">
        <v>3.327242</v>
      </c>
      <c r="D18" s="10">
        <v>3.6562549999999998</v>
      </c>
      <c r="E18" s="10">
        <v>2.8091080000000002</v>
      </c>
      <c r="F18" s="10">
        <v>3.3929200000000002</v>
      </c>
      <c r="G18" s="10"/>
      <c r="H18" s="10"/>
      <c r="I18" s="10"/>
      <c r="J18" s="11"/>
      <c r="K18" s="9">
        <v>2.253091</v>
      </c>
      <c r="L18" s="10">
        <v>2.6547719999999999</v>
      </c>
      <c r="M18" s="10">
        <v>1.9600390000000001</v>
      </c>
      <c r="N18" s="10">
        <v>2.1807919999999998</v>
      </c>
      <c r="O18" s="10"/>
      <c r="P18" s="10"/>
      <c r="Q18" s="10"/>
      <c r="R18" s="11"/>
      <c r="S18" s="1"/>
      <c r="T18" s="1"/>
      <c r="U18" s="1"/>
      <c r="V18" s="1"/>
      <c r="W18" s="1"/>
      <c r="X18" s="1"/>
      <c r="Y18" s="1"/>
      <c r="Z18" s="1"/>
    </row>
    <row r="19" spans="1:26" x14ac:dyDescent="0.2">
      <c r="B19" s="1">
        <v>2E-8</v>
      </c>
      <c r="C19" s="9">
        <v>2.9640240000000002</v>
      </c>
      <c r="D19" s="10">
        <v>3.9097909999999998</v>
      </c>
      <c r="E19" s="10">
        <v>3.0511270000000001</v>
      </c>
      <c r="F19" s="10">
        <v>3.6760999999999999</v>
      </c>
      <c r="G19" s="10"/>
      <c r="H19" s="10"/>
      <c r="I19" s="10"/>
      <c r="J19" s="11"/>
      <c r="K19" s="9">
        <v>2.4428049999999999</v>
      </c>
      <c r="L19" s="10">
        <v>3.0113319999999999</v>
      </c>
      <c r="M19" s="10">
        <v>2.2049629999999998</v>
      </c>
      <c r="N19" s="10">
        <v>2.1807919999999998</v>
      </c>
      <c r="O19" s="10"/>
      <c r="P19" s="10"/>
      <c r="Q19" s="10"/>
      <c r="R19" s="11"/>
      <c r="S19" s="1"/>
      <c r="T19" s="1"/>
      <c r="U19" s="1"/>
      <c r="V19" s="1"/>
      <c r="W19" s="1"/>
      <c r="X19" s="1"/>
      <c r="Y19" s="1"/>
      <c r="Z19" s="1"/>
    </row>
    <row r="20" spans="1:26" x14ac:dyDescent="0.2">
      <c r="B20" s="1">
        <v>2.0000000000000001E-9</v>
      </c>
      <c r="C20" s="9">
        <v>3.1372110000000002</v>
      </c>
      <c r="D20" s="10">
        <v>3.985897</v>
      </c>
      <c r="E20" s="10">
        <v>3.072743</v>
      </c>
      <c r="F20" s="10">
        <v>3.636352</v>
      </c>
      <c r="G20" s="10"/>
      <c r="H20" s="10"/>
      <c r="I20" s="10"/>
      <c r="J20" s="11"/>
      <c r="K20" s="9">
        <v>2.1565509999999999</v>
      </c>
      <c r="L20" s="10">
        <v>2.923759</v>
      </c>
      <c r="M20" s="10">
        <v>2.0342709999999999</v>
      </c>
      <c r="N20" s="10">
        <v>2.0833979999999999</v>
      </c>
      <c r="O20" s="10"/>
      <c r="P20" s="10"/>
      <c r="Q20" s="10"/>
      <c r="R20" s="11"/>
      <c r="S20" s="1"/>
      <c r="T20" s="1"/>
      <c r="U20" s="1"/>
      <c r="V20" s="1"/>
      <c r="W20" s="1"/>
      <c r="X20" s="1"/>
      <c r="Y20" s="1"/>
      <c r="Z20" s="1"/>
    </row>
    <row r="21" spans="1:26" x14ac:dyDescent="0.2">
      <c r="B21" s="1">
        <v>2.0000000000000001E-10</v>
      </c>
      <c r="C21" s="9">
        <v>3.1372110000000002</v>
      </c>
      <c r="D21" s="10">
        <v>3.9097909999999998</v>
      </c>
      <c r="E21" s="10">
        <v>3.179875</v>
      </c>
      <c r="F21" s="10">
        <v>3.871407</v>
      </c>
      <c r="G21" s="10"/>
      <c r="H21" s="10"/>
      <c r="I21" s="10"/>
      <c r="J21" s="11"/>
      <c r="K21" s="9">
        <v>2.253091</v>
      </c>
      <c r="L21" s="10">
        <v>3.1193599999999999</v>
      </c>
      <c r="M21" s="10">
        <v>2.2049629999999998</v>
      </c>
      <c r="N21" s="10">
        <v>2.1565509999999999</v>
      </c>
      <c r="O21" s="10"/>
      <c r="P21" s="10"/>
      <c r="Q21" s="10"/>
      <c r="R21" s="11"/>
      <c r="S21" s="1"/>
      <c r="T21" s="1"/>
      <c r="U21" s="1"/>
      <c r="V21" s="1"/>
      <c r="W21" s="1"/>
      <c r="X21" s="1"/>
      <c r="Y21" s="1"/>
      <c r="Z21" s="1"/>
    </row>
    <row r="22" spans="1:26" x14ac:dyDescent="0.2">
      <c r="B22" s="1">
        <v>1.9999999999999999E-11</v>
      </c>
      <c r="C22" s="9">
        <v>2.9200879999999998</v>
      </c>
      <c r="D22" s="10">
        <v>3.871407</v>
      </c>
      <c r="E22" s="10">
        <v>2.9640240000000002</v>
      </c>
      <c r="F22" s="10">
        <v>3.6163910000000001</v>
      </c>
      <c r="G22" s="10"/>
      <c r="H22" s="10"/>
      <c r="I22" s="10"/>
      <c r="J22" s="11"/>
      <c r="K22" s="9">
        <v>2.1078540000000001</v>
      </c>
      <c r="L22" s="10">
        <v>2.9457490000000002</v>
      </c>
      <c r="M22" s="10">
        <v>2.1078540000000001</v>
      </c>
      <c r="N22" s="10">
        <v>2.1322380000000001</v>
      </c>
      <c r="O22" s="10"/>
      <c r="P22" s="10"/>
      <c r="Q22" s="10"/>
      <c r="R22" s="11"/>
      <c r="S22" s="1"/>
      <c r="T22" s="1"/>
      <c r="U22" s="1"/>
      <c r="V22" s="1"/>
      <c r="W22" s="1"/>
      <c r="X22" s="1"/>
      <c r="Y22" s="1"/>
      <c r="Z22" s="1"/>
    </row>
    <row r="23" spans="1:26" x14ac:dyDescent="0.2">
      <c r="B23" s="1">
        <v>2E-12</v>
      </c>
      <c r="C23" s="9">
        <v>2.9200879999999998</v>
      </c>
      <c r="D23" s="10">
        <v>3.7549049999999999</v>
      </c>
      <c r="E23" s="10">
        <v>2.942088</v>
      </c>
      <c r="F23" s="10">
        <v>3.7549049999999999</v>
      </c>
      <c r="G23" s="10"/>
      <c r="H23" s="10"/>
      <c r="I23" s="10"/>
      <c r="J23" s="11"/>
      <c r="K23" s="9">
        <v>2.0095999999999998</v>
      </c>
      <c r="L23" s="10">
        <v>2.6090110000000002</v>
      </c>
      <c r="M23" s="10">
        <v>1.984856</v>
      </c>
      <c r="N23" s="10">
        <v>1.758872</v>
      </c>
      <c r="O23" s="10"/>
      <c r="P23" s="10"/>
      <c r="Q23" s="10"/>
      <c r="R23" s="11"/>
      <c r="S23" s="1"/>
      <c r="T23" s="1"/>
      <c r="U23" s="1"/>
      <c r="V23" s="1"/>
      <c r="W23" s="1"/>
      <c r="X23" s="1"/>
      <c r="Y23" s="1"/>
      <c r="Z23" s="1"/>
    </row>
    <row r="24" spans="1:26" x14ac:dyDescent="0.2">
      <c r="B24" s="1">
        <v>2.0000000000000001E-13</v>
      </c>
      <c r="C24" s="9">
        <v>2.9200879999999998</v>
      </c>
      <c r="D24" s="10">
        <v>3.8327979999999999</v>
      </c>
      <c r="E24" s="10">
        <v>3.0942949999999998</v>
      </c>
      <c r="F24" s="10">
        <v>3.7549049999999999</v>
      </c>
      <c r="G24" s="10"/>
      <c r="H24" s="10"/>
      <c r="I24" s="10"/>
      <c r="J24" s="11"/>
      <c r="K24" s="9">
        <v>2.0095999999999998</v>
      </c>
      <c r="L24" s="10">
        <v>2.8351489999999999</v>
      </c>
      <c r="M24" s="10">
        <v>1.7078420000000001</v>
      </c>
      <c r="N24" s="10">
        <v>1.6048819999999999</v>
      </c>
      <c r="O24" s="10"/>
      <c r="P24" s="10"/>
      <c r="Q24" s="10"/>
      <c r="R24" s="11"/>
      <c r="S24" s="1"/>
      <c r="T24" s="1"/>
      <c r="U24" s="1"/>
      <c r="V24" s="1"/>
      <c r="W24" s="1"/>
      <c r="X24" s="1"/>
      <c r="Y24" s="1"/>
      <c r="Z24" s="1"/>
    </row>
    <row r="25" spans="1:26" x14ac:dyDescent="0.2">
      <c r="B25" s="1">
        <v>2E-14</v>
      </c>
      <c r="C25" s="9">
        <v>2.9640240000000002</v>
      </c>
      <c r="D25" s="10">
        <v>3.3722449999999999</v>
      </c>
      <c r="E25" s="10">
        <v>2.9200879999999998</v>
      </c>
      <c r="F25" s="10">
        <v>3.6163910000000001</v>
      </c>
      <c r="G25" s="10"/>
      <c r="H25" s="10"/>
      <c r="I25" s="10"/>
      <c r="J25" s="11"/>
      <c r="K25" s="9">
        <v>1.9351499999999999</v>
      </c>
      <c r="L25" s="10">
        <v>2.7904520000000002</v>
      </c>
      <c r="M25" s="10">
        <v>1.9351499999999999</v>
      </c>
      <c r="N25" s="10">
        <v>1.7078420000000001</v>
      </c>
      <c r="O25" s="10"/>
      <c r="P25" s="10"/>
      <c r="Q25" s="10"/>
      <c r="R25" s="11"/>
      <c r="S25" s="1"/>
      <c r="T25" s="1"/>
      <c r="U25" s="1"/>
      <c r="V25" s="1"/>
      <c r="W25" s="1"/>
      <c r="X25" s="1"/>
      <c r="Y25" s="1"/>
      <c r="Z25" s="1"/>
    </row>
    <row r="26" spans="1:26" x14ac:dyDescent="0.2">
      <c r="B26" s="1">
        <v>2.0000000000000002E-15</v>
      </c>
      <c r="C26" s="9">
        <v>2.9640240000000002</v>
      </c>
      <c r="D26" s="10">
        <v>3.6760999999999999</v>
      </c>
      <c r="E26" s="10">
        <v>3.0294469999999998</v>
      </c>
      <c r="F26" s="10">
        <v>3.596371</v>
      </c>
      <c r="G26" s="10"/>
      <c r="H26" s="10"/>
      <c r="I26" s="10"/>
      <c r="J26" s="11"/>
      <c r="K26" s="9">
        <v>2.0833979999999999</v>
      </c>
      <c r="L26" s="10">
        <v>2.7002649999999999</v>
      </c>
      <c r="M26" s="10">
        <v>1.834862</v>
      </c>
      <c r="N26" s="10">
        <v>1.8851530000000001</v>
      </c>
      <c r="O26" s="10"/>
      <c r="P26" s="10"/>
      <c r="Q26" s="10"/>
      <c r="R26" s="11"/>
      <c r="S26" s="1"/>
      <c r="T26" s="1"/>
      <c r="U26" s="1"/>
      <c r="V26" s="1"/>
      <c r="W26" s="1"/>
      <c r="X26" s="1"/>
      <c r="Y26" s="1"/>
      <c r="Z26" s="1"/>
    </row>
    <row r="27" spans="1:26" x14ac:dyDescent="0.2">
      <c r="B27" s="1">
        <v>2E-16</v>
      </c>
      <c r="C27" s="9">
        <v>2.8980220000000001</v>
      </c>
      <c r="D27" s="10">
        <v>3.3722449999999999</v>
      </c>
      <c r="E27" s="10">
        <v>2.8091080000000002</v>
      </c>
      <c r="F27" s="10">
        <v>3.3929200000000002</v>
      </c>
      <c r="G27" s="10"/>
      <c r="H27" s="10"/>
      <c r="I27" s="10"/>
      <c r="J27" s="11"/>
      <c r="K27" s="9">
        <v>1.7333940000000001</v>
      </c>
      <c r="L27" s="10">
        <v>2.5860289999999999</v>
      </c>
      <c r="M27" s="10">
        <v>1.7078420000000001</v>
      </c>
      <c r="N27" s="10">
        <v>1.578954</v>
      </c>
      <c r="O27" s="10"/>
      <c r="P27" s="10"/>
      <c r="Q27" s="10"/>
      <c r="R27" s="11"/>
      <c r="S27" s="1"/>
      <c r="T27" s="1"/>
      <c r="U27" s="1"/>
      <c r="V27" s="1"/>
      <c r="W27" s="1"/>
      <c r="X27" s="1"/>
      <c r="Y27" s="1"/>
      <c r="Z27" s="1"/>
    </row>
    <row r="28" spans="1:26" x14ac:dyDescent="0.2">
      <c r="B28" s="1">
        <v>0</v>
      </c>
      <c r="C28" s="12">
        <v>2.395794</v>
      </c>
      <c r="D28" s="13">
        <v>3.49539</v>
      </c>
      <c r="E28" s="13">
        <v>2.7191420000000002</v>
      </c>
      <c r="F28" s="13">
        <v>3.556155</v>
      </c>
      <c r="G28" s="13">
        <v>2.4662069999999998</v>
      </c>
      <c r="H28" s="13">
        <v>3.3929200000000002</v>
      </c>
      <c r="I28" s="13">
        <v>2.7191420000000002</v>
      </c>
      <c r="J28" s="14">
        <v>3.1193599999999999</v>
      </c>
      <c r="K28" s="12">
        <v>1.6822140000000001</v>
      </c>
      <c r="L28" s="13">
        <v>2.5860289999999999</v>
      </c>
      <c r="M28" s="13">
        <v>1.6048819999999999</v>
      </c>
      <c r="N28" s="13">
        <v>1.7078420000000001</v>
      </c>
      <c r="O28" s="13">
        <v>1.7333940000000001</v>
      </c>
      <c r="P28" s="13">
        <v>2.4467099999999999</v>
      </c>
      <c r="Q28" s="13">
        <v>1.5268710000000001</v>
      </c>
      <c r="R28" s="14">
        <v>1.656512</v>
      </c>
    </row>
    <row r="31" spans="1:26" ht="17" thickBot="1" x14ac:dyDescent="0.25">
      <c r="A31" s="58" t="s">
        <v>58</v>
      </c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</row>
    <row r="32" spans="1:26" x14ac:dyDescent="0.2">
      <c r="B32" s="2" t="s">
        <v>54</v>
      </c>
      <c r="C32" s="62" t="s">
        <v>55</v>
      </c>
      <c r="D32" s="63"/>
      <c r="E32" s="63"/>
      <c r="F32" s="63"/>
      <c r="G32" s="63"/>
      <c r="H32" s="63"/>
      <c r="I32" s="63"/>
      <c r="J32" s="64"/>
      <c r="K32" s="62" t="s">
        <v>9</v>
      </c>
      <c r="L32" s="63"/>
      <c r="M32" s="63"/>
      <c r="N32" s="63"/>
      <c r="O32" s="63"/>
      <c r="P32" s="63"/>
      <c r="Q32" s="63"/>
      <c r="R32" s="64"/>
    </row>
    <row r="33" spans="2:26" x14ac:dyDescent="0.2">
      <c r="B33" s="1">
        <v>1.9999999999999999E-7</v>
      </c>
      <c r="C33" s="9">
        <v>221.24090000000001</v>
      </c>
      <c r="D33" s="10">
        <v>190.28129999999999</v>
      </c>
      <c r="E33" s="10">
        <v>168.624</v>
      </c>
      <c r="F33" s="10">
        <v>197.8956</v>
      </c>
      <c r="G33" s="10"/>
      <c r="H33" s="10"/>
      <c r="I33" s="10"/>
      <c r="J33" s="11"/>
      <c r="K33" s="9">
        <v>213.0583</v>
      </c>
      <c r="L33" s="10">
        <v>245.19919999999999</v>
      </c>
      <c r="M33" s="10">
        <v>144.70580000000001</v>
      </c>
      <c r="N33" s="10">
        <v>176.35390000000001</v>
      </c>
      <c r="O33" s="10"/>
      <c r="P33" s="10"/>
      <c r="Q33" s="10"/>
      <c r="R33" s="11"/>
      <c r="S33" s="1"/>
      <c r="T33" s="1"/>
      <c r="U33" s="1"/>
      <c r="V33" s="1"/>
      <c r="W33" s="1"/>
      <c r="X33" s="1"/>
      <c r="Y33" s="1"/>
      <c r="Z33" s="1"/>
    </row>
    <row r="34" spans="2:26" x14ac:dyDescent="0.2">
      <c r="B34" s="1">
        <v>2E-8</v>
      </c>
      <c r="C34" s="9">
        <v>178.21209999999999</v>
      </c>
      <c r="D34" s="10">
        <v>204.2413</v>
      </c>
      <c r="E34" s="10">
        <v>129.44409999999999</v>
      </c>
      <c r="F34" s="10">
        <v>187.36500000000001</v>
      </c>
      <c r="G34" s="10"/>
      <c r="H34" s="10"/>
      <c r="I34" s="10"/>
      <c r="J34" s="11"/>
      <c r="K34" s="9">
        <v>157.43780000000001</v>
      </c>
      <c r="L34" s="10">
        <v>213.66059999999999</v>
      </c>
      <c r="M34" s="10">
        <v>176.63720000000001</v>
      </c>
      <c r="N34" s="10">
        <v>195.41149999999999</v>
      </c>
      <c r="O34" s="10"/>
      <c r="P34" s="10"/>
      <c r="Q34" s="10"/>
      <c r="R34" s="11"/>
      <c r="S34" s="1"/>
      <c r="T34" s="1"/>
      <c r="U34" s="1"/>
      <c r="V34" s="1"/>
      <c r="W34" s="1"/>
      <c r="X34" s="1"/>
      <c r="Y34" s="1"/>
      <c r="Z34" s="1"/>
    </row>
    <row r="35" spans="2:26" x14ac:dyDescent="0.2">
      <c r="B35" s="1">
        <v>2.0000000000000001E-9</v>
      </c>
      <c r="C35" s="9">
        <v>143.09479999999999</v>
      </c>
      <c r="D35" s="10">
        <v>228.0522</v>
      </c>
      <c r="E35" s="10">
        <v>152.07830000000001</v>
      </c>
      <c r="F35" s="10">
        <v>132.733</v>
      </c>
      <c r="G35" s="10"/>
      <c r="H35" s="10"/>
      <c r="I35" s="10"/>
      <c r="J35" s="11"/>
      <c r="K35" s="9">
        <v>153.79769999999999</v>
      </c>
      <c r="L35" s="10">
        <v>258.64819999999997</v>
      </c>
      <c r="M35" s="10">
        <v>164.86519999999999</v>
      </c>
      <c r="N35" s="10">
        <v>145.22499999999999</v>
      </c>
      <c r="O35" s="10"/>
      <c r="P35" s="10"/>
      <c r="Q35" s="10"/>
      <c r="R35" s="11"/>
      <c r="S35" s="1"/>
      <c r="T35" s="1"/>
      <c r="U35" s="1"/>
      <c r="V35" s="1"/>
      <c r="W35" s="1"/>
      <c r="X35" s="1"/>
      <c r="Y35" s="1"/>
      <c r="Z35" s="1"/>
    </row>
    <row r="36" spans="2:26" x14ac:dyDescent="0.2">
      <c r="B36" s="1">
        <v>2.0000000000000001E-10</v>
      </c>
      <c r="C36" s="9">
        <v>153.559</v>
      </c>
      <c r="D36" s="10">
        <v>197.37450000000001</v>
      </c>
      <c r="E36" s="10">
        <v>145.99979999999999</v>
      </c>
      <c r="F36" s="10">
        <v>175.57400000000001</v>
      </c>
      <c r="G36" s="10"/>
      <c r="H36" s="10"/>
      <c r="I36" s="10"/>
      <c r="J36" s="11"/>
      <c r="K36" s="9">
        <v>153.96279999999999</v>
      </c>
      <c r="L36" s="10">
        <v>229.68559999999999</v>
      </c>
      <c r="M36" s="10">
        <v>159.7105</v>
      </c>
      <c r="N36" s="10">
        <v>151.94470000000001</v>
      </c>
      <c r="O36" s="10"/>
      <c r="P36" s="10"/>
      <c r="Q36" s="10"/>
      <c r="R36" s="11"/>
      <c r="S36" s="1"/>
      <c r="T36" s="1"/>
      <c r="U36" s="1"/>
      <c r="V36" s="1"/>
      <c r="W36" s="1"/>
      <c r="X36" s="1"/>
      <c r="Y36" s="1"/>
      <c r="Z36" s="1"/>
    </row>
    <row r="37" spans="2:26" x14ac:dyDescent="0.2">
      <c r="B37" s="1">
        <v>1.9999999999999999E-11</v>
      </c>
      <c r="C37" s="9">
        <v>160.3827</v>
      </c>
      <c r="D37" s="10">
        <v>190.25049999999999</v>
      </c>
      <c r="E37" s="10">
        <v>119.41119999999999</v>
      </c>
      <c r="F37" s="10">
        <v>164.14259999999999</v>
      </c>
      <c r="G37" s="10"/>
      <c r="H37" s="10"/>
      <c r="I37" s="10"/>
      <c r="J37" s="11"/>
      <c r="K37" s="9">
        <v>130.84129999999999</v>
      </c>
      <c r="L37" s="10">
        <v>239.25829999999999</v>
      </c>
      <c r="M37" s="10">
        <v>155.82570000000001</v>
      </c>
      <c r="N37" s="10">
        <v>195.15270000000001</v>
      </c>
      <c r="O37" s="10"/>
      <c r="P37" s="10"/>
      <c r="Q37" s="10"/>
      <c r="R37" s="11"/>
      <c r="S37" s="1"/>
      <c r="T37" s="1"/>
      <c r="U37" s="1"/>
      <c r="V37" s="1"/>
      <c r="W37" s="1"/>
      <c r="X37" s="1"/>
      <c r="Y37" s="1"/>
      <c r="Z37" s="1"/>
    </row>
    <row r="38" spans="2:26" x14ac:dyDescent="0.2">
      <c r="B38" s="1">
        <v>2E-12</v>
      </c>
      <c r="C38" s="9">
        <v>157.4256</v>
      </c>
      <c r="D38" s="10">
        <v>191.73330000000001</v>
      </c>
      <c r="E38" s="10">
        <v>130.96899999999999</v>
      </c>
      <c r="F38" s="10">
        <v>138.74680000000001</v>
      </c>
      <c r="G38" s="10"/>
      <c r="H38" s="10"/>
      <c r="I38" s="10"/>
      <c r="J38" s="11"/>
      <c r="K38" s="9">
        <v>181.68340000000001</v>
      </c>
      <c r="L38" s="10">
        <v>281.99419999999998</v>
      </c>
      <c r="M38" s="10">
        <v>207.6644</v>
      </c>
      <c r="N38" s="10">
        <v>167.46379999999999</v>
      </c>
      <c r="O38" s="10"/>
      <c r="P38" s="10"/>
      <c r="Q38" s="10"/>
      <c r="R38" s="11"/>
      <c r="S38" s="1"/>
      <c r="T38" s="1"/>
      <c r="U38" s="1"/>
      <c r="V38" s="1"/>
      <c r="W38" s="1"/>
      <c r="X38" s="1"/>
      <c r="Y38" s="1"/>
      <c r="Z38" s="1"/>
    </row>
    <row r="39" spans="2:26" x14ac:dyDescent="0.2">
      <c r="B39" s="1">
        <v>2.0000000000000001E-13</v>
      </c>
      <c r="C39" s="9">
        <v>165.6223</v>
      </c>
      <c r="D39" s="10">
        <v>227.25</v>
      </c>
      <c r="E39" s="10">
        <v>124.5239</v>
      </c>
      <c r="F39" s="10">
        <v>157.4384</v>
      </c>
      <c r="G39" s="10"/>
      <c r="H39" s="10"/>
      <c r="I39" s="10"/>
      <c r="J39" s="11"/>
      <c r="K39" s="9">
        <v>148.1678</v>
      </c>
      <c r="L39" s="10">
        <v>336.91609999999997</v>
      </c>
      <c r="M39" s="10">
        <v>223.5102</v>
      </c>
      <c r="N39" s="10">
        <v>140.74209999999999</v>
      </c>
      <c r="O39" s="10"/>
      <c r="P39" s="10"/>
      <c r="Q39" s="10"/>
      <c r="R39" s="11"/>
      <c r="S39" s="1"/>
      <c r="T39" s="1"/>
      <c r="U39" s="1"/>
      <c r="V39" s="1"/>
      <c r="W39" s="1"/>
      <c r="X39" s="1"/>
      <c r="Y39" s="1"/>
      <c r="Z39" s="1"/>
    </row>
    <row r="40" spans="2:26" x14ac:dyDescent="0.2">
      <c r="B40" s="1">
        <v>2E-14</v>
      </c>
      <c r="C40" s="9">
        <v>197.79939999999999</v>
      </c>
      <c r="D40" s="10">
        <v>206.32929999999999</v>
      </c>
      <c r="E40" s="10">
        <v>143.43690000000001</v>
      </c>
      <c r="F40" s="10">
        <v>150.4385</v>
      </c>
      <c r="G40" s="10"/>
      <c r="H40" s="10"/>
      <c r="I40" s="10"/>
      <c r="J40" s="11"/>
      <c r="K40" s="9">
        <v>159.86369999999999</v>
      </c>
      <c r="L40" s="10">
        <v>309.12290000000002</v>
      </c>
      <c r="M40" s="10">
        <v>226.5719</v>
      </c>
      <c r="N40" s="10">
        <v>226.71469999999999</v>
      </c>
      <c r="O40" s="10"/>
      <c r="P40" s="10"/>
      <c r="Q40" s="10"/>
      <c r="R40" s="11"/>
      <c r="S40" s="1"/>
      <c r="T40" s="1"/>
      <c r="U40" s="1"/>
      <c r="V40" s="1"/>
      <c r="W40" s="1"/>
      <c r="X40" s="1"/>
      <c r="Y40" s="1"/>
      <c r="Z40" s="1"/>
    </row>
    <row r="41" spans="2:26" x14ac:dyDescent="0.2">
      <c r="B41" s="1">
        <v>2.0000000000000002E-15</v>
      </c>
      <c r="C41" s="9">
        <v>181.15289999999999</v>
      </c>
      <c r="D41" s="10">
        <v>176.43870000000001</v>
      </c>
      <c r="E41" s="10">
        <v>141.07509999999999</v>
      </c>
      <c r="F41" s="10">
        <v>159.71090000000001</v>
      </c>
      <c r="G41" s="10"/>
      <c r="H41" s="10"/>
      <c r="I41" s="10"/>
      <c r="J41" s="11"/>
      <c r="K41" s="9">
        <v>145.59039999999999</v>
      </c>
      <c r="L41" s="10">
        <v>201.9041</v>
      </c>
      <c r="M41" s="10">
        <v>192.1523</v>
      </c>
      <c r="N41" s="10">
        <v>180.1044</v>
      </c>
      <c r="O41" s="10"/>
      <c r="P41" s="10"/>
      <c r="Q41" s="10"/>
      <c r="R41" s="11"/>
      <c r="S41" s="1"/>
      <c r="T41" s="1"/>
      <c r="U41" s="1"/>
      <c r="V41" s="1"/>
      <c r="W41" s="1"/>
      <c r="X41" s="1"/>
      <c r="Y41" s="1"/>
      <c r="Z41" s="1"/>
    </row>
    <row r="42" spans="2:26" x14ac:dyDescent="0.2">
      <c r="B42" s="1">
        <v>2E-16</v>
      </c>
      <c r="C42" s="9">
        <v>166.84059999999999</v>
      </c>
      <c r="D42" s="10">
        <v>172.82929999999999</v>
      </c>
      <c r="E42" s="10">
        <v>136.12</v>
      </c>
      <c r="F42" s="10">
        <v>172.45699999999999</v>
      </c>
      <c r="G42" s="10"/>
      <c r="H42" s="10"/>
      <c r="I42" s="10"/>
      <c r="J42" s="11"/>
      <c r="K42" s="9">
        <v>181.69749999999999</v>
      </c>
      <c r="L42" s="10">
        <v>295.61369999999999</v>
      </c>
      <c r="M42" s="10">
        <v>245.4853</v>
      </c>
      <c r="N42" s="10">
        <v>205.91470000000001</v>
      </c>
      <c r="O42" s="10"/>
      <c r="P42" s="10"/>
      <c r="Q42" s="10"/>
      <c r="R42" s="11"/>
      <c r="S42" s="1"/>
      <c r="T42" s="1"/>
      <c r="U42" s="1"/>
      <c r="V42" s="1"/>
      <c r="W42" s="1"/>
      <c r="X42" s="1"/>
      <c r="Y42" s="1"/>
      <c r="Z42" s="1"/>
    </row>
    <row r="43" spans="2:26" x14ac:dyDescent="0.2">
      <c r="B43" s="1">
        <v>0</v>
      </c>
      <c r="C43" s="12">
        <v>144.0472</v>
      </c>
      <c r="D43" s="13">
        <v>212.11170000000001</v>
      </c>
      <c r="E43" s="13">
        <v>150.91249999999999</v>
      </c>
      <c r="F43" s="13">
        <v>180.2593</v>
      </c>
      <c r="G43" s="13">
        <v>172.8852</v>
      </c>
      <c r="H43" s="13">
        <v>186.6293</v>
      </c>
      <c r="I43" s="13">
        <v>173.0394</v>
      </c>
      <c r="J43" s="14">
        <v>160.38669999999999</v>
      </c>
      <c r="K43" s="12">
        <v>194.70070000000001</v>
      </c>
      <c r="L43" s="13">
        <v>350.8383</v>
      </c>
      <c r="M43" s="13">
        <v>225.43639999999999</v>
      </c>
      <c r="N43" s="13">
        <v>205.59059999999999</v>
      </c>
      <c r="O43" s="13">
        <v>162.66839999999999</v>
      </c>
      <c r="P43" s="13">
        <v>216.6189</v>
      </c>
      <c r="Q43" s="13">
        <v>160.20050000000001</v>
      </c>
      <c r="R43" s="14">
        <v>205.42060000000001</v>
      </c>
    </row>
  </sheetData>
  <mergeCells count="9">
    <mergeCell ref="C17:J17"/>
    <mergeCell ref="K17:R17"/>
    <mergeCell ref="A31:R31"/>
    <mergeCell ref="C32:J32"/>
    <mergeCell ref="K32:R32"/>
    <mergeCell ref="C2:J2"/>
    <mergeCell ref="K2:R2"/>
    <mergeCell ref="A1:R1"/>
    <mergeCell ref="A16:R1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0F2DB-FFC4-4547-8C8F-90D172AE8542}">
  <dimension ref="A1:I45"/>
  <sheetViews>
    <sheetView topLeftCell="A4" workbookViewId="0">
      <selection activeCell="P54" sqref="P54"/>
    </sheetView>
  </sheetViews>
  <sheetFormatPr baseColWidth="10" defaultRowHeight="16" x14ac:dyDescent="0.2"/>
  <sheetData>
    <row r="1" spans="1:9" x14ac:dyDescent="0.2">
      <c r="A1" s="31"/>
      <c r="B1" s="31"/>
      <c r="C1" s="31"/>
      <c r="D1" s="31"/>
      <c r="E1" s="31"/>
      <c r="F1" s="31"/>
      <c r="G1" s="31"/>
      <c r="H1" s="31"/>
      <c r="I1" s="31"/>
    </row>
    <row r="2" spans="1:9" ht="17" thickBot="1" x14ac:dyDescent="0.25">
      <c r="A2" s="31"/>
      <c r="B2" s="33" t="s">
        <v>14</v>
      </c>
      <c r="C2" s="34"/>
      <c r="D2" s="34"/>
      <c r="E2" s="34"/>
      <c r="F2" s="34"/>
      <c r="G2" s="34"/>
      <c r="H2" s="34"/>
      <c r="I2" s="34"/>
    </row>
    <row r="3" spans="1:9" ht="17" thickTop="1" x14ac:dyDescent="0.2">
      <c r="A3" s="31" t="s">
        <v>0</v>
      </c>
      <c r="B3" s="31">
        <v>16824</v>
      </c>
      <c r="C3" s="31">
        <v>20251</v>
      </c>
      <c r="D3" s="31">
        <v>20998</v>
      </c>
      <c r="E3" s="31">
        <v>19404</v>
      </c>
      <c r="F3" s="31">
        <v>19845</v>
      </c>
      <c r="G3" s="31">
        <v>21257</v>
      </c>
      <c r="H3" s="31">
        <v>18481</v>
      </c>
      <c r="I3" s="31">
        <v>19645</v>
      </c>
    </row>
    <row r="4" spans="1:9" x14ac:dyDescent="0.2">
      <c r="A4" s="31" t="s">
        <v>0</v>
      </c>
      <c r="B4" s="31">
        <v>12135</v>
      </c>
      <c r="C4" s="31">
        <v>16547</v>
      </c>
      <c r="D4" s="31">
        <v>15356</v>
      </c>
      <c r="E4" s="31">
        <v>12983</v>
      </c>
      <c r="F4" s="31">
        <v>19243</v>
      </c>
      <c r="G4" s="31">
        <v>17524</v>
      </c>
      <c r="H4" s="31">
        <v>17398</v>
      </c>
      <c r="I4" s="31">
        <v>16877</v>
      </c>
    </row>
    <row r="5" spans="1:9" x14ac:dyDescent="0.2">
      <c r="A5" s="31" t="s">
        <v>15</v>
      </c>
      <c r="B5" s="31">
        <v>8493</v>
      </c>
      <c r="C5" s="31">
        <v>10485</v>
      </c>
      <c r="D5" s="31">
        <v>10952</v>
      </c>
      <c r="E5" s="31">
        <v>10308</v>
      </c>
      <c r="F5" s="31">
        <v>9922</v>
      </c>
      <c r="G5" s="31">
        <v>8678</v>
      </c>
      <c r="H5" s="31">
        <v>9436</v>
      </c>
      <c r="I5" s="31">
        <v>7546</v>
      </c>
    </row>
    <row r="6" spans="1:9" x14ac:dyDescent="0.2">
      <c r="A6" s="31" t="s">
        <v>15</v>
      </c>
      <c r="B6" s="31">
        <v>7033</v>
      </c>
      <c r="C6" s="31">
        <v>8352</v>
      </c>
      <c r="D6" s="31">
        <v>6508</v>
      </c>
      <c r="E6" s="31">
        <v>5379</v>
      </c>
      <c r="F6" s="31">
        <v>6016</v>
      </c>
      <c r="G6" s="31">
        <v>7625</v>
      </c>
      <c r="H6" s="31">
        <v>4815</v>
      </c>
      <c r="I6" s="31">
        <v>6128</v>
      </c>
    </row>
    <row r="7" spans="1:9" ht="19" x14ac:dyDescent="0.2">
      <c r="A7" s="31" t="s">
        <v>16</v>
      </c>
      <c r="B7" s="31">
        <v>4846</v>
      </c>
      <c r="C7" s="31">
        <v>5371</v>
      </c>
      <c r="D7" s="31">
        <v>5523</v>
      </c>
      <c r="E7" s="31">
        <v>6342</v>
      </c>
      <c r="F7" s="31">
        <v>7569</v>
      </c>
      <c r="G7" s="31">
        <v>7721</v>
      </c>
      <c r="H7" s="31">
        <v>10275</v>
      </c>
      <c r="I7" s="31">
        <v>13093</v>
      </c>
    </row>
    <row r="8" spans="1:9" ht="19" x14ac:dyDescent="0.2">
      <c r="A8" s="31" t="s">
        <v>17</v>
      </c>
      <c r="B8" s="31">
        <v>7799</v>
      </c>
      <c r="C8" s="31">
        <v>7362</v>
      </c>
      <c r="D8" s="31">
        <v>7785</v>
      </c>
      <c r="E8" s="31">
        <v>4576</v>
      </c>
      <c r="F8" s="31">
        <v>5030</v>
      </c>
      <c r="G8" s="31">
        <v>6788</v>
      </c>
      <c r="H8" s="31">
        <v>5631</v>
      </c>
      <c r="I8" s="31">
        <v>5769</v>
      </c>
    </row>
    <row r="9" spans="1:9" ht="19" x14ac:dyDescent="0.2">
      <c r="A9" s="31" t="s">
        <v>18</v>
      </c>
      <c r="B9" s="31">
        <v>4422</v>
      </c>
      <c r="C9" s="31">
        <v>4858</v>
      </c>
      <c r="D9" s="31">
        <v>3498</v>
      </c>
      <c r="E9" s="31">
        <v>3803</v>
      </c>
      <c r="F9" s="31">
        <v>5288</v>
      </c>
      <c r="G9" s="31">
        <v>4473</v>
      </c>
      <c r="H9" s="31">
        <v>4466</v>
      </c>
      <c r="I9" s="31">
        <v>5317</v>
      </c>
    </row>
    <row r="10" spans="1:9" ht="19" x14ac:dyDescent="0.2">
      <c r="A10" s="31" t="s">
        <v>19</v>
      </c>
      <c r="B10" s="31">
        <v>8534</v>
      </c>
      <c r="C10" s="31">
        <v>9725</v>
      </c>
      <c r="D10" s="31">
        <v>9362</v>
      </c>
      <c r="E10" s="31">
        <v>10389</v>
      </c>
      <c r="F10" s="31">
        <v>11097</v>
      </c>
      <c r="G10" s="31">
        <v>11448</v>
      </c>
      <c r="H10" s="31">
        <v>12143</v>
      </c>
      <c r="I10" s="31">
        <v>11317</v>
      </c>
    </row>
    <row r="11" spans="1:9" x14ac:dyDescent="0.2">
      <c r="A11" s="31" t="s">
        <v>20</v>
      </c>
      <c r="B11" s="31">
        <v>10734</v>
      </c>
      <c r="C11" s="31">
        <v>15995</v>
      </c>
      <c r="D11" s="31">
        <v>12558</v>
      </c>
      <c r="E11" s="31">
        <v>7558</v>
      </c>
      <c r="F11" s="31">
        <v>15867</v>
      </c>
      <c r="G11" s="31">
        <v>15026</v>
      </c>
      <c r="H11" s="31">
        <v>12598</v>
      </c>
      <c r="I11" s="31">
        <v>11107</v>
      </c>
    </row>
    <row r="12" spans="1:9" x14ac:dyDescent="0.2">
      <c r="A12" s="31" t="s">
        <v>21</v>
      </c>
      <c r="B12" s="31">
        <v>23326</v>
      </c>
      <c r="C12" s="31">
        <v>22973</v>
      </c>
      <c r="D12" s="31">
        <v>23870</v>
      </c>
      <c r="E12" s="31">
        <v>22850</v>
      </c>
      <c r="F12" s="31">
        <v>24030</v>
      </c>
      <c r="G12" s="31">
        <v>24894</v>
      </c>
      <c r="H12" s="31">
        <v>23103</v>
      </c>
      <c r="I12" s="31">
        <v>16903</v>
      </c>
    </row>
    <row r="13" spans="1:9" x14ac:dyDescent="0.2">
      <c r="A13" s="31" t="s">
        <v>22</v>
      </c>
      <c r="B13" s="31">
        <v>21698</v>
      </c>
      <c r="C13" s="31">
        <v>24380</v>
      </c>
      <c r="D13" s="31">
        <v>27067</v>
      </c>
      <c r="E13" s="31">
        <v>25926</v>
      </c>
      <c r="F13" s="31">
        <v>26812</v>
      </c>
      <c r="G13" s="31">
        <v>25553</v>
      </c>
      <c r="H13" s="31">
        <v>25519</v>
      </c>
      <c r="I13" s="31">
        <v>19484</v>
      </c>
    </row>
    <row r="14" spans="1:9" x14ac:dyDescent="0.2">
      <c r="A14" s="31" t="s">
        <v>23</v>
      </c>
      <c r="B14" s="31">
        <v>22295</v>
      </c>
      <c r="C14" s="31">
        <v>22796</v>
      </c>
      <c r="D14" s="31">
        <v>23613</v>
      </c>
      <c r="E14" s="31">
        <v>19634</v>
      </c>
      <c r="F14" s="31">
        <v>20715</v>
      </c>
      <c r="G14" s="31">
        <v>20426</v>
      </c>
      <c r="H14" s="31">
        <v>20081</v>
      </c>
      <c r="I14" s="31">
        <v>19197</v>
      </c>
    </row>
    <row r="15" spans="1:9" x14ac:dyDescent="0.2">
      <c r="A15" s="31"/>
      <c r="B15" s="31"/>
      <c r="C15" s="31"/>
      <c r="D15" s="31"/>
      <c r="E15" s="31"/>
      <c r="F15" s="31"/>
      <c r="G15" s="31"/>
      <c r="H15" s="31"/>
      <c r="I15" s="31"/>
    </row>
    <row r="16" spans="1:9" x14ac:dyDescent="0.2">
      <c r="A16" s="31"/>
      <c r="B16" s="31"/>
      <c r="C16" s="31"/>
      <c r="D16" s="31"/>
      <c r="E16" s="31"/>
      <c r="F16" s="31"/>
      <c r="G16" s="31"/>
      <c r="H16" s="31"/>
      <c r="I16" s="31"/>
    </row>
    <row r="17" spans="1:9" ht="17" thickBot="1" x14ac:dyDescent="0.25">
      <c r="A17" s="31"/>
      <c r="B17" s="33" t="s">
        <v>24</v>
      </c>
      <c r="C17" s="34"/>
      <c r="D17" s="34"/>
      <c r="E17" s="34"/>
      <c r="F17" s="34"/>
      <c r="G17" s="34"/>
      <c r="H17" s="34"/>
      <c r="I17" s="34"/>
    </row>
    <row r="18" spans="1:9" ht="17" thickTop="1" x14ac:dyDescent="0.2">
      <c r="A18" s="31" t="s">
        <v>0</v>
      </c>
      <c r="B18" s="31">
        <v>3.389472</v>
      </c>
      <c r="C18" s="31">
        <v>3.6925870000000001</v>
      </c>
      <c r="D18" s="31">
        <v>3.7320090000000001</v>
      </c>
      <c r="E18" s="31">
        <v>3.5930219999999999</v>
      </c>
      <c r="F18" s="31">
        <v>3.7516340000000001</v>
      </c>
      <c r="G18" s="31">
        <v>3.67279</v>
      </c>
      <c r="H18" s="31">
        <v>3.9065949999999998</v>
      </c>
      <c r="I18" s="31">
        <v>3.4919910000000001</v>
      </c>
    </row>
    <row r="19" spans="1:9" x14ac:dyDescent="0.2">
      <c r="A19" s="31" t="s">
        <v>0</v>
      </c>
      <c r="B19" s="31">
        <v>3.3272349999999999</v>
      </c>
      <c r="C19" s="31">
        <v>3.5930219999999999</v>
      </c>
      <c r="D19" s="31">
        <v>3.8101669999999999</v>
      </c>
      <c r="E19" s="31">
        <v>3.4511630000000002</v>
      </c>
      <c r="F19" s="31">
        <v>3.9065949999999998</v>
      </c>
      <c r="G19" s="31">
        <v>3.7320090000000001</v>
      </c>
      <c r="H19" s="31">
        <v>3.7123270000000002</v>
      </c>
      <c r="I19" s="31">
        <v>3.67279</v>
      </c>
    </row>
    <row r="20" spans="1:9" x14ac:dyDescent="0.2">
      <c r="A20" s="31" t="s">
        <v>15</v>
      </c>
      <c r="B20" s="31">
        <v>3.5123160000000002</v>
      </c>
      <c r="C20" s="31">
        <v>3.6925870000000001</v>
      </c>
      <c r="D20" s="31">
        <v>3.6925870000000001</v>
      </c>
      <c r="E20" s="31">
        <v>3.8681909999999999</v>
      </c>
      <c r="F20" s="31">
        <v>3.7123270000000002</v>
      </c>
      <c r="G20" s="31">
        <v>3.3272349999999999</v>
      </c>
      <c r="H20" s="31">
        <v>3.43066</v>
      </c>
      <c r="I20" s="31">
        <v>3.115777</v>
      </c>
    </row>
    <row r="21" spans="1:9" x14ac:dyDescent="0.2">
      <c r="A21" s="31" t="s">
        <v>15</v>
      </c>
      <c r="B21" s="31">
        <v>3.2011059999999998</v>
      </c>
      <c r="C21" s="31">
        <v>3.771201</v>
      </c>
      <c r="D21" s="31">
        <v>3.2222819999999999</v>
      </c>
      <c r="E21" s="31">
        <v>2.9420809999999999</v>
      </c>
      <c r="F21" s="31">
        <v>2.9858889999999998</v>
      </c>
      <c r="G21" s="31">
        <v>3.0511200000000001</v>
      </c>
      <c r="H21" s="31">
        <v>2.7417250000000002</v>
      </c>
      <c r="I21" s="31">
        <v>3.0727359999999999</v>
      </c>
    </row>
    <row r="22" spans="1:9" ht="19" x14ac:dyDescent="0.2">
      <c r="A22" s="31" t="s">
        <v>16</v>
      </c>
      <c r="B22" s="31">
        <v>2.559123</v>
      </c>
      <c r="C22" s="31">
        <v>2.786708</v>
      </c>
      <c r="D22" s="31">
        <v>2.853688</v>
      </c>
      <c r="E22" s="31">
        <v>3.1372040000000001</v>
      </c>
      <c r="F22" s="31">
        <v>3.2222819999999999</v>
      </c>
      <c r="G22" s="31">
        <v>3.3063669999999998</v>
      </c>
      <c r="H22" s="31">
        <v>3.613051</v>
      </c>
      <c r="I22" s="31">
        <v>3.771201</v>
      </c>
    </row>
    <row r="23" spans="1:9" ht="19" x14ac:dyDescent="0.2">
      <c r="A23" s="31" t="s">
        <v>17</v>
      </c>
      <c r="B23" s="31">
        <v>3.532581</v>
      </c>
      <c r="C23" s="31">
        <v>3.1585670000000001</v>
      </c>
      <c r="D23" s="31">
        <v>3.389472</v>
      </c>
      <c r="E23" s="31">
        <v>2.9420809999999999</v>
      </c>
      <c r="F23" s="31">
        <v>2.92008</v>
      </c>
      <c r="G23" s="31">
        <v>3.2433960000000002</v>
      </c>
      <c r="H23" s="31">
        <v>3.115777</v>
      </c>
      <c r="I23" s="31">
        <v>2.9858889999999998</v>
      </c>
    </row>
    <row r="24" spans="1:9" ht="19" x14ac:dyDescent="0.2">
      <c r="A24" s="31" t="s">
        <v>18</v>
      </c>
      <c r="B24" s="31">
        <v>2.6964769999999998</v>
      </c>
      <c r="C24" s="31">
        <v>2.7417250000000002</v>
      </c>
      <c r="D24" s="31">
        <v>2.7191339999999999</v>
      </c>
      <c r="E24" s="31">
        <v>2.6509610000000001</v>
      </c>
      <c r="F24" s="31">
        <v>2.8314270000000001</v>
      </c>
      <c r="G24" s="31">
        <v>2.8091010000000001</v>
      </c>
      <c r="H24" s="31">
        <v>2.786708</v>
      </c>
      <c r="I24" s="31">
        <v>2.898015</v>
      </c>
    </row>
    <row r="25" spans="1:9" ht="19" x14ac:dyDescent="0.2">
      <c r="A25" s="31" t="s">
        <v>19</v>
      </c>
      <c r="B25" s="31">
        <v>3.389472</v>
      </c>
      <c r="C25" s="31">
        <v>3.3687870000000002</v>
      </c>
      <c r="D25" s="31">
        <v>3.4919910000000001</v>
      </c>
      <c r="E25" s="31">
        <v>3.5123160000000002</v>
      </c>
      <c r="F25" s="31">
        <v>3.6925870000000001</v>
      </c>
      <c r="G25" s="31">
        <v>3.3687870000000002</v>
      </c>
      <c r="H25" s="31">
        <v>3.7907120000000001</v>
      </c>
      <c r="I25" s="31">
        <v>3.4511630000000002</v>
      </c>
    </row>
    <row r="26" spans="1:9" x14ac:dyDescent="0.2">
      <c r="A26" s="31" t="s">
        <v>20</v>
      </c>
      <c r="B26" s="31">
        <v>3.3272349999999999</v>
      </c>
      <c r="C26" s="31">
        <v>3.8101669999999999</v>
      </c>
      <c r="D26" s="31">
        <v>3.5527869999999999</v>
      </c>
      <c r="E26" s="31">
        <v>3.1585670000000001</v>
      </c>
      <c r="F26" s="31">
        <v>3.8489059999999999</v>
      </c>
      <c r="G26" s="31">
        <v>3.6925870000000001</v>
      </c>
      <c r="H26" s="31">
        <v>3.5930219999999999</v>
      </c>
      <c r="I26" s="31">
        <v>3.4511630000000002</v>
      </c>
    </row>
    <row r="27" spans="1:9" x14ac:dyDescent="0.2">
      <c r="A27" s="31" t="s">
        <v>21</v>
      </c>
      <c r="B27" s="31">
        <v>3.9447760000000001</v>
      </c>
      <c r="C27" s="31">
        <v>4.0204789999999999</v>
      </c>
      <c r="D27" s="31">
        <v>4.095313</v>
      </c>
      <c r="E27" s="31">
        <v>4.1692900000000002</v>
      </c>
      <c r="F27" s="31">
        <v>4.1692900000000002</v>
      </c>
      <c r="G27" s="31">
        <v>4.039269</v>
      </c>
      <c r="H27" s="31">
        <v>4.1324079999999999</v>
      </c>
      <c r="I27" s="31">
        <v>3.7123270000000002</v>
      </c>
    </row>
    <row r="28" spans="1:9" x14ac:dyDescent="0.2">
      <c r="A28" s="31" t="s">
        <v>22</v>
      </c>
      <c r="B28" s="31">
        <v>4.0580040000000004</v>
      </c>
      <c r="C28" s="31">
        <v>3.9065949999999998</v>
      </c>
      <c r="D28" s="31">
        <v>4.039269</v>
      </c>
      <c r="E28" s="31">
        <v>3.771201</v>
      </c>
      <c r="F28" s="31">
        <v>4.1138880000000002</v>
      </c>
      <c r="G28" s="31">
        <v>3.7516340000000001</v>
      </c>
      <c r="H28" s="31">
        <v>4.0016360000000004</v>
      </c>
      <c r="I28" s="31">
        <v>3.7907120000000001</v>
      </c>
    </row>
    <row r="29" spans="1:9" x14ac:dyDescent="0.2">
      <c r="A29" s="31" t="s">
        <v>23</v>
      </c>
      <c r="B29" s="31">
        <v>3.771201</v>
      </c>
      <c r="C29" s="31">
        <v>3.963784</v>
      </c>
      <c r="D29" s="31">
        <v>3.7123270000000002</v>
      </c>
      <c r="E29" s="31">
        <v>3.4919910000000001</v>
      </c>
      <c r="F29" s="31">
        <v>3.8681909999999999</v>
      </c>
      <c r="G29" s="31">
        <v>3.8101669999999999</v>
      </c>
      <c r="H29" s="31">
        <v>4.0580040000000004</v>
      </c>
      <c r="I29" s="31">
        <v>3.6529349999999998</v>
      </c>
    </row>
    <row r="30" spans="1:9" x14ac:dyDescent="0.2">
      <c r="A30" s="31"/>
      <c r="B30" s="31"/>
      <c r="C30" s="31"/>
      <c r="D30" s="31"/>
      <c r="E30" s="31"/>
      <c r="F30" s="31"/>
      <c r="G30" s="31"/>
      <c r="H30" s="31"/>
      <c r="I30" s="31"/>
    </row>
    <row r="31" spans="1:9" x14ac:dyDescent="0.2">
      <c r="A31" s="31"/>
      <c r="B31" s="31"/>
      <c r="C31" s="31"/>
      <c r="D31" s="31"/>
      <c r="E31" s="31"/>
      <c r="F31" s="31"/>
      <c r="G31" s="31"/>
      <c r="H31" s="31"/>
      <c r="I31" s="31"/>
    </row>
    <row r="32" spans="1:9" x14ac:dyDescent="0.2">
      <c r="A32" s="31"/>
      <c r="B32" s="31"/>
      <c r="C32" s="31"/>
      <c r="D32" s="31"/>
      <c r="E32" s="31"/>
      <c r="F32" s="31"/>
      <c r="G32" s="31"/>
      <c r="H32" s="31"/>
      <c r="I32" s="31"/>
    </row>
    <row r="33" spans="1:9" ht="17" thickBot="1" x14ac:dyDescent="0.25">
      <c r="A33" s="31"/>
      <c r="B33" s="33" t="s">
        <v>25</v>
      </c>
      <c r="C33" s="34"/>
      <c r="D33" s="34"/>
      <c r="E33" s="34"/>
      <c r="F33" s="34"/>
      <c r="G33" s="34"/>
      <c r="H33" s="34"/>
      <c r="I33" s="34"/>
    </row>
    <row r="34" spans="1:9" ht="17" thickTop="1" x14ac:dyDescent="0.2">
      <c r="A34" s="31" t="s">
        <v>0</v>
      </c>
      <c r="B34" s="32">
        <v>201.5</v>
      </c>
      <c r="C34" s="32">
        <v>182.3</v>
      </c>
      <c r="D34" s="32">
        <v>177.7</v>
      </c>
      <c r="E34" s="32">
        <v>185.2</v>
      </c>
      <c r="F34" s="32">
        <v>189</v>
      </c>
      <c r="G34" s="32">
        <v>172.8</v>
      </c>
      <c r="H34" s="32">
        <v>211.4</v>
      </c>
      <c r="I34" s="32">
        <v>177.8</v>
      </c>
    </row>
    <row r="35" spans="1:9" x14ac:dyDescent="0.2">
      <c r="A35" s="31" t="s">
        <v>0</v>
      </c>
      <c r="B35" s="32">
        <v>274.2</v>
      </c>
      <c r="C35" s="32">
        <v>217.1</v>
      </c>
      <c r="D35" s="32">
        <v>248.1</v>
      </c>
      <c r="E35" s="32">
        <v>265.8</v>
      </c>
      <c r="F35" s="32">
        <v>203</v>
      </c>
      <c r="G35" s="32">
        <v>213</v>
      </c>
      <c r="H35" s="32">
        <v>213.4</v>
      </c>
      <c r="I35" s="32">
        <v>217.6</v>
      </c>
    </row>
    <row r="36" spans="1:9" x14ac:dyDescent="0.2">
      <c r="A36" s="31" t="s">
        <v>15</v>
      </c>
      <c r="B36" s="32">
        <v>413.6</v>
      </c>
      <c r="C36" s="32">
        <v>352.2</v>
      </c>
      <c r="D36" s="32">
        <v>337.2</v>
      </c>
      <c r="E36" s="32">
        <v>375.3</v>
      </c>
      <c r="F36" s="32">
        <v>374.2</v>
      </c>
      <c r="G36" s="32">
        <v>383.4</v>
      </c>
      <c r="H36" s="32">
        <v>363.6</v>
      </c>
      <c r="I36" s="32">
        <v>412.9</v>
      </c>
    </row>
    <row r="37" spans="1:9" x14ac:dyDescent="0.2">
      <c r="A37" s="31" t="s">
        <v>15</v>
      </c>
      <c r="B37" s="32">
        <v>455.2</v>
      </c>
      <c r="C37" s="32">
        <v>451.5</v>
      </c>
      <c r="D37" s="32">
        <v>495.1</v>
      </c>
      <c r="E37" s="32">
        <v>547</v>
      </c>
      <c r="F37" s="32">
        <v>496.3</v>
      </c>
      <c r="G37" s="32">
        <v>400.1</v>
      </c>
      <c r="H37" s="32">
        <v>569.4</v>
      </c>
      <c r="I37" s="32">
        <v>501.4</v>
      </c>
    </row>
    <row r="38" spans="1:9" ht="19" x14ac:dyDescent="0.2">
      <c r="A38" s="31" t="s">
        <v>16</v>
      </c>
      <c r="B38" s="32">
        <v>528.1</v>
      </c>
      <c r="C38" s="32">
        <v>518.79999999999995</v>
      </c>
      <c r="D38" s="32">
        <v>516.70000000000005</v>
      </c>
      <c r="E38" s="32">
        <v>494.7</v>
      </c>
      <c r="F38" s="32">
        <v>425.7</v>
      </c>
      <c r="G38" s="32">
        <v>428.2</v>
      </c>
      <c r="H38" s="32">
        <v>351.6</v>
      </c>
      <c r="I38" s="32">
        <v>288</v>
      </c>
    </row>
    <row r="39" spans="1:9" ht="19" x14ac:dyDescent="0.2">
      <c r="A39" s="31" t="s">
        <v>17</v>
      </c>
      <c r="B39" s="32">
        <v>453</v>
      </c>
      <c r="C39" s="32">
        <v>429</v>
      </c>
      <c r="D39" s="32">
        <v>435.4</v>
      </c>
      <c r="E39" s="32">
        <v>642.9</v>
      </c>
      <c r="F39" s="32">
        <v>580.5</v>
      </c>
      <c r="G39" s="32">
        <v>477.8</v>
      </c>
      <c r="H39" s="32">
        <v>553.29999999999995</v>
      </c>
      <c r="I39" s="32">
        <v>517.6</v>
      </c>
    </row>
    <row r="40" spans="1:9" ht="19" x14ac:dyDescent="0.2">
      <c r="A40" s="31" t="s">
        <v>18</v>
      </c>
      <c r="B40" s="32">
        <v>609.79999999999995</v>
      </c>
      <c r="C40" s="32">
        <v>564.4</v>
      </c>
      <c r="D40" s="32">
        <v>777.3</v>
      </c>
      <c r="E40" s="32">
        <v>697.1</v>
      </c>
      <c r="F40" s="32">
        <v>535.4</v>
      </c>
      <c r="G40" s="32">
        <v>628</v>
      </c>
      <c r="H40" s="32">
        <v>624</v>
      </c>
      <c r="I40" s="32">
        <v>545</v>
      </c>
    </row>
    <row r="41" spans="1:9" ht="19" x14ac:dyDescent="0.2">
      <c r="A41" s="31" t="s">
        <v>19</v>
      </c>
      <c r="B41" s="32">
        <v>397.2</v>
      </c>
      <c r="C41" s="32">
        <v>346.4</v>
      </c>
      <c r="D41" s="32">
        <v>373</v>
      </c>
      <c r="E41" s="32">
        <v>338.1</v>
      </c>
      <c r="F41" s="32">
        <v>332.8</v>
      </c>
      <c r="G41" s="32">
        <v>294.3</v>
      </c>
      <c r="H41" s="32">
        <v>312.2</v>
      </c>
      <c r="I41" s="32">
        <v>305</v>
      </c>
    </row>
    <row r="42" spans="1:9" x14ac:dyDescent="0.2">
      <c r="A42" s="31" t="s">
        <v>20</v>
      </c>
      <c r="B42" s="32">
        <v>310</v>
      </c>
      <c r="C42" s="32">
        <v>238.2</v>
      </c>
      <c r="D42" s="32">
        <v>282.89999999999998</v>
      </c>
      <c r="E42" s="32">
        <v>417.9</v>
      </c>
      <c r="F42" s="32">
        <v>242.6</v>
      </c>
      <c r="G42" s="32">
        <v>245.7</v>
      </c>
      <c r="H42" s="32">
        <v>285.2</v>
      </c>
      <c r="I42" s="32">
        <v>310.7</v>
      </c>
    </row>
    <row r="43" spans="1:9" x14ac:dyDescent="0.2">
      <c r="A43" s="31" t="s">
        <v>21</v>
      </c>
      <c r="B43" s="32">
        <v>169.1</v>
      </c>
      <c r="C43" s="32">
        <v>175</v>
      </c>
      <c r="D43" s="32">
        <v>171.6</v>
      </c>
      <c r="E43" s="32">
        <v>182.5</v>
      </c>
      <c r="F43" s="32">
        <v>173.5</v>
      </c>
      <c r="G43" s="32">
        <v>162.30000000000001</v>
      </c>
      <c r="H43" s="32">
        <v>178.9</v>
      </c>
      <c r="I43" s="32">
        <v>219.6</v>
      </c>
    </row>
    <row r="44" spans="1:9" x14ac:dyDescent="0.2">
      <c r="A44" s="31" t="s">
        <v>22</v>
      </c>
      <c r="B44" s="32">
        <v>187</v>
      </c>
      <c r="C44" s="32">
        <v>160.19999999999999</v>
      </c>
      <c r="D44" s="32">
        <v>149.19999999999999</v>
      </c>
      <c r="E44" s="32">
        <v>145.5</v>
      </c>
      <c r="F44" s="32">
        <v>153.4</v>
      </c>
      <c r="G44" s="32">
        <v>146.80000000000001</v>
      </c>
      <c r="H44" s="32">
        <v>156.80000000000001</v>
      </c>
      <c r="I44" s="32">
        <v>194.6</v>
      </c>
    </row>
    <row r="45" spans="1:9" x14ac:dyDescent="0.2">
      <c r="A45" s="31" t="s">
        <v>23</v>
      </c>
      <c r="B45" s="32">
        <v>169.2</v>
      </c>
      <c r="C45" s="32">
        <v>173.9</v>
      </c>
      <c r="D45" s="32">
        <v>157.19999999999999</v>
      </c>
      <c r="E45" s="32">
        <v>177.9</v>
      </c>
      <c r="F45" s="32">
        <v>186.7</v>
      </c>
      <c r="G45" s="32">
        <v>186.5</v>
      </c>
      <c r="H45" s="32">
        <v>202.1</v>
      </c>
      <c r="I45" s="32">
        <v>190.3</v>
      </c>
    </row>
  </sheetData>
  <mergeCells count="3">
    <mergeCell ref="B2:I2"/>
    <mergeCell ref="B17:I17"/>
    <mergeCell ref="B33:I3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73379-AB46-A145-9B6D-5EF72BE27840}">
  <dimension ref="B2:AL16"/>
  <sheetViews>
    <sheetView topLeftCell="A4" workbookViewId="0">
      <selection activeCell="K26" sqref="K26"/>
    </sheetView>
  </sheetViews>
  <sheetFormatPr baseColWidth="10" defaultRowHeight="16" x14ac:dyDescent="0.2"/>
  <sheetData>
    <row r="2" spans="2:38" x14ac:dyDescent="0.2">
      <c r="B2" s="31" t="s">
        <v>26</v>
      </c>
      <c r="P2" t="s">
        <v>27</v>
      </c>
      <c r="AC2" t="s">
        <v>27</v>
      </c>
    </row>
    <row r="3" spans="2:38" x14ac:dyDescent="0.2">
      <c r="B3" s="3"/>
      <c r="C3" s="3"/>
      <c r="D3" s="35" t="s">
        <v>28</v>
      </c>
      <c r="E3" s="36"/>
      <c r="F3" s="36"/>
      <c r="G3" s="37"/>
      <c r="H3" s="35" t="s">
        <v>29</v>
      </c>
      <c r="I3" s="36"/>
      <c r="J3" s="36"/>
      <c r="K3" s="37"/>
      <c r="P3" t="s">
        <v>0</v>
      </c>
      <c r="Q3" t="s">
        <v>30</v>
      </c>
      <c r="R3" s="35" t="s">
        <v>28</v>
      </c>
      <c r="S3" s="36"/>
      <c r="T3" s="36"/>
      <c r="U3" s="37"/>
      <c r="V3" s="35" t="s">
        <v>29</v>
      </c>
      <c r="W3" s="36"/>
      <c r="X3" s="36"/>
      <c r="Y3" s="37"/>
      <c r="Z3" s="28"/>
      <c r="AC3" t="s">
        <v>0</v>
      </c>
      <c r="AD3" t="s">
        <v>30</v>
      </c>
      <c r="AE3" s="35" t="s">
        <v>28</v>
      </c>
      <c r="AF3" s="36"/>
      <c r="AG3" s="36"/>
      <c r="AH3" s="37"/>
      <c r="AI3" s="35" t="s">
        <v>29</v>
      </c>
      <c r="AJ3" s="36"/>
      <c r="AK3" s="36"/>
      <c r="AL3" s="37"/>
    </row>
    <row r="4" spans="2:38" ht="43" x14ac:dyDescent="0.2">
      <c r="B4" s="38" t="s">
        <v>0</v>
      </c>
      <c r="C4" s="38" t="s">
        <v>31</v>
      </c>
      <c r="D4" s="39" t="s">
        <v>32</v>
      </c>
      <c r="E4" s="40" t="s">
        <v>33</v>
      </c>
      <c r="F4" s="40" t="s">
        <v>34</v>
      </c>
      <c r="G4" s="41" t="s">
        <v>35</v>
      </c>
      <c r="H4" s="39" t="s">
        <v>36</v>
      </c>
      <c r="I4" s="40" t="s">
        <v>37</v>
      </c>
      <c r="J4" s="40" t="s">
        <v>38</v>
      </c>
      <c r="K4" s="41" t="s">
        <v>39</v>
      </c>
      <c r="L4" s="42"/>
      <c r="M4" s="42"/>
      <c r="N4" s="42"/>
      <c r="O4" s="42"/>
      <c r="P4" t="s">
        <v>0</v>
      </c>
      <c r="Q4" t="s">
        <v>30</v>
      </c>
      <c r="R4">
        <v>1.9999999999999999E-7</v>
      </c>
      <c r="S4">
        <v>2.0000000000000001E-10</v>
      </c>
      <c r="T4">
        <v>2.0000000000000001E-13</v>
      </c>
      <c r="U4">
        <v>2E-16</v>
      </c>
      <c r="V4">
        <v>1.9999999999999999E-7</v>
      </c>
      <c r="W4">
        <v>2.0000000000000001E-10</v>
      </c>
      <c r="X4">
        <v>2.0000000000000001E-13</v>
      </c>
      <c r="Y4">
        <v>2E-16</v>
      </c>
      <c r="Z4" s="40"/>
      <c r="AA4" s="42"/>
      <c r="AB4" s="42"/>
      <c r="AC4" t="s">
        <v>0</v>
      </c>
      <c r="AD4" t="s">
        <v>30</v>
      </c>
      <c r="AE4">
        <v>1.9999999999999999E-7</v>
      </c>
      <c r="AF4">
        <v>2.0000000000000001E-10</v>
      </c>
      <c r="AG4">
        <v>2.0000000000000001E-13</v>
      </c>
      <c r="AH4">
        <v>2E-16</v>
      </c>
      <c r="AI4">
        <v>1.9999999999999999E-7</v>
      </c>
      <c r="AJ4">
        <v>2.0000000000000001E-10</v>
      </c>
      <c r="AK4">
        <v>2.0000000000000001E-13</v>
      </c>
      <c r="AL4">
        <v>2E-16</v>
      </c>
    </row>
    <row r="5" spans="2:38" x14ac:dyDescent="0.2">
      <c r="B5" s="4">
        <v>24446.25</v>
      </c>
      <c r="C5" s="4">
        <v>21449.25</v>
      </c>
      <c r="D5" s="43">
        <v>24075</v>
      </c>
      <c r="E5">
        <v>28458</v>
      </c>
      <c r="F5">
        <v>28089</v>
      </c>
      <c r="G5" s="44">
        <v>29205</v>
      </c>
      <c r="H5" s="43">
        <v>20475</v>
      </c>
      <c r="I5">
        <v>18270</v>
      </c>
      <c r="J5">
        <v>22032</v>
      </c>
      <c r="K5" s="44">
        <v>17388</v>
      </c>
      <c r="P5">
        <v>4.98562082013893</v>
      </c>
      <c r="Q5">
        <v>5.0221050959711793</v>
      </c>
      <c r="R5">
        <v>4.7485235287754524</v>
      </c>
      <c r="S5">
        <v>4.5267568517836434</v>
      </c>
      <c r="T5">
        <v>5.2465128911395844</v>
      </c>
      <c r="U5">
        <v>4.3862044373534985</v>
      </c>
      <c r="V5">
        <v>4.4744217917170195</v>
      </c>
      <c r="W5">
        <v>4.4744217917170195</v>
      </c>
      <c r="X5">
        <v>4.4039480383874512</v>
      </c>
      <c r="Y5">
        <v>4.3326701418158979</v>
      </c>
      <c r="AC5">
        <v>204.60138509944201</v>
      </c>
      <c r="AD5">
        <v>234.01742656546199</v>
      </c>
      <c r="AE5">
        <v>197.238775857755</v>
      </c>
      <c r="AF5">
        <v>159.06798973166221</v>
      </c>
      <c r="AG5">
        <v>186.78176122822401</v>
      </c>
      <c r="AH5">
        <v>150.18676381967123</v>
      </c>
      <c r="AI5">
        <v>218.53097883843799</v>
      </c>
      <c r="AJ5">
        <v>244.90540731893924</v>
      </c>
      <c r="AK5">
        <v>199.88870907713559</v>
      </c>
      <c r="AL5">
        <v>249.17587657096263</v>
      </c>
    </row>
    <row r="6" spans="2:38" x14ac:dyDescent="0.2">
      <c r="B6" s="4">
        <v>27319.5</v>
      </c>
      <c r="C6" s="4">
        <v>23294.25</v>
      </c>
      <c r="D6" s="43">
        <v>31446</v>
      </c>
      <c r="E6">
        <v>31158</v>
      </c>
      <c r="F6">
        <v>29817</v>
      </c>
      <c r="G6" s="44">
        <v>30654</v>
      </c>
      <c r="H6" s="43">
        <v>25929</v>
      </c>
      <c r="I6">
        <v>26397</v>
      </c>
      <c r="J6">
        <v>28692</v>
      </c>
      <c r="K6" s="44">
        <v>26370</v>
      </c>
      <c r="P6">
        <v>5.3739624852298009</v>
      </c>
      <c r="Q6">
        <v>5.0752058870863834</v>
      </c>
      <c r="R6">
        <v>5.3533864152650086</v>
      </c>
      <c r="S6">
        <v>4.8646625068842857</v>
      </c>
      <c r="T6">
        <v>5.1376611644635837</v>
      </c>
      <c r="U6">
        <v>4.9946951805026547</v>
      </c>
      <c r="V6">
        <v>4.9462643101204469</v>
      </c>
      <c r="W6">
        <v>4.9462643101204469</v>
      </c>
      <c r="X6">
        <v>5.3382373630672486</v>
      </c>
      <c r="Y6">
        <v>5.1845583985353283</v>
      </c>
      <c r="AC6">
        <v>197.79808756952428</v>
      </c>
      <c r="AD6">
        <v>220.25782128454722</v>
      </c>
      <c r="AE6">
        <v>170.24061614402495</v>
      </c>
      <c r="AF6">
        <v>156.12884353566614</v>
      </c>
      <c r="AG6">
        <v>172.30644144157975</v>
      </c>
      <c r="AH6">
        <v>162.93779541014729</v>
      </c>
      <c r="AI6">
        <v>190.7618616267672</v>
      </c>
      <c r="AJ6">
        <v>187.37978975339797</v>
      </c>
      <c r="AK6">
        <v>186.05316335798301</v>
      </c>
      <c r="AL6">
        <v>196.60820623948911</v>
      </c>
    </row>
    <row r="7" spans="2:38" x14ac:dyDescent="0.2">
      <c r="B7" s="4">
        <v>25566.75</v>
      </c>
      <c r="C7" s="4">
        <v>26100</v>
      </c>
      <c r="D7" s="43">
        <v>29250</v>
      </c>
      <c r="E7">
        <v>30978</v>
      </c>
      <c r="F7">
        <v>30681</v>
      </c>
      <c r="G7" s="44">
        <v>29817</v>
      </c>
      <c r="H7" s="43">
        <v>27351</v>
      </c>
      <c r="I7">
        <v>27270</v>
      </c>
      <c r="J7">
        <v>26001</v>
      </c>
      <c r="K7" s="44">
        <v>26037</v>
      </c>
      <c r="P7">
        <v>5.3233911721240492</v>
      </c>
      <c r="Q7">
        <v>5.281614554497132</v>
      </c>
      <c r="R7">
        <v>5.1376611644635837</v>
      </c>
      <c r="S7">
        <v>4.6811422703338206</v>
      </c>
      <c r="T7">
        <v>5.1376611644635837</v>
      </c>
      <c r="U7">
        <v>4.8482078484991815</v>
      </c>
      <c r="V7">
        <v>5.1689673926427044</v>
      </c>
      <c r="W7">
        <v>5.1689673926427044</v>
      </c>
      <c r="X7">
        <v>5.368496453086145</v>
      </c>
      <c r="Y7">
        <v>5.2772471330699693</v>
      </c>
      <c r="AC7">
        <v>209.83468892635403</v>
      </c>
      <c r="AD7">
        <v>202.78271430331705</v>
      </c>
      <c r="AE7">
        <v>175.64653553721652</v>
      </c>
      <c r="AF7">
        <v>151.1118300191691</v>
      </c>
      <c r="AG7">
        <v>167.45416265648393</v>
      </c>
      <c r="AH7">
        <v>162.59878084646951</v>
      </c>
      <c r="AI7">
        <v>188.98641339046853</v>
      </c>
      <c r="AJ7">
        <v>189.54775917281646</v>
      </c>
      <c r="AK7">
        <v>206.47269155363813</v>
      </c>
      <c r="AL7">
        <v>202.68261063371239</v>
      </c>
    </row>
    <row r="8" spans="2:38" x14ac:dyDescent="0.2">
      <c r="B8" s="4">
        <v>25625.25</v>
      </c>
      <c r="C8" s="4">
        <v>24822</v>
      </c>
      <c r="D8" s="43">
        <v>28953</v>
      </c>
      <c r="E8">
        <v>28440</v>
      </c>
      <c r="F8">
        <v>27468</v>
      </c>
      <c r="G8" s="44">
        <v>26055</v>
      </c>
      <c r="H8" s="43">
        <v>23364</v>
      </c>
      <c r="I8">
        <v>24228</v>
      </c>
      <c r="J8">
        <v>25560</v>
      </c>
      <c r="K8" s="44">
        <v>19431</v>
      </c>
      <c r="P8">
        <v>5.1857581185317319</v>
      </c>
      <c r="Q8">
        <v>5.352678653928221</v>
      </c>
      <c r="R8">
        <v>5.6771382736418587</v>
      </c>
      <c r="S8">
        <v>4.3326701418158979</v>
      </c>
      <c r="T8">
        <v>5.4583482349358565</v>
      </c>
      <c r="U8">
        <v>4.6641795479018526</v>
      </c>
      <c r="V8">
        <v>5.2772471330699693</v>
      </c>
      <c r="W8">
        <v>5.2772471330699693</v>
      </c>
      <c r="X8">
        <v>5.0427347899912469</v>
      </c>
      <c r="Y8">
        <v>4.9946951805026547</v>
      </c>
      <c r="AC8">
        <v>202.29504015643863</v>
      </c>
      <c r="AD8">
        <v>217.04273688023639</v>
      </c>
      <c r="AE8">
        <v>196.08117547894378</v>
      </c>
      <c r="AF8">
        <v>152.3442384604746</v>
      </c>
      <c r="AG8">
        <v>198.71662425134178</v>
      </c>
      <c r="AH8">
        <v>179.0128400653177</v>
      </c>
      <c r="AI8">
        <v>225.87087540960323</v>
      </c>
      <c r="AJ8">
        <v>217.81604478578379</v>
      </c>
      <c r="AK8">
        <v>197.29009350513485</v>
      </c>
      <c r="AL8">
        <v>257.047768025457</v>
      </c>
    </row>
    <row r="9" spans="2:38" x14ac:dyDescent="0.2">
      <c r="B9" s="4">
        <v>32089.5</v>
      </c>
      <c r="C9" s="4">
        <v>30910.5</v>
      </c>
      <c r="D9" s="43">
        <v>35784</v>
      </c>
      <c r="E9">
        <v>36567</v>
      </c>
      <c r="F9">
        <v>39132</v>
      </c>
      <c r="G9" s="44">
        <v>35307</v>
      </c>
      <c r="H9" s="43">
        <v>33984</v>
      </c>
      <c r="I9">
        <v>35100</v>
      </c>
      <c r="J9">
        <v>31896</v>
      </c>
      <c r="K9" s="44">
        <v>28071</v>
      </c>
      <c r="P9">
        <v>4.2589580032069057</v>
      </c>
      <c r="Q9">
        <v>4.3553774020679983</v>
      </c>
      <c r="R9">
        <v>3.6330224042837349</v>
      </c>
      <c r="S9">
        <v>3.7516336793078473</v>
      </c>
      <c r="T9">
        <v>3.8295643882447759</v>
      </c>
      <c r="U9">
        <v>3.771201438571016</v>
      </c>
      <c r="V9">
        <v>3.8874209170569207</v>
      </c>
      <c r="W9">
        <v>3.8874209170569207</v>
      </c>
      <c r="X9">
        <v>4.0016356502723607</v>
      </c>
      <c r="Y9">
        <v>3.6130512624001989</v>
      </c>
      <c r="AC9">
        <v>134.02397241172707</v>
      </c>
      <c r="AD9">
        <v>142.54138123684879</v>
      </c>
      <c r="AE9">
        <v>101.5264476940458</v>
      </c>
      <c r="AF9">
        <v>102.59615717198149</v>
      </c>
      <c r="AG9">
        <v>97.862730968127778</v>
      </c>
      <c r="AH9">
        <v>106.81172114795977</v>
      </c>
      <c r="AI9">
        <v>114.38973979098755</v>
      </c>
      <c r="AJ9">
        <v>110.75273267968436</v>
      </c>
      <c r="AK9">
        <v>125.4588553509017</v>
      </c>
      <c r="AL9">
        <v>128.71117033237857</v>
      </c>
    </row>
    <row r="10" spans="2:38" x14ac:dyDescent="0.2">
      <c r="B10" s="4">
        <v>32485.5</v>
      </c>
      <c r="C10" s="4">
        <v>32121</v>
      </c>
      <c r="D10" s="43">
        <v>35721</v>
      </c>
      <c r="E10">
        <v>34605</v>
      </c>
      <c r="F10">
        <v>36954</v>
      </c>
      <c r="G10" s="44">
        <v>32544</v>
      </c>
      <c r="H10" s="43">
        <v>34740</v>
      </c>
      <c r="I10">
        <v>34011</v>
      </c>
      <c r="J10">
        <v>32454</v>
      </c>
      <c r="K10" s="44">
        <v>34650</v>
      </c>
      <c r="P10">
        <v>4.079911324361289</v>
      </c>
      <c r="Q10">
        <v>4.3368460260865307</v>
      </c>
      <c r="R10">
        <v>3.5527866518018461</v>
      </c>
      <c r="S10">
        <v>3.6529353384626466</v>
      </c>
      <c r="T10">
        <v>3.8681913533174965</v>
      </c>
      <c r="U10">
        <v>3.4716071682379739</v>
      </c>
      <c r="V10">
        <v>3.5930217189400384</v>
      </c>
      <c r="W10">
        <v>3.5930217189400384</v>
      </c>
      <c r="X10">
        <v>3.8295643882447759</v>
      </c>
      <c r="Y10">
        <v>3.9065947934277201</v>
      </c>
      <c r="AC10">
        <v>126.48007747686599</v>
      </c>
      <c r="AD10">
        <v>136.26334374547017</v>
      </c>
      <c r="AE10">
        <v>99.459327896807082</v>
      </c>
      <c r="AF10">
        <v>105.56091138455849</v>
      </c>
      <c r="AG10">
        <v>104.67584979481236</v>
      </c>
      <c r="AH10">
        <v>106.67426156090136</v>
      </c>
      <c r="AI10">
        <v>103.42607135693835</v>
      </c>
      <c r="AJ10">
        <v>105.64293078533528</v>
      </c>
      <c r="AK10">
        <v>117.9997654601829</v>
      </c>
      <c r="AL10">
        <v>112.74443848276249</v>
      </c>
    </row>
    <row r="11" spans="2:38" x14ac:dyDescent="0.2">
      <c r="B11" s="4">
        <v>32127.75</v>
      </c>
      <c r="C11" s="4">
        <v>32917.5</v>
      </c>
      <c r="D11" s="43">
        <v>34587</v>
      </c>
      <c r="E11">
        <v>35937</v>
      </c>
      <c r="F11">
        <v>35946</v>
      </c>
      <c r="G11" s="44">
        <v>35208</v>
      </c>
      <c r="H11" s="43">
        <v>32670</v>
      </c>
      <c r="I11">
        <v>36783</v>
      </c>
      <c r="J11">
        <v>33930</v>
      </c>
      <c r="K11" s="44">
        <v>34119</v>
      </c>
      <c r="P11">
        <v>4.0739964753677969</v>
      </c>
      <c r="Q11">
        <v>4.2581668117951903</v>
      </c>
      <c r="R11">
        <v>3.4716071682379739</v>
      </c>
      <c r="S11">
        <v>3.3894715457841169</v>
      </c>
      <c r="T11">
        <v>3.5729335800312541</v>
      </c>
      <c r="U11">
        <v>3.7516336793078473</v>
      </c>
      <c r="V11">
        <v>3.4716071682379739</v>
      </c>
      <c r="W11">
        <v>3.4716071682379739</v>
      </c>
      <c r="X11">
        <v>3.8874209170569207</v>
      </c>
      <c r="Y11">
        <v>4.0580043237636572</v>
      </c>
      <c r="AC11">
        <v>127.5721198239148</v>
      </c>
      <c r="AD11">
        <v>130.53099871237629</v>
      </c>
      <c r="AE11">
        <v>100.37317975649735</v>
      </c>
      <c r="AF11">
        <v>94.317042206753953</v>
      </c>
      <c r="AG11">
        <v>99.397250877183936</v>
      </c>
      <c r="AH11">
        <v>106.55628491558303</v>
      </c>
      <c r="AI11">
        <v>106.26284567609348</v>
      </c>
      <c r="AJ11">
        <v>94.3807511143184</v>
      </c>
      <c r="AK11">
        <v>114.57179242725968</v>
      </c>
      <c r="AL11">
        <v>118.93678958245134</v>
      </c>
    </row>
    <row r="12" spans="2:38" x14ac:dyDescent="0.2">
      <c r="B12" s="4">
        <v>35349.75</v>
      </c>
      <c r="C12" s="4">
        <v>32625</v>
      </c>
      <c r="D12" s="43">
        <v>36621</v>
      </c>
      <c r="E12">
        <v>34587</v>
      </c>
      <c r="F12">
        <v>35901</v>
      </c>
      <c r="G12" s="44">
        <v>37206</v>
      </c>
      <c r="H12" s="43">
        <v>34542</v>
      </c>
      <c r="I12">
        <v>37386</v>
      </c>
      <c r="J12">
        <v>37296</v>
      </c>
      <c r="K12" s="44">
        <v>35550</v>
      </c>
      <c r="P12">
        <v>4.1673213383063139</v>
      </c>
      <c r="Q12">
        <v>4.2509260661960262</v>
      </c>
      <c r="R12">
        <v>3.692587359194599</v>
      </c>
      <c r="S12">
        <v>3.5325807403798137</v>
      </c>
      <c r="T12">
        <v>3.7123268334916393</v>
      </c>
      <c r="U12">
        <v>3.6330224042837349</v>
      </c>
      <c r="V12">
        <v>4.1692904572334015</v>
      </c>
      <c r="W12">
        <v>4.1692904572334015</v>
      </c>
      <c r="X12">
        <v>4.2605756941943618</v>
      </c>
      <c r="Y12">
        <v>3.9065947934277201</v>
      </c>
      <c r="AC12">
        <v>118.40655411038212</v>
      </c>
      <c r="AD12">
        <v>131.50626067172925</v>
      </c>
      <c r="AE12">
        <v>100.83251028630019</v>
      </c>
      <c r="AF12">
        <v>102.13608408881412</v>
      </c>
      <c r="AG12">
        <v>103.4045523381421</v>
      </c>
      <c r="AH12">
        <v>97.646143210335296</v>
      </c>
      <c r="AI12">
        <v>120.70205712562682</v>
      </c>
      <c r="AJ12">
        <v>111.52009996344626</v>
      </c>
      <c r="AK12">
        <v>114.23680003738636</v>
      </c>
      <c r="AL12">
        <v>109.89014890092039</v>
      </c>
    </row>
    <row r="13" spans="2:38" x14ac:dyDescent="0.2">
      <c r="B13" s="4">
        <v>24554.25</v>
      </c>
      <c r="C13" s="4">
        <v>20571.75</v>
      </c>
      <c r="D13" s="43">
        <v>25281</v>
      </c>
      <c r="E13">
        <v>26523</v>
      </c>
      <c r="F13">
        <v>33480</v>
      </c>
      <c r="G13" s="44">
        <v>35163</v>
      </c>
      <c r="H13" s="43">
        <v>23067</v>
      </c>
      <c r="I13">
        <v>24660</v>
      </c>
      <c r="J13">
        <v>28494</v>
      </c>
      <c r="K13" s="44">
        <v>31167</v>
      </c>
      <c r="P13">
        <v>5.0751075335284952</v>
      </c>
      <c r="Q13">
        <v>4.9795923405218909</v>
      </c>
      <c r="R13">
        <v>3.6330224042837349</v>
      </c>
      <c r="S13">
        <v>3.7516336793078473</v>
      </c>
      <c r="T13">
        <v>3.8295643882447759</v>
      </c>
      <c r="U13">
        <v>3.771201438571016</v>
      </c>
      <c r="V13">
        <v>3.8874209170569207</v>
      </c>
      <c r="W13">
        <v>3.8874209170569207</v>
      </c>
      <c r="X13">
        <v>4.0016356502723607</v>
      </c>
      <c r="Y13">
        <v>3.6130512624001989</v>
      </c>
      <c r="AC13">
        <v>207.03421150342399</v>
      </c>
      <c r="AD13">
        <v>244.71811339085866</v>
      </c>
      <c r="AE13">
        <v>186.50078865819722</v>
      </c>
      <c r="AF13">
        <v>174.56968881906437</v>
      </c>
      <c r="AG13">
        <v>145.79068521089502</v>
      </c>
      <c r="AH13">
        <v>140.66673236414545</v>
      </c>
      <c r="AI13">
        <v>210.17938390337633</v>
      </c>
      <c r="AJ13">
        <v>196.6021025344356</v>
      </c>
      <c r="AK13">
        <v>183.58550255806333</v>
      </c>
      <c r="AL13">
        <v>179.37552950775839</v>
      </c>
    </row>
    <row r="14" spans="2:38" x14ac:dyDescent="0.2">
      <c r="B14" s="4">
        <v>21800.25</v>
      </c>
      <c r="C14" s="4">
        <v>19235.25</v>
      </c>
      <c r="D14" s="43">
        <v>26748</v>
      </c>
      <c r="E14">
        <v>28080</v>
      </c>
      <c r="F14">
        <v>33948</v>
      </c>
      <c r="G14" s="44">
        <v>33327</v>
      </c>
      <c r="H14" s="43">
        <v>26631</v>
      </c>
      <c r="I14">
        <v>27684</v>
      </c>
      <c r="J14">
        <v>28296</v>
      </c>
      <c r="K14" s="44">
        <v>27009</v>
      </c>
      <c r="P14">
        <v>4.8513364160478867</v>
      </c>
      <c r="Q14">
        <v>4.8752884418392455</v>
      </c>
      <c r="R14">
        <v>3.5527866518018461</v>
      </c>
      <c r="S14">
        <v>3.6529353384626466</v>
      </c>
      <c r="T14">
        <v>3.8681913533174965</v>
      </c>
      <c r="U14">
        <v>3.4716071682379739</v>
      </c>
      <c r="V14">
        <v>3.5930217189400384</v>
      </c>
      <c r="W14">
        <v>3.5930217189400384</v>
      </c>
      <c r="X14">
        <v>3.8295643882447759</v>
      </c>
      <c r="Y14">
        <v>3.9065947934277201</v>
      </c>
      <c r="AC14">
        <v>224.67718256416339</v>
      </c>
      <c r="AD14">
        <v>258.33196395568507</v>
      </c>
      <c r="AE14">
        <v>167.93465069193405</v>
      </c>
      <c r="AF14">
        <v>163.66998613702773</v>
      </c>
      <c r="AG14">
        <v>147.60078940150063</v>
      </c>
      <c r="AH14">
        <v>141.97942422402198</v>
      </c>
      <c r="AI14">
        <v>187.55191996179846</v>
      </c>
      <c r="AJ14">
        <v>180.41811806468195</v>
      </c>
      <c r="AK14">
        <v>188.12019729364096</v>
      </c>
      <c r="AL14">
        <v>211.77892980140734</v>
      </c>
    </row>
    <row r="15" spans="2:38" x14ac:dyDescent="0.2">
      <c r="B15" s="4">
        <v>21521.25</v>
      </c>
      <c r="C15" s="4">
        <v>19149.75</v>
      </c>
      <c r="D15" s="43">
        <v>25542</v>
      </c>
      <c r="E15">
        <v>22815</v>
      </c>
      <c r="F15">
        <v>30726</v>
      </c>
      <c r="G15" s="44">
        <v>32040</v>
      </c>
      <c r="H15" s="43">
        <v>21699</v>
      </c>
      <c r="I15">
        <v>24687</v>
      </c>
      <c r="J15">
        <v>25380</v>
      </c>
      <c r="K15" s="44">
        <v>26937</v>
      </c>
      <c r="P15">
        <v>4.8082169973622939</v>
      </c>
      <c r="Q15">
        <v>4.6652685415377118</v>
      </c>
      <c r="R15">
        <v>3.4716071682379739</v>
      </c>
      <c r="S15">
        <v>3.3894715457841169</v>
      </c>
      <c r="T15">
        <v>3.5729335800312541</v>
      </c>
      <c r="U15">
        <v>3.7516336793078473</v>
      </c>
      <c r="V15">
        <v>3.4716071682379739</v>
      </c>
      <c r="W15">
        <v>3.4716071682379739</v>
      </c>
      <c r="X15">
        <v>3.8874209170569207</v>
      </c>
      <c r="Y15">
        <v>4.0580043237636572</v>
      </c>
      <c r="AC15">
        <v>229.59519263475232</v>
      </c>
      <c r="AD15">
        <v>245.47468584930436</v>
      </c>
      <c r="AE15">
        <v>191.09984107982012</v>
      </c>
      <c r="AF15">
        <v>185.15092642120752</v>
      </c>
      <c r="AG15">
        <v>159.9217962336736</v>
      </c>
      <c r="AH15">
        <v>147.15750430923484</v>
      </c>
      <c r="AI15">
        <v>243.20231960320612</v>
      </c>
      <c r="AJ15">
        <v>213.76623863045205</v>
      </c>
      <c r="AK15">
        <v>192.31962729947853</v>
      </c>
      <c r="AL15">
        <v>203.73447313126073</v>
      </c>
    </row>
    <row r="16" spans="2:38" x14ac:dyDescent="0.2">
      <c r="B16" s="5">
        <v>19426.5</v>
      </c>
      <c r="C16" s="5">
        <v>16706.25</v>
      </c>
      <c r="D16" s="45">
        <v>19377</v>
      </c>
      <c r="E16" s="46">
        <v>16983</v>
      </c>
      <c r="F16" s="46">
        <v>19098</v>
      </c>
      <c r="G16" s="47">
        <v>17028</v>
      </c>
      <c r="H16" s="45">
        <v>21960</v>
      </c>
      <c r="I16" s="46">
        <v>23229</v>
      </c>
      <c r="J16" s="46">
        <v>20664</v>
      </c>
      <c r="K16" s="47">
        <v>24084</v>
      </c>
      <c r="P16">
        <v>4.400891804362919</v>
      </c>
      <c r="Q16">
        <v>4.394556431329967</v>
      </c>
      <c r="R16">
        <v>3.692587359194599</v>
      </c>
      <c r="S16">
        <v>3.5325807403798137</v>
      </c>
      <c r="T16">
        <v>3.7123268334916393</v>
      </c>
      <c r="U16">
        <v>3.6330224042837349</v>
      </c>
      <c r="V16">
        <v>4.1692904572334015</v>
      </c>
      <c r="W16">
        <v>4.1692904572334015</v>
      </c>
      <c r="X16">
        <v>4.2605756941943618</v>
      </c>
      <c r="Y16">
        <v>3.9065947934277201</v>
      </c>
      <c r="AC16">
        <v>232.01654162813981</v>
      </c>
      <c r="AD16">
        <v>263.55814750679372</v>
      </c>
      <c r="AE16">
        <v>203.58034058685286</v>
      </c>
      <c r="AF16">
        <v>217.42844957867274</v>
      </c>
      <c r="AG16">
        <v>202.54431633246918</v>
      </c>
      <c r="AH16">
        <v>230.54458399705754</v>
      </c>
      <c r="AI16">
        <v>187.33549702046164</v>
      </c>
      <c r="AJ16">
        <v>177.10136099570957</v>
      </c>
      <c r="AK16">
        <v>216.53221988564749</v>
      </c>
      <c r="AL16">
        <v>206.0476552953748</v>
      </c>
    </row>
  </sheetData>
  <mergeCells count="6">
    <mergeCell ref="D3:G3"/>
    <mergeCell ref="H3:K3"/>
    <mergeCell ref="R3:U3"/>
    <mergeCell ref="V3:Y3"/>
    <mergeCell ref="AE3:AH3"/>
    <mergeCell ref="AI3:AL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C65E0-F13C-0546-B621-D69E403A1AFD}">
  <dimension ref="A1:N4"/>
  <sheetViews>
    <sheetView workbookViewId="0">
      <selection activeCell="B19" sqref="B19"/>
    </sheetView>
  </sheetViews>
  <sheetFormatPr baseColWidth="10" defaultRowHeight="16" x14ac:dyDescent="0.2"/>
  <sheetData>
    <row r="1" spans="1:14" x14ac:dyDescent="0.2">
      <c r="A1" t="s">
        <v>67</v>
      </c>
    </row>
    <row r="2" spans="1:14" x14ac:dyDescent="0.2">
      <c r="B2" s="69"/>
      <c r="C2" s="6" t="s">
        <v>0</v>
      </c>
      <c r="D2" s="7"/>
      <c r="E2" s="8"/>
      <c r="F2" s="6" t="s">
        <v>64</v>
      </c>
      <c r="G2" s="7"/>
      <c r="H2" s="8"/>
      <c r="I2" s="6" t="s">
        <v>2</v>
      </c>
      <c r="J2" s="7"/>
      <c r="K2" s="8"/>
      <c r="L2" s="6" t="s">
        <v>3</v>
      </c>
      <c r="M2" s="7"/>
      <c r="N2" s="8"/>
    </row>
    <row r="3" spans="1:14" x14ac:dyDescent="0.2">
      <c r="B3" s="67" t="s">
        <v>65</v>
      </c>
      <c r="C3" s="9">
        <v>13615</v>
      </c>
      <c r="D3" s="10">
        <v>13118</v>
      </c>
      <c r="E3" s="11">
        <v>11178</v>
      </c>
      <c r="F3" s="9">
        <v>18125</v>
      </c>
      <c r="G3" s="10">
        <v>17058</v>
      </c>
      <c r="H3" s="11">
        <v>17482</v>
      </c>
      <c r="I3" s="9">
        <v>10912</v>
      </c>
      <c r="J3" s="10">
        <v>11465</v>
      </c>
      <c r="K3" s="11">
        <v>11605</v>
      </c>
      <c r="L3" s="9">
        <v>17310</v>
      </c>
      <c r="M3" s="10">
        <v>14942</v>
      </c>
      <c r="N3" s="11">
        <v>17288</v>
      </c>
    </row>
    <row r="4" spans="1:14" x14ac:dyDescent="0.2">
      <c r="B4" s="5" t="s">
        <v>66</v>
      </c>
      <c r="C4" s="12">
        <v>10394</v>
      </c>
      <c r="D4" s="13">
        <v>10431</v>
      </c>
      <c r="E4" s="14">
        <v>10349</v>
      </c>
      <c r="F4" s="12">
        <v>12207</v>
      </c>
      <c r="G4" s="13">
        <v>12547</v>
      </c>
      <c r="H4" s="14">
        <v>12100</v>
      </c>
      <c r="I4" s="12">
        <v>11768</v>
      </c>
      <c r="J4" s="13">
        <v>11635</v>
      </c>
      <c r="K4" s="14">
        <v>12470</v>
      </c>
      <c r="L4" s="12">
        <v>11176</v>
      </c>
      <c r="M4" s="13">
        <v>11558</v>
      </c>
      <c r="N4" s="14">
        <v>11752</v>
      </c>
    </row>
  </sheetData>
  <mergeCells count="4">
    <mergeCell ref="C2:E2"/>
    <mergeCell ref="F2:H2"/>
    <mergeCell ref="I2:K2"/>
    <mergeCell ref="L2:N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48h BrdU+ % Cell Number</vt:lpstr>
      <vt:lpstr>nuclei per cm2 d5 d12</vt:lpstr>
      <vt:lpstr>Sol Col I cell nos.</vt:lpstr>
      <vt:lpstr>Matrix Collagen day 5 day 12</vt:lpstr>
      <vt:lpstr>TGFb titration</vt:lpstr>
      <vt:lpstr>Subs P Titration</vt:lpstr>
      <vt:lpstr>TGFb 5ng+Su.P Mat. Coll cell no</vt:lpstr>
      <vt:lpstr>TGF 20ng+Su.P Mat. Coll cell.no</vt:lpstr>
      <vt:lpstr>Alpha SMA</vt:lpstr>
      <vt:lpstr>NK-1R expression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Brendan A. Hilliard</dc:creator>
  <cp:lastModifiedBy>Brendan A. Hilliard</cp:lastModifiedBy>
  <dcterms:created xsi:type="dcterms:W3CDTF">2023-12-20T21:54:26Z</dcterms:created>
  <dcterms:modified xsi:type="dcterms:W3CDTF">2023-12-21T20:15:38Z</dcterms:modified>
</cp:coreProperties>
</file>