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hared drives\Gonzalez-Vicente Lab\04b_Manuscripts\2023_FRU and GLU transport in PTs\Tables\"/>
    </mc:Choice>
  </mc:AlternateContent>
  <bookViews>
    <workbookView xWindow="0" yWindow="0" windowWidth="14232" windowHeight="8460" activeTab="2"/>
  </bookViews>
  <sheets>
    <sheet name="Quality Control" sheetId="4" r:id="rId1"/>
    <sheet name="Results" sheetId="3" r:id="rId2"/>
    <sheet name="Summary" sheetId="5" r:id="rId3"/>
  </sheets>
  <calcPr calcId="162913"/>
</workbook>
</file>

<file path=xl/calcChain.xml><?xml version="1.0" encoding="utf-8"?>
<calcChain xmlns="http://schemas.openxmlformats.org/spreadsheetml/2006/main">
  <c r="M36" i="3" l="1"/>
  <c r="M37" i="3" s="1"/>
  <c r="L36" i="3"/>
  <c r="L37" i="3" s="1"/>
  <c r="K36" i="3"/>
  <c r="K37" i="3" s="1"/>
  <c r="J36" i="3"/>
  <c r="J37" i="3" s="1"/>
  <c r="I36" i="3"/>
  <c r="I37" i="3" s="1"/>
  <c r="H36" i="3"/>
  <c r="H37" i="3" s="1"/>
  <c r="G36" i="3"/>
  <c r="G37" i="3" s="1"/>
  <c r="F36" i="3"/>
  <c r="F37" i="3" s="1"/>
  <c r="E36" i="3"/>
  <c r="E37" i="3" s="1"/>
  <c r="D36" i="3"/>
  <c r="D37" i="3" s="1"/>
  <c r="C36" i="3"/>
  <c r="C37" i="3" s="1"/>
  <c r="B36" i="3"/>
  <c r="B37" i="3" s="1"/>
  <c r="M35" i="3"/>
  <c r="L35" i="3"/>
  <c r="K35" i="3"/>
  <c r="J35" i="3"/>
  <c r="I35" i="3"/>
  <c r="H35" i="3"/>
  <c r="G35" i="3"/>
  <c r="F35" i="3"/>
  <c r="E35" i="3"/>
  <c r="D35" i="3"/>
  <c r="C35" i="3"/>
  <c r="B35" i="3"/>
  <c r="M34" i="3"/>
  <c r="L34" i="3"/>
  <c r="K34" i="3"/>
  <c r="J34" i="3"/>
  <c r="I34" i="3"/>
  <c r="H34" i="3"/>
  <c r="G34" i="3"/>
  <c r="F34" i="3"/>
  <c r="E34" i="3"/>
  <c r="D34" i="3"/>
  <c r="C34" i="3"/>
  <c r="B34" i="3"/>
  <c r="M24" i="3"/>
  <c r="M25" i="3" s="1"/>
  <c r="L24" i="3"/>
  <c r="L25" i="3" s="1"/>
  <c r="K24" i="3"/>
  <c r="K25" i="3" s="1"/>
  <c r="J24" i="3"/>
  <c r="J25" i="3" s="1"/>
  <c r="I24" i="3"/>
  <c r="I25" i="3" s="1"/>
  <c r="H24" i="3"/>
  <c r="H25" i="3" s="1"/>
  <c r="G24" i="3"/>
  <c r="G25" i="3" s="1"/>
  <c r="F24" i="3"/>
  <c r="F25" i="3" s="1"/>
  <c r="E24" i="3"/>
  <c r="E25" i="3" s="1"/>
  <c r="D24" i="3"/>
  <c r="D25" i="3" s="1"/>
  <c r="C24" i="3"/>
  <c r="C25" i="3" s="1"/>
  <c r="B24" i="3"/>
  <c r="B25" i="3" s="1"/>
  <c r="M23" i="3"/>
  <c r="L23" i="3"/>
  <c r="K23" i="3"/>
  <c r="J23" i="3"/>
  <c r="I23" i="3"/>
  <c r="H23" i="3"/>
  <c r="G23" i="3"/>
  <c r="F23" i="3"/>
  <c r="E23" i="3"/>
  <c r="D23" i="3"/>
  <c r="C23" i="3"/>
  <c r="B23" i="3"/>
  <c r="M22" i="3"/>
  <c r="L22" i="3"/>
  <c r="K22" i="3"/>
  <c r="J22" i="3"/>
  <c r="I22" i="3"/>
  <c r="H22" i="3"/>
  <c r="G22" i="3"/>
  <c r="F22" i="3"/>
  <c r="E22" i="3"/>
  <c r="D22" i="3"/>
  <c r="C22" i="3"/>
  <c r="B22" i="3"/>
  <c r="M11" i="3"/>
  <c r="M12" i="3" s="1"/>
  <c r="L11" i="3"/>
  <c r="L12" i="3" s="1"/>
  <c r="K11" i="3"/>
  <c r="K12" i="3" s="1"/>
  <c r="J11" i="3"/>
  <c r="J12" i="3" s="1"/>
  <c r="I11" i="3"/>
  <c r="I12" i="3" s="1"/>
  <c r="H11" i="3"/>
  <c r="H12" i="3" s="1"/>
  <c r="G11" i="3"/>
  <c r="G12" i="3" s="1"/>
  <c r="F11" i="3"/>
  <c r="F12" i="3" s="1"/>
  <c r="E11" i="3"/>
  <c r="E12" i="3" s="1"/>
  <c r="D11" i="3"/>
  <c r="D12" i="3" s="1"/>
  <c r="C11" i="3"/>
  <c r="C12" i="3" s="1"/>
  <c r="B11" i="3"/>
  <c r="B12" i="3" s="1"/>
  <c r="M10" i="3"/>
  <c r="L10" i="3"/>
  <c r="K10" i="3"/>
  <c r="J10" i="3"/>
  <c r="I10" i="3"/>
  <c r="H10" i="3"/>
  <c r="G10" i="3"/>
  <c r="F10" i="3"/>
  <c r="E10" i="3"/>
  <c r="D10" i="3"/>
  <c r="C10" i="3"/>
  <c r="B10" i="3"/>
  <c r="M9" i="3"/>
  <c r="L9" i="3"/>
  <c r="K9" i="3"/>
  <c r="J9" i="3"/>
  <c r="I9" i="3"/>
  <c r="H9" i="3"/>
  <c r="G9" i="3"/>
  <c r="F9" i="3"/>
  <c r="E9" i="3"/>
  <c r="D9" i="3"/>
  <c r="C9" i="3"/>
  <c r="B9" i="3"/>
  <c r="M158" i="3" l="1"/>
  <c r="M159" i="3" s="1"/>
  <c r="L158" i="3"/>
  <c r="L159" i="3" s="1"/>
  <c r="K158" i="3"/>
  <c r="K159" i="3" s="1"/>
  <c r="J158" i="3"/>
  <c r="J159" i="3" s="1"/>
  <c r="I158" i="3"/>
  <c r="I159" i="3" s="1"/>
  <c r="H158" i="3"/>
  <c r="H159" i="3" s="1"/>
  <c r="G158" i="3"/>
  <c r="G159" i="3" s="1"/>
  <c r="F158" i="3"/>
  <c r="F159" i="3" s="1"/>
  <c r="E158" i="3"/>
  <c r="E159" i="3" s="1"/>
  <c r="D158" i="3"/>
  <c r="D159" i="3" s="1"/>
  <c r="C158" i="3"/>
  <c r="C159" i="3" s="1"/>
  <c r="B158" i="3"/>
  <c r="B159" i="3" s="1"/>
  <c r="M157" i="3"/>
  <c r="L157" i="3"/>
  <c r="K157" i="3"/>
  <c r="J157" i="3"/>
  <c r="I157" i="3"/>
  <c r="H157" i="3"/>
  <c r="G157" i="3"/>
  <c r="F157" i="3"/>
  <c r="E157" i="3"/>
  <c r="D157" i="3"/>
  <c r="C157" i="3"/>
  <c r="B157" i="3"/>
  <c r="M156" i="3"/>
  <c r="L156" i="3"/>
  <c r="K156" i="3"/>
  <c r="J156" i="3"/>
  <c r="I156" i="3"/>
  <c r="H156" i="3"/>
  <c r="G156" i="3"/>
  <c r="F156" i="3"/>
  <c r="E156" i="3"/>
  <c r="D156" i="3"/>
  <c r="C156" i="3"/>
  <c r="B156" i="3"/>
  <c r="M144" i="3"/>
  <c r="M145" i="3" s="1"/>
  <c r="L144" i="3"/>
  <c r="L145" i="3" s="1"/>
  <c r="K144" i="3"/>
  <c r="K145" i="3" s="1"/>
  <c r="J144" i="3"/>
  <c r="J145" i="3" s="1"/>
  <c r="I144" i="3"/>
  <c r="I145" i="3" s="1"/>
  <c r="H144" i="3"/>
  <c r="H145" i="3" s="1"/>
  <c r="G144" i="3"/>
  <c r="G145" i="3" s="1"/>
  <c r="F144" i="3"/>
  <c r="F145" i="3" s="1"/>
  <c r="E144" i="3"/>
  <c r="E145" i="3" s="1"/>
  <c r="D144" i="3"/>
  <c r="D145" i="3" s="1"/>
  <c r="C144" i="3"/>
  <c r="C145" i="3" s="1"/>
  <c r="B144" i="3"/>
  <c r="B145" i="3" s="1"/>
  <c r="M143" i="3"/>
  <c r="L143" i="3"/>
  <c r="K143" i="3"/>
  <c r="J143" i="3"/>
  <c r="I143" i="3"/>
  <c r="H143" i="3"/>
  <c r="G143" i="3"/>
  <c r="F143" i="3"/>
  <c r="E143" i="3"/>
  <c r="D143" i="3"/>
  <c r="C143" i="3"/>
  <c r="B143" i="3"/>
  <c r="M142" i="3"/>
  <c r="L142" i="3"/>
  <c r="K142" i="3"/>
  <c r="J142" i="3"/>
  <c r="I142" i="3"/>
  <c r="H142" i="3"/>
  <c r="G142" i="3"/>
  <c r="F142" i="3"/>
  <c r="E142" i="3"/>
  <c r="D142" i="3"/>
  <c r="C142" i="3"/>
  <c r="B142" i="3"/>
  <c r="M132" i="3"/>
  <c r="M133" i="3" s="1"/>
  <c r="L132" i="3"/>
  <c r="L133" i="3" s="1"/>
  <c r="K132" i="3"/>
  <c r="K133" i="3" s="1"/>
  <c r="J132" i="3"/>
  <c r="J133" i="3" s="1"/>
  <c r="I132" i="3"/>
  <c r="I133" i="3" s="1"/>
  <c r="H132" i="3"/>
  <c r="H133" i="3" s="1"/>
  <c r="G132" i="3"/>
  <c r="G133" i="3" s="1"/>
  <c r="F132" i="3"/>
  <c r="F133" i="3" s="1"/>
  <c r="E132" i="3"/>
  <c r="E133" i="3" s="1"/>
  <c r="D132" i="3"/>
  <c r="D133" i="3" s="1"/>
  <c r="C132" i="3"/>
  <c r="C133" i="3" s="1"/>
  <c r="B132" i="3"/>
  <c r="B133" i="3" s="1"/>
  <c r="M131" i="3"/>
  <c r="L131" i="3"/>
  <c r="K131" i="3"/>
  <c r="J131" i="3"/>
  <c r="I131" i="3"/>
  <c r="H131" i="3"/>
  <c r="G131" i="3"/>
  <c r="F131" i="3"/>
  <c r="E131" i="3"/>
  <c r="D131" i="3"/>
  <c r="C131" i="3"/>
  <c r="B131" i="3"/>
  <c r="M130" i="3"/>
  <c r="L130" i="3"/>
  <c r="K130" i="3"/>
  <c r="J130" i="3"/>
  <c r="I130" i="3"/>
  <c r="H130" i="3"/>
  <c r="G130" i="3"/>
  <c r="F130" i="3"/>
  <c r="E130" i="3"/>
  <c r="D130" i="3"/>
  <c r="C130" i="3"/>
  <c r="B130" i="3"/>
  <c r="M118" i="3"/>
  <c r="M119" i="3" s="1"/>
  <c r="L118" i="3"/>
  <c r="L119" i="3" s="1"/>
  <c r="K118" i="3"/>
  <c r="K119" i="3" s="1"/>
  <c r="J118" i="3"/>
  <c r="J119" i="3" s="1"/>
  <c r="I118" i="3"/>
  <c r="I119" i="3" s="1"/>
  <c r="H118" i="3"/>
  <c r="H119" i="3" s="1"/>
  <c r="G118" i="3"/>
  <c r="G119" i="3" s="1"/>
  <c r="F118" i="3"/>
  <c r="F119" i="3" s="1"/>
  <c r="E118" i="3"/>
  <c r="E119" i="3" s="1"/>
  <c r="D118" i="3"/>
  <c r="D119" i="3" s="1"/>
  <c r="C118" i="3"/>
  <c r="C119" i="3" s="1"/>
  <c r="B118" i="3"/>
  <c r="B119" i="3" s="1"/>
  <c r="M117" i="3"/>
  <c r="L117" i="3"/>
  <c r="K117" i="3"/>
  <c r="J117" i="3"/>
  <c r="I117" i="3"/>
  <c r="H117" i="3"/>
  <c r="G117" i="3"/>
  <c r="F117" i="3"/>
  <c r="E117" i="3"/>
  <c r="D117" i="3"/>
  <c r="C117" i="3"/>
  <c r="B117" i="3"/>
  <c r="M116" i="3"/>
  <c r="L116" i="3"/>
  <c r="K116" i="3"/>
  <c r="J116" i="3"/>
  <c r="I116" i="3"/>
  <c r="H116" i="3"/>
  <c r="G116" i="3"/>
  <c r="F116" i="3"/>
  <c r="E116" i="3"/>
  <c r="D116" i="3"/>
  <c r="C116" i="3"/>
  <c r="B116" i="3"/>
  <c r="M106" i="3"/>
  <c r="M107" i="3" s="1"/>
  <c r="L106" i="3"/>
  <c r="L107" i="3" s="1"/>
  <c r="K106" i="3"/>
  <c r="K107" i="3" s="1"/>
  <c r="J106" i="3"/>
  <c r="J107" i="3" s="1"/>
  <c r="I106" i="3"/>
  <c r="I107" i="3" s="1"/>
  <c r="H106" i="3"/>
  <c r="H107" i="3" s="1"/>
  <c r="G106" i="3"/>
  <c r="G107" i="3" s="1"/>
  <c r="F106" i="3"/>
  <c r="F107" i="3" s="1"/>
  <c r="E106" i="3"/>
  <c r="E107" i="3" s="1"/>
  <c r="D106" i="3"/>
  <c r="D107" i="3" s="1"/>
  <c r="C106" i="3"/>
  <c r="C107" i="3" s="1"/>
  <c r="B106" i="3"/>
  <c r="B107" i="3" s="1"/>
  <c r="M105" i="3"/>
  <c r="L105" i="3"/>
  <c r="K105" i="3"/>
  <c r="J105" i="3"/>
  <c r="I105" i="3"/>
  <c r="H105" i="3"/>
  <c r="G105" i="3"/>
  <c r="F105" i="3"/>
  <c r="E105" i="3"/>
  <c r="D105" i="3"/>
  <c r="C105" i="3"/>
  <c r="B105" i="3"/>
  <c r="M104" i="3"/>
  <c r="L104" i="3"/>
  <c r="K104" i="3"/>
  <c r="J104" i="3"/>
  <c r="I104" i="3"/>
  <c r="H104" i="3"/>
  <c r="G104" i="3"/>
  <c r="F104" i="3"/>
  <c r="E104" i="3"/>
  <c r="D104" i="3"/>
  <c r="C104" i="3"/>
  <c r="B104" i="3"/>
  <c r="M94" i="3"/>
  <c r="M95" i="3" s="1"/>
  <c r="L94" i="3"/>
  <c r="L95" i="3" s="1"/>
  <c r="K94" i="3"/>
  <c r="K95" i="3" s="1"/>
  <c r="J94" i="3"/>
  <c r="J95" i="3" s="1"/>
  <c r="I94" i="3"/>
  <c r="I95" i="3" s="1"/>
  <c r="H94" i="3"/>
  <c r="H95" i="3" s="1"/>
  <c r="G94" i="3"/>
  <c r="G95" i="3" s="1"/>
  <c r="F94" i="3"/>
  <c r="F95" i="3" s="1"/>
  <c r="E94" i="3"/>
  <c r="E95" i="3" s="1"/>
  <c r="D94" i="3"/>
  <c r="D95" i="3" s="1"/>
  <c r="C94" i="3"/>
  <c r="C95" i="3" s="1"/>
  <c r="B94" i="3"/>
  <c r="B95" i="3" s="1"/>
  <c r="M93" i="3"/>
  <c r="L93" i="3"/>
  <c r="K93" i="3"/>
  <c r="J93" i="3"/>
  <c r="I93" i="3"/>
  <c r="H93" i="3"/>
  <c r="G93" i="3"/>
  <c r="F93" i="3"/>
  <c r="E93" i="3"/>
  <c r="D93" i="3"/>
  <c r="C93" i="3"/>
  <c r="B93" i="3"/>
  <c r="M92" i="3"/>
  <c r="L92" i="3"/>
  <c r="K92" i="3"/>
  <c r="J92" i="3"/>
  <c r="I92" i="3"/>
  <c r="H92" i="3"/>
  <c r="G92" i="3"/>
  <c r="F92" i="3"/>
  <c r="E92" i="3"/>
  <c r="D92" i="3"/>
  <c r="C92" i="3"/>
  <c r="B92" i="3"/>
  <c r="M82" i="3"/>
  <c r="M83" i="3" s="1"/>
  <c r="L82" i="3"/>
  <c r="L83" i="3" s="1"/>
  <c r="K82" i="3"/>
  <c r="K83" i="3" s="1"/>
  <c r="J82" i="3"/>
  <c r="J83" i="3" s="1"/>
  <c r="I82" i="3"/>
  <c r="I83" i="3" s="1"/>
  <c r="H82" i="3"/>
  <c r="H83" i="3" s="1"/>
  <c r="G82" i="3"/>
  <c r="G83" i="3" s="1"/>
  <c r="F82" i="3"/>
  <c r="F83" i="3" s="1"/>
  <c r="E82" i="3"/>
  <c r="E83" i="3" s="1"/>
  <c r="D82" i="3"/>
  <c r="D83" i="3" s="1"/>
  <c r="C82" i="3"/>
  <c r="C83" i="3" s="1"/>
  <c r="B82" i="3"/>
  <c r="B83" i="3" s="1"/>
  <c r="M81" i="3"/>
  <c r="L81" i="3"/>
  <c r="K81" i="3"/>
  <c r="J81" i="3"/>
  <c r="I81" i="3"/>
  <c r="H81" i="3"/>
  <c r="G81" i="3"/>
  <c r="F81" i="3"/>
  <c r="E81" i="3"/>
  <c r="D81" i="3"/>
  <c r="C81" i="3"/>
  <c r="B81" i="3"/>
  <c r="M80" i="3"/>
  <c r="L80" i="3"/>
  <c r="K80" i="3"/>
  <c r="J80" i="3"/>
  <c r="I80" i="3"/>
  <c r="H80" i="3"/>
  <c r="G80" i="3"/>
  <c r="F80" i="3"/>
  <c r="E80" i="3"/>
  <c r="D80" i="3"/>
  <c r="C80" i="3"/>
  <c r="B80" i="3"/>
  <c r="M70" i="3"/>
  <c r="M71" i="3" s="1"/>
  <c r="L70" i="3"/>
  <c r="L71" i="3" s="1"/>
  <c r="K70" i="3"/>
  <c r="K71" i="3" s="1"/>
  <c r="J70" i="3"/>
  <c r="J71" i="3" s="1"/>
  <c r="I70" i="3"/>
  <c r="I71" i="3" s="1"/>
  <c r="H70" i="3"/>
  <c r="H71" i="3" s="1"/>
  <c r="G70" i="3"/>
  <c r="G71" i="3" s="1"/>
  <c r="F70" i="3"/>
  <c r="F71" i="3" s="1"/>
  <c r="E70" i="3"/>
  <c r="E71" i="3" s="1"/>
  <c r="D70" i="3"/>
  <c r="D71" i="3" s="1"/>
  <c r="C70" i="3"/>
  <c r="C71" i="3" s="1"/>
  <c r="B70" i="3"/>
  <c r="B71" i="3" s="1"/>
  <c r="M69" i="3"/>
  <c r="L69" i="3"/>
  <c r="K69" i="3"/>
  <c r="J69" i="3"/>
  <c r="I69" i="3"/>
  <c r="H69" i="3"/>
  <c r="G69" i="3"/>
  <c r="F69" i="3"/>
  <c r="E69" i="3"/>
  <c r="D69" i="3"/>
  <c r="C69" i="3"/>
  <c r="B69" i="3"/>
  <c r="M68" i="3"/>
  <c r="L68" i="3"/>
  <c r="K68" i="3"/>
  <c r="J68" i="3"/>
  <c r="I68" i="3"/>
  <c r="H68" i="3"/>
  <c r="G68" i="3"/>
  <c r="F68" i="3"/>
  <c r="E68" i="3"/>
  <c r="D68" i="3"/>
  <c r="C68" i="3"/>
  <c r="B68" i="3"/>
  <c r="M61" i="3"/>
  <c r="M62" i="3" s="1"/>
  <c r="L61" i="3"/>
  <c r="L62" i="3" s="1"/>
  <c r="K61" i="3"/>
  <c r="K62" i="3" s="1"/>
  <c r="J61" i="3"/>
  <c r="J62" i="3" s="1"/>
  <c r="I61" i="3"/>
  <c r="I62" i="3" s="1"/>
  <c r="H61" i="3"/>
  <c r="H62" i="3" s="1"/>
  <c r="G61" i="3"/>
  <c r="G62" i="3" s="1"/>
  <c r="F61" i="3"/>
  <c r="F62" i="3" s="1"/>
  <c r="E61" i="3"/>
  <c r="E62" i="3" s="1"/>
  <c r="D61" i="3"/>
  <c r="D62" i="3" s="1"/>
  <c r="C61" i="3"/>
  <c r="C62" i="3" s="1"/>
  <c r="B61" i="3"/>
  <c r="B62" i="3" s="1"/>
  <c r="M60" i="3"/>
  <c r="L60" i="3"/>
  <c r="K60" i="3"/>
  <c r="J60" i="3"/>
  <c r="I60" i="3"/>
  <c r="H60" i="3"/>
  <c r="G60" i="3"/>
  <c r="F60" i="3"/>
  <c r="E60" i="3"/>
  <c r="D60" i="3"/>
  <c r="C60" i="3"/>
  <c r="B60" i="3"/>
  <c r="M59" i="3"/>
  <c r="L59" i="3"/>
  <c r="K59" i="3"/>
  <c r="J59" i="3"/>
  <c r="I59" i="3"/>
  <c r="H59" i="3"/>
  <c r="G59" i="3"/>
  <c r="F59" i="3"/>
  <c r="E59" i="3"/>
  <c r="D59" i="3"/>
  <c r="C59" i="3"/>
  <c r="B59" i="3"/>
  <c r="M51" i="3"/>
  <c r="M52" i="3" s="1"/>
  <c r="L51" i="3"/>
  <c r="L52" i="3" s="1"/>
  <c r="K51" i="3"/>
  <c r="K52" i="3" s="1"/>
  <c r="J51" i="3"/>
  <c r="J52" i="3" s="1"/>
  <c r="I51" i="3"/>
  <c r="I52" i="3" s="1"/>
  <c r="H51" i="3"/>
  <c r="H52" i="3" s="1"/>
  <c r="G51" i="3"/>
  <c r="G52" i="3" s="1"/>
  <c r="F51" i="3"/>
  <c r="F52" i="3" s="1"/>
  <c r="E51" i="3"/>
  <c r="E52" i="3" s="1"/>
  <c r="D51" i="3"/>
  <c r="D52" i="3" s="1"/>
  <c r="C51" i="3"/>
  <c r="C52" i="3" s="1"/>
  <c r="B51" i="3"/>
  <c r="B52" i="3" s="1"/>
  <c r="M50" i="3"/>
  <c r="L50" i="3"/>
  <c r="K50" i="3"/>
  <c r="J50" i="3"/>
  <c r="I50" i="3"/>
  <c r="H50" i="3"/>
  <c r="G50" i="3"/>
  <c r="F50" i="3"/>
  <c r="E50" i="3"/>
  <c r="D50" i="3"/>
  <c r="C50" i="3"/>
  <c r="B50" i="3"/>
  <c r="M49" i="3"/>
  <c r="L49" i="3"/>
  <c r="K49" i="3"/>
  <c r="J49" i="3"/>
  <c r="I49" i="3"/>
  <c r="H49" i="3"/>
  <c r="G49" i="3"/>
  <c r="F49" i="3"/>
  <c r="E49" i="3"/>
  <c r="D49" i="3"/>
  <c r="C49" i="3"/>
  <c r="B49" i="3"/>
</calcChain>
</file>

<file path=xl/sharedStrings.xml><?xml version="1.0" encoding="utf-8"?>
<sst xmlns="http://schemas.openxmlformats.org/spreadsheetml/2006/main" count="470" uniqueCount="141">
  <si>
    <t>PT.S2</t>
  </si>
  <si>
    <t>PT.S3</t>
  </si>
  <si>
    <t>DTL</t>
  </si>
  <si>
    <t>ATL</t>
  </si>
  <si>
    <t>MTAL</t>
  </si>
  <si>
    <t>CTAL</t>
  </si>
  <si>
    <t>DCT</t>
  </si>
  <si>
    <t>PC</t>
  </si>
  <si>
    <t>PC.IC</t>
  </si>
  <si>
    <t>IC.A</t>
  </si>
  <si>
    <t>IC.B</t>
  </si>
  <si>
    <t>PT.S1</t>
  </si>
  <si>
    <t>Mean</t>
  </si>
  <si>
    <t>Median</t>
  </si>
  <si>
    <t>SD</t>
  </si>
  <si>
    <t>SEM</t>
  </si>
  <si>
    <t>SLDTL.1</t>
  </si>
  <si>
    <t>SLDTL.3</t>
  </si>
  <si>
    <t>SLDTL.4</t>
  </si>
  <si>
    <t>SLDTL.5</t>
  </si>
  <si>
    <t>SLDTL.6</t>
  </si>
  <si>
    <t>SLDTL.7</t>
  </si>
  <si>
    <t>SLDTL.8</t>
  </si>
  <si>
    <t>SLDTL.10</t>
  </si>
  <si>
    <t>IMDTL.1</t>
  </si>
  <si>
    <t>IMDTL.2</t>
  </si>
  <si>
    <t>IMDTL.3</t>
  </si>
  <si>
    <t>IMDTL.4</t>
  </si>
  <si>
    <t>TAL.1</t>
  </si>
  <si>
    <t>TAL.2</t>
  </si>
  <si>
    <t>TAL.3</t>
  </si>
  <si>
    <t>mTAL.1</t>
  </si>
  <si>
    <t>mTAL.2</t>
  </si>
  <si>
    <t>mTAL.3</t>
  </si>
  <si>
    <t>mTAL.4</t>
  </si>
  <si>
    <t>mTAL.5</t>
  </si>
  <si>
    <t>cTAL.1</t>
  </si>
  <si>
    <t>cTAL.2</t>
  </si>
  <si>
    <t>cTAL.3</t>
  </si>
  <si>
    <t>cTAL.4</t>
  </si>
  <si>
    <t>cTAL.5</t>
  </si>
  <si>
    <t>cTAL.6</t>
  </si>
  <si>
    <t>DCT.1</t>
  </si>
  <si>
    <t>DCT.2</t>
  </si>
  <si>
    <t>DCT.3</t>
  </si>
  <si>
    <t>DCT.5</t>
  </si>
  <si>
    <t>DCT.7</t>
  </si>
  <si>
    <t>DCT.8</t>
  </si>
  <si>
    <t>CNT.1</t>
  </si>
  <si>
    <t>CNT.2</t>
  </si>
  <si>
    <t>CNT.3</t>
  </si>
  <si>
    <t>CNT.4</t>
  </si>
  <si>
    <t>CNT.5</t>
  </si>
  <si>
    <t>CNT.6</t>
  </si>
  <si>
    <t>CCD.1</t>
  </si>
  <si>
    <t>CCD.2</t>
  </si>
  <si>
    <t>CCD.3</t>
  </si>
  <si>
    <t>CCD.5</t>
  </si>
  <si>
    <t>CCD.7</t>
  </si>
  <si>
    <t>CCD.8</t>
  </si>
  <si>
    <t>CCD.9</t>
  </si>
  <si>
    <t>CCD.10</t>
  </si>
  <si>
    <t>OMCD.1</t>
  </si>
  <si>
    <t>OMCD.2</t>
  </si>
  <si>
    <t>OMCD.3</t>
  </si>
  <si>
    <t>OMCD.5</t>
  </si>
  <si>
    <t>OMCD.6</t>
  </si>
  <si>
    <t>OMCD.7</t>
  </si>
  <si>
    <t>IMCD.1</t>
  </si>
  <si>
    <t>IMCD.2</t>
  </si>
  <si>
    <t>IMCD.3</t>
  </si>
  <si>
    <t>IMCD.4</t>
  </si>
  <si>
    <t>IMCD.5</t>
  </si>
  <si>
    <t>IMCD.6</t>
  </si>
  <si>
    <t>IMCD.7</t>
  </si>
  <si>
    <t>IMCD.8</t>
  </si>
  <si>
    <t>S1.1</t>
  </si>
  <si>
    <t>S1.2</t>
  </si>
  <si>
    <t>S1.3</t>
  </si>
  <si>
    <t>S1.4</t>
  </si>
  <si>
    <t>S1.5</t>
  </si>
  <si>
    <t>S1.6</t>
  </si>
  <si>
    <t>S1.7</t>
  </si>
  <si>
    <t>S2.1</t>
  </si>
  <si>
    <t>S2.2</t>
  </si>
  <si>
    <t>S2.3</t>
  </si>
  <si>
    <t>S2.4</t>
  </si>
  <si>
    <t>S2.5</t>
  </si>
  <si>
    <t>S2.6</t>
  </si>
  <si>
    <t>S2.7</t>
  </si>
  <si>
    <t>S3.1</t>
  </si>
  <si>
    <t>S3.2</t>
  </si>
  <si>
    <t>S3.3</t>
  </si>
  <si>
    <t>S3.4</t>
  </si>
  <si>
    <t>S3.5</t>
  </si>
  <si>
    <t>S3.6</t>
  </si>
  <si>
    <t>mTAL.7</t>
  </si>
  <si>
    <t>OMDTL.1</t>
  </si>
  <si>
    <t>OMDTL.2</t>
  </si>
  <si>
    <t>OMDTL.3</t>
  </si>
  <si>
    <t>OMDTL.4</t>
  </si>
  <si>
    <t>OMDTL.5</t>
  </si>
  <si>
    <t>OMDTL.6</t>
  </si>
  <si>
    <t>OMDTL.7</t>
  </si>
  <si>
    <t>OMDTL.8</t>
  </si>
  <si>
    <t>OMDTL.9</t>
  </si>
  <si>
    <t>PT</t>
  </si>
  <si>
    <t>TAL</t>
  </si>
  <si>
    <t>IC</t>
  </si>
  <si>
    <t>S3.7</t>
  </si>
  <si>
    <t>DTL from short-loop nephrons are here, but they were not discussed in the main manuscript. The cell proportions are very consistent with those from OMDTL and IMDTL degments.</t>
  </si>
  <si>
    <t>SLDTL.2</t>
  </si>
  <si>
    <t>SLDTL.9</t>
  </si>
  <si>
    <t>ATL.1</t>
  </si>
  <si>
    <t>ATL.2</t>
  </si>
  <si>
    <t>ATL.3</t>
  </si>
  <si>
    <t>ATL.4</t>
  </si>
  <si>
    <t>ATL.5</t>
  </si>
  <si>
    <t>ATL.6</t>
  </si>
  <si>
    <t>ATL.7</t>
  </si>
  <si>
    <t>mTAL.6</t>
  </si>
  <si>
    <t>cTAL.7</t>
  </si>
  <si>
    <t>DCT.4</t>
  </si>
  <si>
    <t>DCT.6</t>
  </si>
  <si>
    <t>CCD.4</t>
  </si>
  <si>
    <t>CCD.6</t>
  </si>
  <si>
    <t>CCD.11</t>
  </si>
  <si>
    <t>OMCD.4</t>
  </si>
  <si>
    <t>All IMCD seem to be contaminated with ATL. We did not applied the QC for this segments and mentioned the contamination in the manuscript.</t>
  </si>
  <si>
    <t>Segment.ID</t>
  </si>
  <si>
    <t>S1</t>
  </si>
  <si>
    <t>S2</t>
  </si>
  <si>
    <t>S3</t>
  </si>
  <si>
    <t>omDTL</t>
  </si>
  <si>
    <t>imDTL</t>
  </si>
  <si>
    <t>mTAL</t>
  </si>
  <si>
    <t>cTAL</t>
  </si>
  <si>
    <t>CNT</t>
  </si>
  <si>
    <t>cCD</t>
  </si>
  <si>
    <t>omCD</t>
  </si>
  <si>
    <t>imCD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</si>
</sst>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5">
    <xf numFmtId="0" fontId="0" fillId="0" borderId="0" xfId="0"/>
    <xf numFmtId="0" fontId="0" fillId="0" borderId="0" xfId="0" applyBorder="1"/>
    <xf numFmtId="0" fontId="16" fillId="0" borderId="10" xfId="0" applyFont="1" applyBorder="1"/>
    <xf numFmtId="9" fontId="0" fillId="0" borderId="0" xfId="0" applyNumberFormat="1" applyAlignment="1">
      <alignment horizontal="center"/>
    </xf>
    <xf numFmtId="9" fontId="0" fillId="0" borderId="13" xfId="0" applyNumberFormat="1" applyBorder="1" applyAlignment="1">
      <alignment horizontal="center"/>
    </xf>
    <xf numFmtId="9" fontId="0" fillId="0" borderId="0" xfId="0" applyNumberFormat="1" applyBorder="1" applyAlignment="1">
      <alignment horizontal="center"/>
    </xf>
    <xf numFmtId="9" fontId="0" fillId="0" borderId="11" xfId="0" applyNumberFormat="1" applyBorder="1" applyAlignment="1">
      <alignment horizontal="center"/>
    </xf>
    <xf numFmtId="0" fontId="16" fillId="0" borderId="12" xfId="0" applyFont="1" applyFill="1" applyBorder="1" applyAlignment="1">
      <alignment horizontal="left"/>
    </xf>
    <xf numFmtId="0" fontId="16" fillId="0" borderId="15" xfId="0" applyFont="1" applyFill="1" applyBorder="1" applyAlignment="1">
      <alignment horizontal="left"/>
    </xf>
    <xf numFmtId="0" fontId="16" fillId="0" borderId="17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9" fontId="16" fillId="0" borderId="10" xfId="0" applyNumberFormat="1" applyFont="1" applyBorder="1" applyAlignment="1">
      <alignment horizontal="center"/>
    </xf>
    <xf numFmtId="9" fontId="0" fillId="0" borderId="14" xfId="0" applyNumberFormat="1" applyBorder="1" applyAlignment="1">
      <alignment horizontal="center"/>
    </xf>
    <xf numFmtId="9" fontId="0" fillId="0" borderId="16" xfId="0" applyNumberForma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16" fillId="0" borderId="0" xfId="0" applyFont="1"/>
    <xf numFmtId="9" fontId="16" fillId="0" borderId="0" xfId="0" applyNumberFormat="1" applyFont="1" applyAlignment="1">
      <alignment horizontal="center"/>
    </xf>
    <xf numFmtId="9" fontId="6" fillId="2" borderId="13" xfId="6" applyNumberFormat="1" applyBorder="1" applyAlignment="1">
      <alignment horizontal="center"/>
    </xf>
    <xf numFmtId="9" fontId="6" fillId="2" borderId="0" xfId="6" applyNumberFormat="1" applyBorder="1" applyAlignment="1">
      <alignment horizontal="center"/>
    </xf>
    <xf numFmtId="0" fontId="7" fillId="3" borderId="17" xfId="7" applyBorder="1"/>
    <xf numFmtId="9" fontId="7" fillId="3" borderId="11" xfId="7" applyNumberFormat="1" applyBorder="1" applyAlignment="1">
      <alignment horizontal="center"/>
    </xf>
    <xf numFmtId="0" fontId="0" fillId="0" borderId="12" xfId="0" applyBorder="1"/>
    <xf numFmtId="0" fontId="7" fillId="3" borderId="15" xfId="7" applyBorder="1"/>
    <xf numFmtId="9" fontId="7" fillId="3" borderId="0" xfId="7" applyNumberFormat="1" applyBorder="1" applyAlignment="1">
      <alignment horizontal="center"/>
    </xf>
    <xf numFmtId="0" fontId="0" fillId="0" borderId="15" xfId="0" applyBorder="1"/>
    <xf numFmtId="0" fontId="0" fillId="0" borderId="17" xfId="0" applyBorder="1"/>
    <xf numFmtId="9" fontId="6" fillId="2" borderId="11" xfId="6" applyNumberFormat="1" applyBorder="1" applyAlignment="1">
      <alignment horizontal="center"/>
    </xf>
    <xf numFmtId="9" fontId="6" fillId="2" borderId="14" xfId="6" applyNumberFormat="1" applyBorder="1" applyAlignment="1">
      <alignment horizontal="center"/>
    </xf>
    <xf numFmtId="9" fontId="6" fillId="2" borderId="16" xfId="6" applyNumberFormat="1" applyBorder="1" applyAlignment="1">
      <alignment horizontal="center"/>
    </xf>
    <xf numFmtId="9" fontId="7" fillId="3" borderId="16" xfId="7" applyNumberFormat="1" applyBorder="1" applyAlignment="1">
      <alignment horizontal="center"/>
    </xf>
    <xf numFmtId="9" fontId="7" fillId="3" borderId="18" xfId="7" applyNumberFormat="1" applyBorder="1" applyAlignment="1">
      <alignment horizontal="center"/>
    </xf>
    <xf numFmtId="9" fontId="6" fillId="2" borderId="18" xfId="6" applyNumberFormat="1" applyBorder="1" applyAlignment="1">
      <alignment horizontal="center"/>
    </xf>
    <xf numFmtId="0" fontId="7" fillId="3" borderId="10" xfId="7" applyBorder="1"/>
    <xf numFmtId="9" fontId="16" fillId="0" borderId="10" xfId="0" applyNumberFormat="1" applyFont="1" applyBorder="1" applyAlignment="1">
      <alignment horizontal="center" vertical="center"/>
    </xf>
    <xf numFmtId="9" fontId="0" fillId="33" borderId="0" xfId="0" applyNumberFormat="1" applyFill="1" applyAlignment="1">
      <alignment horizontal="center" vertical="center"/>
    </xf>
    <xf numFmtId="9" fontId="0" fillId="34" borderId="0" xfId="0" applyNumberFormat="1" applyFill="1" applyAlignment="1">
      <alignment horizontal="center" vertical="center"/>
    </xf>
    <xf numFmtId="9" fontId="0" fillId="0" borderId="0" xfId="0" applyNumberFormat="1" applyAlignment="1">
      <alignment horizontal="center" vertical="center"/>
    </xf>
    <xf numFmtId="0" fontId="0" fillId="0" borderId="11" xfId="0" applyBorder="1"/>
    <xf numFmtId="9" fontId="0" fillId="0" borderId="11" xfId="0" applyNumberFormat="1" applyBorder="1" applyAlignment="1">
      <alignment horizontal="center" vertical="center"/>
    </xf>
    <xf numFmtId="9" fontId="0" fillId="33" borderId="11" xfId="0" applyNumberFormat="1" applyFill="1" applyBorder="1" applyAlignment="1">
      <alignment horizontal="center" vertical="center"/>
    </xf>
    <xf numFmtId="9" fontId="0" fillId="34" borderId="11" xfId="0" applyNumberFormat="1" applyFill="1" applyBorder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9" fontId="0" fillId="33" borderId="0" xfId="0" applyNumberFormat="1" applyFill="1" applyBorder="1" applyAlignment="1">
      <alignment horizontal="center" vertical="center"/>
    </xf>
    <xf numFmtId="9" fontId="0" fillId="34" borderId="0" xfId="0" applyNumberFormat="1" applyFill="1" applyBorder="1" applyAlignment="1">
      <alignment horizontal="center" vertical="center"/>
    </xf>
    <xf numFmtId="0" fontId="0" fillId="0" borderId="12" xfId="0" applyFill="1" applyBorder="1"/>
    <xf numFmtId="0" fontId="0" fillId="0" borderId="15" xfId="0" applyFill="1" applyBorder="1"/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6"/>
  <sheetViews>
    <sheetView zoomScale="130" zoomScaleNormal="130" workbookViewId="0">
      <pane ySplit="1" topLeftCell="A83" activePane="bottomLeft" state="frozen"/>
      <selection pane="bottomLeft" activeCell="A66" sqref="A66"/>
    </sheetView>
  </sheetViews>
  <sheetFormatPr defaultRowHeight="14.4" x14ac:dyDescent="0.3"/>
  <cols>
    <col min="1" max="1" width="11.109375" bestFit="1" customWidth="1"/>
    <col min="2" max="8" width="8.88671875" style="3"/>
  </cols>
  <sheetData>
    <row r="1" spans="1:8" ht="15" thickBot="1" x14ac:dyDescent="0.35">
      <c r="A1" s="15" t="s">
        <v>129</v>
      </c>
      <c r="B1" s="16" t="s">
        <v>106</v>
      </c>
      <c r="C1" s="16" t="s">
        <v>2</v>
      </c>
      <c r="D1" s="16" t="s">
        <v>3</v>
      </c>
      <c r="E1" s="16" t="s">
        <v>107</v>
      </c>
      <c r="F1" s="16" t="s">
        <v>6</v>
      </c>
      <c r="G1" s="16" t="s">
        <v>7</v>
      </c>
      <c r="H1" s="16" t="s">
        <v>108</v>
      </c>
    </row>
    <row r="2" spans="1:8" x14ac:dyDescent="0.3">
      <c r="A2" s="44" t="s">
        <v>76</v>
      </c>
      <c r="B2" s="17">
        <v>0.86253235436887599</v>
      </c>
      <c r="C2" s="4">
        <v>6.6093707859709097E-2</v>
      </c>
      <c r="D2" s="4">
        <v>0</v>
      </c>
      <c r="E2" s="4">
        <v>6.1768878591072197E-2</v>
      </c>
      <c r="F2" s="4">
        <v>9.6050591803425005E-3</v>
      </c>
      <c r="G2" s="4">
        <v>0</v>
      </c>
      <c r="H2" s="12">
        <v>0</v>
      </c>
    </row>
    <row r="3" spans="1:8" x14ac:dyDescent="0.3">
      <c r="A3" s="45" t="s">
        <v>77</v>
      </c>
      <c r="B3" s="18">
        <v>0.933253865485411</v>
      </c>
      <c r="C3" s="5">
        <v>1.06694698877487E-2</v>
      </c>
      <c r="D3" s="5">
        <v>0</v>
      </c>
      <c r="E3" s="5">
        <v>4.1701574494001803E-2</v>
      </c>
      <c r="F3" s="5">
        <v>1.43750901328384E-2</v>
      </c>
      <c r="G3" s="5">
        <v>0</v>
      </c>
      <c r="H3" s="13">
        <v>0</v>
      </c>
    </row>
    <row r="4" spans="1:8" x14ac:dyDescent="0.3">
      <c r="A4" s="45" t="s">
        <v>78</v>
      </c>
      <c r="B4" s="18">
        <v>0.990180970015477</v>
      </c>
      <c r="C4" s="5">
        <v>0</v>
      </c>
      <c r="D4" s="5">
        <v>0</v>
      </c>
      <c r="E4" s="5">
        <v>0</v>
      </c>
      <c r="F4" s="5">
        <v>0</v>
      </c>
      <c r="G4" s="5">
        <v>9.8190299845233205E-3</v>
      </c>
      <c r="H4" s="13">
        <v>0</v>
      </c>
    </row>
    <row r="5" spans="1:8" x14ac:dyDescent="0.3">
      <c r="A5" s="45" t="s">
        <v>79</v>
      </c>
      <c r="B5" s="18">
        <v>0.994560372510358</v>
      </c>
      <c r="C5" s="5">
        <v>0</v>
      </c>
      <c r="D5" s="5">
        <v>0</v>
      </c>
      <c r="E5" s="5">
        <v>2.89061390184346E-4</v>
      </c>
      <c r="F5" s="5">
        <v>4.77226561293517E-3</v>
      </c>
      <c r="G5" s="5">
        <v>3.7830048652239402E-4</v>
      </c>
      <c r="H5" s="13">
        <v>0</v>
      </c>
    </row>
    <row r="6" spans="1:8" x14ac:dyDescent="0.3">
      <c r="A6" s="45" t="s">
        <v>80</v>
      </c>
      <c r="B6" s="18">
        <v>0.91586589428822596</v>
      </c>
      <c r="C6" s="5">
        <v>8.0797604760490596E-2</v>
      </c>
      <c r="D6" s="5">
        <v>0</v>
      </c>
      <c r="E6" s="5">
        <v>0</v>
      </c>
      <c r="F6" s="5">
        <v>3.3365009512832198E-3</v>
      </c>
      <c r="G6" s="5">
        <v>0</v>
      </c>
      <c r="H6" s="13">
        <v>0</v>
      </c>
    </row>
    <row r="7" spans="1:8" x14ac:dyDescent="0.3">
      <c r="A7" s="45" t="s">
        <v>81</v>
      </c>
      <c r="B7" s="18">
        <v>0.99017822204727302</v>
      </c>
      <c r="C7" s="5">
        <v>5.7264474182270198E-3</v>
      </c>
      <c r="D7" s="5">
        <v>0</v>
      </c>
      <c r="E7" s="5">
        <v>0</v>
      </c>
      <c r="F7" s="5">
        <v>4.0953305344999203E-3</v>
      </c>
      <c r="G7" s="5">
        <v>0</v>
      </c>
      <c r="H7" s="13">
        <v>0</v>
      </c>
    </row>
    <row r="8" spans="1:8" x14ac:dyDescent="0.3">
      <c r="A8" s="45" t="s">
        <v>82</v>
      </c>
      <c r="B8" s="18">
        <v>0.91967156366214498</v>
      </c>
      <c r="C8" s="5">
        <v>5.6223913491577795E-4</v>
      </c>
      <c r="D8" s="5">
        <v>0</v>
      </c>
      <c r="E8" s="5">
        <v>5.0061604617197303E-2</v>
      </c>
      <c r="F8" s="5">
        <v>2.9704592585741998E-2</v>
      </c>
      <c r="G8" s="5">
        <v>0</v>
      </c>
      <c r="H8" s="13">
        <v>0</v>
      </c>
    </row>
    <row r="9" spans="1:8" x14ac:dyDescent="0.3">
      <c r="A9" s="45" t="s">
        <v>83</v>
      </c>
      <c r="B9" s="18">
        <v>0.99263450862214297</v>
      </c>
      <c r="C9" s="5">
        <v>3.8970632593817102E-3</v>
      </c>
      <c r="D9" s="5">
        <v>0</v>
      </c>
      <c r="E9" s="5">
        <v>0</v>
      </c>
      <c r="F9" s="5">
        <v>0</v>
      </c>
      <c r="G9" s="5">
        <v>3.4684281184755401E-3</v>
      </c>
      <c r="H9" s="13">
        <v>0</v>
      </c>
    </row>
    <row r="10" spans="1:8" x14ac:dyDescent="0.3">
      <c r="A10" s="45" t="s">
        <v>84</v>
      </c>
      <c r="B10" s="18">
        <v>0.97924210042234205</v>
      </c>
      <c r="C10" s="5">
        <v>2.07578995776578E-2</v>
      </c>
      <c r="D10" s="5">
        <v>0</v>
      </c>
      <c r="E10" s="5">
        <v>0</v>
      </c>
      <c r="F10" s="5">
        <v>0</v>
      </c>
      <c r="G10" s="5">
        <v>0</v>
      </c>
      <c r="H10" s="13">
        <v>0</v>
      </c>
    </row>
    <row r="11" spans="1:8" x14ac:dyDescent="0.3">
      <c r="A11" s="45" t="s">
        <v>85</v>
      </c>
      <c r="B11" s="18">
        <v>0.92819481761797895</v>
      </c>
      <c r="C11" s="5">
        <v>7.0608868657847004E-2</v>
      </c>
      <c r="D11" s="5">
        <v>0</v>
      </c>
      <c r="E11" s="5">
        <v>0</v>
      </c>
      <c r="F11" s="5">
        <v>1.19631372417405E-3</v>
      </c>
      <c r="G11" s="5">
        <v>0</v>
      </c>
      <c r="H11" s="13">
        <v>0</v>
      </c>
    </row>
    <row r="12" spans="1:8" x14ac:dyDescent="0.3">
      <c r="A12" s="45" t="s">
        <v>86</v>
      </c>
      <c r="B12" s="18">
        <v>0.97132288332666405</v>
      </c>
      <c r="C12" s="5">
        <v>7.1134573149973504E-3</v>
      </c>
      <c r="D12" s="5">
        <v>0</v>
      </c>
      <c r="E12" s="5">
        <v>0</v>
      </c>
      <c r="F12" s="5">
        <v>0</v>
      </c>
      <c r="G12" s="5">
        <v>2.15636593583385E-2</v>
      </c>
      <c r="H12" s="13">
        <v>0</v>
      </c>
    </row>
    <row r="13" spans="1:8" x14ac:dyDescent="0.3">
      <c r="A13" s="45" t="s">
        <v>87</v>
      </c>
      <c r="B13" s="18">
        <v>0.99504413082927601</v>
      </c>
      <c r="C13" s="5">
        <v>4.9558691707242896E-3</v>
      </c>
      <c r="D13" s="5">
        <v>0</v>
      </c>
      <c r="E13" s="5">
        <v>0</v>
      </c>
      <c r="F13" s="5">
        <v>0</v>
      </c>
      <c r="G13" s="5">
        <v>0</v>
      </c>
      <c r="H13" s="13">
        <v>0</v>
      </c>
    </row>
    <row r="14" spans="1:8" x14ac:dyDescent="0.3">
      <c r="A14" s="45" t="s">
        <v>88</v>
      </c>
      <c r="B14" s="18">
        <v>0.98843789242844904</v>
      </c>
      <c r="C14" s="5">
        <v>1.1562107571550699E-2</v>
      </c>
      <c r="D14" s="5">
        <v>0</v>
      </c>
      <c r="E14" s="5">
        <v>0</v>
      </c>
      <c r="F14" s="5">
        <v>0</v>
      </c>
      <c r="G14" s="5">
        <v>0</v>
      </c>
      <c r="H14" s="13">
        <v>0</v>
      </c>
    </row>
    <row r="15" spans="1:8" x14ac:dyDescent="0.3">
      <c r="A15" s="45" t="s">
        <v>89</v>
      </c>
      <c r="B15" s="18">
        <v>0.99251057786857999</v>
      </c>
      <c r="C15" s="5">
        <v>7.4894221314204404E-3</v>
      </c>
      <c r="D15" s="5">
        <v>0</v>
      </c>
      <c r="E15" s="5">
        <v>0</v>
      </c>
      <c r="F15" s="5">
        <v>0</v>
      </c>
      <c r="G15" s="5">
        <v>0</v>
      </c>
      <c r="H15" s="13">
        <v>0</v>
      </c>
    </row>
    <row r="16" spans="1:8" x14ac:dyDescent="0.3">
      <c r="A16" s="45" t="s">
        <v>90</v>
      </c>
      <c r="B16" s="18">
        <v>0.89309679955409405</v>
      </c>
      <c r="C16" s="5">
        <v>3.5948211087488302E-2</v>
      </c>
      <c r="D16" s="5">
        <v>0</v>
      </c>
      <c r="E16" s="5">
        <v>6.9674554542159001E-3</v>
      </c>
      <c r="F16" s="5">
        <v>4.0708845737187097E-2</v>
      </c>
      <c r="G16" s="5">
        <v>2.3278688167014699E-2</v>
      </c>
      <c r="H16" s="13">
        <v>0</v>
      </c>
    </row>
    <row r="17" spans="1:11" x14ac:dyDescent="0.3">
      <c r="A17" s="45" t="s">
        <v>91</v>
      </c>
      <c r="B17" s="18">
        <v>0.98653056335049505</v>
      </c>
      <c r="C17" s="5">
        <v>2.34540184291823E-3</v>
      </c>
      <c r="D17" s="5">
        <v>0</v>
      </c>
      <c r="E17" s="5">
        <v>0</v>
      </c>
      <c r="F17" s="5">
        <v>1.1124034806586599E-2</v>
      </c>
      <c r="G17" s="5">
        <v>0</v>
      </c>
      <c r="H17" s="13">
        <v>0</v>
      </c>
    </row>
    <row r="18" spans="1:11" x14ac:dyDescent="0.3">
      <c r="A18" s="45" t="s">
        <v>92</v>
      </c>
      <c r="B18" s="18">
        <v>0.94649854677228495</v>
      </c>
      <c r="C18" s="5">
        <v>5.3498300826637701E-2</v>
      </c>
      <c r="D18" s="5">
        <v>0</v>
      </c>
      <c r="E18" s="5">
        <v>0</v>
      </c>
      <c r="F18" s="5">
        <v>3.1524010771089099E-6</v>
      </c>
      <c r="G18" s="5">
        <v>0</v>
      </c>
      <c r="H18" s="13">
        <v>0</v>
      </c>
    </row>
    <row r="19" spans="1:11" x14ac:dyDescent="0.3">
      <c r="A19" s="45" t="s">
        <v>93</v>
      </c>
      <c r="B19" s="18">
        <v>1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13">
        <v>0</v>
      </c>
    </row>
    <row r="20" spans="1:11" x14ac:dyDescent="0.3">
      <c r="A20" s="45" t="s">
        <v>94</v>
      </c>
      <c r="B20" s="18">
        <v>0.93485114845301998</v>
      </c>
      <c r="C20" s="5">
        <v>2.1987718570298201E-2</v>
      </c>
      <c r="D20" s="5">
        <v>0</v>
      </c>
      <c r="E20" s="5">
        <v>0</v>
      </c>
      <c r="F20" s="5">
        <v>4.3161132976681997E-2</v>
      </c>
      <c r="G20" s="5">
        <v>0</v>
      </c>
      <c r="H20" s="13">
        <v>0</v>
      </c>
    </row>
    <row r="21" spans="1:11" x14ac:dyDescent="0.3">
      <c r="A21" s="45" t="s">
        <v>95</v>
      </c>
      <c r="B21" s="18">
        <v>0.96736570700103697</v>
      </c>
      <c r="C21" s="5">
        <v>2.7576492245304701E-2</v>
      </c>
      <c r="D21" s="5">
        <v>0</v>
      </c>
      <c r="E21" s="5">
        <v>0</v>
      </c>
      <c r="F21" s="5">
        <v>5.0578007536581501E-3</v>
      </c>
      <c r="G21" s="5">
        <v>0</v>
      </c>
      <c r="H21" s="13">
        <v>0</v>
      </c>
    </row>
    <row r="22" spans="1:11" ht="15" thickBot="1" x14ac:dyDescent="0.35">
      <c r="A22" s="19" t="s">
        <v>109</v>
      </c>
      <c r="B22" s="6">
        <v>2.21798414304539E-2</v>
      </c>
      <c r="C22" s="20">
        <v>0.97576717197417495</v>
      </c>
      <c r="D22" s="6">
        <v>0</v>
      </c>
      <c r="E22" s="6">
        <v>0</v>
      </c>
      <c r="F22" s="6">
        <v>2.0529865953708001E-3</v>
      </c>
      <c r="G22" s="6">
        <v>0</v>
      </c>
      <c r="H22" s="14">
        <v>0</v>
      </c>
    </row>
    <row r="23" spans="1:11" x14ac:dyDescent="0.3">
      <c r="A23" s="21" t="s">
        <v>16</v>
      </c>
      <c r="B23" s="4">
        <v>0</v>
      </c>
      <c r="C23" s="17">
        <v>0.99934251678020902</v>
      </c>
      <c r="D23" s="4">
        <v>0</v>
      </c>
      <c r="E23" s="4">
        <v>0</v>
      </c>
      <c r="F23" s="4">
        <v>0</v>
      </c>
      <c r="G23" s="4">
        <v>6.5748321979119202E-4</v>
      </c>
      <c r="H23" s="12">
        <v>0</v>
      </c>
      <c r="I23" s="46" t="s">
        <v>110</v>
      </c>
      <c r="J23" s="47"/>
      <c r="K23" s="48"/>
    </row>
    <row r="24" spans="1:11" x14ac:dyDescent="0.3">
      <c r="A24" s="22" t="s">
        <v>111</v>
      </c>
      <c r="B24" s="5">
        <v>0</v>
      </c>
      <c r="C24" s="5">
        <v>0.56999069019440995</v>
      </c>
      <c r="D24" s="23">
        <v>0.39216856451646598</v>
      </c>
      <c r="E24" s="5">
        <v>0</v>
      </c>
      <c r="F24" s="5">
        <v>0</v>
      </c>
      <c r="G24" s="5">
        <v>3.7840745289123998E-2</v>
      </c>
      <c r="H24" s="13">
        <v>0</v>
      </c>
      <c r="I24" s="49"/>
      <c r="J24" s="50"/>
      <c r="K24" s="51"/>
    </row>
    <row r="25" spans="1:11" x14ac:dyDescent="0.3">
      <c r="A25" s="24" t="s">
        <v>17</v>
      </c>
      <c r="B25" s="5">
        <v>0</v>
      </c>
      <c r="C25" s="18">
        <v>0.99617095317070803</v>
      </c>
      <c r="D25" s="5">
        <v>0</v>
      </c>
      <c r="E25" s="5">
        <v>0</v>
      </c>
      <c r="F25" s="5">
        <v>3.8290468292923601E-3</v>
      </c>
      <c r="G25" s="5">
        <v>0</v>
      </c>
      <c r="H25" s="13">
        <v>0</v>
      </c>
      <c r="I25" s="49"/>
      <c r="J25" s="50"/>
      <c r="K25" s="51"/>
    </row>
    <row r="26" spans="1:11" x14ac:dyDescent="0.3">
      <c r="A26" s="24" t="s">
        <v>18</v>
      </c>
      <c r="B26" s="5">
        <v>0</v>
      </c>
      <c r="C26" s="18">
        <v>0.99778124062877105</v>
      </c>
      <c r="D26" s="5">
        <v>0</v>
      </c>
      <c r="E26" s="5">
        <v>0</v>
      </c>
      <c r="F26" s="5">
        <v>2.2187593712285499E-3</v>
      </c>
      <c r="G26" s="5">
        <v>0</v>
      </c>
      <c r="H26" s="13">
        <v>0</v>
      </c>
      <c r="I26" s="49"/>
      <c r="J26" s="50"/>
      <c r="K26" s="51"/>
    </row>
    <row r="27" spans="1:11" x14ac:dyDescent="0.3">
      <c r="A27" s="24" t="s">
        <v>19</v>
      </c>
      <c r="B27" s="5">
        <v>0</v>
      </c>
      <c r="C27" s="18">
        <v>0.99705837681423104</v>
      </c>
      <c r="D27" s="5">
        <v>0</v>
      </c>
      <c r="E27" s="5">
        <v>0</v>
      </c>
      <c r="F27" s="5">
        <v>2.9416231857690598E-3</v>
      </c>
      <c r="G27" s="5">
        <v>0</v>
      </c>
      <c r="H27" s="13">
        <v>0</v>
      </c>
      <c r="I27" s="49"/>
      <c r="J27" s="50"/>
      <c r="K27" s="51"/>
    </row>
    <row r="28" spans="1:11" x14ac:dyDescent="0.3">
      <c r="A28" s="24" t="s">
        <v>20</v>
      </c>
      <c r="B28" s="5">
        <v>0</v>
      </c>
      <c r="C28" s="18">
        <v>0.982178611050465</v>
      </c>
      <c r="D28" s="5">
        <v>0</v>
      </c>
      <c r="E28" s="5">
        <v>0</v>
      </c>
      <c r="F28" s="5">
        <v>1.78213889495345E-2</v>
      </c>
      <c r="G28" s="5">
        <v>0</v>
      </c>
      <c r="H28" s="13">
        <v>0</v>
      </c>
      <c r="I28" s="49"/>
      <c r="J28" s="50"/>
      <c r="K28" s="51"/>
    </row>
    <row r="29" spans="1:11" x14ac:dyDescent="0.3">
      <c r="A29" s="24" t="s">
        <v>21</v>
      </c>
      <c r="B29" s="5">
        <v>0</v>
      </c>
      <c r="C29" s="18">
        <v>0.98728379579312298</v>
      </c>
      <c r="D29" s="5">
        <v>0</v>
      </c>
      <c r="E29" s="5">
        <v>0</v>
      </c>
      <c r="F29" s="5">
        <v>0</v>
      </c>
      <c r="G29" s="5">
        <v>1.13041370090563E-2</v>
      </c>
      <c r="H29" s="13">
        <v>1.41206719782071E-3</v>
      </c>
      <c r="I29" s="49"/>
      <c r="J29" s="50"/>
      <c r="K29" s="51"/>
    </row>
    <row r="30" spans="1:11" x14ac:dyDescent="0.3">
      <c r="A30" s="24" t="s">
        <v>22</v>
      </c>
      <c r="B30" s="5">
        <v>2.9785076760292699E-3</v>
      </c>
      <c r="C30" s="18">
        <v>0.99313967400639103</v>
      </c>
      <c r="D30" s="5">
        <v>0</v>
      </c>
      <c r="E30" s="5">
        <v>0</v>
      </c>
      <c r="F30" s="5">
        <v>0</v>
      </c>
      <c r="G30" s="5">
        <v>3.8818183175800898E-3</v>
      </c>
      <c r="H30" s="13">
        <v>0</v>
      </c>
      <c r="I30" s="49"/>
      <c r="J30" s="50"/>
      <c r="K30" s="51"/>
    </row>
    <row r="31" spans="1:11" x14ac:dyDescent="0.3">
      <c r="A31" s="22" t="s">
        <v>112</v>
      </c>
      <c r="B31" s="5">
        <v>0</v>
      </c>
      <c r="C31" s="5">
        <v>0.52326023640049901</v>
      </c>
      <c r="D31" s="23">
        <v>0.47640350071022802</v>
      </c>
      <c r="E31" s="5">
        <v>0</v>
      </c>
      <c r="F31" s="5">
        <v>3.3626288927292698E-4</v>
      </c>
      <c r="G31" s="5">
        <v>0</v>
      </c>
      <c r="H31" s="13">
        <v>0</v>
      </c>
      <c r="I31" s="49"/>
      <c r="J31" s="50"/>
      <c r="K31" s="51"/>
    </row>
    <row r="32" spans="1:11" ht="15" thickBot="1" x14ac:dyDescent="0.35">
      <c r="A32" s="25" t="s">
        <v>23</v>
      </c>
      <c r="B32" s="6">
        <v>0</v>
      </c>
      <c r="C32" s="26">
        <v>0.99756712148997095</v>
      </c>
      <c r="D32" s="6">
        <v>0</v>
      </c>
      <c r="E32" s="6">
        <v>0</v>
      </c>
      <c r="F32" s="6">
        <v>2.4328785100293398E-3</v>
      </c>
      <c r="G32" s="6">
        <v>0</v>
      </c>
      <c r="H32" s="14">
        <v>0</v>
      </c>
      <c r="I32" s="52"/>
      <c r="J32" s="53"/>
      <c r="K32" s="54"/>
    </row>
    <row r="33" spans="1:8" x14ac:dyDescent="0.3">
      <c r="A33" s="21" t="s">
        <v>97</v>
      </c>
      <c r="B33" s="4">
        <v>2.7742169580683599E-2</v>
      </c>
      <c r="C33" s="17">
        <v>0.94287860102024401</v>
      </c>
      <c r="D33" s="4">
        <v>0</v>
      </c>
      <c r="E33" s="4">
        <v>2.7890628920658699E-2</v>
      </c>
      <c r="F33" s="4">
        <v>1.4886004784137399E-3</v>
      </c>
      <c r="G33" s="4">
        <v>0</v>
      </c>
      <c r="H33" s="12">
        <v>0</v>
      </c>
    </row>
    <row r="34" spans="1:8" x14ac:dyDescent="0.3">
      <c r="A34" s="24" t="s">
        <v>98</v>
      </c>
      <c r="B34" s="5">
        <v>0</v>
      </c>
      <c r="C34" s="18">
        <v>0.99764578087503397</v>
      </c>
      <c r="D34" s="5">
        <v>0</v>
      </c>
      <c r="E34" s="5">
        <v>0</v>
      </c>
      <c r="F34" s="5">
        <v>2.3542191249659298E-3</v>
      </c>
      <c r="G34" s="5">
        <v>0</v>
      </c>
      <c r="H34" s="13">
        <v>0</v>
      </c>
    </row>
    <row r="35" spans="1:8" x14ac:dyDescent="0.3">
      <c r="A35" s="24" t="s">
        <v>99</v>
      </c>
      <c r="B35" s="5">
        <v>0</v>
      </c>
      <c r="C35" s="18">
        <v>0.99786203698674703</v>
      </c>
      <c r="D35" s="5">
        <v>0</v>
      </c>
      <c r="E35" s="5">
        <v>0</v>
      </c>
      <c r="F35" s="5">
        <v>2.1379630132534202E-3</v>
      </c>
      <c r="G35" s="5">
        <v>0</v>
      </c>
      <c r="H35" s="13">
        <v>0</v>
      </c>
    </row>
    <row r="36" spans="1:8" x14ac:dyDescent="0.3">
      <c r="A36" s="24" t="s">
        <v>100</v>
      </c>
      <c r="B36" s="5">
        <v>0</v>
      </c>
      <c r="C36" s="18">
        <v>0.99713960949075797</v>
      </c>
      <c r="D36" s="5">
        <v>0</v>
      </c>
      <c r="E36" s="5">
        <v>0</v>
      </c>
      <c r="F36" s="5">
        <v>0</v>
      </c>
      <c r="G36" s="5">
        <v>2.8603905092419498E-3</v>
      </c>
      <c r="H36" s="13">
        <v>0</v>
      </c>
    </row>
    <row r="37" spans="1:8" x14ac:dyDescent="0.3">
      <c r="A37" s="24" t="s">
        <v>101</v>
      </c>
      <c r="B37" s="5">
        <v>0</v>
      </c>
      <c r="C37" s="18">
        <v>0.97713753584095198</v>
      </c>
      <c r="D37" s="5">
        <v>0</v>
      </c>
      <c r="E37" s="5">
        <v>0</v>
      </c>
      <c r="F37" s="5">
        <v>2.2862464159047701E-2</v>
      </c>
      <c r="G37" s="5">
        <v>0</v>
      </c>
      <c r="H37" s="13">
        <v>0</v>
      </c>
    </row>
    <row r="38" spans="1:8" x14ac:dyDescent="0.3">
      <c r="A38" s="24" t="s">
        <v>102</v>
      </c>
      <c r="B38" s="5">
        <v>0</v>
      </c>
      <c r="C38" s="18">
        <v>0.96991655290012402</v>
      </c>
      <c r="D38" s="5">
        <v>0</v>
      </c>
      <c r="E38" s="5">
        <v>7.6563847632549198E-3</v>
      </c>
      <c r="F38" s="5">
        <v>0</v>
      </c>
      <c r="G38" s="5">
        <v>2.2427062336620601E-2</v>
      </c>
      <c r="H38" s="13">
        <v>0</v>
      </c>
    </row>
    <row r="39" spans="1:8" x14ac:dyDescent="0.3">
      <c r="A39" s="24" t="s">
        <v>103</v>
      </c>
      <c r="B39" s="5">
        <v>0</v>
      </c>
      <c r="C39" s="18">
        <v>0.99735800393227303</v>
      </c>
      <c r="D39" s="5">
        <v>0</v>
      </c>
      <c r="E39" s="5">
        <v>0</v>
      </c>
      <c r="F39" s="5">
        <v>2.6419960677274302E-3</v>
      </c>
      <c r="G39" s="5">
        <v>0</v>
      </c>
      <c r="H39" s="13">
        <v>0</v>
      </c>
    </row>
    <row r="40" spans="1:8" x14ac:dyDescent="0.3">
      <c r="A40" s="24" t="s">
        <v>104</v>
      </c>
      <c r="B40" s="5">
        <v>0</v>
      </c>
      <c r="C40" s="18">
        <v>0.99380052520498097</v>
      </c>
      <c r="D40" s="5">
        <v>0</v>
      </c>
      <c r="E40" s="5">
        <v>0</v>
      </c>
      <c r="F40" s="5">
        <v>6.19947479501908E-3</v>
      </c>
      <c r="G40" s="5">
        <v>0</v>
      </c>
      <c r="H40" s="13">
        <v>0</v>
      </c>
    </row>
    <row r="41" spans="1:8" ht="15" thickBot="1" x14ac:dyDescent="0.35">
      <c r="A41" s="25" t="s">
        <v>105</v>
      </c>
      <c r="B41" s="6">
        <v>0</v>
      </c>
      <c r="C41" s="26">
        <v>1</v>
      </c>
      <c r="D41" s="6">
        <v>0</v>
      </c>
      <c r="E41" s="6">
        <v>0</v>
      </c>
      <c r="F41" s="6">
        <v>0</v>
      </c>
      <c r="G41" s="6">
        <v>0</v>
      </c>
      <c r="H41" s="14">
        <v>0</v>
      </c>
    </row>
    <row r="42" spans="1:8" x14ac:dyDescent="0.3">
      <c r="A42" s="21" t="s">
        <v>24</v>
      </c>
      <c r="B42" s="4">
        <v>0</v>
      </c>
      <c r="C42" s="17">
        <v>0.99187842851382202</v>
      </c>
      <c r="D42" s="4">
        <v>0</v>
      </c>
      <c r="E42" s="4">
        <v>0</v>
      </c>
      <c r="F42" s="4">
        <v>8.1215714861776998E-3</v>
      </c>
      <c r="G42" s="4">
        <v>0</v>
      </c>
      <c r="H42" s="12">
        <v>0</v>
      </c>
    </row>
    <row r="43" spans="1:8" x14ac:dyDescent="0.3">
      <c r="A43" s="24" t="s">
        <v>25</v>
      </c>
      <c r="B43" s="5">
        <v>0</v>
      </c>
      <c r="C43" s="18">
        <v>0.99140248450555901</v>
      </c>
      <c r="D43" s="5">
        <v>0</v>
      </c>
      <c r="E43" s="5">
        <v>0</v>
      </c>
      <c r="F43" s="5">
        <v>8.5975154944411495E-3</v>
      </c>
      <c r="G43" s="5">
        <v>0</v>
      </c>
      <c r="H43" s="13">
        <v>0</v>
      </c>
    </row>
    <row r="44" spans="1:8" x14ac:dyDescent="0.3">
      <c r="A44" s="24" t="s">
        <v>26</v>
      </c>
      <c r="B44" s="5">
        <v>0</v>
      </c>
      <c r="C44" s="18">
        <v>0.99329870858195701</v>
      </c>
      <c r="D44" s="5">
        <v>0</v>
      </c>
      <c r="E44" s="5">
        <v>0</v>
      </c>
      <c r="F44" s="5">
        <v>6.7012914180425596E-3</v>
      </c>
      <c r="G44" s="5">
        <v>0</v>
      </c>
      <c r="H44" s="13">
        <v>0</v>
      </c>
    </row>
    <row r="45" spans="1:8" ht="15" thickBot="1" x14ac:dyDescent="0.35">
      <c r="A45" s="24" t="s">
        <v>27</v>
      </c>
      <c r="B45" s="5">
        <v>0</v>
      </c>
      <c r="C45" s="18">
        <v>0.99811876414523704</v>
      </c>
      <c r="D45" s="5">
        <v>0</v>
      </c>
      <c r="E45" s="5">
        <v>0</v>
      </c>
      <c r="F45" s="5">
        <v>1.88123585476281E-3</v>
      </c>
      <c r="G45" s="5">
        <v>0</v>
      </c>
      <c r="H45" s="13">
        <v>0</v>
      </c>
    </row>
    <row r="46" spans="1:8" x14ac:dyDescent="0.3">
      <c r="A46" s="21" t="s">
        <v>113</v>
      </c>
      <c r="B46" s="4">
        <v>0</v>
      </c>
      <c r="C46" s="4">
        <v>0</v>
      </c>
      <c r="D46" s="17">
        <v>0.973356387860425</v>
      </c>
      <c r="E46" s="4">
        <v>0</v>
      </c>
      <c r="F46" s="4">
        <v>0</v>
      </c>
      <c r="G46" s="4">
        <v>0</v>
      </c>
      <c r="H46" s="12">
        <v>2.66436121395753E-2</v>
      </c>
    </row>
    <row r="47" spans="1:8" x14ac:dyDescent="0.3">
      <c r="A47" s="24" t="s">
        <v>114</v>
      </c>
      <c r="B47" s="5">
        <v>0</v>
      </c>
      <c r="C47" s="5">
        <v>0</v>
      </c>
      <c r="D47" s="18">
        <v>0.94176870010466296</v>
      </c>
      <c r="E47" s="5">
        <v>0</v>
      </c>
      <c r="F47" s="5">
        <v>0</v>
      </c>
      <c r="G47" s="5">
        <v>4.6232549118161201E-2</v>
      </c>
      <c r="H47" s="13">
        <v>1.19987507771755E-2</v>
      </c>
    </row>
    <row r="48" spans="1:8" x14ac:dyDescent="0.3">
      <c r="A48" s="24" t="s">
        <v>115</v>
      </c>
      <c r="B48" s="5">
        <v>0</v>
      </c>
      <c r="C48" s="5">
        <v>0</v>
      </c>
      <c r="D48" s="18">
        <v>0.98210479654719396</v>
      </c>
      <c r="E48" s="5">
        <v>0</v>
      </c>
      <c r="F48" s="5">
        <v>1.2411985844948299E-2</v>
      </c>
      <c r="G48" s="5">
        <v>5.4832176078574999E-3</v>
      </c>
      <c r="H48" s="13">
        <v>0</v>
      </c>
    </row>
    <row r="49" spans="1:8" x14ac:dyDescent="0.3">
      <c r="A49" s="22" t="s">
        <v>116</v>
      </c>
      <c r="B49" s="5">
        <v>0</v>
      </c>
      <c r="C49" s="23">
        <v>0.98703769368538896</v>
      </c>
      <c r="D49" s="5">
        <v>0</v>
      </c>
      <c r="E49" s="5">
        <v>0</v>
      </c>
      <c r="F49" s="5">
        <v>1.2962306314610501E-2</v>
      </c>
      <c r="G49" s="5">
        <v>0</v>
      </c>
      <c r="H49" s="13">
        <v>0</v>
      </c>
    </row>
    <row r="50" spans="1:8" x14ac:dyDescent="0.3">
      <c r="A50" s="22" t="s">
        <v>117</v>
      </c>
      <c r="B50" s="5">
        <v>0</v>
      </c>
      <c r="C50" s="5">
        <v>6.5402408239500207E-2</v>
      </c>
      <c r="D50" s="23">
        <v>0.82294414842373598</v>
      </c>
      <c r="E50" s="5">
        <v>0</v>
      </c>
      <c r="F50" s="5">
        <v>0.111653443336764</v>
      </c>
      <c r="G50" s="5">
        <v>0</v>
      </c>
      <c r="H50" s="13">
        <v>0</v>
      </c>
    </row>
    <row r="51" spans="1:8" x14ac:dyDescent="0.3">
      <c r="A51" s="22" t="s">
        <v>118</v>
      </c>
      <c r="B51" s="5">
        <v>0</v>
      </c>
      <c r="C51" s="23">
        <v>0.99735320776195602</v>
      </c>
      <c r="D51" s="5">
        <v>0</v>
      </c>
      <c r="E51" s="5">
        <v>0</v>
      </c>
      <c r="F51" s="5">
        <v>0</v>
      </c>
      <c r="G51" s="5">
        <v>2.6467922380442898E-3</v>
      </c>
      <c r="H51" s="13">
        <v>0</v>
      </c>
    </row>
    <row r="52" spans="1:8" ht="15" thickBot="1" x14ac:dyDescent="0.35">
      <c r="A52" s="19" t="s">
        <v>119</v>
      </c>
      <c r="B52" s="6">
        <v>0</v>
      </c>
      <c r="C52" s="20">
        <v>0.99248124299087404</v>
      </c>
      <c r="D52" s="6">
        <v>0</v>
      </c>
      <c r="E52" s="6">
        <v>0</v>
      </c>
      <c r="F52" s="6">
        <v>7.5187570091254704E-3</v>
      </c>
      <c r="G52" s="6">
        <v>0</v>
      </c>
      <c r="H52" s="14">
        <v>0</v>
      </c>
    </row>
    <row r="53" spans="1:8" x14ac:dyDescent="0.3">
      <c r="A53" s="24" t="s">
        <v>31</v>
      </c>
      <c r="B53" s="5">
        <v>0</v>
      </c>
      <c r="C53" s="5">
        <v>3.5034997676361701E-3</v>
      </c>
      <c r="D53" s="5">
        <v>0</v>
      </c>
      <c r="E53" s="18">
        <v>0.98807771602513506</v>
      </c>
      <c r="F53" s="5">
        <v>0</v>
      </c>
      <c r="G53" s="5">
        <v>8.4187842072289392E-3</v>
      </c>
      <c r="H53" s="13">
        <v>0</v>
      </c>
    </row>
    <row r="54" spans="1:8" x14ac:dyDescent="0.3">
      <c r="A54" s="24" t="s">
        <v>32</v>
      </c>
      <c r="B54" s="5">
        <v>0</v>
      </c>
      <c r="C54" s="5">
        <v>0</v>
      </c>
      <c r="D54" s="5">
        <v>0</v>
      </c>
      <c r="E54" s="18">
        <v>1</v>
      </c>
      <c r="F54" s="5">
        <v>0</v>
      </c>
      <c r="G54" s="5">
        <v>0</v>
      </c>
      <c r="H54" s="13">
        <v>0</v>
      </c>
    </row>
    <row r="55" spans="1:8" x14ac:dyDescent="0.3">
      <c r="A55" s="24" t="s">
        <v>33</v>
      </c>
      <c r="B55" s="5">
        <v>0</v>
      </c>
      <c r="C55" s="5">
        <v>0</v>
      </c>
      <c r="D55" s="5">
        <v>0</v>
      </c>
      <c r="E55" s="18">
        <v>0.97398640770554401</v>
      </c>
      <c r="F55" s="5">
        <v>0</v>
      </c>
      <c r="G55" s="5">
        <v>2.6013592294456399E-2</v>
      </c>
      <c r="H55" s="13">
        <v>0</v>
      </c>
    </row>
    <row r="56" spans="1:8" x14ac:dyDescent="0.3">
      <c r="A56" s="24" t="s">
        <v>34</v>
      </c>
      <c r="B56" s="5">
        <v>0</v>
      </c>
      <c r="C56" s="5">
        <v>0</v>
      </c>
      <c r="D56" s="5">
        <v>0</v>
      </c>
      <c r="E56" s="18">
        <v>0.99493640688038298</v>
      </c>
      <c r="F56" s="5">
        <v>0</v>
      </c>
      <c r="G56" s="5">
        <v>5.0635931196165301E-3</v>
      </c>
      <c r="H56" s="13">
        <v>0</v>
      </c>
    </row>
    <row r="57" spans="1:8" x14ac:dyDescent="0.3">
      <c r="A57" s="24" t="s">
        <v>35</v>
      </c>
      <c r="B57" s="5">
        <v>0</v>
      </c>
      <c r="C57" s="5">
        <v>5.8579331051670902E-2</v>
      </c>
      <c r="D57" s="5">
        <v>0</v>
      </c>
      <c r="E57" s="18">
        <v>0.94142066894832899</v>
      </c>
      <c r="F57" s="5">
        <v>0</v>
      </c>
      <c r="G57" s="5">
        <v>0</v>
      </c>
      <c r="H57" s="13">
        <v>0</v>
      </c>
    </row>
    <row r="58" spans="1:8" x14ac:dyDescent="0.3">
      <c r="A58" s="22" t="s">
        <v>120</v>
      </c>
      <c r="B58" s="5">
        <v>0</v>
      </c>
      <c r="C58" s="23">
        <v>0.34853308492899399</v>
      </c>
      <c r="D58" s="5">
        <v>0</v>
      </c>
      <c r="E58" s="5">
        <v>0.64610307569696901</v>
      </c>
      <c r="F58" s="5">
        <v>0</v>
      </c>
      <c r="G58" s="5">
        <v>5.36383937403654E-3</v>
      </c>
      <c r="H58" s="13">
        <v>0</v>
      </c>
    </row>
    <row r="59" spans="1:8" ht="15" thickBot="1" x14ac:dyDescent="0.35">
      <c r="A59" s="25" t="s">
        <v>96</v>
      </c>
      <c r="B59" s="6">
        <v>0</v>
      </c>
      <c r="C59" s="6">
        <v>3.0816326727967899E-2</v>
      </c>
      <c r="D59" s="6">
        <v>0</v>
      </c>
      <c r="E59" s="26">
        <v>0.96918367327203203</v>
      </c>
      <c r="F59" s="6">
        <v>0</v>
      </c>
      <c r="G59" s="6">
        <v>0</v>
      </c>
      <c r="H59" s="14">
        <v>0</v>
      </c>
    </row>
    <row r="60" spans="1:8" x14ac:dyDescent="0.3">
      <c r="A60" s="21" t="s">
        <v>36</v>
      </c>
      <c r="B60" s="4">
        <v>0</v>
      </c>
      <c r="C60" s="4">
        <v>0</v>
      </c>
      <c r="D60" s="4">
        <v>0</v>
      </c>
      <c r="E60" s="17">
        <v>0.99043972599562902</v>
      </c>
      <c r="F60" s="4">
        <v>9.5602740043711203E-3</v>
      </c>
      <c r="G60" s="4">
        <v>0</v>
      </c>
      <c r="H60" s="12">
        <v>0</v>
      </c>
    </row>
    <row r="61" spans="1:8" x14ac:dyDescent="0.3">
      <c r="A61" s="24" t="s">
        <v>37</v>
      </c>
      <c r="B61" s="5">
        <v>0</v>
      </c>
      <c r="C61" s="5">
        <v>0</v>
      </c>
      <c r="D61" s="5">
        <v>0</v>
      </c>
      <c r="E61" s="18">
        <v>0.92397999597879599</v>
      </c>
      <c r="F61" s="5">
        <v>7.6020004021204096E-2</v>
      </c>
      <c r="G61" s="5">
        <v>0</v>
      </c>
      <c r="H61" s="13">
        <v>0</v>
      </c>
    </row>
    <row r="62" spans="1:8" x14ac:dyDescent="0.3">
      <c r="A62" s="24" t="s">
        <v>38</v>
      </c>
      <c r="B62" s="5">
        <v>0</v>
      </c>
      <c r="C62" s="5">
        <v>0</v>
      </c>
      <c r="D62" s="5">
        <v>0</v>
      </c>
      <c r="E62" s="18">
        <v>0.95420220409276302</v>
      </c>
      <c r="F62" s="5">
        <v>0</v>
      </c>
      <c r="G62" s="5">
        <v>4.5797795907236899E-2</v>
      </c>
      <c r="H62" s="13">
        <v>0</v>
      </c>
    </row>
    <row r="63" spans="1:8" x14ac:dyDescent="0.3">
      <c r="A63" s="24" t="s">
        <v>39</v>
      </c>
      <c r="B63" s="5">
        <v>1.36428730629046E-2</v>
      </c>
      <c r="C63" s="5">
        <v>0</v>
      </c>
      <c r="D63" s="5">
        <v>0</v>
      </c>
      <c r="E63" s="18">
        <v>0.98635712693709499</v>
      </c>
      <c r="F63" s="5">
        <v>0</v>
      </c>
      <c r="G63" s="5">
        <v>0</v>
      </c>
      <c r="H63" s="13">
        <v>0</v>
      </c>
    </row>
    <row r="64" spans="1:8" x14ac:dyDescent="0.3">
      <c r="A64" s="24" t="s">
        <v>40</v>
      </c>
      <c r="B64" s="5">
        <v>4.4425603904735399E-2</v>
      </c>
      <c r="C64" s="5">
        <v>4.2287496012418197E-3</v>
      </c>
      <c r="D64" s="5">
        <v>0</v>
      </c>
      <c r="E64" s="18">
        <v>0.88054309871205605</v>
      </c>
      <c r="F64" s="5">
        <v>7.0802547781966693E-2</v>
      </c>
      <c r="G64" s="5">
        <v>0</v>
      </c>
      <c r="H64" s="13">
        <v>0</v>
      </c>
    </row>
    <row r="65" spans="1:8" x14ac:dyDescent="0.3">
      <c r="A65" s="24" t="s">
        <v>41</v>
      </c>
      <c r="B65" s="5">
        <v>0</v>
      </c>
      <c r="C65" s="5">
        <v>4.2182180426057099E-2</v>
      </c>
      <c r="D65" s="5">
        <v>0</v>
      </c>
      <c r="E65" s="18">
        <v>0.95242442338469602</v>
      </c>
      <c r="F65" s="5">
        <v>0</v>
      </c>
      <c r="G65" s="5">
        <v>5.3933961892466097E-3</v>
      </c>
      <c r="H65" s="13">
        <v>0</v>
      </c>
    </row>
    <row r="66" spans="1:8" ht="15" thickBot="1" x14ac:dyDescent="0.35">
      <c r="A66" s="19" t="s">
        <v>121</v>
      </c>
      <c r="B66" s="6">
        <v>0</v>
      </c>
      <c r="C66" s="6">
        <v>2.7124863198378299E-2</v>
      </c>
      <c r="D66" s="6">
        <v>0</v>
      </c>
      <c r="E66" s="20">
        <v>0.68726277749318399</v>
      </c>
      <c r="F66" s="20">
        <v>0.28561235930843698</v>
      </c>
      <c r="G66" s="6">
        <v>0</v>
      </c>
      <c r="H66" s="14">
        <v>0</v>
      </c>
    </row>
    <row r="67" spans="1:8" x14ac:dyDescent="0.3">
      <c r="A67" s="21" t="s">
        <v>42</v>
      </c>
      <c r="B67" s="4">
        <v>0</v>
      </c>
      <c r="C67" s="4">
        <v>2.14095966057644E-2</v>
      </c>
      <c r="D67" s="4">
        <v>0</v>
      </c>
      <c r="E67" s="4">
        <v>6.11903114938257E-2</v>
      </c>
      <c r="F67" s="17">
        <v>0.91740009190041005</v>
      </c>
      <c r="G67" s="4">
        <v>0</v>
      </c>
      <c r="H67" s="12">
        <v>0</v>
      </c>
    </row>
    <row r="68" spans="1:8" x14ac:dyDescent="0.3">
      <c r="A68" s="24" t="s">
        <v>43</v>
      </c>
      <c r="B68" s="5">
        <v>0</v>
      </c>
      <c r="C68" s="5">
        <v>0</v>
      </c>
      <c r="D68" s="5">
        <v>0</v>
      </c>
      <c r="E68" s="5">
        <v>3.9218043339521204E-3</v>
      </c>
      <c r="F68" s="18">
        <v>0.99036287886202501</v>
      </c>
      <c r="G68" s="5">
        <v>5.7153168040230398E-3</v>
      </c>
      <c r="H68" s="13">
        <v>0</v>
      </c>
    </row>
    <row r="69" spans="1:8" x14ac:dyDescent="0.3">
      <c r="A69" s="24" t="s">
        <v>44</v>
      </c>
      <c r="B69" s="5">
        <v>2.2093333105223999E-2</v>
      </c>
      <c r="C69" s="5">
        <v>2.6918211506595101E-3</v>
      </c>
      <c r="D69" s="5">
        <v>0</v>
      </c>
      <c r="E69" s="5">
        <v>1.7918021261637499E-2</v>
      </c>
      <c r="F69" s="18">
        <v>0.95729682448247899</v>
      </c>
      <c r="G69" s="5">
        <v>0</v>
      </c>
      <c r="H69" s="13">
        <v>0</v>
      </c>
    </row>
    <row r="70" spans="1:8" x14ac:dyDescent="0.3">
      <c r="A70" s="22" t="s">
        <v>122</v>
      </c>
      <c r="B70" s="5">
        <v>0</v>
      </c>
      <c r="C70" s="5">
        <v>0</v>
      </c>
      <c r="D70" s="5">
        <v>0</v>
      </c>
      <c r="E70" s="23">
        <v>0.15976270172191501</v>
      </c>
      <c r="F70" s="5">
        <v>0.79599887792323998</v>
      </c>
      <c r="G70" s="5">
        <v>4.42384203548448E-2</v>
      </c>
      <c r="H70" s="13">
        <v>0</v>
      </c>
    </row>
    <row r="71" spans="1:8" x14ac:dyDescent="0.3">
      <c r="A71" s="24" t="s">
        <v>45</v>
      </c>
      <c r="B71" s="5">
        <v>1.62369839038428E-3</v>
      </c>
      <c r="C71" s="5">
        <v>0</v>
      </c>
      <c r="D71" s="5">
        <v>0</v>
      </c>
      <c r="E71" s="5">
        <v>1.63629855026616E-2</v>
      </c>
      <c r="F71" s="18">
        <v>0.98201331610695397</v>
      </c>
      <c r="G71" s="5">
        <v>0</v>
      </c>
      <c r="H71" s="13">
        <v>0</v>
      </c>
    </row>
    <row r="72" spans="1:8" x14ac:dyDescent="0.3">
      <c r="A72" s="22" t="s">
        <v>123</v>
      </c>
      <c r="B72" s="5">
        <v>7.3439023055242303E-3</v>
      </c>
      <c r="C72" s="5">
        <v>8.8325943146946403E-2</v>
      </c>
      <c r="D72" s="5">
        <v>0</v>
      </c>
      <c r="E72" s="23">
        <v>0.23758553909930599</v>
      </c>
      <c r="F72" s="5">
        <v>0.60819238396561803</v>
      </c>
      <c r="G72" s="5">
        <v>5.8552231482605799E-2</v>
      </c>
      <c r="H72" s="13">
        <v>0</v>
      </c>
    </row>
    <row r="73" spans="1:8" x14ac:dyDescent="0.3">
      <c r="A73" s="24" t="s">
        <v>46</v>
      </c>
      <c r="B73" s="5">
        <v>0</v>
      </c>
      <c r="C73" s="5">
        <v>9.9234664583225607E-2</v>
      </c>
      <c r="D73" s="5">
        <v>0</v>
      </c>
      <c r="E73" s="5">
        <v>3.31311573530923E-2</v>
      </c>
      <c r="F73" s="18">
        <v>0.86763417806368204</v>
      </c>
      <c r="G73" s="5">
        <v>0</v>
      </c>
      <c r="H73" s="13">
        <v>0</v>
      </c>
    </row>
    <row r="74" spans="1:8" ht="15" thickBot="1" x14ac:dyDescent="0.35">
      <c r="A74" s="25" t="s">
        <v>47</v>
      </c>
      <c r="B74" s="6">
        <v>0</v>
      </c>
      <c r="C74" s="6">
        <v>3.9175447699844303E-2</v>
      </c>
      <c r="D74" s="6">
        <v>0</v>
      </c>
      <c r="E74" s="6">
        <v>3.4779322417625401E-2</v>
      </c>
      <c r="F74" s="26">
        <v>0.92604522988253002</v>
      </c>
      <c r="G74" s="6">
        <v>0</v>
      </c>
      <c r="H74" s="14">
        <v>0</v>
      </c>
    </row>
    <row r="75" spans="1:8" x14ac:dyDescent="0.3">
      <c r="A75" s="21" t="s">
        <v>48</v>
      </c>
      <c r="B75" s="4">
        <v>3.3742436017226797E-2</v>
      </c>
      <c r="C75" s="4">
        <v>9.0268407723351707E-2</v>
      </c>
      <c r="D75" s="4">
        <v>0</v>
      </c>
      <c r="E75" s="4">
        <v>0</v>
      </c>
      <c r="F75" s="4">
        <v>1.23050999456564E-3</v>
      </c>
      <c r="G75" s="4">
        <v>0.352073008759273</v>
      </c>
      <c r="H75" s="12">
        <v>0.52268563750558295</v>
      </c>
    </row>
    <row r="76" spans="1:8" x14ac:dyDescent="0.3">
      <c r="A76" s="24" t="s">
        <v>49</v>
      </c>
      <c r="B76" s="5">
        <v>0</v>
      </c>
      <c r="C76" s="5">
        <v>6.5050955734233307E-2</v>
      </c>
      <c r="D76" s="5">
        <v>0</v>
      </c>
      <c r="E76" s="5">
        <v>0</v>
      </c>
      <c r="F76" s="5">
        <v>9.9949343154589795E-2</v>
      </c>
      <c r="G76" s="5">
        <v>0.53291907706692099</v>
      </c>
      <c r="H76" s="13">
        <v>0.30208062404425601</v>
      </c>
    </row>
    <row r="77" spans="1:8" x14ac:dyDescent="0.3">
      <c r="A77" s="24" t="s">
        <v>50</v>
      </c>
      <c r="B77" s="5">
        <v>0</v>
      </c>
      <c r="C77" s="5">
        <v>4.9918518298385298E-2</v>
      </c>
      <c r="D77" s="5">
        <v>0</v>
      </c>
      <c r="E77" s="5">
        <v>0</v>
      </c>
      <c r="F77" s="5">
        <v>8.3901107771232802E-2</v>
      </c>
      <c r="G77" s="5">
        <v>0.55851184474072502</v>
      </c>
      <c r="H77" s="13">
        <v>0.30766852918965698</v>
      </c>
    </row>
    <row r="78" spans="1:8" x14ac:dyDescent="0.3">
      <c r="A78" s="24" t="s">
        <v>51</v>
      </c>
      <c r="B78" s="5">
        <v>2.6568009172369699E-3</v>
      </c>
      <c r="C78" s="5">
        <v>1.0637056383625301E-2</v>
      </c>
      <c r="D78" s="5">
        <v>0</v>
      </c>
      <c r="E78" s="5">
        <v>0</v>
      </c>
      <c r="F78" s="5">
        <v>0.37451615191152299</v>
      </c>
      <c r="G78" s="5">
        <v>0.13840360633342999</v>
      </c>
      <c r="H78" s="13">
        <v>0.47378638445418497</v>
      </c>
    </row>
    <row r="79" spans="1:8" x14ac:dyDescent="0.3">
      <c r="A79" s="24" t="s">
        <v>52</v>
      </c>
      <c r="B79" s="5">
        <v>0</v>
      </c>
      <c r="C79" s="5">
        <v>3.2436374024522201E-2</v>
      </c>
      <c r="D79" s="5">
        <v>0</v>
      </c>
      <c r="E79" s="5">
        <v>0</v>
      </c>
      <c r="F79" s="5">
        <v>0.126576999023122</v>
      </c>
      <c r="G79" s="5">
        <v>0.63499441462351602</v>
      </c>
      <c r="H79" s="13">
        <v>0.20599221232883999</v>
      </c>
    </row>
    <row r="80" spans="1:8" ht="15" thickBot="1" x14ac:dyDescent="0.35">
      <c r="A80" s="25" t="s">
        <v>53</v>
      </c>
      <c r="B80" s="6">
        <v>0</v>
      </c>
      <c r="C80" s="6">
        <v>9.8396046017152003E-2</v>
      </c>
      <c r="D80" s="6">
        <v>0</v>
      </c>
      <c r="E80" s="6">
        <v>0</v>
      </c>
      <c r="F80" s="6">
        <v>0.131650129639796</v>
      </c>
      <c r="G80" s="6">
        <v>0.33928894022899297</v>
      </c>
      <c r="H80" s="14">
        <v>0.43066488411406001</v>
      </c>
    </row>
    <row r="81" spans="1:8" x14ac:dyDescent="0.3">
      <c r="A81" s="21" t="s">
        <v>54</v>
      </c>
      <c r="B81" s="4">
        <v>1.1329591925876301E-3</v>
      </c>
      <c r="C81" s="4">
        <v>3.1600613329434597E-2</v>
      </c>
      <c r="D81" s="4">
        <v>0</v>
      </c>
      <c r="E81" s="4">
        <v>0</v>
      </c>
      <c r="F81" s="4">
        <v>0</v>
      </c>
      <c r="G81" s="17">
        <v>0.89445955696179502</v>
      </c>
      <c r="H81" s="27">
        <v>7.2806870516182801E-2</v>
      </c>
    </row>
    <row r="82" spans="1:8" x14ac:dyDescent="0.3">
      <c r="A82" s="24" t="s">
        <v>55</v>
      </c>
      <c r="B82" s="5">
        <v>0</v>
      </c>
      <c r="C82" s="5">
        <v>2.91921699029314E-2</v>
      </c>
      <c r="D82" s="5">
        <v>0</v>
      </c>
      <c r="E82" s="5">
        <v>0</v>
      </c>
      <c r="F82" s="5">
        <v>0</v>
      </c>
      <c r="G82" s="18">
        <v>0.82904247520124197</v>
      </c>
      <c r="H82" s="28">
        <v>0.14176535489582701</v>
      </c>
    </row>
    <row r="83" spans="1:8" x14ac:dyDescent="0.3">
      <c r="A83" s="24" t="s">
        <v>56</v>
      </c>
      <c r="B83" s="5">
        <v>0</v>
      </c>
      <c r="C83" s="5">
        <v>1.4163459850084799E-2</v>
      </c>
      <c r="D83" s="5">
        <v>0</v>
      </c>
      <c r="E83" s="5">
        <v>0</v>
      </c>
      <c r="F83" s="5">
        <v>0</v>
      </c>
      <c r="G83" s="18">
        <v>0.69691593019904496</v>
      </c>
      <c r="H83" s="28">
        <v>0.28892060995086999</v>
      </c>
    </row>
    <row r="84" spans="1:8" x14ac:dyDescent="0.3">
      <c r="A84" s="22" t="s">
        <v>124</v>
      </c>
      <c r="B84" s="5">
        <v>0</v>
      </c>
      <c r="C84" s="5">
        <v>7.2075285317645199E-3</v>
      </c>
      <c r="D84" s="5">
        <v>0</v>
      </c>
      <c r="E84" s="5">
        <v>0</v>
      </c>
      <c r="F84" s="23">
        <v>0.14535648990884101</v>
      </c>
      <c r="G84" s="23">
        <v>0.63648033635799295</v>
      </c>
      <c r="H84" s="29">
        <v>0.210955645201401</v>
      </c>
    </row>
    <row r="85" spans="1:8" x14ac:dyDescent="0.3">
      <c r="A85" s="24" t="s">
        <v>57</v>
      </c>
      <c r="B85" s="5">
        <v>0</v>
      </c>
      <c r="C85" s="5">
        <v>6.1928736298588798E-2</v>
      </c>
      <c r="D85" s="5">
        <v>0</v>
      </c>
      <c r="E85" s="5">
        <v>0</v>
      </c>
      <c r="F85" s="5">
        <v>5.5823592044734797E-2</v>
      </c>
      <c r="G85" s="18">
        <v>0.73718910417341899</v>
      </c>
      <c r="H85" s="28">
        <v>0.14505856748325699</v>
      </c>
    </row>
    <row r="86" spans="1:8" x14ac:dyDescent="0.3">
      <c r="A86" s="22" t="s">
        <v>125</v>
      </c>
      <c r="B86" s="5">
        <v>0</v>
      </c>
      <c r="C86" s="5">
        <v>5.2591251282210101E-2</v>
      </c>
      <c r="D86" s="5">
        <v>0</v>
      </c>
      <c r="E86" s="5">
        <v>0</v>
      </c>
      <c r="F86" s="23">
        <v>9.5766760378179897E-2</v>
      </c>
      <c r="G86" s="23">
        <v>0.391488711183889</v>
      </c>
      <c r="H86" s="29">
        <v>0.46015327715572102</v>
      </c>
    </row>
    <row r="87" spans="1:8" x14ac:dyDescent="0.3">
      <c r="A87" s="24" t="s">
        <v>58</v>
      </c>
      <c r="B87" s="5">
        <v>0</v>
      </c>
      <c r="C87" s="5">
        <v>1.29082240984074E-2</v>
      </c>
      <c r="D87" s="5">
        <v>0</v>
      </c>
      <c r="E87" s="5">
        <v>0</v>
      </c>
      <c r="F87" s="5">
        <v>0</v>
      </c>
      <c r="G87" s="18">
        <v>0.97844484639955398</v>
      </c>
      <c r="H87" s="28">
        <v>8.6469295020389393E-3</v>
      </c>
    </row>
    <row r="88" spans="1:8" x14ac:dyDescent="0.3">
      <c r="A88" s="24" t="s">
        <v>59</v>
      </c>
      <c r="B88" s="5">
        <v>5.1790190642402902E-3</v>
      </c>
      <c r="C88" s="5">
        <v>2.0342590128037099E-2</v>
      </c>
      <c r="D88" s="5">
        <v>0</v>
      </c>
      <c r="E88" s="5">
        <v>3.0068224879566501E-3</v>
      </c>
      <c r="F88" s="5">
        <v>2.32555673954137E-2</v>
      </c>
      <c r="G88" s="18">
        <v>0.69682316004757605</v>
      </c>
      <c r="H88" s="28">
        <v>0.25139284087677699</v>
      </c>
    </row>
    <row r="89" spans="1:8" x14ac:dyDescent="0.3">
      <c r="A89" s="24" t="s">
        <v>60</v>
      </c>
      <c r="B89" s="5">
        <v>0</v>
      </c>
      <c r="C89" s="5">
        <v>3.2800477890880399E-2</v>
      </c>
      <c r="D89" s="5">
        <v>0</v>
      </c>
      <c r="E89" s="5">
        <v>0</v>
      </c>
      <c r="F89" s="5">
        <v>5.9296962791878502E-2</v>
      </c>
      <c r="G89" s="18">
        <v>0.56907186663034504</v>
      </c>
      <c r="H89" s="28">
        <v>0.33883069268689597</v>
      </c>
    </row>
    <row r="90" spans="1:8" x14ac:dyDescent="0.3">
      <c r="A90" s="24" t="s">
        <v>61</v>
      </c>
      <c r="B90" s="5">
        <v>0</v>
      </c>
      <c r="C90" s="5">
        <v>2.70515425488272E-2</v>
      </c>
      <c r="D90" s="5">
        <v>0</v>
      </c>
      <c r="E90" s="5">
        <v>0</v>
      </c>
      <c r="F90" s="5">
        <v>0</v>
      </c>
      <c r="G90" s="18">
        <v>0.712247643689772</v>
      </c>
      <c r="H90" s="28">
        <v>0.26070081376139997</v>
      </c>
    </row>
    <row r="91" spans="1:8" ht="15" thickBot="1" x14ac:dyDescent="0.35">
      <c r="A91" s="19" t="s">
        <v>126</v>
      </c>
      <c r="B91" s="6">
        <v>0</v>
      </c>
      <c r="C91" s="6">
        <v>4.2137507811058399E-2</v>
      </c>
      <c r="D91" s="6">
        <v>0</v>
      </c>
      <c r="E91" s="6">
        <v>0</v>
      </c>
      <c r="F91" s="20">
        <v>0.11443639397989799</v>
      </c>
      <c r="G91" s="20">
        <v>0.48074260982481698</v>
      </c>
      <c r="H91" s="30">
        <v>0.36268348838422698</v>
      </c>
    </row>
    <row r="92" spans="1:8" x14ac:dyDescent="0.3">
      <c r="A92" s="21" t="s">
        <v>62</v>
      </c>
      <c r="B92" s="4">
        <v>5.3939133583528103E-3</v>
      </c>
      <c r="C92" s="4">
        <v>2.12592561129329E-2</v>
      </c>
      <c r="D92" s="4">
        <v>0</v>
      </c>
      <c r="E92" s="4">
        <v>0</v>
      </c>
      <c r="F92" s="4">
        <v>0</v>
      </c>
      <c r="G92" s="17">
        <v>0.71607253523581504</v>
      </c>
      <c r="H92" s="27">
        <v>0.25727429529289902</v>
      </c>
    </row>
    <row r="93" spans="1:8" x14ac:dyDescent="0.3">
      <c r="A93" s="24" t="s">
        <v>63</v>
      </c>
      <c r="B93" s="5">
        <v>0</v>
      </c>
      <c r="C93" s="5">
        <v>1.5181709492457901E-2</v>
      </c>
      <c r="D93" s="5">
        <v>0</v>
      </c>
      <c r="E93" s="5">
        <v>0</v>
      </c>
      <c r="F93" s="5">
        <v>0</v>
      </c>
      <c r="G93" s="18">
        <v>0.97040011564541995</v>
      </c>
      <c r="H93" s="28">
        <v>1.44181748621227E-2</v>
      </c>
    </row>
    <row r="94" spans="1:8" x14ac:dyDescent="0.3">
      <c r="A94" s="24" t="s">
        <v>64</v>
      </c>
      <c r="B94" s="5">
        <v>0</v>
      </c>
      <c r="C94" s="5">
        <v>1.18199931204528E-2</v>
      </c>
      <c r="D94" s="5">
        <v>0</v>
      </c>
      <c r="E94" s="5">
        <v>0</v>
      </c>
      <c r="F94" s="5">
        <v>0</v>
      </c>
      <c r="G94" s="18">
        <v>0.98818000687954699</v>
      </c>
      <c r="H94" s="28">
        <v>0</v>
      </c>
    </row>
    <row r="95" spans="1:8" x14ac:dyDescent="0.3">
      <c r="A95" s="22" t="s">
        <v>127</v>
      </c>
      <c r="B95" s="5">
        <v>0</v>
      </c>
      <c r="C95" s="5">
        <v>1.0889014335673101E-3</v>
      </c>
      <c r="D95" s="5">
        <v>0</v>
      </c>
      <c r="E95" s="23">
        <v>0.10932674402822801</v>
      </c>
      <c r="F95" s="5">
        <v>0</v>
      </c>
      <c r="G95" s="5">
        <v>0.71687430442176003</v>
      </c>
      <c r="H95" s="13">
        <v>0.172710050116445</v>
      </c>
    </row>
    <row r="96" spans="1:8" x14ac:dyDescent="0.3">
      <c r="A96" s="24" t="s">
        <v>65</v>
      </c>
      <c r="B96" s="5">
        <v>0</v>
      </c>
      <c r="C96" s="5">
        <v>2.5198152339123699E-2</v>
      </c>
      <c r="D96" s="5">
        <v>0</v>
      </c>
      <c r="E96" s="5">
        <v>0</v>
      </c>
      <c r="F96" s="5">
        <v>0</v>
      </c>
      <c r="G96" s="18">
        <v>0.80098087597120005</v>
      </c>
      <c r="H96" s="28">
        <v>0.173820971689676</v>
      </c>
    </row>
    <row r="97" spans="1:11" x14ac:dyDescent="0.3">
      <c r="A97" s="24" t="s">
        <v>66</v>
      </c>
      <c r="B97" s="5">
        <v>0</v>
      </c>
      <c r="C97" s="5">
        <v>1.15184072445334E-2</v>
      </c>
      <c r="D97" s="5">
        <v>0</v>
      </c>
      <c r="E97" s="5">
        <v>0</v>
      </c>
      <c r="F97" s="5">
        <v>8.32966405544339E-3</v>
      </c>
      <c r="G97" s="18">
        <v>0.70110640892281595</v>
      </c>
      <c r="H97" s="28">
        <v>0.27904551977720699</v>
      </c>
    </row>
    <row r="98" spans="1:11" ht="15" thickBot="1" x14ac:dyDescent="0.35">
      <c r="A98" s="25" t="s">
        <v>67</v>
      </c>
      <c r="B98" s="6">
        <v>1.9937445508636902E-2</v>
      </c>
      <c r="C98" s="6">
        <v>6.1622721314058999E-2</v>
      </c>
      <c r="D98" s="6">
        <v>0</v>
      </c>
      <c r="E98" s="6">
        <v>8.0700418006844299E-2</v>
      </c>
      <c r="F98" s="6">
        <v>0</v>
      </c>
      <c r="G98" s="26">
        <v>0.70204746606787305</v>
      </c>
      <c r="H98" s="31">
        <v>0.135691949102587</v>
      </c>
    </row>
    <row r="99" spans="1:11" x14ac:dyDescent="0.3">
      <c r="A99" s="21" t="s">
        <v>68</v>
      </c>
      <c r="B99" s="4">
        <v>0</v>
      </c>
      <c r="C99" s="4">
        <v>0</v>
      </c>
      <c r="D99" s="4">
        <v>0.44857519707381999</v>
      </c>
      <c r="E99" s="4">
        <v>0</v>
      </c>
      <c r="F99" s="4">
        <v>0</v>
      </c>
      <c r="G99" s="4">
        <v>0.55142480292618001</v>
      </c>
      <c r="H99" s="12">
        <v>0</v>
      </c>
      <c r="I99" s="46" t="s">
        <v>128</v>
      </c>
      <c r="J99" s="47"/>
      <c r="K99" s="48"/>
    </row>
    <row r="100" spans="1:11" x14ac:dyDescent="0.3">
      <c r="A100" s="24" t="s">
        <v>69</v>
      </c>
      <c r="B100" s="5">
        <v>0</v>
      </c>
      <c r="C100" s="5">
        <v>0</v>
      </c>
      <c r="D100" s="5">
        <v>0.18451079687730801</v>
      </c>
      <c r="E100" s="5">
        <v>0</v>
      </c>
      <c r="F100" s="5">
        <v>0</v>
      </c>
      <c r="G100" s="5">
        <v>0.81548920312269202</v>
      </c>
      <c r="H100" s="13">
        <v>0</v>
      </c>
      <c r="I100" s="49"/>
      <c r="J100" s="50"/>
      <c r="K100" s="51"/>
    </row>
    <row r="101" spans="1:11" x14ac:dyDescent="0.3">
      <c r="A101" s="24" t="s">
        <v>70</v>
      </c>
      <c r="B101" s="5">
        <v>0</v>
      </c>
      <c r="C101" s="5">
        <v>0</v>
      </c>
      <c r="D101" s="5">
        <v>0.22357845918803601</v>
      </c>
      <c r="E101" s="5">
        <v>0</v>
      </c>
      <c r="F101" s="5">
        <v>0</v>
      </c>
      <c r="G101" s="5">
        <v>0.77642154081196402</v>
      </c>
      <c r="H101" s="13">
        <v>0</v>
      </c>
      <c r="I101" s="49"/>
      <c r="J101" s="50"/>
      <c r="K101" s="51"/>
    </row>
    <row r="102" spans="1:11" x14ac:dyDescent="0.3">
      <c r="A102" s="24" t="s">
        <v>71</v>
      </c>
      <c r="B102" s="5">
        <v>0</v>
      </c>
      <c r="C102" s="5">
        <v>0</v>
      </c>
      <c r="D102" s="5">
        <v>0.41715900009537299</v>
      </c>
      <c r="E102" s="5">
        <v>0</v>
      </c>
      <c r="F102" s="5">
        <v>0</v>
      </c>
      <c r="G102" s="5">
        <v>0.58284099990462701</v>
      </c>
      <c r="H102" s="13">
        <v>0</v>
      </c>
      <c r="I102" s="49"/>
      <c r="J102" s="50"/>
      <c r="K102" s="51"/>
    </row>
    <row r="103" spans="1:11" x14ac:dyDescent="0.3">
      <c r="A103" s="24" t="s">
        <v>72</v>
      </c>
      <c r="B103" s="5">
        <v>0</v>
      </c>
      <c r="C103" s="5">
        <v>0</v>
      </c>
      <c r="D103" s="5">
        <v>0.223709504615975</v>
      </c>
      <c r="E103" s="5">
        <v>0</v>
      </c>
      <c r="F103" s="5">
        <v>0</v>
      </c>
      <c r="G103" s="5">
        <v>0.77629049538402495</v>
      </c>
      <c r="H103" s="13">
        <v>0</v>
      </c>
      <c r="I103" s="49"/>
      <c r="J103" s="50"/>
      <c r="K103" s="51"/>
    </row>
    <row r="104" spans="1:11" x14ac:dyDescent="0.3">
      <c r="A104" s="24" t="s">
        <v>73</v>
      </c>
      <c r="B104" s="5">
        <v>0</v>
      </c>
      <c r="C104" s="5">
        <v>0</v>
      </c>
      <c r="D104" s="5">
        <v>0.37576891659431599</v>
      </c>
      <c r="E104" s="5">
        <v>0</v>
      </c>
      <c r="F104" s="5">
        <v>0</v>
      </c>
      <c r="G104" s="5">
        <v>0.62423108340568401</v>
      </c>
      <c r="H104" s="13">
        <v>0</v>
      </c>
      <c r="I104" s="49"/>
      <c r="J104" s="50"/>
      <c r="K104" s="51"/>
    </row>
    <row r="105" spans="1:11" x14ac:dyDescent="0.3">
      <c r="A105" s="24" t="s">
        <v>74</v>
      </c>
      <c r="B105" s="5">
        <v>0</v>
      </c>
      <c r="C105" s="5">
        <v>0</v>
      </c>
      <c r="D105" s="5">
        <v>0.333963937340574</v>
      </c>
      <c r="E105" s="5">
        <v>0</v>
      </c>
      <c r="F105" s="5">
        <v>0</v>
      </c>
      <c r="G105" s="5">
        <v>0.66603606265942605</v>
      </c>
      <c r="H105" s="13">
        <v>0</v>
      </c>
      <c r="I105" s="49"/>
      <c r="J105" s="50"/>
      <c r="K105" s="51"/>
    </row>
    <row r="106" spans="1:11" ht="15" thickBot="1" x14ac:dyDescent="0.35">
      <c r="A106" s="25" t="s">
        <v>75</v>
      </c>
      <c r="B106" s="6">
        <v>0</v>
      </c>
      <c r="C106" s="6">
        <v>0</v>
      </c>
      <c r="D106" s="6">
        <v>0.286211869148283</v>
      </c>
      <c r="E106" s="6">
        <v>0</v>
      </c>
      <c r="F106" s="6">
        <v>0</v>
      </c>
      <c r="G106" s="6">
        <v>0.713788130851717</v>
      </c>
      <c r="H106" s="14">
        <v>0</v>
      </c>
      <c r="I106" s="52"/>
      <c r="J106" s="53"/>
      <c r="K106" s="54"/>
    </row>
  </sheetData>
  <mergeCells count="2">
    <mergeCell ref="I23:K32"/>
    <mergeCell ref="I99:K106"/>
  </mergeCells>
  <pageMargins left="0.25" right="0.25" top="0.25" bottom="0.25" header="0.3" footer="0.3"/>
  <pageSetup scale="4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9"/>
  <sheetViews>
    <sheetView zoomScale="190" zoomScaleNormal="190" workbookViewId="0">
      <selection activeCell="O6" sqref="O6"/>
    </sheetView>
  </sheetViews>
  <sheetFormatPr defaultRowHeight="14.4" x14ac:dyDescent="0.3"/>
  <cols>
    <col min="1" max="1" width="11.33203125" bestFit="1" customWidth="1"/>
    <col min="2" max="13" width="6.77734375" style="3" customWidth="1"/>
  </cols>
  <sheetData>
    <row r="1" spans="1:13" ht="15" thickBot="1" x14ac:dyDescent="0.35">
      <c r="A1" s="2" t="s">
        <v>129</v>
      </c>
      <c r="B1" s="11" t="s">
        <v>11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1" t="s">
        <v>5</v>
      </c>
      <c r="I1" s="11" t="s">
        <v>6</v>
      </c>
      <c r="J1" s="11" t="s">
        <v>7</v>
      </c>
      <c r="K1" s="11" t="s">
        <v>8</v>
      </c>
      <c r="L1" s="11" t="s">
        <v>9</v>
      </c>
      <c r="M1" s="11" t="s">
        <v>10</v>
      </c>
    </row>
    <row r="2" spans="1:13" x14ac:dyDescent="0.3">
      <c r="A2" s="1" t="s">
        <v>76</v>
      </c>
      <c r="B2" s="5">
        <v>0.92</v>
      </c>
      <c r="C2" s="5">
        <v>0</v>
      </c>
      <c r="D2" s="5">
        <v>0</v>
      </c>
      <c r="E2" s="5">
        <v>0.05</v>
      </c>
      <c r="F2" s="5">
        <v>0</v>
      </c>
      <c r="G2" s="5">
        <v>0.02</v>
      </c>
      <c r="H2" s="5">
        <v>8.0000000000000002E-3</v>
      </c>
      <c r="I2" s="5">
        <v>2E-3</v>
      </c>
      <c r="J2" s="5">
        <v>1E-3</v>
      </c>
      <c r="K2" s="5">
        <v>0</v>
      </c>
      <c r="L2" s="5">
        <v>0</v>
      </c>
      <c r="M2" s="5">
        <v>0</v>
      </c>
    </row>
    <row r="3" spans="1:13" x14ac:dyDescent="0.3">
      <c r="A3" s="1" t="s">
        <v>77</v>
      </c>
      <c r="B3" s="5">
        <v>0.96099999999999997</v>
      </c>
      <c r="C3" s="5">
        <v>0</v>
      </c>
      <c r="D3" s="5">
        <v>1.2E-2</v>
      </c>
      <c r="E3" s="5">
        <v>5.0000000000000001E-3</v>
      </c>
      <c r="F3" s="5">
        <v>0</v>
      </c>
      <c r="G3" s="5">
        <v>0.01</v>
      </c>
      <c r="H3" s="5">
        <v>0</v>
      </c>
      <c r="I3" s="5">
        <v>7.0000000000000001E-3</v>
      </c>
      <c r="J3" s="5">
        <v>4.0000000000000001E-3</v>
      </c>
      <c r="K3" s="5">
        <v>0</v>
      </c>
      <c r="L3" s="5">
        <v>1E-3</v>
      </c>
      <c r="M3" s="5">
        <v>0</v>
      </c>
    </row>
    <row r="4" spans="1:13" x14ac:dyDescent="0.3">
      <c r="A4" s="1" t="s">
        <v>78</v>
      </c>
      <c r="B4" s="5">
        <v>0.90700000000000003</v>
      </c>
      <c r="C4" s="5">
        <v>6.9000000000000006E-2</v>
      </c>
      <c r="D4" s="5">
        <v>0</v>
      </c>
      <c r="E4" s="5">
        <v>1.2999999999999999E-2</v>
      </c>
      <c r="F4" s="5">
        <v>0</v>
      </c>
      <c r="G4" s="5">
        <v>0</v>
      </c>
      <c r="H4" s="5">
        <v>0</v>
      </c>
      <c r="I4" s="5">
        <v>0</v>
      </c>
      <c r="J4" s="5">
        <v>0.01</v>
      </c>
      <c r="K4" s="5">
        <v>0</v>
      </c>
      <c r="L4" s="5">
        <v>0</v>
      </c>
      <c r="M4" s="5">
        <v>0</v>
      </c>
    </row>
    <row r="5" spans="1:13" x14ac:dyDescent="0.3">
      <c r="A5" s="1" t="s">
        <v>79</v>
      </c>
      <c r="B5" s="5">
        <v>0.96799999999999997</v>
      </c>
      <c r="C5" s="5">
        <v>0</v>
      </c>
      <c r="D5" s="5">
        <v>8.0000000000000002E-3</v>
      </c>
      <c r="E5" s="5">
        <v>0</v>
      </c>
      <c r="F5" s="5">
        <v>0</v>
      </c>
      <c r="G5" s="5">
        <v>1.4E-2</v>
      </c>
      <c r="H5" s="5">
        <v>0</v>
      </c>
      <c r="I5" s="5">
        <v>6.0000000000000001E-3</v>
      </c>
      <c r="J5" s="5">
        <v>0</v>
      </c>
      <c r="K5" s="5">
        <v>5.0000000000000001E-3</v>
      </c>
      <c r="L5" s="5">
        <v>0</v>
      </c>
      <c r="M5" s="5">
        <v>0</v>
      </c>
    </row>
    <row r="6" spans="1:13" x14ac:dyDescent="0.3">
      <c r="A6" s="1" t="s">
        <v>80</v>
      </c>
      <c r="B6" s="5">
        <v>8.5000000000000006E-2</v>
      </c>
      <c r="C6" s="5">
        <v>0.76300000000000001</v>
      </c>
      <c r="D6" s="5">
        <v>0</v>
      </c>
      <c r="E6" s="5">
        <v>4.4999999999999998E-2</v>
      </c>
      <c r="F6" s="5">
        <v>0</v>
      </c>
      <c r="G6" s="5">
        <v>0</v>
      </c>
      <c r="H6" s="5">
        <v>1.2E-2</v>
      </c>
      <c r="I6" s="5">
        <v>6.8000000000000005E-2</v>
      </c>
      <c r="J6" s="5">
        <v>1.7000000000000001E-2</v>
      </c>
      <c r="K6" s="5">
        <v>0</v>
      </c>
      <c r="L6" s="5">
        <v>0</v>
      </c>
      <c r="M6" s="5">
        <v>1.2E-2</v>
      </c>
    </row>
    <row r="7" spans="1:13" x14ac:dyDescent="0.3">
      <c r="A7" s="1" t="s">
        <v>81</v>
      </c>
      <c r="B7" s="5">
        <v>0.88400000000000001</v>
      </c>
      <c r="C7" s="5">
        <v>0</v>
      </c>
      <c r="D7" s="5">
        <v>6.4000000000000001E-2</v>
      </c>
      <c r="E7" s="5">
        <v>1.2E-2</v>
      </c>
      <c r="F7" s="5">
        <v>0</v>
      </c>
      <c r="G7" s="5">
        <v>0</v>
      </c>
      <c r="H7" s="5">
        <v>8.0000000000000002E-3</v>
      </c>
      <c r="I7" s="5">
        <v>1E-3</v>
      </c>
      <c r="J7" s="5">
        <v>1.7000000000000001E-2</v>
      </c>
      <c r="K7" s="5">
        <v>0</v>
      </c>
      <c r="L7" s="5">
        <v>0</v>
      </c>
      <c r="M7" s="5">
        <v>1.4E-2</v>
      </c>
    </row>
    <row r="8" spans="1:13" ht="15" thickBot="1" x14ac:dyDescent="0.35">
      <c r="A8" s="1" t="s">
        <v>82</v>
      </c>
      <c r="B8" s="6">
        <v>0.91800000000000004</v>
      </c>
      <c r="C8" s="6">
        <v>0</v>
      </c>
      <c r="D8" s="6">
        <v>6.0000000000000001E-3</v>
      </c>
      <c r="E8" s="6">
        <v>7.0000000000000001E-3</v>
      </c>
      <c r="F8" s="6">
        <v>0</v>
      </c>
      <c r="G8" s="6">
        <v>3.5999999999999997E-2</v>
      </c>
      <c r="H8" s="6">
        <v>0</v>
      </c>
      <c r="I8" s="6">
        <v>0.03</v>
      </c>
      <c r="J8" s="6">
        <v>2E-3</v>
      </c>
      <c r="K8" s="6">
        <v>0</v>
      </c>
      <c r="L8" s="6">
        <v>0</v>
      </c>
      <c r="M8" s="6">
        <v>2E-3</v>
      </c>
    </row>
    <row r="9" spans="1:13" x14ac:dyDescent="0.3">
      <c r="A9" s="7" t="s">
        <v>12</v>
      </c>
      <c r="B9" s="4">
        <f>AVERAGE(B2:B8)</f>
        <v>0.80614285714285727</v>
      </c>
      <c r="C9" s="4">
        <f t="shared" ref="C9:M9" si="0">AVERAGE(C2:C8)</f>
        <v>0.11885714285714287</v>
      </c>
      <c r="D9" s="4">
        <f t="shared" si="0"/>
        <v>1.2857142857142859E-2</v>
      </c>
      <c r="E9" s="4">
        <f t="shared" si="0"/>
        <v>1.8857142857142857E-2</v>
      </c>
      <c r="F9" s="4">
        <f t="shared" si="0"/>
        <v>0</v>
      </c>
      <c r="G9" s="4">
        <f t="shared" si="0"/>
        <v>1.1428571428571427E-2</v>
      </c>
      <c r="H9" s="4">
        <f t="shared" si="0"/>
        <v>4.0000000000000001E-3</v>
      </c>
      <c r="I9" s="4">
        <f t="shared" si="0"/>
        <v>1.6285714285714285E-2</v>
      </c>
      <c r="J9" s="4">
        <f t="shared" si="0"/>
        <v>7.285714285714286E-3</v>
      </c>
      <c r="K9" s="4">
        <f t="shared" si="0"/>
        <v>7.1428571428571429E-4</v>
      </c>
      <c r="L9" s="4">
        <f t="shared" si="0"/>
        <v>1.4285714285714287E-4</v>
      </c>
      <c r="M9" s="12">
        <f t="shared" si="0"/>
        <v>4.000000000000001E-3</v>
      </c>
    </row>
    <row r="10" spans="1:13" x14ac:dyDescent="0.3">
      <c r="A10" s="8" t="s">
        <v>13</v>
      </c>
      <c r="B10" s="5">
        <f>MEDIAN(B2:B8)</f>
        <v>0.91800000000000004</v>
      </c>
      <c r="C10" s="5">
        <f t="shared" ref="C10:M10" si="1">MEDIAN(C2:C8)</f>
        <v>0</v>
      </c>
      <c r="D10" s="5">
        <f t="shared" si="1"/>
        <v>6.0000000000000001E-3</v>
      </c>
      <c r="E10" s="5">
        <f t="shared" si="1"/>
        <v>1.2E-2</v>
      </c>
      <c r="F10" s="5">
        <f t="shared" si="1"/>
        <v>0</v>
      </c>
      <c r="G10" s="5">
        <f t="shared" si="1"/>
        <v>0.01</v>
      </c>
      <c r="H10" s="5">
        <f t="shared" si="1"/>
        <v>0</v>
      </c>
      <c r="I10" s="5">
        <f t="shared" si="1"/>
        <v>6.0000000000000001E-3</v>
      </c>
      <c r="J10" s="5">
        <f t="shared" si="1"/>
        <v>4.0000000000000001E-3</v>
      </c>
      <c r="K10" s="5">
        <f t="shared" si="1"/>
        <v>0</v>
      </c>
      <c r="L10" s="5">
        <f t="shared" si="1"/>
        <v>0</v>
      </c>
      <c r="M10" s="13">
        <f t="shared" si="1"/>
        <v>0</v>
      </c>
    </row>
    <row r="11" spans="1:13" x14ac:dyDescent="0.3">
      <c r="A11" s="8" t="s">
        <v>14</v>
      </c>
      <c r="B11" s="5">
        <f>_xlfn.STDEV.S(B2:B8)</f>
        <v>0.31935739048461492</v>
      </c>
      <c r="C11" s="5">
        <f t="shared" ref="C11:M11" si="2">_xlfn.STDEV.S(C2:C8)</f>
        <v>0.28520193347371064</v>
      </c>
      <c r="D11" s="5">
        <f t="shared" si="2"/>
        <v>2.3032068740696965E-2</v>
      </c>
      <c r="E11" s="5">
        <f t="shared" si="2"/>
        <v>2.0095012411280665E-2</v>
      </c>
      <c r="F11" s="5">
        <f t="shared" si="2"/>
        <v>0</v>
      </c>
      <c r="G11" s="5">
        <f t="shared" si="2"/>
        <v>1.3402203088263051E-2</v>
      </c>
      <c r="H11" s="5">
        <f t="shared" si="2"/>
        <v>5.1639777949432225E-3</v>
      </c>
      <c r="I11" s="5">
        <f t="shared" si="2"/>
        <v>2.5024749653854584E-2</v>
      </c>
      <c r="J11" s="5">
        <f t="shared" si="2"/>
        <v>7.3872476993416545E-3</v>
      </c>
      <c r="K11" s="5">
        <f t="shared" si="2"/>
        <v>1.8898223650461361E-3</v>
      </c>
      <c r="L11" s="5">
        <f t="shared" si="2"/>
        <v>3.7796447300922717E-4</v>
      </c>
      <c r="M11" s="13">
        <f t="shared" si="2"/>
        <v>6.2182527020592099E-3</v>
      </c>
    </row>
    <row r="12" spans="1:13" ht="15" thickBot="1" x14ac:dyDescent="0.35">
      <c r="A12" s="9" t="s">
        <v>15</v>
      </c>
      <c r="B12" s="6">
        <f>B11/SQRT(COUNT(B2:B8))</f>
        <v>0.12070574779611948</v>
      </c>
      <c r="C12" s="6">
        <f t="shared" ref="C12:M12" si="3">C11/SQRT(COUNT(C2:C8))</f>
        <v>0.10779619848660373</v>
      </c>
      <c r="D12" s="6">
        <f t="shared" si="3"/>
        <v>8.7053037238898241E-3</v>
      </c>
      <c r="E12" s="6">
        <f t="shared" si="3"/>
        <v>7.5952007761435764E-3</v>
      </c>
      <c r="F12" s="6">
        <f t="shared" si="3"/>
        <v>0</v>
      </c>
      <c r="G12" s="6">
        <f t="shared" si="3"/>
        <v>5.0655566274179819E-3</v>
      </c>
      <c r="H12" s="6">
        <f t="shared" si="3"/>
        <v>1.9518001458970662E-3</v>
      </c>
      <c r="I12" s="6">
        <f t="shared" si="3"/>
        <v>9.4584663151069896E-3</v>
      </c>
      <c r="J12" s="6">
        <f t="shared" si="3"/>
        <v>2.7921171836702945E-3</v>
      </c>
      <c r="K12" s="6">
        <f t="shared" si="3"/>
        <v>7.1428571428571429E-4</v>
      </c>
      <c r="L12" s="6">
        <f t="shared" si="3"/>
        <v>1.4285714285714281E-4</v>
      </c>
      <c r="M12" s="14">
        <f t="shared" si="3"/>
        <v>2.3502786055720126E-3</v>
      </c>
    </row>
    <row r="14" spans="1:13" ht="15" thickBot="1" x14ac:dyDescent="0.35">
      <c r="A14" s="2" t="s">
        <v>129</v>
      </c>
      <c r="B14" s="11" t="s">
        <v>11</v>
      </c>
      <c r="C14" s="11" t="s">
        <v>0</v>
      </c>
      <c r="D14" s="11" t="s">
        <v>1</v>
      </c>
      <c r="E14" s="11" t="s">
        <v>2</v>
      </c>
      <c r="F14" s="11" t="s">
        <v>3</v>
      </c>
      <c r="G14" s="11" t="s">
        <v>4</v>
      </c>
      <c r="H14" s="11" t="s">
        <v>5</v>
      </c>
      <c r="I14" s="11" t="s">
        <v>6</v>
      </c>
      <c r="J14" s="11" t="s">
        <v>7</v>
      </c>
      <c r="K14" s="11" t="s">
        <v>8</v>
      </c>
      <c r="L14" s="11" t="s">
        <v>9</v>
      </c>
      <c r="M14" s="11" t="s">
        <v>10</v>
      </c>
    </row>
    <row r="15" spans="1:13" x14ac:dyDescent="0.3">
      <c r="A15" s="1" t="s">
        <v>83</v>
      </c>
      <c r="B15" s="5">
        <v>0</v>
      </c>
      <c r="C15" s="5">
        <v>0.82399999999999995</v>
      </c>
      <c r="D15" s="5">
        <v>0.14599999999999999</v>
      </c>
      <c r="E15" s="5">
        <v>0</v>
      </c>
      <c r="F15" s="5">
        <v>0</v>
      </c>
      <c r="G15" s="5">
        <v>0</v>
      </c>
      <c r="H15" s="5">
        <v>5.0000000000000001E-3</v>
      </c>
      <c r="I15" s="5">
        <v>0</v>
      </c>
      <c r="J15" s="5">
        <v>0.02</v>
      </c>
      <c r="K15" s="5">
        <v>0</v>
      </c>
      <c r="L15" s="5">
        <v>5.0000000000000001E-3</v>
      </c>
      <c r="M15" s="5">
        <v>0</v>
      </c>
    </row>
    <row r="16" spans="1:13" x14ac:dyDescent="0.3">
      <c r="A16" s="1" t="s">
        <v>84</v>
      </c>
      <c r="B16" s="5">
        <v>0.28299999999999997</v>
      </c>
      <c r="C16" s="5">
        <v>0.52</v>
      </c>
      <c r="D16" s="5">
        <v>0.152</v>
      </c>
      <c r="E16" s="5">
        <v>4.3999999999999997E-2</v>
      </c>
      <c r="F16" s="5">
        <v>0</v>
      </c>
      <c r="G16" s="5">
        <v>2E-3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</row>
    <row r="17" spans="1:13" x14ac:dyDescent="0.3">
      <c r="A17" s="1" t="s">
        <v>85</v>
      </c>
      <c r="B17" s="5">
        <v>0.61899999999999999</v>
      </c>
      <c r="C17" s="5">
        <v>0.17899999999999999</v>
      </c>
      <c r="D17" s="5">
        <v>9.7000000000000003E-2</v>
      </c>
      <c r="E17" s="5">
        <v>0.05</v>
      </c>
      <c r="F17" s="5">
        <v>0</v>
      </c>
      <c r="G17" s="5">
        <v>0</v>
      </c>
      <c r="H17" s="5">
        <v>7.0000000000000001E-3</v>
      </c>
      <c r="I17" s="5">
        <v>3.1E-2</v>
      </c>
      <c r="J17" s="5">
        <v>1.4999999999999999E-2</v>
      </c>
      <c r="K17" s="5">
        <v>0</v>
      </c>
      <c r="L17" s="5">
        <v>0</v>
      </c>
      <c r="M17" s="5">
        <v>2E-3</v>
      </c>
    </row>
    <row r="18" spans="1:13" x14ac:dyDescent="0.3">
      <c r="A18" s="1" t="s">
        <v>86</v>
      </c>
      <c r="B18" s="5">
        <v>4.2999999999999997E-2</v>
      </c>
      <c r="C18" s="5">
        <v>0.53300000000000003</v>
      </c>
      <c r="D18" s="5">
        <v>0.378</v>
      </c>
      <c r="E18" s="5">
        <v>8.0000000000000002E-3</v>
      </c>
      <c r="F18" s="5">
        <v>0</v>
      </c>
      <c r="G18" s="5">
        <v>2E-3</v>
      </c>
      <c r="H18" s="5">
        <v>0</v>
      </c>
      <c r="I18" s="5">
        <v>0</v>
      </c>
      <c r="J18" s="5">
        <v>3.2000000000000001E-2</v>
      </c>
      <c r="K18" s="5">
        <v>0</v>
      </c>
      <c r="L18" s="5">
        <v>4.0000000000000001E-3</v>
      </c>
      <c r="M18" s="5">
        <v>0</v>
      </c>
    </row>
    <row r="19" spans="1:13" x14ac:dyDescent="0.3">
      <c r="A19" s="1" t="s">
        <v>87</v>
      </c>
      <c r="B19" s="5">
        <v>0</v>
      </c>
      <c r="C19" s="5">
        <v>0.69399999999999995</v>
      </c>
      <c r="D19" s="5">
        <v>0.253</v>
      </c>
      <c r="E19" s="5">
        <v>0</v>
      </c>
      <c r="F19" s="5">
        <v>0</v>
      </c>
      <c r="G19" s="5">
        <v>0</v>
      </c>
      <c r="H19" s="5">
        <v>0</v>
      </c>
      <c r="I19" s="5">
        <v>6.0000000000000001E-3</v>
      </c>
      <c r="J19" s="5">
        <v>2.7E-2</v>
      </c>
      <c r="K19" s="5">
        <v>0</v>
      </c>
      <c r="L19" s="5">
        <v>0.02</v>
      </c>
      <c r="M19" s="5">
        <v>0</v>
      </c>
    </row>
    <row r="20" spans="1:13" x14ac:dyDescent="0.3">
      <c r="A20" s="1" t="s">
        <v>88</v>
      </c>
      <c r="B20" s="5">
        <v>0.23100000000000001</v>
      </c>
      <c r="C20" s="5">
        <v>0.72899999999999998</v>
      </c>
      <c r="D20" s="5">
        <v>0</v>
      </c>
      <c r="E20" s="5">
        <v>1E-3</v>
      </c>
      <c r="F20" s="5">
        <v>0</v>
      </c>
      <c r="G20" s="5">
        <v>0</v>
      </c>
      <c r="H20" s="5">
        <v>7.0000000000000001E-3</v>
      </c>
      <c r="I20" s="5">
        <v>0</v>
      </c>
      <c r="J20" s="5">
        <v>1.9E-2</v>
      </c>
      <c r="K20" s="5">
        <v>0</v>
      </c>
      <c r="L20" s="5">
        <v>1.4E-2</v>
      </c>
      <c r="M20" s="5">
        <v>0</v>
      </c>
    </row>
    <row r="21" spans="1:13" ht="15" thickBot="1" x14ac:dyDescent="0.35">
      <c r="A21" s="1" t="s">
        <v>89</v>
      </c>
      <c r="B21" s="5">
        <v>5.2999999999999999E-2</v>
      </c>
      <c r="C21" s="5">
        <v>0.58099999999999996</v>
      </c>
      <c r="D21" s="5">
        <v>0.29099999999999998</v>
      </c>
      <c r="E21" s="6">
        <v>1.4999999999999999E-2</v>
      </c>
      <c r="F21" s="6">
        <v>0</v>
      </c>
      <c r="G21" s="6">
        <v>0</v>
      </c>
      <c r="H21" s="6">
        <v>2E-3</v>
      </c>
      <c r="I21" s="6">
        <v>0</v>
      </c>
      <c r="J21" s="6">
        <v>2.7E-2</v>
      </c>
      <c r="K21" s="6">
        <v>0</v>
      </c>
      <c r="L21" s="6">
        <v>2.1999999999999999E-2</v>
      </c>
      <c r="M21" s="6">
        <v>8.0000000000000002E-3</v>
      </c>
    </row>
    <row r="22" spans="1:13" x14ac:dyDescent="0.3">
      <c r="A22" s="7" t="s">
        <v>12</v>
      </c>
      <c r="B22" s="4">
        <f>AVERAGE(B15:B21)</f>
        <v>0.17557142857142854</v>
      </c>
      <c r="C22" s="4">
        <f t="shared" ref="C22:M22" si="4">AVERAGE(C15:C21)</f>
        <v>0.58000000000000007</v>
      </c>
      <c r="D22" s="4">
        <f t="shared" si="4"/>
        <v>0.18814285714285714</v>
      </c>
      <c r="E22" s="4">
        <f t="shared" si="4"/>
        <v>1.6857142857142859E-2</v>
      </c>
      <c r="F22" s="4">
        <f t="shared" si="4"/>
        <v>0</v>
      </c>
      <c r="G22" s="4">
        <f t="shared" si="4"/>
        <v>5.7142857142857147E-4</v>
      </c>
      <c r="H22" s="4">
        <f t="shared" si="4"/>
        <v>2.9999999999999996E-3</v>
      </c>
      <c r="I22" s="4">
        <f t="shared" si="4"/>
        <v>5.2857142857142851E-3</v>
      </c>
      <c r="J22" s="4">
        <f t="shared" si="4"/>
        <v>0.02</v>
      </c>
      <c r="K22" s="4">
        <f t="shared" si="4"/>
        <v>0</v>
      </c>
      <c r="L22" s="4">
        <f t="shared" si="4"/>
        <v>9.285714285714286E-3</v>
      </c>
      <c r="M22" s="12">
        <f t="shared" si="4"/>
        <v>1.4285714285714286E-3</v>
      </c>
    </row>
    <row r="23" spans="1:13" x14ac:dyDescent="0.3">
      <c r="A23" s="8" t="s">
        <v>13</v>
      </c>
      <c r="B23" s="5">
        <f>MEDIAN(B15:B21)</f>
        <v>5.2999999999999999E-2</v>
      </c>
      <c r="C23" s="5">
        <f t="shared" ref="C23:M23" si="5">MEDIAN(C15:C21)</f>
        <v>0.58099999999999996</v>
      </c>
      <c r="D23" s="5">
        <f t="shared" si="5"/>
        <v>0.152</v>
      </c>
      <c r="E23" s="5">
        <f t="shared" si="5"/>
        <v>8.0000000000000002E-3</v>
      </c>
      <c r="F23" s="5">
        <f t="shared" si="5"/>
        <v>0</v>
      </c>
      <c r="G23" s="5">
        <f t="shared" si="5"/>
        <v>0</v>
      </c>
      <c r="H23" s="5">
        <f t="shared" si="5"/>
        <v>2E-3</v>
      </c>
      <c r="I23" s="5">
        <f t="shared" si="5"/>
        <v>0</v>
      </c>
      <c r="J23" s="5">
        <f t="shared" si="5"/>
        <v>0.02</v>
      </c>
      <c r="K23" s="5">
        <f t="shared" si="5"/>
        <v>0</v>
      </c>
      <c r="L23" s="5">
        <f t="shared" si="5"/>
        <v>5.0000000000000001E-3</v>
      </c>
      <c r="M23" s="13">
        <f t="shared" si="5"/>
        <v>0</v>
      </c>
    </row>
    <row r="24" spans="1:13" x14ac:dyDescent="0.3">
      <c r="A24" s="8" t="s">
        <v>14</v>
      </c>
      <c r="B24" s="5">
        <f>_xlfn.STDEV.S(B15:B21)</f>
        <v>0.22564415727930048</v>
      </c>
      <c r="C24" s="5">
        <f t="shared" ref="C24:M24" si="6">_xlfn.STDEV.S(C15:C21)</f>
        <v>0.20870393703362</v>
      </c>
      <c r="D24" s="5">
        <f t="shared" si="6"/>
        <v>0.12755316351941073</v>
      </c>
      <c r="E24" s="5">
        <f t="shared" si="6"/>
        <v>2.1357501191451619E-2</v>
      </c>
      <c r="F24" s="5">
        <f t="shared" si="6"/>
        <v>0</v>
      </c>
      <c r="G24" s="5">
        <f t="shared" si="6"/>
        <v>9.759000729485332E-4</v>
      </c>
      <c r="H24" s="5">
        <f t="shared" si="6"/>
        <v>3.2659863237109047E-3</v>
      </c>
      <c r="I24" s="5">
        <f t="shared" si="6"/>
        <v>1.155731061153193E-2</v>
      </c>
      <c r="J24" s="5">
        <f t="shared" si="6"/>
        <v>1.0551461194229608E-2</v>
      </c>
      <c r="K24" s="5">
        <f t="shared" si="6"/>
        <v>0</v>
      </c>
      <c r="L24" s="5">
        <f t="shared" si="6"/>
        <v>9.2864468575497277E-3</v>
      </c>
      <c r="M24" s="13">
        <f t="shared" si="6"/>
        <v>2.9920529661723824E-3</v>
      </c>
    </row>
    <row r="25" spans="1:13" ht="15" thickBot="1" x14ac:dyDescent="0.35">
      <c r="A25" s="9" t="s">
        <v>15</v>
      </c>
      <c r="B25" s="6">
        <f>B24/SQRT(COUNT(B15:B21))</f>
        <v>8.5285474993681984E-2</v>
      </c>
      <c r="C25" s="6">
        <f t="shared" ref="C25:M25" si="7">C24/SQRT(COUNT(C15:C21))</f>
        <v>7.8882673575863121E-2</v>
      </c>
      <c r="D25" s="6">
        <f t="shared" si="7"/>
        <v>4.821056423027386E-2</v>
      </c>
      <c r="E25" s="6">
        <f t="shared" si="7"/>
        <v>8.0723766826209537E-3</v>
      </c>
      <c r="F25" s="6">
        <f t="shared" si="7"/>
        <v>0</v>
      </c>
      <c r="G25" s="6">
        <f t="shared" si="7"/>
        <v>3.6885555678165872E-4</v>
      </c>
      <c r="H25" s="6">
        <f t="shared" si="7"/>
        <v>1.2344267996967353E-3</v>
      </c>
      <c r="I25" s="6">
        <f t="shared" si="7"/>
        <v>4.3682528146916158E-3</v>
      </c>
      <c r="J25" s="6">
        <f t="shared" si="7"/>
        <v>3.9880774697543054E-3</v>
      </c>
      <c r="K25" s="6">
        <f t="shared" si="7"/>
        <v>0</v>
      </c>
      <c r="L25" s="6">
        <f t="shared" si="7"/>
        <v>3.5099469926419768E-3</v>
      </c>
      <c r="M25" s="14">
        <f t="shared" si="7"/>
        <v>1.1308897225750397E-3</v>
      </c>
    </row>
    <row r="27" spans="1:13" ht="15" thickBot="1" x14ac:dyDescent="0.35">
      <c r="A27" s="2" t="s">
        <v>129</v>
      </c>
      <c r="B27" s="11" t="s">
        <v>11</v>
      </c>
      <c r="C27" s="11" t="s">
        <v>0</v>
      </c>
      <c r="D27" s="11" t="s">
        <v>1</v>
      </c>
      <c r="E27" s="11" t="s">
        <v>2</v>
      </c>
      <c r="F27" s="11" t="s">
        <v>3</v>
      </c>
      <c r="G27" s="11" t="s">
        <v>4</v>
      </c>
      <c r="H27" s="11" t="s">
        <v>5</v>
      </c>
      <c r="I27" s="11" t="s">
        <v>6</v>
      </c>
      <c r="J27" s="11" t="s">
        <v>7</v>
      </c>
      <c r="K27" s="11" t="s">
        <v>8</v>
      </c>
      <c r="L27" s="11" t="s">
        <v>9</v>
      </c>
      <c r="M27" s="11" t="s">
        <v>10</v>
      </c>
    </row>
    <row r="28" spans="1:13" x14ac:dyDescent="0.3">
      <c r="A28" s="1" t="s">
        <v>90</v>
      </c>
      <c r="B28" s="5">
        <v>4.2000000000000003E-2</v>
      </c>
      <c r="C28" s="5">
        <v>0</v>
      </c>
      <c r="D28" s="5">
        <v>0.89100000000000001</v>
      </c>
      <c r="E28" s="5">
        <v>3.1E-2</v>
      </c>
      <c r="F28" s="5">
        <v>0</v>
      </c>
      <c r="G28" s="5">
        <v>0</v>
      </c>
      <c r="H28" s="5">
        <v>7.0000000000000001E-3</v>
      </c>
      <c r="I28" s="5">
        <v>0</v>
      </c>
      <c r="J28" s="5">
        <v>2.5999999999999999E-2</v>
      </c>
      <c r="K28" s="5">
        <v>0</v>
      </c>
      <c r="L28" s="5">
        <v>1E-3</v>
      </c>
      <c r="M28" s="5">
        <v>3.0000000000000001E-3</v>
      </c>
    </row>
    <row r="29" spans="1:13" x14ac:dyDescent="0.3">
      <c r="A29" s="1" t="s">
        <v>91</v>
      </c>
      <c r="B29" s="5">
        <v>0</v>
      </c>
      <c r="C29" s="5">
        <v>1.0999999999999999E-2</v>
      </c>
      <c r="D29" s="5">
        <v>0.98099999999999998</v>
      </c>
      <c r="E29" s="5">
        <v>1E-3</v>
      </c>
      <c r="F29" s="5">
        <v>0</v>
      </c>
      <c r="G29" s="5">
        <v>0</v>
      </c>
      <c r="H29" s="5">
        <v>0</v>
      </c>
      <c r="I29" s="5">
        <v>1E-3</v>
      </c>
      <c r="J29" s="5">
        <v>5.0000000000000001E-3</v>
      </c>
      <c r="K29" s="5">
        <v>0</v>
      </c>
      <c r="L29" s="5">
        <v>1E-3</v>
      </c>
      <c r="M29" s="5">
        <v>0</v>
      </c>
    </row>
    <row r="30" spans="1:13" x14ac:dyDescent="0.3">
      <c r="A30" s="1" t="s">
        <v>92</v>
      </c>
      <c r="B30" s="5">
        <v>0</v>
      </c>
      <c r="C30" s="5">
        <v>0.28000000000000003</v>
      </c>
      <c r="D30" s="5">
        <v>0.61899999999999999</v>
      </c>
      <c r="E30" s="5">
        <v>2.5999999999999999E-2</v>
      </c>
      <c r="F30" s="5">
        <v>0</v>
      </c>
      <c r="G30" s="5">
        <v>0</v>
      </c>
      <c r="H30" s="5">
        <v>8.0000000000000002E-3</v>
      </c>
      <c r="I30" s="5">
        <v>0</v>
      </c>
      <c r="J30" s="5">
        <v>3.5999999999999997E-2</v>
      </c>
      <c r="K30" s="5">
        <v>0</v>
      </c>
      <c r="L30" s="5">
        <v>0.03</v>
      </c>
      <c r="M30" s="5">
        <v>1E-3</v>
      </c>
    </row>
    <row r="31" spans="1:13" x14ac:dyDescent="0.3">
      <c r="A31" s="1" t="s">
        <v>93</v>
      </c>
      <c r="B31" s="5">
        <v>0</v>
      </c>
      <c r="C31" s="5">
        <v>0.109</v>
      </c>
      <c r="D31" s="5">
        <v>0.872</v>
      </c>
      <c r="E31" s="5">
        <v>0</v>
      </c>
      <c r="F31" s="5">
        <v>0</v>
      </c>
      <c r="G31" s="5">
        <v>0</v>
      </c>
      <c r="H31" s="5">
        <v>0</v>
      </c>
      <c r="I31" s="5">
        <v>0</v>
      </c>
      <c r="J31" s="5">
        <v>1.2E-2</v>
      </c>
      <c r="K31" s="5">
        <v>0</v>
      </c>
      <c r="L31" s="5">
        <v>7.0000000000000001E-3</v>
      </c>
      <c r="M31" s="5">
        <v>0</v>
      </c>
    </row>
    <row r="32" spans="1:13" x14ac:dyDescent="0.3">
      <c r="A32" s="1" t="s">
        <v>94</v>
      </c>
      <c r="B32" s="5">
        <v>0.42699999999999999</v>
      </c>
      <c r="C32" s="5">
        <v>0</v>
      </c>
      <c r="D32" s="5">
        <v>0.40100000000000002</v>
      </c>
      <c r="E32" s="5">
        <v>0.02</v>
      </c>
      <c r="F32" s="5">
        <v>0</v>
      </c>
      <c r="G32" s="5">
        <v>0</v>
      </c>
      <c r="H32" s="5">
        <v>0.11</v>
      </c>
      <c r="I32" s="5">
        <v>3.9E-2</v>
      </c>
      <c r="J32" s="5">
        <v>4.0000000000000001E-3</v>
      </c>
      <c r="K32" s="5">
        <v>0</v>
      </c>
      <c r="L32" s="5">
        <v>0</v>
      </c>
      <c r="M32" s="5">
        <v>0</v>
      </c>
    </row>
    <row r="33" spans="1:13" ht="15" thickBot="1" x14ac:dyDescent="0.35">
      <c r="A33" s="1" t="s">
        <v>95</v>
      </c>
      <c r="B33" s="5">
        <v>0</v>
      </c>
      <c r="C33" s="5">
        <v>0.18099999999999999</v>
      </c>
      <c r="D33" s="5">
        <v>0.76300000000000001</v>
      </c>
      <c r="E33" s="5">
        <v>2.5000000000000001E-2</v>
      </c>
      <c r="F33" s="5">
        <v>0</v>
      </c>
      <c r="G33" s="5">
        <v>0</v>
      </c>
      <c r="H33" s="5">
        <v>3.0000000000000001E-3</v>
      </c>
      <c r="I33" s="5">
        <v>0</v>
      </c>
      <c r="J33" s="5">
        <v>2.8000000000000001E-2</v>
      </c>
      <c r="K33" s="5">
        <v>0</v>
      </c>
      <c r="L33" s="5">
        <v>0</v>
      </c>
      <c r="M33" s="5">
        <v>0</v>
      </c>
    </row>
    <row r="34" spans="1:13" x14ac:dyDescent="0.3">
      <c r="A34" s="7" t="s">
        <v>12</v>
      </c>
      <c r="B34" s="4">
        <f t="shared" ref="B34:M34" si="8">AVERAGE(B28:B33)</f>
        <v>7.8166666666666662E-2</v>
      </c>
      <c r="C34" s="4">
        <f t="shared" si="8"/>
        <v>9.6833333333333327E-2</v>
      </c>
      <c r="D34" s="4">
        <f t="shared" si="8"/>
        <v>0.75449999999999984</v>
      </c>
      <c r="E34" s="4">
        <f t="shared" si="8"/>
        <v>1.7166666666666667E-2</v>
      </c>
      <c r="F34" s="4">
        <f t="shared" si="8"/>
        <v>0</v>
      </c>
      <c r="G34" s="4">
        <f t="shared" si="8"/>
        <v>0</v>
      </c>
      <c r="H34" s="4">
        <f t="shared" si="8"/>
        <v>2.1333333333333333E-2</v>
      </c>
      <c r="I34" s="4">
        <f t="shared" si="8"/>
        <v>6.6666666666666671E-3</v>
      </c>
      <c r="J34" s="4">
        <f t="shared" si="8"/>
        <v>1.8499999999999999E-2</v>
      </c>
      <c r="K34" s="4">
        <f t="shared" si="8"/>
        <v>0</v>
      </c>
      <c r="L34" s="4">
        <f t="shared" si="8"/>
        <v>6.4999999999999997E-3</v>
      </c>
      <c r="M34" s="12">
        <f t="shared" si="8"/>
        <v>6.6666666666666664E-4</v>
      </c>
    </row>
    <row r="35" spans="1:13" x14ac:dyDescent="0.3">
      <c r="A35" s="8" t="s">
        <v>13</v>
      </c>
      <c r="B35" s="5">
        <f t="shared" ref="B35:M35" si="9">MEDIAN(B28:B33)</f>
        <v>0</v>
      </c>
      <c r="C35" s="5">
        <f t="shared" si="9"/>
        <v>0.06</v>
      </c>
      <c r="D35" s="5">
        <f t="shared" si="9"/>
        <v>0.8175</v>
      </c>
      <c r="E35" s="5">
        <f t="shared" si="9"/>
        <v>2.2499999999999999E-2</v>
      </c>
      <c r="F35" s="5">
        <f t="shared" si="9"/>
        <v>0</v>
      </c>
      <c r="G35" s="5">
        <f t="shared" si="9"/>
        <v>0</v>
      </c>
      <c r="H35" s="5">
        <f t="shared" si="9"/>
        <v>5.0000000000000001E-3</v>
      </c>
      <c r="I35" s="5">
        <f t="shared" si="9"/>
        <v>0</v>
      </c>
      <c r="J35" s="5">
        <f t="shared" si="9"/>
        <v>1.9E-2</v>
      </c>
      <c r="K35" s="5">
        <f t="shared" si="9"/>
        <v>0</v>
      </c>
      <c r="L35" s="5">
        <f t="shared" si="9"/>
        <v>1E-3</v>
      </c>
      <c r="M35" s="13">
        <f t="shared" si="9"/>
        <v>0</v>
      </c>
    </row>
    <row r="36" spans="1:13" x14ac:dyDescent="0.3">
      <c r="A36" s="8" t="s">
        <v>14</v>
      </c>
      <c r="B36" s="5">
        <f t="shared" ref="B36:M36" si="10">_xlfn.STDEV.S(B28:B33)</f>
        <v>0.17171652997503375</v>
      </c>
      <c r="C36" s="5">
        <f t="shared" si="10"/>
        <v>0.11567439935727641</v>
      </c>
      <c r="D36" s="5">
        <f t="shared" si="10"/>
        <v>0.21313634134046733</v>
      </c>
      <c r="E36" s="5">
        <f t="shared" si="10"/>
        <v>1.337784237710501E-2</v>
      </c>
      <c r="F36" s="5">
        <f t="shared" si="10"/>
        <v>0</v>
      </c>
      <c r="G36" s="5">
        <f t="shared" si="10"/>
        <v>0</v>
      </c>
      <c r="H36" s="5">
        <f t="shared" si="10"/>
        <v>4.3569102201751496E-2</v>
      </c>
      <c r="I36" s="5">
        <f t="shared" si="10"/>
        <v>1.584508335941047E-2</v>
      </c>
      <c r="J36" s="5">
        <f t="shared" si="10"/>
        <v>1.3322912594474223E-2</v>
      </c>
      <c r="K36" s="5">
        <f t="shared" si="10"/>
        <v>0</v>
      </c>
      <c r="L36" s="5">
        <f t="shared" si="10"/>
        <v>1.1811011811017716E-2</v>
      </c>
      <c r="M36" s="13">
        <f t="shared" si="10"/>
        <v>1.2110601416389967E-3</v>
      </c>
    </row>
    <row r="37" spans="1:13" ht="15" thickBot="1" x14ac:dyDescent="0.35">
      <c r="A37" s="9" t="s">
        <v>15</v>
      </c>
      <c r="B37" s="6">
        <f t="shared" ref="B37:M37" si="11">B36/SQRT(COUNT(B28:B33))</f>
        <v>7.0102979806694221E-2</v>
      </c>
      <c r="C37" s="6">
        <f t="shared" si="11"/>
        <v>4.7223875788042276E-2</v>
      </c>
      <c r="D37" s="6">
        <f t="shared" si="11"/>
        <v>8.7012546987968162E-2</v>
      </c>
      <c r="E37" s="6">
        <f t="shared" si="11"/>
        <v>5.4614812805481418E-3</v>
      </c>
      <c r="F37" s="6">
        <f t="shared" si="11"/>
        <v>0</v>
      </c>
      <c r="G37" s="6">
        <f t="shared" si="11"/>
        <v>0</v>
      </c>
      <c r="H37" s="6">
        <f t="shared" si="11"/>
        <v>1.778701149091038E-2</v>
      </c>
      <c r="I37" s="6">
        <f t="shared" si="11"/>
        <v>6.468728193736728E-3</v>
      </c>
      <c r="J37" s="6">
        <f t="shared" si="11"/>
        <v>5.4390562906935719E-3</v>
      </c>
      <c r="K37" s="6">
        <f t="shared" si="11"/>
        <v>0</v>
      </c>
      <c r="L37" s="6">
        <f t="shared" si="11"/>
        <v>4.8218253804964781E-3</v>
      </c>
      <c r="M37" s="14">
        <f t="shared" si="11"/>
        <v>4.9441323247304426E-4</v>
      </c>
    </row>
    <row r="38" spans="1:13" x14ac:dyDescent="0.3">
      <c r="A38" s="10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ht="15" thickBot="1" x14ac:dyDescent="0.35">
      <c r="A39" s="2" t="s">
        <v>129</v>
      </c>
      <c r="B39" s="11" t="s">
        <v>11</v>
      </c>
      <c r="C39" s="11" t="s">
        <v>0</v>
      </c>
      <c r="D39" s="11" t="s">
        <v>1</v>
      </c>
      <c r="E39" s="11" t="s">
        <v>2</v>
      </c>
      <c r="F39" s="11" t="s">
        <v>3</v>
      </c>
      <c r="G39" s="11" t="s">
        <v>4</v>
      </c>
      <c r="H39" s="11" t="s">
        <v>5</v>
      </c>
      <c r="I39" s="11" t="s">
        <v>6</v>
      </c>
      <c r="J39" s="11" t="s">
        <v>7</v>
      </c>
      <c r="K39" s="11" t="s">
        <v>8</v>
      </c>
      <c r="L39" s="11" t="s">
        <v>9</v>
      </c>
      <c r="M39" s="11" t="s">
        <v>10</v>
      </c>
    </row>
    <row r="40" spans="1:13" x14ac:dyDescent="0.3">
      <c r="A40" s="1" t="s">
        <v>97</v>
      </c>
      <c r="B40" s="5">
        <v>0.15757559800000001</v>
      </c>
      <c r="C40" s="5">
        <v>0</v>
      </c>
      <c r="D40" s="5">
        <v>1.2486859999999999E-3</v>
      </c>
      <c r="E40" s="5">
        <v>0.80980637</v>
      </c>
      <c r="F40" s="5">
        <v>0</v>
      </c>
      <c r="G40" s="5">
        <v>3.0000642000000001E-2</v>
      </c>
      <c r="H40" s="5">
        <v>0</v>
      </c>
      <c r="I40" s="5">
        <v>0</v>
      </c>
      <c r="J40" s="5">
        <v>3.9208199999999998E-4</v>
      </c>
      <c r="K40" s="5">
        <v>0</v>
      </c>
      <c r="L40" s="5">
        <v>9.7662199999999991E-4</v>
      </c>
      <c r="M40" s="5">
        <v>0</v>
      </c>
    </row>
    <row r="41" spans="1:13" x14ac:dyDescent="0.3">
      <c r="A41" s="1" t="s">
        <v>98</v>
      </c>
      <c r="B41" s="5">
        <v>0</v>
      </c>
      <c r="C41" s="5">
        <v>0</v>
      </c>
      <c r="D41" s="5">
        <v>0</v>
      </c>
      <c r="E41" s="5">
        <v>0.93256064500000002</v>
      </c>
      <c r="F41" s="5">
        <v>0</v>
      </c>
      <c r="G41" s="5">
        <v>0</v>
      </c>
      <c r="H41" s="5">
        <v>0</v>
      </c>
      <c r="I41" s="5">
        <v>0</v>
      </c>
      <c r="J41" s="5">
        <v>3.0979592E-2</v>
      </c>
      <c r="K41" s="5">
        <v>0</v>
      </c>
      <c r="L41" s="5">
        <v>2.6400089000000002E-2</v>
      </c>
      <c r="M41" s="5">
        <v>1.0059673999999999E-2</v>
      </c>
    </row>
    <row r="42" spans="1:13" x14ac:dyDescent="0.3">
      <c r="A42" s="1" t="s">
        <v>99</v>
      </c>
      <c r="B42" s="5">
        <v>0</v>
      </c>
      <c r="C42" s="5">
        <v>8.8468420000000006E-3</v>
      </c>
      <c r="D42" s="5">
        <v>0</v>
      </c>
      <c r="E42" s="5">
        <v>0.92007245400000004</v>
      </c>
      <c r="F42" s="5">
        <v>0</v>
      </c>
      <c r="G42" s="5">
        <v>0</v>
      </c>
      <c r="H42" s="5">
        <v>2.1697499999999998E-3</v>
      </c>
      <c r="I42" s="5">
        <v>0</v>
      </c>
      <c r="J42" s="5">
        <v>3.5121930000000003E-2</v>
      </c>
      <c r="K42" s="5">
        <v>0</v>
      </c>
      <c r="L42" s="5">
        <v>2.1364779E-2</v>
      </c>
      <c r="M42" s="5">
        <v>1.2424243999999999E-2</v>
      </c>
    </row>
    <row r="43" spans="1:13" x14ac:dyDescent="0.3">
      <c r="A43" s="1" t="s">
        <v>100</v>
      </c>
      <c r="B43" s="5">
        <v>0</v>
      </c>
      <c r="C43" s="5">
        <v>0</v>
      </c>
      <c r="D43" s="5">
        <v>0</v>
      </c>
      <c r="E43" s="5">
        <v>0.98728370300000001</v>
      </c>
      <c r="F43" s="5">
        <v>0</v>
      </c>
      <c r="G43" s="5">
        <v>0</v>
      </c>
      <c r="H43" s="5">
        <v>0</v>
      </c>
      <c r="I43" s="5">
        <v>0</v>
      </c>
      <c r="J43" s="5">
        <v>6.8237300000000001E-4</v>
      </c>
      <c r="K43" s="5">
        <v>7.0536849999999996E-3</v>
      </c>
      <c r="L43" s="5">
        <v>0</v>
      </c>
      <c r="M43" s="5">
        <v>4.9802379999999997E-3</v>
      </c>
    </row>
    <row r="44" spans="1:13" x14ac:dyDescent="0.3">
      <c r="A44" s="1" t="s">
        <v>101</v>
      </c>
      <c r="B44" s="5">
        <v>0</v>
      </c>
      <c r="C44" s="5">
        <v>1.0189080999999999E-2</v>
      </c>
      <c r="D44" s="5">
        <v>0</v>
      </c>
      <c r="E44" s="5">
        <v>0.832059942</v>
      </c>
      <c r="F44" s="5">
        <v>2.4161041000000001E-2</v>
      </c>
      <c r="G44" s="5">
        <v>0</v>
      </c>
      <c r="H44" s="5">
        <v>1.3430707E-2</v>
      </c>
      <c r="I44" s="5">
        <v>0</v>
      </c>
      <c r="J44" s="5">
        <v>6.0613961000000001E-2</v>
      </c>
      <c r="K44" s="5">
        <v>0</v>
      </c>
      <c r="L44" s="5">
        <v>4.3468804999999999E-2</v>
      </c>
      <c r="M44" s="5">
        <v>1.6076462E-2</v>
      </c>
    </row>
    <row r="45" spans="1:13" x14ac:dyDescent="0.3">
      <c r="A45" s="1" t="s">
        <v>102</v>
      </c>
      <c r="B45" s="5">
        <v>0</v>
      </c>
      <c r="C45" s="5">
        <v>2.4191339999999999E-3</v>
      </c>
      <c r="D45" s="5">
        <v>0</v>
      </c>
      <c r="E45" s="5">
        <v>0.88709481700000004</v>
      </c>
      <c r="F45" s="5">
        <v>0</v>
      </c>
      <c r="G45" s="5">
        <v>7.5516020000000003E-2</v>
      </c>
      <c r="H45" s="5">
        <v>0</v>
      </c>
      <c r="I45" s="5">
        <v>0</v>
      </c>
      <c r="J45" s="5">
        <v>4.7862950000000003E-3</v>
      </c>
      <c r="K45" s="5">
        <v>3.0183734E-2</v>
      </c>
      <c r="L45" s="5">
        <v>0</v>
      </c>
      <c r="M45" s="5">
        <v>0</v>
      </c>
    </row>
    <row r="46" spans="1:13" x14ac:dyDescent="0.3">
      <c r="A46" s="1" t="s">
        <v>103</v>
      </c>
      <c r="B46" s="5">
        <v>0</v>
      </c>
      <c r="C46" s="5">
        <v>1.201524E-2</v>
      </c>
      <c r="D46" s="5">
        <v>0</v>
      </c>
      <c r="E46" s="5">
        <v>0.91067667900000004</v>
      </c>
      <c r="F46" s="5">
        <v>0</v>
      </c>
      <c r="G46" s="5">
        <v>0</v>
      </c>
      <c r="H46" s="5">
        <v>1.773679E-3</v>
      </c>
      <c r="I46" s="5">
        <v>0</v>
      </c>
      <c r="J46" s="5">
        <v>3.6120644E-2</v>
      </c>
      <c r="K46" s="5">
        <v>0</v>
      </c>
      <c r="L46" s="5">
        <v>2.5936368000000001E-2</v>
      </c>
      <c r="M46" s="5">
        <v>1.3477391E-2</v>
      </c>
    </row>
    <row r="47" spans="1:13" x14ac:dyDescent="0.3">
      <c r="A47" s="1" t="s">
        <v>104</v>
      </c>
      <c r="B47" s="5">
        <v>0</v>
      </c>
      <c r="C47" s="5">
        <v>6.5245199999999998E-3</v>
      </c>
      <c r="D47" s="5">
        <v>0</v>
      </c>
      <c r="E47" s="5">
        <v>0.94190053299999998</v>
      </c>
      <c r="F47" s="5">
        <v>0</v>
      </c>
      <c r="G47" s="5">
        <v>0</v>
      </c>
      <c r="H47" s="5">
        <v>0</v>
      </c>
      <c r="I47" s="5">
        <v>2.2452359999999998E-3</v>
      </c>
      <c r="J47" s="5">
        <v>2.1908053E-2</v>
      </c>
      <c r="K47" s="5">
        <v>0</v>
      </c>
      <c r="L47" s="5">
        <v>1.9892223000000001E-2</v>
      </c>
      <c r="M47" s="5">
        <v>7.5294350000000001E-3</v>
      </c>
    </row>
    <row r="48" spans="1:13" ht="15" thickBot="1" x14ac:dyDescent="0.35">
      <c r="A48" s="1" t="s">
        <v>105</v>
      </c>
      <c r="B48" s="5">
        <v>0</v>
      </c>
      <c r="C48" s="5">
        <v>2.8525429999999999E-3</v>
      </c>
      <c r="D48" s="5">
        <v>0</v>
      </c>
      <c r="E48" s="5">
        <v>0.95263580999999997</v>
      </c>
      <c r="F48" s="5">
        <v>0</v>
      </c>
      <c r="G48" s="5">
        <v>0</v>
      </c>
      <c r="H48" s="5">
        <v>1.2281232E-2</v>
      </c>
      <c r="I48" s="5">
        <v>0</v>
      </c>
      <c r="J48" s="5">
        <v>1.5696581000000001E-2</v>
      </c>
      <c r="K48" s="5">
        <v>0</v>
      </c>
      <c r="L48" s="5">
        <v>1.0517076E-2</v>
      </c>
      <c r="M48" s="5">
        <v>6.0167579999999997E-3</v>
      </c>
    </row>
    <row r="49" spans="1:13" x14ac:dyDescent="0.3">
      <c r="A49" s="7" t="s">
        <v>12</v>
      </c>
      <c r="B49" s="4">
        <f t="shared" ref="B49:M49" si="12">AVERAGE(B40:B48)</f>
        <v>1.7508399777777781E-2</v>
      </c>
      <c r="C49" s="4">
        <f t="shared" si="12"/>
        <v>4.7608177777777767E-3</v>
      </c>
      <c r="D49" s="4">
        <f t="shared" si="12"/>
        <v>1.3874288888888889E-4</v>
      </c>
      <c r="E49" s="4">
        <f t="shared" si="12"/>
        <v>0.9082323281111111</v>
      </c>
      <c r="F49" s="4">
        <f t="shared" si="12"/>
        <v>2.6845601111111111E-3</v>
      </c>
      <c r="G49" s="4">
        <f t="shared" si="12"/>
        <v>1.1724073555555556E-2</v>
      </c>
      <c r="H49" s="4">
        <f t="shared" si="12"/>
        <v>3.2950408888888887E-3</v>
      </c>
      <c r="I49" s="4">
        <f t="shared" si="12"/>
        <v>2.4947066666666665E-4</v>
      </c>
      <c r="J49" s="4">
        <f t="shared" si="12"/>
        <v>2.2922390111111118E-2</v>
      </c>
      <c r="K49" s="4">
        <f t="shared" si="12"/>
        <v>4.1374910000000001E-3</v>
      </c>
      <c r="L49" s="4">
        <f t="shared" si="12"/>
        <v>1.6506218E-2</v>
      </c>
      <c r="M49" s="12">
        <f t="shared" si="12"/>
        <v>7.8404668888888886E-3</v>
      </c>
    </row>
    <row r="50" spans="1:13" x14ac:dyDescent="0.3">
      <c r="A50" s="8" t="s">
        <v>13</v>
      </c>
      <c r="B50" s="5">
        <f t="shared" ref="B50:M50" si="13">MEDIAN(B40:B48)</f>
        <v>0</v>
      </c>
      <c r="C50" s="5">
        <f t="shared" si="13"/>
        <v>2.8525429999999999E-3</v>
      </c>
      <c r="D50" s="5">
        <f t="shared" si="13"/>
        <v>0</v>
      </c>
      <c r="E50" s="5">
        <f t="shared" si="13"/>
        <v>0.92007245400000004</v>
      </c>
      <c r="F50" s="5">
        <f t="shared" si="13"/>
        <v>0</v>
      </c>
      <c r="G50" s="5">
        <f t="shared" si="13"/>
        <v>0</v>
      </c>
      <c r="H50" s="5">
        <f t="shared" si="13"/>
        <v>0</v>
      </c>
      <c r="I50" s="5">
        <f t="shared" si="13"/>
        <v>0</v>
      </c>
      <c r="J50" s="5">
        <f t="shared" si="13"/>
        <v>2.1908053E-2</v>
      </c>
      <c r="K50" s="5">
        <f t="shared" si="13"/>
        <v>0</v>
      </c>
      <c r="L50" s="5">
        <f t="shared" si="13"/>
        <v>1.9892223000000001E-2</v>
      </c>
      <c r="M50" s="13">
        <f t="shared" si="13"/>
        <v>7.5294350000000001E-3</v>
      </c>
    </row>
    <row r="51" spans="1:13" x14ac:dyDescent="0.3">
      <c r="A51" s="8" t="s">
        <v>14</v>
      </c>
      <c r="B51" s="5">
        <f t="shared" ref="B51:M51" si="14">_xlfn.STDEV.S(B40:B48)</f>
        <v>5.2525199333333335E-2</v>
      </c>
      <c r="C51" s="5">
        <f t="shared" si="14"/>
        <v>4.7304872389570714E-3</v>
      </c>
      <c r="D51" s="5">
        <f t="shared" si="14"/>
        <v>4.1622866666666663E-4</v>
      </c>
      <c r="E51" s="5">
        <f t="shared" si="14"/>
        <v>5.7040625372429099E-2</v>
      </c>
      <c r="F51" s="5">
        <f t="shared" si="14"/>
        <v>8.0536803333333337E-3</v>
      </c>
      <c r="G51" s="5">
        <f t="shared" si="14"/>
        <v>2.589793112013938E-2</v>
      </c>
      <c r="H51" s="5">
        <f t="shared" si="14"/>
        <v>5.4926160898082855E-3</v>
      </c>
      <c r="I51" s="5">
        <f t="shared" si="14"/>
        <v>7.4841199999999995E-4</v>
      </c>
      <c r="J51" s="5">
        <f t="shared" si="14"/>
        <v>1.9978075436635497E-2</v>
      </c>
      <c r="K51" s="5">
        <f t="shared" si="14"/>
        <v>1.0042053974948626E-2</v>
      </c>
      <c r="L51" s="5">
        <f t="shared" si="14"/>
        <v>1.4877906414029179E-2</v>
      </c>
      <c r="M51" s="13">
        <f t="shared" si="14"/>
        <v>5.7018837679610667E-3</v>
      </c>
    </row>
    <row r="52" spans="1:13" ht="15" thickBot="1" x14ac:dyDescent="0.35">
      <c r="A52" s="9" t="s">
        <v>15</v>
      </c>
      <c r="B52" s="6">
        <f t="shared" ref="B52:M52" si="15">B51/SQRT(COUNT(B40:B48))</f>
        <v>1.7508399777777777E-2</v>
      </c>
      <c r="C52" s="6">
        <f t="shared" si="15"/>
        <v>1.5768290796523571E-3</v>
      </c>
      <c r="D52" s="6">
        <f t="shared" si="15"/>
        <v>1.3874288888888887E-4</v>
      </c>
      <c r="E52" s="6">
        <f t="shared" si="15"/>
        <v>1.9013541790809701E-2</v>
      </c>
      <c r="F52" s="6">
        <f t="shared" si="15"/>
        <v>2.6845601111111111E-3</v>
      </c>
      <c r="G52" s="6">
        <f t="shared" si="15"/>
        <v>8.6326437067131261E-3</v>
      </c>
      <c r="H52" s="6">
        <f t="shared" si="15"/>
        <v>1.8308720299360952E-3</v>
      </c>
      <c r="I52" s="6">
        <f t="shared" si="15"/>
        <v>2.4947066666666665E-4</v>
      </c>
      <c r="J52" s="6">
        <f t="shared" si="15"/>
        <v>6.6593584788784991E-3</v>
      </c>
      <c r="K52" s="6">
        <f t="shared" si="15"/>
        <v>3.3473513249828754E-3</v>
      </c>
      <c r="L52" s="6">
        <f t="shared" si="15"/>
        <v>4.9593021380097265E-3</v>
      </c>
      <c r="M52" s="14">
        <f t="shared" si="15"/>
        <v>1.9006279226536889E-3</v>
      </c>
    </row>
    <row r="54" spans="1:13" ht="15" thickBot="1" x14ac:dyDescent="0.35">
      <c r="A54" s="2" t="s">
        <v>129</v>
      </c>
      <c r="B54" s="11" t="s">
        <v>11</v>
      </c>
      <c r="C54" s="11" t="s">
        <v>0</v>
      </c>
      <c r="D54" s="11" t="s">
        <v>1</v>
      </c>
      <c r="E54" s="11" t="s">
        <v>2</v>
      </c>
      <c r="F54" s="11" t="s">
        <v>3</v>
      </c>
      <c r="G54" s="11" t="s">
        <v>4</v>
      </c>
      <c r="H54" s="11" t="s">
        <v>5</v>
      </c>
      <c r="I54" s="11" t="s">
        <v>6</v>
      </c>
      <c r="J54" s="11" t="s">
        <v>7</v>
      </c>
      <c r="K54" s="11" t="s">
        <v>8</v>
      </c>
      <c r="L54" s="11" t="s">
        <v>9</v>
      </c>
      <c r="M54" s="11" t="s">
        <v>10</v>
      </c>
    </row>
    <row r="55" spans="1:13" x14ac:dyDescent="0.3">
      <c r="A55" s="1" t="s">
        <v>24</v>
      </c>
      <c r="B55" s="5">
        <v>0</v>
      </c>
      <c r="C55" s="5">
        <v>3.6556406999999999E-2</v>
      </c>
      <c r="D55" s="5">
        <v>0</v>
      </c>
      <c r="E55" s="5">
        <v>0.84878746400000005</v>
      </c>
      <c r="F55" s="5">
        <v>0</v>
      </c>
      <c r="G55" s="5">
        <v>0</v>
      </c>
      <c r="H55" s="5">
        <v>1.4842484E-2</v>
      </c>
      <c r="I55" s="5">
        <v>1.1127279E-2</v>
      </c>
      <c r="J55" s="5">
        <v>4.3531673999999999E-2</v>
      </c>
      <c r="K55" s="5">
        <v>0</v>
      </c>
      <c r="L55" s="5">
        <v>3.5622465999999998E-2</v>
      </c>
      <c r="M55" s="5">
        <v>9.5322250000000001E-3</v>
      </c>
    </row>
    <row r="56" spans="1:13" x14ac:dyDescent="0.3">
      <c r="A56" s="1" t="s">
        <v>25</v>
      </c>
      <c r="B56" s="5">
        <v>0</v>
      </c>
      <c r="C56" s="5">
        <v>3.1208976999999999E-2</v>
      </c>
      <c r="D56" s="5">
        <v>0</v>
      </c>
      <c r="E56" s="5">
        <v>0.87772284099999998</v>
      </c>
      <c r="F56" s="5">
        <v>0</v>
      </c>
      <c r="G56" s="5">
        <v>0</v>
      </c>
      <c r="H56" s="5">
        <v>1.8201161E-2</v>
      </c>
      <c r="I56" s="5">
        <v>0</v>
      </c>
      <c r="J56" s="5">
        <v>3.6643393000000003E-2</v>
      </c>
      <c r="K56" s="5">
        <v>0</v>
      </c>
      <c r="L56" s="5">
        <v>2.4125516E-2</v>
      </c>
      <c r="M56" s="5">
        <v>1.2098114E-2</v>
      </c>
    </row>
    <row r="57" spans="1:13" x14ac:dyDescent="0.3">
      <c r="A57" s="1" t="s">
        <v>26</v>
      </c>
      <c r="B57" s="5">
        <v>0</v>
      </c>
      <c r="C57" s="5">
        <v>5.8967971000000001E-2</v>
      </c>
      <c r="D57" s="5">
        <v>0</v>
      </c>
      <c r="E57" s="5">
        <v>0.78873892199999995</v>
      </c>
      <c r="F57" s="5">
        <v>6.7475085000000004E-2</v>
      </c>
      <c r="G57" s="5">
        <v>0</v>
      </c>
      <c r="H57" s="5">
        <v>7.4627809999999999E-3</v>
      </c>
      <c r="I57" s="5">
        <v>0</v>
      </c>
      <c r="J57" s="5">
        <v>3.9183517000000001E-2</v>
      </c>
      <c r="K57" s="5">
        <v>0</v>
      </c>
      <c r="L57" s="5">
        <v>2.5419034E-2</v>
      </c>
      <c r="M57" s="5">
        <v>1.2752688999999999E-2</v>
      </c>
    </row>
    <row r="58" spans="1:13" ht="15" thickBot="1" x14ac:dyDescent="0.35">
      <c r="A58" s="1" t="s">
        <v>27</v>
      </c>
      <c r="B58" s="5">
        <v>0</v>
      </c>
      <c r="C58" s="5">
        <v>1.6955418E-2</v>
      </c>
      <c r="D58" s="5">
        <v>0</v>
      </c>
      <c r="E58" s="5">
        <v>0.92898392500000004</v>
      </c>
      <c r="F58" s="5">
        <v>0</v>
      </c>
      <c r="G58" s="5">
        <v>0</v>
      </c>
      <c r="H58" s="5">
        <v>1.4010109999999999E-2</v>
      </c>
      <c r="I58" s="5">
        <v>2.2660399999999999E-4</v>
      </c>
      <c r="J58" s="5">
        <v>2.2138066000000001E-2</v>
      </c>
      <c r="K58" s="5">
        <v>0</v>
      </c>
      <c r="L58" s="5">
        <v>1.7685876E-2</v>
      </c>
      <c r="M58" s="5">
        <v>0</v>
      </c>
    </row>
    <row r="59" spans="1:13" x14ac:dyDescent="0.3">
      <c r="A59" s="7" t="s">
        <v>12</v>
      </c>
      <c r="B59" s="4">
        <f t="shared" ref="B59:M59" si="16">AVERAGE(B55:B58)</f>
        <v>0</v>
      </c>
      <c r="C59" s="4">
        <f t="shared" si="16"/>
        <v>3.5922193249999998E-2</v>
      </c>
      <c r="D59" s="4">
        <f t="shared" si="16"/>
        <v>0</v>
      </c>
      <c r="E59" s="4">
        <f t="shared" si="16"/>
        <v>0.86105828799999995</v>
      </c>
      <c r="F59" s="4">
        <f t="shared" si="16"/>
        <v>1.6868771250000001E-2</v>
      </c>
      <c r="G59" s="4">
        <f t="shared" si="16"/>
        <v>0</v>
      </c>
      <c r="H59" s="4">
        <f t="shared" si="16"/>
        <v>1.3629133999999999E-2</v>
      </c>
      <c r="I59" s="4">
        <f t="shared" si="16"/>
        <v>2.8384707500000001E-3</v>
      </c>
      <c r="J59" s="4">
        <f t="shared" si="16"/>
        <v>3.53741625E-2</v>
      </c>
      <c r="K59" s="4">
        <f t="shared" si="16"/>
        <v>0</v>
      </c>
      <c r="L59" s="4">
        <f t="shared" si="16"/>
        <v>2.5713223E-2</v>
      </c>
      <c r="M59" s="12">
        <f t="shared" si="16"/>
        <v>8.595756999999999E-3</v>
      </c>
    </row>
    <row r="60" spans="1:13" x14ac:dyDescent="0.3">
      <c r="A60" s="8" t="s">
        <v>13</v>
      </c>
      <c r="B60" s="5">
        <f t="shared" ref="B60:M60" si="17">MEDIAN(B55:B58)</f>
        <v>0</v>
      </c>
      <c r="C60" s="5">
        <f t="shared" si="17"/>
        <v>3.3882691999999999E-2</v>
      </c>
      <c r="D60" s="5">
        <f t="shared" si="17"/>
        <v>0</v>
      </c>
      <c r="E60" s="5">
        <f t="shared" si="17"/>
        <v>0.86325515250000007</v>
      </c>
      <c r="F60" s="5">
        <f t="shared" si="17"/>
        <v>0</v>
      </c>
      <c r="G60" s="5">
        <f t="shared" si="17"/>
        <v>0</v>
      </c>
      <c r="H60" s="5">
        <f t="shared" si="17"/>
        <v>1.4426296999999999E-2</v>
      </c>
      <c r="I60" s="5">
        <f t="shared" si="17"/>
        <v>1.1330199999999999E-4</v>
      </c>
      <c r="J60" s="5">
        <f t="shared" si="17"/>
        <v>3.7913454999999999E-2</v>
      </c>
      <c r="K60" s="5">
        <f t="shared" si="17"/>
        <v>0</v>
      </c>
      <c r="L60" s="5">
        <f t="shared" si="17"/>
        <v>2.4772275E-2</v>
      </c>
      <c r="M60" s="13">
        <f t="shared" si="17"/>
        <v>1.0815169499999999E-2</v>
      </c>
    </row>
    <row r="61" spans="1:13" x14ac:dyDescent="0.3">
      <c r="A61" s="8" t="s">
        <v>14</v>
      </c>
      <c r="B61" s="5">
        <f t="shared" ref="B61:M61" si="18">_xlfn.STDEV.S(B55:B58)</f>
        <v>0</v>
      </c>
      <c r="C61" s="5">
        <f t="shared" si="18"/>
        <v>1.7449575639408934E-2</v>
      </c>
      <c r="D61" s="5">
        <f t="shared" si="18"/>
        <v>0</v>
      </c>
      <c r="E61" s="5">
        <f t="shared" si="18"/>
        <v>5.8515705324372877E-2</v>
      </c>
      <c r="F61" s="5">
        <f t="shared" si="18"/>
        <v>3.3737542500000002E-2</v>
      </c>
      <c r="G61" s="5">
        <f t="shared" si="18"/>
        <v>0</v>
      </c>
      <c r="H61" s="5">
        <f t="shared" si="18"/>
        <v>4.4923899038416086E-3</v>
      </c>
      <c r="I61" s="5">
        <f t="shared" si="18"/>
        <v>5.5269045743597065E-3</v>
      </c>
      <c r="J61" s="5">
        <f t="shared" si="18"/>
        <v>9.271126724024175E-3</v>
      </c>
      <c r="K61" s="5">
        <f t="shared" si="18"/>
        <v>0</v>
      </c>
      <c r="L61" s="5">
        <f t="shared" si="18"/>
        <v>7.4215622204723561E-3</v>
      </c>
      <c r="M61" s="13">
        <f t="shared" si="18"/>
        <v>5.8966261236446625E-3</v>
      </c>
    </row>
    <row r="62" spans="1:13" ht="15" thickBot="1" x14ac:dyDescent="0.35">
      <c r="A62" s="9" t="s">
        <v>15</v>
      </c>
      <c r="B62" s="6">
        <f t="shared" ref="B62:M62" si="19">B61/SQRT(COUNT(B55:B58))</f>
        <v>0</v>
      </c>
      <c r="C62" s="6">
        <f t="shared" si="19"/>
        <v>8.724787819704467E-3</v>
      </c>
      <c r="D62" s="6">
        <f t="shared" si="19"/>
        <v>0</v>
      </c>
      <c r="E62" s="6">
        <f t="shared" si="19"/>
        <v>2.9257852662186438E-2</v>
      </c>
      <c r="F62" s="6">
        <f t="shared" si="19"/>
        <v>1.6868771250000001E-2</v>
      </c>
      <c r="G62" s="6">
        <f t="shared" si="19"/>
        <v>0</v>
      </c>
      <c r="H62" s="6">
        <f t="shared" si="19"/>
        <v>2.2461949519208043E-3</v>
      </c>
      <c r="I62" s="6">
        <f t="shared" si="19"/>
        <v>2.7634522871798533E-3</v>
      </c>
      <c r="J62" s="6">
        <f t="shared" si="19"/>
        <v>4.6355633620120875E-3</v>
      </c>
      <c r="K62" s="6">
        <f t="shared" si="19"/>
        <v>0</v>
      </c>
      <c r="L62" s="6">
        <f t="shared" si="19"/>
        <v>3.7107811102361781E-3</v>
      </c>
      <c r="M62" s="14">
        <f t="shared" si="19"/>
        <v>2.9483130618223313E-3</v>
      </c>
    </row>
    <row r="64" spans="1:13" ht="15" thickBot="1" x14ac:dyDescent="0.35">
      <c r="A64" s="2" t="s">
        <v>129</v>
      </c>
      <c r="B64" s="11" t="s">
        <v>11</v>
      </c>
      <c r="C64" s="11" t="s">
        <v>0</v>
      </c>
      <c r="D64" s="11" t="s">
        <v>1</v>
      </c>
      <c r="E64" s="11" t="s">
        <v>2</v>
      </c>
      <c r="F64" s="11" t="s">
        <v>3</v>
      </c>
      <c r="G64" s="11" t="s">
        <v>4</v>
      </c>
      <c r="H64" s="11" t="s">
        <v>5</v>
      </c>
      <c r="I64" s="11" t="s">
        <v>6</v>
      </c>
      <c r="J64" s="11" t="s">
        <v>7</v>
      </c>
      <c r="K64" s="11" t="s">
        <v>8</v>
      </c>
      <c r="L64" s="11" t="s">
        <v>9</v>
      </c>
      <c r="M64" s="11" t="s">
        <v>10</v>
      </c>
    </row>
    <row r="65" spans="1:13" x14ac:dyDescent="0.3">
      <c r="A65" s="1" t="s">
        <v>28</v>
      </c>
      <c r="B65" s="5">
        <v>0</v>
      </c>
      <c r="C65" s="5">
        <v>0</v>
      </c>
      <c r="D65" s="5">
        <v>0</v>
      </c>
      <c r="E65" s="5">
        <v>0</v>
      </c>
      <c r="F65" s="5">
        <v>0.84064828199999997</v>
      </c>
      <c r="G65" s="5">
        <v>0</v>
      </c>
      <c r="H65" s="5">
        <v>0</v>
      </c>
      <c r="I65" s="5">
        <v>1.3381560000000001E-2</v>
      </c>
      <c r="J65" s="5">
        <v>3.8299779999999999E-3</v>
      </c>
      <c r="K65" s="5">
        <v>0</v>
      </c>
      <c r="L65" s="5">
        <v>0</v>
      </c>
      <c r="M65" s="5">
        <v>0.14214018</v>
      </c>
    </row>
    <row r="66" spans="1:13" x14ac:dyDescent="0.3">
      <c r="A66" s="1" t="s">
        <v>29</v>
      </c>
      <c r="B66" s="5">
        <v>1.6015754E-2</v>
      </c>
      <c r="C66" s="5">
        <v>0</v>
      </c>
      <c r="D66" s="5">
        <v>4.9224680000000002E-3</v>
      </c>
      <c r="E66" s="5">
        <v>0</v>
      </c>
      <c r="F66" s="5">
        <v>0.60869024400000005</v>
      </c>
      <c r="G66" s="5">
        <v>2.9650405000000001E-2</v>
      </c>
      <c r="H66" s="5">
        <v>0</v>
      </c>
      <c r="I66" s="5">
        <v>8.790427E-3</v>
      </c>
      <c r="J66" s="5">
        <v>0</v>
      </c>
      <c r="K66" s="5">
        <v>0.31848020100000002</v>
      </c>
      <c r="L66" s="5">
        <v>0</v>
      </c>
      <c r="M66" s="5">
        <v>1.3450500000000001E-2</v>
      </c>
    </row>
    <row r="67" spans="1:13" ht="15" thickBot="1" x14ac:dyDescent="0.35">
      <c r="A67" s="1" t="s">
        <v>30</v>
      </c>
      <c r="B67" s="5">
        <v>0</v>
      </c>
      <c r="C67" s="5">
        <v>3.1293188999999999E-2</v>
      </c>
      <c r="D67" s="5">
        <v>0</v>
      </c>
      <c r="E67" s="5">
        <v>0</v>
      </c>
      <c r="F67" s="5">
        <v>0.89110229900000004</v>
      </c>
      <c r="G67" s="5">
        <v>3.1335896000000002E-2</v>
      </c>
      <c r="H67" s="5">
        <v>0</v>
      </c>
      <c r="I67" s="5">
        <v>0</v>
      </c>
      <c r="J67" s="5">
        <v>3.6200251000000003E-2</v>
      </c>
      <c r="K67" s="5">
        <v>0</v>
      </c>
      <c r="L67" s="5">
        <v>2.4060959999999999E-3</v>
      </c>
      <c r="M67" s="5">
        <v>7.6622690000000002E-3</v>
      </c>
    </row>
    <row r="68" spans="1:13" x14ac:dyDescent="0.3">
      <c r="A68" s="7" t="s">
        <v>12</v>
      </c>
      <c r="B68" s="4">
        <f t="shared" ref="B68:M68" si="20">AVERAGE(B65:B67)</f>
        <v>5.3385846666666667E-3</v>
      </c>
      <c r="C68" s="4">
        <f t="shared" si="20"/>
        <v>1.0431062999999999E-2</v>
      </c>
      <c r="D68" s="4">
        <f t="shared" si="20"/>
        <v>1.6408226666666666E-3</v>
      </c>
      <c r="E68" s="4">
        <f t="shared" si="20"/>
        <v>0</v>
      </c>
      <c r="F68" s="4">
        <f t="shared" si="20"/>
        <v>0.78014694166666665</v>
      </c>
      <c r="G68" s="4">
        <f t="shared" si="20"/>
        <v>2.0328767000000001E-2</v>
      </c>
      <c r="H68" s="4">
        <f t="shared" si="20"/>
        <v>0</v>
      </c>
      <c r="I68" s="4">
        <f t="shared" si="20"/>
        <v>7.3906623333333333E-3</v>
      </c>
      <c r="J68" s="4">
        <f t="shared" si="20"/>
        <v>1.3343409666666667E-2</v>
      </c>
      <c r="K68" s="4">
        <f t="shared" si="20"/>
        <v>0.10616006700000001</v>
      </c>
      <c r="L68" s="4">
        <f t="shared" si="20"/>
        <v>8.0203199999999994E-4</v>
      </c>
      <c r="M68" s="12">
        <f t="shared" si="20"/>
        <v>5.4417649666666672E-2</v>
      </c>
    </row>
    <row r="69" spans="1:13" x14ac:dyDescent="0.3">
      <c r="A69" s="8" t="s">
        <v>13</v>
      </c>
      <c r="B69" s="5">
        <f t="shared" ref="B69:M69" si="21">MEDIAN(B65:B67)</f>
        <v>0</v>
      </c>
      <c r="C69" s="5">
        <f t="shared" si="21"/>
        <v>0</v>
      </c>
      <c r="D69" s="5">
        <f t="shared" si="21"/>
        <v>0</v>
      </c>
      <c r="E69" s="5">
        <f t="shared" si="21"/>
        <v>0</v>
      </c>
      <c r="F69" s="5">
        <f t="shared" si="21"/>
        <v>0.84064828199999997</v>
      </c>
      <c r="G69" s="5">
        <f t="shared" si="21"/>
        <v>2.9650405000000001E-2</v>
      </c>
      <c r="H69" s="5">
        <f t="shared" si="21"/>
        <v>0</v>
      </c>
      <c r="I69" s="5">
        <f t="shared" si="21"/>
        <v>8.790427E-3</v>
      </c>
      <c r="J69" s="5">
        <f t="shared" si="21"/>
        <v>3.8299779999999999E-3</v>
      </c>
      <c r="K69" s="5">
        <f t="shared" si="21"/>
        <v>0</v>
      </c>
      <c r="L69" s="5">
        <f t="shared" si="21"/>
        <v>0</v>
      </c>
      <c r="M69" s="13">
        <f t="shared" si="21"/>
        <v>1.3450500000000001E-2</v>
      </c>
    </row>
    <row r="70" spans="1:13" x14ac:dyDescent="0.3">
      <c r="A70" s="8" t="s">
        <v>14</v>
      </c>
      <c r="B70" s="5">
        <f t="shared" ref="B70:M70" si="22">_xlfn.STDEV.S(B65:B67)</f>
        <v>9.2466998831748255E-3</v>
      </c>
      <c r="C70" s="5">
        <f t="shared" si="22"/>
        <v>1.8067131092951834E-2</v>
      </c>
      <c r="D70" s="5">
        <f t="shared" si="22"/>
        <v>2.8419882248773192E-3</v>
      </c>
      <c r="E70" s="5">
        <f t="shared" si="22"/>
        <v>0</v>
      </c>
      <c r="F70" s="5">
        <f t="shared" si="22"/>
        <v>0.15061358285004797</v>
      </c>
      <c r="G70" s="5">
        <f t="shared" si="22"/>
        <v>1.7625387819364062E-2</v>
      </c>
      <c r="H70" s="5">
        <f t="shared" si="22"/>
        <v>0</v>
      </c>
      <c r="I70" s="5">
        <f t="shared" si="22"/>
        <v>6.7997090268581599E-3</v>
      </c>
      <c r="J70" s="5">
        <f t="shared" si="22"/>
        <v>1.9887020381972823E-2</v>
      </c>
      <c r="K70" s="5">
        <f t="shared" si="22"/>
        <v>0.18387462977891614</v>
      </c>
      <c r="L70" s="5">
        <f t="shared" si="22"/>
        <v>1.3891601732960817E-3</v>
      </c>
      <c r="M70" s="13">
        <f t="shared" si="22"/>
        <v>7.602504620576879E-2</v>
      </c>
    </row>
    <row r="71" spans="1:13" ht="15" thickBot="1" x14ac:dyDescent="0.35">
      <c r="A71" s="9" t="s">
        <v>15</v>
      </c>
      <c r="B71" s="6">
        <f t="shared" ref="B71:M71" si="23">B70/SQRT(COUNT(B65:B67))</f>
        <v>5.3385846666666667E-3</v>
      </c>
      <c r="C71" s="6">
        <f t="shared" si="23"/>
        <v>1.0431062999999999E-2</v>
      </c>
      <c r="D71" s="6">
        <f t="shared" si="23"/>
        <v>1.6408226666666671E-3</v>
      </c>
      <c r="E71" s="6">
        <f t="shared" si="23"/>
        <v>0</v>
      </c>
      <c r="F71" s="6">
        <f t="shared" si="23"/>
        <v>8.6956792602089203E-2</v>
      </c>
      <c r="G71" s="6">
        <f t="shared" si="23"/>
        <v>1.0176022402081392E-2</v>
      </c>
      <c r="H71" s="6">
        <f t="shared" si="23"/>
        <v>0</v>
      </c>
      <c r="I71" s="6">
        <f t="shared" si="23"/>
        <v>3.9258138370676871E-3</v>
      </c>
      <c r="J71" s="6">
        <f t="shared" si="23"/>
        <v>1.1481776570911584E-2</v>
      </c>
      <c r="K71" s="6">
        <f t="shared" si="23"/>
        <v>0.10616006700000001</v>
      </c>
      <c r="L71" s="6">
        <f t="shared" si="23"/>
        <v>8.0203199999999994E-4</v>
      </c>
      <c r="M71" s="14">
        <f t="shared" si="23"/>
        <v>4.3893080892054348E-2</v>
      </c>
    </row>
    <row r="73" spans="1:13" ht="15" thickBot="1" x14ac:dyDescent="0.35">
      <c r="A73" s="2" t="s">
        <v>129</v>
      </c>
      <c r="B73" s="11" t="s">
        <v>11</v>
      </c>
      <c r="C73" s="11" t="s">
        <v>0</v>
      </c>
      <c r="D73" s="11" t="s">
        <v>1</v>
      </c>
      <c r="E73" s="11" t="s">
        <v>2</v>
      </c>
      <c r="F73" s="11" t="s">
        <v>3</v>
      </c>
      <c r="G73" s="11" t="s">
        <v>4</v>
      </c>
      <c r="H73" s="11" t="s">
        <v>5</v>
      </c>
      <c r="I73" s="11" t="s">
        <v>6</v>
      </c>
      <c r="J73" s="11" t="s">
        <v>7</v>
      </c>
      <c r="K73" s="11" t="s">
        <v>8</v>
      </c>
      <c r="L73" s="11" t="s">
        <v>9</v>
      </c>
      <c r="M73" s="11" t="s">
        <v>10</v>
      </c>
    </row>
    <row r="74" spans="1:13" x14ac:dyDescent="0.3">
      <c r="A74" s="1" t="s">
        <v>31</v>
      </c>
      <c r="B74" s="5">
        <v>3.85208E-4</v>
      </c>
      <c r="C74" s="5">
        <v>0</v>
      </c>
      <c r="D74" s="5">
        <v>0</v>
      </c>
      <c r="E74" s="5">
        <v>0</v>
      </c>
      <c r="F74" s="5">
        <v>0</v>
      </c>
      <c r="G74" s="5">
        <v>9.6393995999999996E-2</v>
      </c>
      <c r="H74" s="5">
        <v>0.85581674399999996</v>
      </c>
      <c r="I74" s="5">
        <v>0</v>
      </c>
      <c r="J74" s="5">
        <v>3.2535337999999997E-2</v>
      </c>
      <c r="K74" s="5">
        <v>0</v>
      </c>
      <c r="L74" s="5">
        <v>0</v>
      </c>
      <c r="M74" s="5">
        <v>1.4868714E-2</v>
      </c>
    </row>
    <row r="75" spans="1:13" x14ac:dyDescent="0.3">
      <c r="A75" s="1" t="s">
        <v>32</v>
      </c>
      <c r="B75" s="5">
        <v>0</v>
      </c>
      <c r="C75" s="5">
        <v>0</v>
      </c>
      <c r="D75" s="5">
        <v>0</v>
      </c>
      <c r="E75" s="5">
        <v>0</v>
      </c>
      <c r="F75" s="5">
        <v>0</v>
      </c>
      <c r="G75" s="5">
        <v>0</v>
      </c>
      <c r="H75" s="5">
        <v>0.98665574300000003</v>
      </c>
      <c r="I75" s="5">
        <v>0</v>
      </c>
      <c r="J75" s="5">
        <v>1.3344257E-2</v>
      </c>
      <c r="K75" s="5">
        <v>0</v>
      </c>
      <c r="L75" s="5">
        <v>0</v>
      </c>
      <c r="M75" s="5">
        <v>0</v>
      </c>
    </row>
    <row r="76" spans="1:13" x14ac:dyDescent="0.3">
      <c r="A76" s="1" t="s">
        <v>33</v>
      </c>
      <c r="B76" s="5">
        <v>0</v>
      </c>
      <c r="C76" s="5">
        <v>0</v>
      </c>
      <c r="D76" s="5">
        <v>0</v>
      </c>
      <c r="E76" s="5">
        <v>0</v>
      </c>
      <c r="F76" s="5">
        <v>0</v>
      </c>
      <c r="G76" s="5">
        <v>4.6693658999999998E-2</v>
      </c>
      <c r="H76" s="5">
        <v>0.90855029799999998</v>
      </c>
      <c r="I76" s="5">
        <v>0</v>
      </c>
      <c r="J76" s="5">
        <v>2.4349142000000001E-2</v>
      </c>
      <c r="K76" s="5">
        <v>5.9626560000000002E-3</v>
      </c>
      <c r="L76" s="5">
        <v>0</v>
      </c>
      <c r="M76" s="5">
        <v>1.4444244E-2</v>
      </c>
    </row>
    <row r="77" spans="1:13" x14ac:dyDescent="0.3">
      <c r="A77" s="1" t="s">
        <v>34</v>
      </c>
      <c r="B77" s="5">
        <v>6.0705829000000003E-2</v>
      </c>
      <c r="C77" s="5">
        <v>0</v>
      </c>
      <c r="D77" s="5">
        <v>0</v>
      </c>
      <c r="E77" s="5">
        <v>0</v>
      </c>
      <c r="F77" s="5">
        <v>0</v>
      </c>
      <c r="G77" s="5">
        <v>3.7319207E-2</v>
      </c>
      <c r="H77" s="5">
        <v>0.89062301799999999</v>
      </c>
      <c r="I77" s="5">
        <v>0</v>
      </c>
      <c r="J77" s="5">
        <v>0</v>
      </c>
      <c r="K77" s="5">
        <v>1.1351946E-2</v>
      </c>
      <c r="L77" s="5">
        <v>0</v>
      </c>
      <c r="M77" s="5">
        <v>0</v>
      </c>
    </row>
    <row r="78" spans="1:13" x14ac:dyDescent="0.3">
      <c r="A78" s="1" t="s">
        <v>35</v>
      </c>
      <c r="B78" s="5">
        <v>0</v>
      </c>
      <c r="C78" s="5">
        <v>0</v>
      </c>
      <c r="D78" s="5">
        <v>1.9244959999999999E-3</v>
      </c>
      <c r="E78" s="5">
        <v>1.7918597000000001E-2</v>
      </c>
      <c r="F78" s="5">
        <v>0</v>
      </c>
      <c r="G78" s="5">
        <v>0.93915400400000004</v>
      </c>
      <c r="H78" s="5">
        <v>3.2157637000000003E-2</v>
      </c>
      <c r="I78" s="5">
        <v>0</v>
      </c>
      <c r="J78" s="5">
        <v>6.5224030000000004E-3</v>
      </c>
      <c r="K78" s="5">
        <v>0</v>
      </c>
      <c r="L78" s="5">
        <v>0</v>
      </c>
      <c r="M78" s="5">
        <v>2.3228630000000001E-3</v>
      </c>
    </row>
    <row r="79" spans="1:13" ht="15" thickBot="1" x14ac:dyDescent="0.35">
      <c r="A79" s="1" t="s">
        <v>96</v>
      </c>
      <c r="B79" s="5">
        <v>0</v>
      </c>
      <c r="C79" s="5">
        <v>3.8775199000000003E-2</v>
      </c>
      <c r="D79" s="5">
        <v>0</v>
      </c>
      <c r="E79" s="5">
        <v>4.0295840000000001E-3</v>
      </c>
      <c r="F79" s="5">
        <v>1.0664679999999999E-2</v>
      </c>
      <c r="G79" s="5">
        <v>0.38239948000000001</v>
      </c>
      <c r="H79" s="5">
        <v>0.48106179999999998</v>
      </c>
      <c r="I79" s="5">
        <v>0</v>
      </c>
      <c r="J79" s="5">
        <v>5.9402581000000003E-2</v>
      </c>
      <c r="K79" s="5">
        <v>0</v>
      </c>
      <c r="L79" s="5">
        <v>2.3666675000000002E-2</v>
      </c>
      <c r="M79" s="5">
        <v>0</v>
      </c>
    </row>
    <row r="80" spans="1:13" x14ac:dyDescent="0.3">
      <c r="A80" s="7" t="s">
        <v>12</v>
      </c>
      <c r="B80" s="4">
        <f t="shared" ref="B80:M80" si="24">AVERAGE(B74:B79)</f>
        <v>1.01818395E-2</v>
      </c>
      <c r="C80" s="4">
        <f t="shared" si="24"/>
        <v>6.4625331666666669E-3</v>
      </c>
      <c r="D80" s="4">
        <f t="shared" si="24"/>
        <v>3.2074933333333332E-4</v>
      </c>
      <c r="E80" s="4">
        <f t="shared" si="24"/>
        <v>3.6580301666666666E-3</v>
      </c>
      <c r="F80" s="4">
        <f t="shared" si="24"/>
        <v>1.7774466666666665E-3</v>
      </c>
      <c r="G80" s="4">
        <f t="shared" si="24"/>
        <v>0.25032672433333336</v>
      </c>
      <c r="H80" s="4">
        <f t="shared" si="24"/>
        <v>0.69247753999999995</v>
      </c>
      <c r="I80" s="4">
        <f t="shared" si="24"/>
        <v>0</v>
      </c>
      <c r="J80" s="4">
        <f t="shared" si="24"/>
        <v>2.2692286833333335E-2</v>
      </c>
      <c r="K80" s="4">
        <f t="shared" si="24"/>
        <v>2.8857669999999996E-3</v>
      </c>
      <c r="L80" s="4">
        <f t="shared" si="24"/>
        <v>3.9444458333333333E-3</v>
      </c>
      <c r="M80" s="12">
        <f t="shared" si="24"/>
        <v>5.2726368333333336E-3</v>
      </c>
    </row>
    <row r="81" spans="1:13" x14ac:dyDescent="0.3">
      <c r="A81" s="8" t="s">
        <v>13</v>
      </c>
      <c r="B81" s="5">
        <f t="shared" ref="B81:M81" si="25">MEDIAN(B74:B79)</f>
        <v>0</v>
      </c>
      <c r="C81" s="5">
        <f t="shared" si="25"/>
        <v>0</v>
      </c>
      <c r="D81" s="5">
        <f t="shared" si="25"/>
        <v>0</v>
      </c>
      <c r="E81" s="5">
        <f t="shared" si="25"/>
        <v>0</v>
      </c>
      <c r="F81" s="5">
        <f t="shared" si="25"/>
        <v>0</v>
      </c>
      <c r="G81" s="5">
        <f t="shared" si="25"/>
        <v>7.154382749999999E-2</v>
      </c>
      <c r="H81" s="5">
        <f t="shared" si="25"/>
        <v>0.87321988100000003</v>
      </c>
      <c r="I81" s="5">
        <f t="shared" si="25"/>
        <v>0</v>
      </c>
      <c r="J81" s="5">
        <f t="shared" si="25"/>
        <v>1.8846699500000001E-2</v>
      </c>
      <c r="K81" s="5">
        <f t="shared" si="25"/>
        <v>0</v>
      </c>
      <c r="L81" s="5">
        <f t="shared" si="25"/>
        <v>0</v>
      </c>
      <c r="M81" s="13">
        <f t="shared" si="25"/>
        <v>1.1614315E-3</v>
      </c>
    </row>
    <row r="82" spans="1:13" x14ac:dyDescent="0.3">
      <c r="A82" s="8" t="s">
        <v>14</v>
      </c>
      <c r="B82" s="5">
        <f t="shared" ref="B82:M82" si="26">_xlfn.STDEV.S(B74:B79)</f>
        <v>2.4752078402259247E-2</v>
      </c>
      <c r="C82" s="5">
        <f t="shared" si="26"/>
        <v>1.5829908704146092E-2</v>
      </c>
      <c r="D82" s="5">
        <f t="shared" si="26"/>
        <v>7.856722020045425E-4</v>
      </c>
      <c r="E82" s="5">
        <f t="shared" si="26"/>
        <v>7.1697497510025401E-3</v>
      </c>
      <c r="F82" s="5">
        <f t="shared" si="26"/>
        <v>4.3538373783441504E-3</v>
      </c>
      <c r="G82" s="5">
        <f t="shared" si="26"/>
        <v>0.36472554489849696</v>
      </c>
      <c r="H82" s="5">
        <f t="shared" si="26"/>
        <v>0.36875156062121711</v>
      </c>
      <c r="I82" s="5">
        <f t="shared" si="26"/>
        <v>0</v>
      </c>
      <c r="J82" s="5">
        <f t="shared" si="26"/>
        <v>2.1499149796170017E-2</v>
      </c>
      <c r="K82" s="5">
        <f t="shared" si="26"/>
        <v>4.7844338743788283E-3</v>
      </c>
      <c r="L82" s="5">
        <f t="shared" si="26"/>
        <v>9.6618796097138453E-3</v>
      </c>
      <c r="M82" s="13">
        <f t="shared" si="26"/>
        <v>7.3253851530791321E-3</v>
      </c>
    </row>
    <row r="83" spans="1:13" ht="15" thickBot="1" x14ac:dyDescent="0.35">
      <c r="A83" s="9" t="s">
        <v>15</v>
      </c>
      <c r="B83" s="6">
        <f t="shared" ref="B83:M83" si="27">B82/SQRT(COUNT(B74:B79))</f>
        <v>1.0104993693149844E-2</v>
      </c>
      <c r="C83" s="6">
        <f t="shared" si="27"/>
        <v>6.4625331666666678E-3</v>
      </c>
      <c r="D83" s="6">
        <f t="shared" si="27"/>
        <v>3.2074933333333338E-4</v>
      </c>
      <c r="E83" s="6">
        <f t="shared" si="27"/>
        <v>2.9270380789004949E-3</v>
      </c>
      <c r="F83" s="6">
        <f t="shared" si="27"/>
        <v>1.7774466666666668E-3</v>
      </c>
      <c r="G83" s="6">
        <f t="shared" si="27"/>
        <v>0.14889858019331231</v>
      </c>
      <c r="H83" s="6">
        <f t="shared" si="27"/>
        <v>0.15054219422949344</v>
      </c>
      <c r="I83" s="6">
        <f t="shared" si="27"/>
        <v>0</v>
      </c>
      <c r="J83" s="6">
        <f t="shared" si="27"/>
        <v>8.7769911507129192E-3</v>
      </c>
      <c r="K83" s="6">
        <f t="shared" si="27"/>
        <v>1.9532369500525537E-3</v>
      </c>
      <c r="L83" s="6">
        <f t="shared" si="27"/>
        <v>3.9444458333333333E-3</v>
      </c>
      <c r="M83" s="14">
        <f t="shared" si="27"/>
        <v>2.9905759657339196E-3</v>
      </c>
    </row>
    <row r="85" spans="1:13" ht="15" thickBot="1" x14ac:dyDescent="0.35">
      <c r="A85" s="2" t="s">
        <v>129</v>
      </c>
      <c r="B85" s="11" t="s">
        <v>11</v>
      </c>
      <c r="C85" s="11" t="s">
        <v>0</v>
      </c>
      <c r="D85" s="11" t="s">
        <v>1</v>
      </c>
      <c r="E85" s="11" t="s">
        <v>2</v>
      </c>
      <c r="F85" s="11" t="s">
        <v>3</v>
      </c>
      <c r="G85" s="11" t="s">
        <v>4</v>
      </c>
      <c r="H85" s="11" t="s">
        <v>5</v>
      </c>
      <c r="I85" s="11" t="s">
        <v>6</v>
      </c>
      <c r="J85" s="11" t="s">
        <v>7</v>
      </c>
      <c r="K85" s="11" t="s">
        <v>8</v>
      </c>
      <c r="L85" s="11" t="s">
        <v>9</v>
      </c>
      <c r="M85" s="11" t="s">
        <v>10</v>
      </c>
    </row>
    <row r="86" spans="1:13" x14ac:dyDescent="0.3">
      <c r="A86" s="1" t="s">
        <v>36</v>
      </c>
      <c r="B86" s="5">
        <v>0</v>
      </c>
      <c r="C86" s="5">
        <v>4.1735900000000001E-4</v>
      </c>
      <c r="D86" s="5">
        <v>0</v>
      </c>
      <c r="E86" s="5">
        <v>0</v>
      </c>
      <c r="F86" s="5">
        <v>0</v>
      </c>
      <c r="G86" s="5">
        <v>0</v>
      </c>
      <c r="H86" s="5">
        <v>0.98790291600000002</v>
      </c>
      <c r="I86" s="5">
        <v>0</v>
      </c>
      <c r="J86" s="5">
        <v>1.051677E-3</v>
      </c>
      <c r="K86" s="5">
        <v>0</v>
      </c>
      <c r="L86" s="5">
        <v>0</v>
      </c>
      <c r="M86" s="5">
        <v>1.0628047999999999E-2</v>
      </c>
    </row>
    <row r="87" spans="1:13" x14ac:dyDescent="0.3">
      <c r="A87" s="1" t="s">
        <v>37</v>
      </c>
      <c r="B87" s="5">
        <v>0</v>
      </c>
      <c r="C87" s="5">
        <v>0</v>
      </c>
      <c r="D87" s="5">
        <v>7.9374800000000004E-4</v>
      </c>
      <c r="E87" s="5">
        <v>0</v>
      </c>
      <c r="F87" s="5">
        <v>0</v>
      </c>
      <c r="G87" s="5">
        <v>0</v>
      </c>
      <c r="H87" s="5">
        <v>0.99669279700000002</v>
      </c>
      <c r="I87" s="5">
        <v>1.3198660000000001E-3</v>
      </c>
      <c r="J87" s="5">
        <v>0</v>
      </c>
      <c r="K87" s="5">
        <v>1.1935890000000001E-3</v>
      </c>
      <c r="L87" s="5">
        <v>0</v>
      </c>
      <c r="M87" s="5">
        <v>0</v>
      </c>
    </row>
    <row r="88" spans="1:13" x14ac:dyDescent="0.3">
      <c r="A88" s="1" t="s">
        <v>38</v>
      </c>
      <c r="B88" s="5">
        <v>0</v>
      </c>
      <c r="C88" s="5">
        <v>0</v>
      </c>
      <c r="D88" s="5">
        <v>0</v>
      </c>
      <c r="E88" s="5">
        <v>0</v>
      </c>
      <c r="F88" s="5">
        <v>0</v>
      </c>
      <c r="G88" s="5">
        <v>0</v>
      </c>
      <c r="H88" s="5">
        <v>0.96003640400000001</v>
      </c>
      <c r="I88" s="5">
        <v>0</v>
      </c>
      <c r="J88" s="5">
        <v>3.4296792E-2</v>
      </c>
      <c r="K88" s="5">
        <v>0</v>
      </c>
      <c r="L88" s="5">
        <v>0</v>
      </c>
      <c r="M88" s="5">
        <v>5.6668040000000001E-3</v>
      </c>
    </row>
    <row r="89" spans="1:13" x14ac:dyDescent="0.3">
      <c r="A89" s="1" t="s">
        <v>39</v>
      </c>
      <c r="B89" s="5">
        <v>2.4283382999999999E-2</v>
      </c>
      <c r="C89" s="5">
        <v>0</v>
      </c>
      <c r="D89" s="5">
        <v>4.3039829999999999E-3</v>
      </c>
      <c r="E89" s="5">
        <v>2.75756E-3</v>
      </c>
      <c r="F89" s="5">
        <v>0</v>
      </c>
      <c r="G89" s="5">
        <v>0</v>
      </c>
      <c r="H89" s="5">
        <v>0.96843533699999995</v>
      </c>
      <c r="I89" s="5">
        <v>0</v>
      </c>
      <c r="J89" s="5">
        <v>0</v>
      </c>
      <c r="K89" s="5">
        <v>2.1973699999999999E-4</v>
      </c>
      <c r="L89" s="5">
        <v>0</v>
      </c>
      <c r="M89" s="5">
        <v>0</v>
      </c>
    </row>
    <row r="90" spans="1:13" x14ac:dyDescent="0.3">
      <c r="A90" s="1" t="s">
        <v>40</v>
      </c>
      <c r="B90" s="5">
        <v>2.8576036999999999E-2</v>
      </c>
      <c r="C90" s="5">
        <v>0</v>
      </c>
      <c r="D90" s="5">
        <v>4.5726363999999999E-2</v>
      </c>
      <c r="E90" s="5">
        <v>0</v>
      </c>
      <c r="F90" s="5">
        <v>0</v>
      </c>
      <c r="G90" s="5">
        <v>0</v>
      </c>
      <c r="H90" s="5">
        <v>0.83455805999999999</v>
      </c>
      <c r="I90" s="5">
        <v>7.0042758999999996E-2</v>
      </c>
      <c r="J90" s="5">
        <v>6.2645469999999997E-3</v>
      </c>
      <c r="K90" s="5">
        <v>0</v>
      </c>
      <c r="L90" s="5">
        <v>0</v>
      </c>
      <c r="M90" s="5">
        <v>1.4832233E-2</v>
      </c>
    </row>
    <row r="91" spans="1:13" ht="15" thickBot="1" x14ac:dyDescent="0.35">
      <c r="A91" s="1" t="s">
        <v>41</v>
      </c>
      <c r="B91" s="5">
        <v>5.8910059999999998E-3</v>
      </c>
      <c r="C91" s="5">
        <v>0</v>
      </c>
      <c r="D91" s="5">
        <v>0</v>
      </c>
      <c r="E91" s="5">
        <v>1.4991979000000001E-2</v>
      </c>
      <c r="F91" s="5">
        <v>0</v>
      </c>
      <c r="G91" s="5">
        <v>0</v>
      </c>
      <c r="H91" s="5">
        <v>0.95151596900000002</v>
      </c>
      <c r="I91" s="5">
        <v>0</v>
      </c>
      <c r="J91" s="5">
        <v>2.623932E-2</v>
      </c>
      <c r="K91" s="5">
        <v>0</v>
      </c>
      <c r="L91" s="5">
        <v>0</v>
      </c>
      <c r="M91" s="5">
        <v>1.361726E-3</v>
      </c>
    </row>
    <row r="92" spans="1:13" x14ac:dyDescent="0.3">
      <c r="A92" s="7" t="s">
        <v>12</v>
      </c>
      <c r="B92" s="4">
        <f t="shared" ref="B92:M92" si="28">AVERAGE(B86:B91)</f>
        <v>9.7917376666666663E-3</v>
      </c>
      <c r="C92" s="4">
        <f t="shared" si="28"/>
        <v>6.9559833333333331E-5</v>
      </c>
      <c r="D92" s="4">
        <f t="shared" si="28"/>
        <v>8.4706824999999999E-3</v>
      </c>
      <c r="E92" s="4">
        <f t="shared" si="28"/>
        <v>2.9582565000000004E-3</v>
      </c>
      <c r="F92" s="4">
        <f t="shared" si="28"/>
        <v>0</v>
      </c>
      <c r="G92" s="4">
        <f t="shared" si="28"/>
        <v>0</v>
      </c>
      <c r="H92" s="4">
        <f t="shared" si="28"/>
        <v>0.94985691383333337</v>
      </c>
      <c r="I92" s="4">
        <f t="shared" si="28"/>
        <v>1.1893770833333333E-2</v>
      </c>
      <c r="J92" s="4">
        <f t="shared" si="28"/>
        <v>1.1308722666666667E-2</v>
      </c>
      <c r="K92" s="4">
        <f t="shared" si="28"/>
        <v>2.3555433333333336E-4</v>
      </c>
      <c r="L92" s="4">
        <f t="shared" si="28"/>
        <v>0</v>
      </c>
      <c r="M92" s="12">
        <f t="shared" si="28"/>
        <v>5.4148018333333332E-3</v>
      </c>
    </row>
    <row r="93" spans="1:13" x14ac:dyDescent="0.3">
      <c r="A93" s="8" t="s">
        <v>13</v>
      </c>
      <c r="B93" s="5">
        <f t="shared" ref="B93:M93" si="29">MEDIAN(B86:B91)</f>
        <v>2.9455029999999999E-3</v>
      </c>
      <c r="C93" s="5">
        <f t="shared" si="29"/>
        <v>0</v>
      </c>
      <c r="D93" s="5">
        <f t="shared" si="29"/>
        <v>3.9687400000000002E-4</v>
      </c>
      <c r="E93" s="5">
        <f t="shared" si="29"/>
        <v>0</v>
      </c>
      <c r="F93" s="5">
        <f t="shared" si="29"/>
        <v>0</v>
      </c>
      <c r="G93" s="5">
        <f t="shared" si="29"/>
        <v>0</v>
      </c>
      <c r="H93" s="5">
        <f t="shared" si="29"/>
        <v>0.96423587050000004</v>
      </c>
      <c r="I93" s="5">
        <f t="shared" si="29"/>
        <v>0</v>
      </c>
      <c r="J93" s="5">
        <f t="shared" si="29"/>
        <v>3.6581119999999998E-3</v>
      </c>
      <c r="K93" s="5">
        <f t="shared" si="29"/>
        <v>0</v>
      </c>
      <c r="L93" s="5">
        <f t="shared" si="29"/>
        <v>0</v>
      </c>
      <c r="M93" s="13">
        <f t="shared" si="29"/>
        <v>3.5142649999999999E-3</v>
      </c>
    </row>
    <row r="94" spans="1:13" x14ac:dyDescent="0.3">
      <c r="A94" s="8" t="s">
        <v>14</v>
      </c>
      <c r="B94" s="5">
        <f t="shared" ref="B94:M94" si="30">_xlfn.STDEV.S(B86:B91)</f>
        <v>1.3158326436482575E-2</v>
      </c>
      <c r="C94" s="5">
        <f t="shared" si="30"/>
        <v>1.7038609825970741E-4</v>
      </c>
      <c r="D94" s="5">
        <f t="shared" si="30"/>
        <v>1.8327792546389495E-2</v>
      </c>
      <c r="E94" s="5">
        <f t="shared" si="30"/>
        <v>5.9975975585443795E-3</v>
      </c>
      <c r="F94" s="5">
        <f t="shared" si="30"/>
        <v>0</v>
      </c>
      <c r="G94" s="5">
        <f t="shared" si="30"/>
        <v>0</v>
      </c>
      <c r="H94" s="5">
        <f t="shared" si="30"/>
        <v>5.8968561487638592E-2</v>
      </c>
      <c r="I94" s="5">
        <f t="shared" si="30"/>
        <v>2.8491961767400056E-2</v>
      </c>
      <c r="J94" s="5">
        <f t="shared" si="30"/>
        <v>1.5085086536521556E-2</v>
      </c>
      <c r="K94" s="5">
        <f t="shared" si="30"/>
        <v>4.7749847882005514E-4</v>
      </c>
      <c r="L94" s="5">
        <f t="shared" si="30"/>
        <v>0</v>
      </c>
      <c r="M94" s="13">
        <f t="shared" si="30"/>
        <v>6.1805668342711879E-3</v>
      </c>
    </row>
    <row r="95" spans="1:13" ht="15" thickBot="1" x14ac:dyDescent="0.35">
      <c r="A95" s="9" t="s">
        <v>15</v>
      </c>
      <c r="B95" s="6">
        <f t="shared" ref="B95:M95" si="31">B94/SQRT(COUNT(B86:B91))</f>
        <v>5.3718642730594662E-3</v>
      </c>
      <c r="C95" s="6">
        <f t="shared" si="31"/>
        <v>6.9559833333333345E-5</v>
      </c>
      <c r="D95" s="6">
        <f t="shared" si="31"/>
        <v>7.4822899750398427E-3</v>
      </c>
      <c r="E95" s="6">
        <f t="shared" si="31"/>
        <v>2.4485089501659818E-3</v>
      </c>
      <c r="F95" s="6">
        <f t="shared" si="31"/>
        <v>0</v>
      </c>
      <c r="G95" s="6">
        <f t="shared" si="31"/>
        <v>0</v>
      </c>
      <c r="H95" s="6">
        <f t="shared" si="31"/>
        <v>2.4073814418441648E-2</v>
      </c>
      <c r="I95" s="6">
        <f t="shared" si="31"/>
        <v>1.1631794683502819E-2</v>
      </c>
      <c r="J95" s="6">
        <f t="shared" si="31"/>
        <v>6.1584607900343619E-3</v>
      </c>
      <c r="K95" s="6">
        <f t="shared" si="31"/>
        <v>1.9493793767738263E-4</v>
      </c>
      <c r="L95" s="6">
        <f t="shared" si="31"/>
        <v>0</v>
      </c>
      <c r="M95" s="14">
        <f t="shared" si="31"/>
        <v>2.5232058441888626E-3</v>
      </c>
    </row>
    <row r="97" spans="1:13" ht="15" thickBot="1" x14ac:dyDescent="0.35">
      <c r="A97" s="2" t="s">
        <v>129</v>
      </c>
      <c r="B97" s="11" t="s">
        <v>11</v>
      </c>
      <c r="C97" s="11" t="s">
        <v>0</v>
      </c>
      <c r="D97" s="11" t="s">
        <v>1</v>
      </c>
      <c r="E97" s="11" t="s">
        <v>2</v>
      </c>
      <c r="F97" s="11" t="s">
        <v>3</v>
      </c>
      <c r="G97" s="11" t="s">
        <v>4</v>
      </c>
      <c r="H97" s="11" t="s">
        <v>5</v>
      </c>
      <c r="I97" s="11" t="s">
        <v>6</v>
      </c>
      <c r="J97" s="11" t="s">
        <v>7</v>
      </c>
      <c r="K97" s="11" t="s">
        <v>8</v>
      </c>
      <c r="L97" s="11" t="s">
        <v>9</v>
      </c>
      <c r="M97" s="11" t="s">
        <v>10</v>
      </c>
    </row>
    <row r="98" spans="1:13" x14ac:dyDescent="0.3">
      <c r="A98" s="1" t="s">
        <v>42</v>
      </c>
      <c r="B98" s="5">
        <v>0</v>
      </c>
      <c r="C98" s="5">
        <v>1.4093524E-2</v>
      </c>
      <c r="D98" s="5">
        <v>0</v>
      </c>
      <c r="E98" s="5">
        <v>8.7062349999999997E-3</v>
      </c>
      <c r="F98" s="5">
        <v>0</v>
      </c>
      <c r="G98" s="5">
        <v>0</v>
      </c>
      <c r="H98" s="5">
        <v>0.25052505600000002</v>
      </c>
      <c r="I98" s="5">
        <v>0.67415549200000002</v>
      </c>
      <c r="J98" s="5">
        <v>2.1078804E-2</v>
      </c>
      <c r="K98" s="5">
        <v>0</v>
      </c>
      <c r="L98" s="5">
        <v>0</v>
      </c>
      <c r="M98" s="5">
        <v>3.1440889E-2</v>
      </c>
    </row>
    <row r="99" spans="1:13" x14ac:dyDescent="0.3">
      <c r="A99" s="1" t="s">
        <v>43</v>
      </c>
      <c r="B99" s="5">
        <v>1.1890342999999999E-2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4.4637376999999999E-2</v>
      </c>
      <c r="I99" s="5">
        <v>0.87985654199999996</v>
      </c>
      <c r="J99" s="5">
        <v>3.2914723E-2</v>
      </c>
      <c r="K99" s="5">
        <v>0</v>
      </c>
      <c r="L99" s="5">
        <v>0</v>
      </c>
      <c r="M99" s="5">
        <v>3.0701015000000002E-2</v>
      </c>
    </row>
    <row r="100" spans="1:13" x14ac:dyDescent="0.3">
      <c r="A100" s="1" t="s">
        <v>44</v>
      </c>
      <c r="B100" s="5">
        <v>5.9099027999999998E-2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7.3331150000000003E-3</v>
      </c>
      <c r="I100" s="5">
        <v>0.92183674599999998</v>
      </c>
      <c r="J100" s="5">
        <v>8.5152400000000003E-3</v>
      </c>
      <c r="K100" s="5">
        <v>0</v>
      </c>
      <c r="L100" s="5">
        <v>0</v>
      </c>
      <c r="M100" s="5">
        <v>3.21587E-3</v>
      </c>
    </row>
    <row r="101" spans="1:13" x14ac:dyDescent="0.3">
      <c r="A101" s="1" t="s">
        <v>45</v>
      </c>
      <c r="B101" s="5">
        <v>1.0172901E-2</v>
      </c>
      <c r="C101" s="5">
        <v>0</v>
      </c>
      <c r="D101" s="5">
        <v>3.0664726E-2</v>
      </c>
      <c r="E101" s="5">
        <v>0</v>
      </c>
      <c r="F101" s="5">
        <v>0</v>
      </c>
      <c r="G101" s="5">
        <v>7.1400551000000007E-2</v>
      </c>
      <c r="H101" s="5">
        <v>0</v>
      </c>
      <c r="I101" s="5">
        <v>0.88740922200000005</v>
      </c>
      <c r="J101" s="5">
        <v>0</v>
      </c>
      <c r="K101" s="5">
        <v>0</v>
      </c>
      <c r="L101" s="5">
        <v>0</v>
      </c>
      <c r="M101" s="5">
        <v>3.5260000000000001E-4</v>
      </c>
    </row>
    <row r="102" spans="1:13" x14ac:dyDescent="0.3">
      <c r="A102" s="1" t="s">
        <v>46</v>
      </c>
      <c r="B102" s="5">
        <v>0</v>
      </c>
      <c r="C102" s="5">
        <v>0</v>
      </c>
      <c r="D102" s="5">
        <v>0</v>
      </c>
      <c r="E102" s="5">
        <v>7.9432775999999997E-2</v>
      </c>
      <c r="F102" s="5">
        <v>0</v>
      </c>
      <c r="G102" s="5">
        <v>0</v>
      </c>
      <c r="H102" s="5">
        <v>0.22569018699999999</v>
      </c>
      <c r="I102" s="5">
        <v>0.67595125</v>
      </c>
      <c r="J102" s="5">
        <v>1.2970023000000001E-2</v>
      </c>
      <c r="K102" s="5">
        <v>0</v>
      </c>
      <c r="L102" s="5">
        <v>0</v>
      </c>
      <c r="M102" s="5">
        <v>5.9557630000000002E-3</v>
      </c>
    </row>
    <row r="103" spans="1:13" ht="15" thickBot="1" x14ac:dyDescent="0.35">
      <c r="A103" s="1" t="s">
        <v>47</v>
      </c>
      <c r="B103" s="5">
        <v>0</v>
      </c>
      <c r="C103" s="5">
        <v>0</v>
      </c>
      <c r="D103" s="5">
        <v>0</v>
      </c>
      <c r="E103" s="5">
        <v>2.2878992000000001E-2</v>
      </c>
      <c r="F103" s="5">
        <v>2.4971870000000001E-3</v>
      </c>
      <c r="G103" s="5">
        <v>0</v>
      </c>
      <c r="H103" s="5">
        <v>0.183819282</v>
      </c>
      <c r="I103" s="5">
        <v>0.75039896800000006</v>
      </c>
      <c r="J103" s="5">
        <v>2.7720561000000001E-2</v>
      </c>
      <c r="K103" s="5">
        <v>0</v>
      </c>
      <c r="L103" s="5">
        <v>0</v>
      </c>
      <c r="M103" s="5">
        <v>1.2685011E-2</v>
      </c>
    </row>
    <row r="104" spans="1:13" x14ac:dyDescent="0.3">
      <c r="A104" s="7" t="s">
        <v>12</v>
      </c>
      <c r="B104" s="4">
        <f t="shared" ref="B104:M104" si="32">AVERAGE(B98:B103)</f>
        <v>1.3527045333333333E-2</v>
      </c>
      <c r="C104" s="4">
        <f t="shared" si="32"/>
        <v>2.3489206666666668E-3</v>
      </c>
      <c r="D104" s="4">
        <f t="shared" si="32"/>
        <v>5.1107876666666666E-3</v>
      </c>
      <c r="E104" s="4">
        <f t="shared" si="32"/>
        <v>1.8503000499999998E-2</v>
      </c>
      <c r="F104" s="4">
        <f t="shared" si="32"/>
        <v>4.1619783333333337E-4</v>
      </c>
      <c r="G104" s="4">
        <f t="shared" si="32"/>
        <v>1.1900091833333334E-2</v>
      </c>
      <c r="H104" s="4">
        <f t="shared" si="32"/>
        <v>0.11866750283333333</v>
      </c>
      <c r="I104" s="4">
        <f t="shared" si="32"/>
        <v>0.79826803666666668</v>
      </c>
      <c r="J104" s="4">
        <f t="shared" si="32"/>
        <v>1.7199891833333331E-2</v>
      </c>
      <c r="K104" s="4">
        <f t="shared" si="32"/>
        <v>0</v>
      </c>
      <c r="L104" s="4">
        <f t="shared" si="32"/>
        <v>0</v>
      </c>
      <c r="M104" s="12">
        <f t="shared" si="32"/>
        <v>1.4058524666666664E-2</v>
      </c>
    </row>
    <row r="105" spans="1:13" x14ac:dyDescent="0.3">
      <c r="A105" s="8" t="s">
        <v>13</v>
      </c>
      <c r="B105" s="5">
        <f t="shared" ref="B105:M105" si="33">MEDIAN(B98:B103)</f>
        <v>5.0864504999999999E-3</v>
      </c>
      <c r="C105" s="5">
        <f t="shared" si="33"/>
        <v>0</v>
      </c>
      <c r="D105" s="5">
        <f t="shared" si="33"/>
        <v>0</v>
      </c>
      <c r="E105" s="5">
        <f t="shared" si="33"/>
        <v>4.3531174999999998E-3</v>
      </c>
      <c r="F105" s="5">
        <f t="shared" si="33"/>
        <v>0</v>
      </c>
      <c r="G105" s="5">
        <f t="shared" si="33"/>
        <v>0</v>
      </c>
      <c r="H105" s="5">
        <f t="shared" si="33"/>
        <v>0.1142283295</v>
      </c>
      <c r="I105" s="5">
        <f t="shared" si="33"/>
        <v>0.81512775500000001</v>
      </c>
      <c r="J105" s="5">
        <f t="shared" si="33"/>
        <v>1.7024413500000002E-2</v>
      </c>
      <c r="K105" s="5">
        <f t="shared" si="33"/>
        <v>0</v>
      </c>
      <c r="L105" s="5">
        <f t="shared" si="33"/>
        <v>0</v>
      </c>
      <c r="M105" s="13">
        <f t="shared" si="33"/>
        <v>9.3203869999999994E-3</v>
      </c>
    </row>
    <row r="106" spans="1:13" x14ac:dyDescent="0.3">
      <c r="A106" s="8" t="s">
        <v>14</v>
      </c>
      <c r="B106" s="5">
        <f t="shared" ref="B106:M106" si="34">_xlfn.STDEV.S(B98:B103)</f>
        <v>2.297684725656635E-2</v>
      </c>
      <c r="C106" s="5">
        <f t="shared" si="34"/>
        <v>5.7536570796114248E-3</v>
      </c>
      <c r="D106" s="5">
        <f t="shared" si="34"/>
        <v>1.2518821967042772E-2</v>
      </c>
      <c r="E106" s="5">
        <f t="shared" si="34"/>
        <v>3.1159738576757873E-2</v>
      </c>
      <c r="F106" s="5">
        <f t="shared" si="34"/>
        <v>1.0194723237185828E-3</v>
      </c>
      <c r="G106" s="5">
        <f t="shared" si="34"/>
        <v>2.9149152883927866E-2</v>
      </c>
      <c r="H106" s="5">
        <f t="shared" si="34"/>
        <v>0.11405507902390136</v>
      </c>
      <c r="I106" s="5">
        <f t="shared" si="34"/>
        <v>0.11182918119218563</v>
      </c>
      <c r="J106" s="5">
        <f t="shared" si="34"/>
        <v>1.2343723950249337E-2</v>
      </c>
      <c r="K106" s="5">
        <f t="shared" si="34"/>
        <v>0</v>
      </c>
      <c r="L106" s="5">
        <f t="shared" si="34"/>
        <v>0</v>
      </c>
      <c r="M106" s="13">
        <f t="shared" si="34"/>
        <v>1.3799100636781265E-2</v>
      </c>
    </row>
    <row r="107" spans="1:13" ht="15" thickBot="1" x14ac:dyDescent="0.35">
      <c r="A107" s="9" t="s">
        <v>15</v>
      </c>
      <c r="B107" s="6">
        <f t="shared" ref="B107:M107" si="35">B106/SQRT(COUNT(B98:B103))</f>
        <v>9.3802586127425137E-3</v>
      </c>
      <c r="C107" s="6">
        <f t="shared" si="35"/>
        <v>2.3489206666666672E-3</v>
      </c>
      <c r="D107" s="6">
        <f t="shared" si="35"/>
        <v>5.1107876666666666E-3</v>
      </c>
      <c r="E107" s="6">
        <f t="shared" si="35"/>
        <v>1.2720910005262287E-2</v>
      </c>
      <c r="F107" s="6">
        <f t="shared" si="35"/>
        <v>4.1619783333333337E-4</v>
      </c>
      <c r="G107" s="6">
        <f t="shared" si="35"/>
        <v>1.1900091833333334E-2</v>
      </c>
      <c r="H107" s="6">
        <f t="shared" si="35"/>
        <v>4.6562791030228534E-2</v>
      </c>
      <c r="I107" s="6">
        <f t="shared" si="35"/>
        <v>4.5654072045683371E-2</v>
      </c>
      <c r="J107" s="6">
        <f t="shared" si="35"/>
        <v>5.039304200647134E-3</v>
      </c>
      <c r="K107" s="6">
        <f t="shared" si="35"/>
        <v>0</v>
      </c>
      <c r="L107" s="6">
        <f t="shared" si="35"/>
        <v>0</v>
      </c>
      <c r="M107" s="14">
        <f t="shared" si="35"/>
        <v>5.6334592449047557E-3</v>
      </c>
    </row>
    <row r="109" spans="1:13" ht="15" thickBot="1" x14ac:dyDescent="0.35">
      <c r="A109" s="2" t="s">
        <v>129</v>
      </c>
      <c r="B109" s="11" t="s">
        <v>11</v>
      </c>
      <c r="C109" s="11" t="s">
        <v>0</v>
      </c>
      <c r="D109" s="11" t="s">
        <v>1</v>
      </c>
      <c r="E109" s="11" t="s">
        <v>2</v>
      </c>
      <c r="F109" s="11" t="s">
        <v>3</v>
      </c>
      <c r="G109" s="11" t="s">
        <v>4</v>
      </c>
      <c r="H109" s="11" t="s">
        <v>5</v>
      </c>
      <c r="I109" s="11" t="s">
        <v>6</v>
      </c>
      <c r="J109" s="11" t="s">
        <v>7</v>
      </c>
      <c r="K109" s="11" t="s">
        <v>8</v>
      </c>
      <c r="L109" s="11" t="s">
        <v>9</v>
      </c>
      <c r="M109" s="11" t="s">
        <v>10</v>
      </c>
    </row>
    <row r="110" spans="1:13" x14ac:dyDescent="0.3">
      <c r="A110" s="1" t="s">
        <v>48</v>
      </c>
      <c r="B110" s="5">
        <v>0.11751236299999999</v>
      </c>
      <c r="C110" s="5">
        <v>0</v>
      </c>
      <c r="D110" s="5">
        <v>0</v>
      </c>
      <c r="E110" s="5">
        <v>4.9900215999999997E-2</v>
      </c>
      <c r="F110" s="5">
        <v>0</v>
      </c>
      <c r="G110" s="5">
        <v>0</v>
      </c>
      <c r="H110" s="5">
        <v>0</v>
      </c>
      <c r="I110" s="5">
        <v>0</v>
      </c>
      <c r="J110" s="5">
        <v>0.46197271600000001</v>
      </c>
      <c r="K110" s="5">
        <v>0</v>
      </c>
      <c r="L110" s="5">
        <v>0</v>
      </c>
      <c r="M110" s="5">
        <v>0.37061470499999999</v>
      </c>
    </row>
    <row r="111" spans="1:13" x14ac:dyDescent="0.3">
      <c r="A111" s="1" t="s">
        <v>49</v>
      </c>
      <c r="B111" s="5">
        <v>0</v>
      </c>
      <c r="C111" s="5">
        <v>8.0433039999999994E-3</v>
      </c>
      <c r="D111" s="5">
        <v>0</v>
      </c>
      <c r="E111" s="5">
        <v>2.6189421000000001E-2</v>
      </c>
      <c r="F111" s="5">
        <v>0</v>
      </c>
      <c r="G111" s="5">
        <v>0</v>
      </c>
      <c r="H111" s="5">
        <v>0</v>
      </c>
      <c r="I111" s="5">
        <v>0</v>
      </c>
      <c r="J111" s="5">
        <v>0.68772807599999997</v>
      </c>
      <c r="K111" s="5">
        <v>0</v>
      </c>
      <c r="L111" s="5">
        <v>0</v>
      </c>
      <c r="M111" s="5">
        <v>0.27803919900000001</v>
      </c>
    </row>
    <row r="112" spans="1:13" x14ac:dyDescent="0.3">
      <c r="A112" s="1" t="s">
        <v>50</v>
      </c>
      <c r="B112" s="5">
        <v>0</v>
      </c>
      <c r="C112" s="5">
        <v>0</v>
      </c>
      <c r="D112" s="5">
        <v>0</v>
      </c>
      <c r="E112" s="5">
        <v>3.4512582999999999E-2</v>
      </c>
      <c r="F112" s="5">
        <v>0</v>
      </c>
      <c r="G112" s="5">
        <v>2.59437E-4</v>
      </c>
      <c r="H112" s="5">
        <v>0</v>
      </c>
      <c r="I112" s="5">
        <v>2.4074841E-2</v>
      </c>
      <c r="J112" s="5">
        <v>0.63826719300000001</v>
      </c>
      <c r="K112" s="5">
        <v>0</v>
      </c>
      <c r="L112" s="5">
        <v>3.7081411000000002E-2</v>
      </c>
      <c r="M112" s="5">
        <v>0.26580453399999998</v>
      </c>
    </row>
    <row r="113" spans="1:13" x14ac:dyDescent="0.3">
      <c r="A113" s="1" t="s">
        <v>51</v>
      </c>
      <c r="B113" s="5">
        <v>0</v>
      </c>
      <c r="C113" s="5">
        <v>3.7642539999999999E-3</v>
      </c>
      <c r="D113" s="5">
        <v>5.3870309999999996E-3</v>
      </c>
      <c r="E113" s="5">
        <v>0</v>
      </c>
      <c r="F113" s="5">
        <v>0</v>
      </c>
      <c r="G113" s="5">
        <v>2.7239121000000002E-2</v>
      </c>
      <c r="H113" s="5">
        <v>0</v>
      </c>
      <c r="I113" s="5">
        <v>0.20044078000000001</v>
      </c>
      <c r="J113" s="5">
        <v>0.36598968100000001</v>
      </c>
      <c r="K113" s="5">
        <v>0</v>
      </c>
      <c r="L113" s="5">
        <v>0.107979212</v>
      </c>
      <c r="M113" s="5">
        <v>0.28919992100000003</v>
      </c>
    </row>
    <row r="114" spans="1:13" x14ac:dyDescent="0.3">
      <c r="A114" s="1" t="s">
        <v>52</v>
      </c>
      <c r="B114" s="5">
        <v>0</v>
      </c>
      <c r="C114" s="5">
        <v>5.2088259999999997E-3</v>
      </c>
      <c r="D114" s="5">
        <v>0</v>
      </c>
      <c r="E114" s="5">
        <v>1.1237417E-2</v>
      </c>
      <c r="F114" s="5">
        <v>0</v>
      </c>
      <c r="G114" s="5">
        <v>0</v>
      </c>
      <c r="H114" s="5">
        <v>0</v>
      </c>
      <c r="I114" s="5">
        <v>4.9248640000000002E-3</v>
      </c>
      <c r="J114" s="5">
        <v>0.73290845900000001</v>
      </c>
      <c r="K114" s="5">
        <v>0</v>
      </c>
      <c r="L114" s="5">
        <v>0</v>
      </c>
      <c r="M114" s="5">
        <v>0.24572043399999999</v>
      </c>
    </row>
    <row r="115" spans="1:13" ht="15" thickBot="1" x14ac:dyDescent="0.35">
      <c r="A115" s="1" t="s">
        <v>53</v>
      </c>
      <c r="B115" s="5">
        <v>0</v>
      </c>
      <c r="C115" s="5">
        <v>1.2160765E-2</v>
      </c>
      <c r="D115" s="5">
        <v>0</v>
      </c>
      <c r="E115" s="5">
        <v>6.8091826999999994E-2</v>
      </c>
      <c r="F115" s="5">
        <v>0</v>
      </c>
      <c r="G115" s="5">
        <v>0</v>
      </c>
      <c r="H115" s="5">
        <v>1.528237E-3</v>
      </c>
      <c r="I115" s="5">
        <v>0</v>
      </c>
      <c r="J115" s="5">
        <v>0.58675759999999999</v>
      </c>
      <c r="K115" s="5">
        <v>0</v>
      </c>
      <c r="L115" s="5">
        <v>0</v>
      </c>
      <c r="M115" s="5">
        <v>0.33146157100000001</v>
      </c>
    </row>
    <row r="116" spans="1:13" x14ac:dyDescent="0.3">
      <c r="A116" s="7" t="s">
        <v>12</v>
      </c>
      <c r="B116" s="4">
        <f t="shared" ref="B116:M116" si="36">AVERAGE(B110:B115)</f>
        <v>1.9585393833333332E-2</v>
      </c>
      <c r="C116" s="4">
        <f t="shared" si="36"/>
        <v>4.8628581666666669E-3</v>
      </c>
      <c r="D116" s="4">
        <f t="shared" si="36"/>
        <v>8.9783849999999993E-4</v>
      </c>
      <c r="E116" s="4">
        <f t="shared" si="36"/>
        <v>3.1655243999999999E-2</v>
      </c>
      <c r="F116" s="4">
        <f t="shared" si="36"/>
        <v>0</v>
      </c>
      <c r="G116" s="4">
        <f t="shared" si="36"/>
        <v>4.5830930000000008E-3</v>
      </c>
      <c r="H116" s="4">
        <f t="shared" si="36"/>
        <v>2.5470616666666668E-4</v>
      </c>
      <c r="I116" s="4">
        <f t="shared" si="36"/>
        <v>3.8240080833333336E-2</v>
      </c>
      <c r="J116" s="4">
        <f t="shared" si="36"/>
        <v>0.57893728749999995</v>
      </c>
      <c r="K116" s="4">
        <f t="shared" si="36"/>
        <v>0</v>
      </c>
      <c r="L116" s="4">
        <f t="shared" si="36"/>
        <v>2.41767705E-2</v>
      </c>
      <c r="M116" s="12">
        <f t="shared" si="36"/>
        <v>0.29680672733333335</v>
      </c>
    </row>
    <row r="117" spans="1:13" x14ac:dyDescent="0.3">
      <c r="A117" s="8" t="s">
        <v>13</v>
      </c>
      <c r="B117" s="5">
        <f t="shared" ref="B117:M117" si="37">MEDIAN(B110:B115)</f>
        <v>0</v>
      </c>
      <c r="C117" s="5">
        <f t="shared" si="37"/>
        <v>4.4865399999999998E-3</v>
      </c>
      <c r="D117" s="5">
        <f t="shared" si="37"/>
        <v>0</v>
      </c>
      <c r="E117" s="5">
        <f t="shared" si="37"/>
        <v>3.0351002000000002E-2</v>
      </c>
      <c r="F117" s="5">
        <f t="shared" si="37"/>
        <v>0</v>
      </c>
      <c r="G117" s="5">
        <f t="shared" si="37"/>
        <v>0</v>
      </c>
      <c r="H117" s="5">
        <f t="shared" si="37"/>
        <v>0</v>
      </c>
      <c r="I117" s="5">
        <f t="shared" si="37"/>
        <v>2.4624320000000001E-3</v>
      </c>
      <c r="J117" s="5">
        <f t="shared" si="37"/>
        <v>0.6125123965</v>
      </c>
      <c r="K117" s="5">
        <f t="shared" si="37"/>
        <v>0</v>
      </c>
      <c r="L117" s="5">
        <f t="shared" si="37"/>
        <v>0</v>
      </c>
      <c r="M117" s="13">
        <f t="shared" si="37"/>
        <v>0.28361955999999999</v>
      </c>
    </row>
    <row r="118" spans="1:13" x14ac:dyDescent="0.3">
      <c r="A118" s="8" t="s">
        <v>14</v>
      </c>
      <c r="B118" s="5">
        <f t="shared" ref="B118:M118" si="38">_xlfn.STDEV.S(B110:B115)</f>
        <v>4.7974221303118909E-2</v>
      </c>
      <c r="C118" s="5">
        <f t="shared" si="38"/>
        <v>4.7327810809656692E-3</v>
      </c>
      <c r="D118" s="5">
        <f t="shared" si="38"/>
        <v>2.1992461964258346E-3</v>
      </c>
      <c r="E118" s="5">
        <f t="shared" si="38"/>
        <v>2.4969923201028824E-2</v>
      </c>
      <c r="F118" s="5">
        <f t="shared" si="38"/>
        <v>0</v>
      </c>
      <c r="G118" s="5">
        <f t="shared" si="38"/>
        <v>1.1099626766064848E-2</v>
      </c>
      <c r="H118" s="5">
        <f t="shared" si="38"/>
        <v>6.2390014267362263E-4</v>
      </c>
      <c r="I118" s="5">
        <f t="shared" si="38"/>
        <v>8.0008169393834996E-2</v>
      </c>
      <c r="J118" s="5">
        <f t="shared" si="38"/>
        <v>0.14010792011162584</v>
      </c>
      <c r="K118" s="5">
        <f t="shared" si="38"/>
        <v>0</v>
      </c>
      <c r="L118" s="5">
        <f t="shared" si="38"/>
        <v>4.3651904597700762E-2</v>
      </c>
      <c r="M118" s="13">
        <f t="shared" si="38"/>
        <v>4.6107710281809378E-2</v>
      </c>
    </row>
    <row r="119" spans="1:13" ht="15" thickBot="1" x14ac:dyDescent="0.35">
      <c r="A119" s="9" t="s">
        <v>15</v>
      </c>
      <c r="B119" s="6">
        <f t="shared" ref="B119:M119" si="39">B118/SQRT(COUNT(B110:B115))</f>
        <v>1.9585393833333336E-2</v>
      </c>
      <c r="C119" s="6">
        <f t="shared" si="39"/>
        <v>1.9321497854439484E-3</v>
      </c>
      <c r="D119" s="6">
        <f t="shared" si="39"/>
        <v>8.9783850000000015E-4</v>
      </c>
      <c r="E119" s="6">
        <f t="shared" si="39"/>
        <v>1.0193928459833967E-2</v>
      </c>
      <c r="F119" s="6">
        <f t="shared" si="39"/>
        <v>0</v>
      </c>
      <c r="G119" s="6">
        <f t="shared" si="39"/>
        <v>4.531403652032911E-3</v>
      </c>
      <c r="H119" s="6">
        <f t="shared" si="39"/>
        <v>2.5470616666666668E-4</v>
      </c>
      <c r="I119" s="6">
        <f t="shared" si="39"/>
        <v>3.2663198378176307E-2</v>
      </c>
      <c r="J119" s="6">
        <f t="shared" si="39"/>
        <v>5.7198818866018748E-2</v>
      </c>
      <c r="K119" s="6">
        <f t="shared" si="39"/>
        <v>0</v>
      </c>
      <c r="L119" s="6">
        <f t="shared" si="39"/>
        <v>1.7820815427502981E-2</v>
      </c>
      <c r="M119" s="14">
        <f t="shared" si="39"/>
        <v>1.882339389975176E-2</v>
      </c>
    </row>
    <row r="121" spans="1:13" ht="15" thickBot="1" x14ac:dyDescent="0.35">
      <c r="A121" s="2" t="s">
        <v>129</v>
      </c>
      <c r="B121" s="11" t="s">
        <v>11</v>
      </c>
      <c r="C121" s="11" t="s">
        <v>0</v>
      </c>
      <c r="D121" s="11" t="s">
        <v>1</v>
      </c>
      <c r="E121" s="11" t="s">
        <v>2</v>
      </c>
      <c r="F121" s="11" t="s">
        <v>3</v>
      </c>
      <c r="G121" s="11" t="s">
        <v>4</v>
      </c>
      <c r="H121" s="11" t="s">
        <v>5</v>
      </c>
      <c r="I121" s="11" t="s">
        <v>6</v>
      </c>
      <c r="J121" s="11" t="s">
        <v>7</v>
      </c>
      <c r="K121" s="11" t="s">
        <v>8</v>
      </c>
      <c r="L121" s="11" t="s">
        <v>9</v>
      </c>
      <c r="M121" s="11" t="s">
        <v>10</v>
      </c>
    </row>
    <row r="122" spans="1:13" x14ac:dyDescent="0.3">
      <c r="A122" s="1" t="s">
        <v>54</v>
      </c>
      <c r="B122" s="5">
        <v>4.8824798000000003E-2</v>
      </c>
      <c r="C122" s="5">
        <v>0</v>
      </c>
      <c r="D122" s="5">
        <v>0</v>
      </c>
      <c r="E122" s="5">
        <v>1.9538950000000002E-3</v>
      </c>
      <c r="F122" s="5">
        <v>0</v>
      </c>
      <c r="G122" s="5">
        <v>0</v>
      </c>
      <c r="H122" s="5">
        <v>3.1716589999999998E-3</v>
      </c>
      <c r="I122" s="5">
        <v>0</v>
      </c>
      <c r="J122" s="5">
        <v>0.80758737599999997</v>
      </c>
      <c r="K122" s="5">
        <v>0</v>
      </c>
      <c r="L122" s="5">
        <v>0</v>
      </c>
      <c r="M122" s="5">
        <v>0.138462272</v>
      </c>
    </row>
    <row r="123" spans="1:13" x14ac:dyDescent="0.3">
      <c r="A123" s="1" t="s">
        <v>55</v>
      </c>
      <c r="B123" s="5">
        <v>1.6389239999999999E-3</v>
      </c>
      <c r="C123" s="5">
        <v>0</v>
      </c>
      <c r="D123" s="5">
        <v>0</v>
      </c>
      <c r="E123" s="5">
        <v>1.443053E-2</v>
      </c>
      <c r="F123" s="5">
        <v>0</v>
      </c>
      <c r="G123" s="5">
        <v>0</v>
      </c>
      <c r="H123" s="5">
        <v>0</v>
      </c>
      <c r="I123" s="5">
        <v>0</v>
      </c>
      <c r="J123" s="5">
        <v>0.79580617799999998</v>
      </c>
      <c r="K123" s="5">
        <v>4.8293049999999999E-3</v>
      </c>
      <c r="L123" s="5">
        <v>0</v>
      </c>
      <c r="M123" s="5">
        <v>0.18329506400000001</v>
      </c>
    </row>
    <row r="124" spans="1:13" x14ac:dyDescent="0.3">
      <c r="A124" s="1" t="s">
        <v>56</v>
      </c>
      <c r="B124" s="5">
        <v>2.625587E-3</v>
      </c>
      <c r="C124" s="5">
        <v>2.82525E-4</v>
      </c>
      <c r="D124" s="5">
        <v>0</v>
      </c>
      <c r="E124" s="5">
        <v>0</v>
      </c>
      <c r="F124" s="5">
        <v>2.0933984999999999E-2</v>
      </c>
      <c r="G124" s="5">
        <v>0</v>
      </c>
      <c r="H124" s="5">
        <v>0</v>
      </c>
      <c r="I124" s="5">
        <v>0</v>
      </c>
      <c r="J124" s="5">
        <v>0.71020620499999998</v>
      </c>
      <c r="K124" s="5">
        <v>0</v>
      </c>
      <c r="L124" s="5">
        <v>0</v>
      </c>
      <c r="M124" s="5">
        <v>0.26595169800000001</v>
      </c>
    </row>
    <row r="125" spans="1:13" x14ac:dyDescent="0.3">
      <c r="A125" s="1" t="s">
        <v>57</v>
      </c>
      <c r="B125" s="5">
        <v>0</v>
      </c>
      <c r="C125" s="5">
        <v>6.9114379999999998E-3</v>
      </c>
      <c r="D125" s="5">
        <v>0</v>
      </c>
      <c r="E125" s="5">
        <v>1.589745E-2</v>
      </c>
      <c r="F125" s="5">
        <v>1.5668324000000001E-2</v>
      </c>
      <c r="G125" s="5">
        <v>0</v>
      </c>
      <c r="H125" s="5">
        <v>4.4407359999999998E-3</v>
      </c>
      <c r="I125" s="5">
        <v>0</v>
      </c>
      <c r="J125" s="5">
        <v>0.78846357199999995</v>
      </c>
      <c r="K125" s="5">
        <v>0</v>
      </c>
      <c r="L125" s="5">
        <v>0</v>
      </c>
      <c r="M125" s="5">
        <v>0.16861847999999999</v>
      </c>
    </row>
    <row r="126" spans="1:13" x14ac:dyDescent="0.3">
      <c r="A126" s="1" t="s">
        <v>58</v>
      </c>
      <c r="B126" s="5">
        <v>0</v>
      </c>
      <c r="C126" s="5">
        <v>0</v>
      </c>
      <c r="D126" s="5">
        <v>0</v>
      </c>
      <c r="E126" s="5">
        <v>0</v>
      </c>
      <c r="F126" s="5">
        <v>1.8276312999999999E-2</v>
      </c>
      <c r="G126" s="5">
        <v>0</v>
      </c>
      <c r="H126" s="5">
        <v>0</v>
      </c>
      <c r="I126" s="5">
        <v>0</v>
      </c>
      <c r="J126" s="5">
        <v>0.86775508000000001</v>
      </c>
      <c r="K126" s="5">
        <v>0</v>
      </c>
      <c r="L126" s="5">
        <v>0</v>
      </c>
      <c r="M126" s="5">
        <v>0.113968607</v>
      </c>
    </row>
    <row r="127" spans="1:13" x14ac:dyDescent="0.3">
      <c r="A127" s="1" t="s">
        <v>59</v>
      </c>
      <c r="B127" s="5">
        <v>7.2544990000000002E-3</v>
      </c>
      <c r="C127" s="5">
        <v>0</v>
      </c>
      <c r="D127" s="5">
        <v>0</v>
      </c>
      <c r="E127" s="5">
        <v>9.8849669999999997E-3</v>
      </c>
      <c r="F127" s="5">
        <v>0</v>
      </c>
      <c r="G127" s="5">
        <v>3.2234996000000002E-2</v>
      </c>
      <c r="H127" s="5">
        <v>0</v>
      </c>
      <c r="I127" s="5">
        <v>0</v>
      </c>
      <c r="J127" s="5">
        <v>0.58510014099999996</v>
      </c>
      <c r="K127" s="5">
        <v>0</v>
      </c>
      <c r="L127" s="5">
        <v>0</v>
      </c>
      <c r="M127" s="5">
        <v>0.36552539699999997</v>
      </c>
    </row>
    <row r="128" spans="1:13" x14ac:dyDescent="0.3">
      <c r="A128" s="1" t="s">
        <v>60</v>
      </c>
      <c r="B128" s="5">
        <v>0</v>
      </c>
      <c r="C128" s="5">
        <v>5.2943169999999998E-3</v>
      </c>
      <c r="D128" s="5">
        <v>0</v>
      </c>
      <c r="E128" s="5">
        <v>1.2966239999999999E-3</v>
      </c>
      <c r="F128" s="5">
        <v>3.4429056999999999E-2</v>
      </c>
      <c r="G128" s="5">
        <v>0</v>
      </c>
      <c r="H128" s="5">
        <v>0</v>
      </c>
      <c r="I128" s="5">
        <v>0</v>
      </c>
      <c r="J128" s="5">
        <v>0.709541702</v>
      </c>
      <c r="K128" s="5">
        <v>0</v>
      </c>
      <c r="L128" s="5">
        <v>0</v>
      </c>
      <c r="M128" s="5">
        <v>0.2494383</v>
      </c>
    </row>
    <row r="129" spans="1:13" ht="15" thickBot="1" x14ac:dyDescent="0.35">
      <c r="A129" s="1" t="s">
        <v>61</v>
      </c>
      <c r="B129" s="5">
        <v>0</v>
      </c>
      <c r="C129" s="5">
        <v>1.2806112E-2</v>
      </c>
      <c r="D129" s="5">
        <v>0</v>
      </c>
      <c r="E129" s="5">
        <v>0</v>
      </c>
      <c r="F129" s="5">
        <v>5.2302367000000002E-2</v>
      </c>
      <c r="G129" s="5">
        <v>0</v>
      </c>
      <c r="H129" s="5">
        <v>0</v>
      </c>
      <c r="I129" s="5">
        <v>0</v>
      </c>
      <c r="J129" s="5">
        <v>0.76463662099999996</v>
      </c>
      <c r="K129" s="5">
        <v>0</v>
      </c>
      <c r="L129" s="5">
        <v>2.0216139000000001E-2</v>
      </c>
      <c r="M129" s="5">
        <v>0.15003876099999999</v>
      </c>
    </row>
    <row r="130" spans="1:13" x14ac:dyDescent="0.3">
      <c r="A130" s="7" t="s">
        <v>12</v>
      </c>
      <c r="B130" s="4">
        <f t="shared" ref="B130:M130" si="40">AVERAGE(B122:B129)</f>
        <v>7.5429759999999998E-3</v>
      </c>
      <c r="C130" s="4">
        <f t="shared" si="40"/>
        <v>3.1617989999999999E-3</v>
      </c>
      <c r="D130" s="4">
        <f t="shared" si="40"/>
        <v>0</v>
      </c>
      <c r="E130" s="4">
        <f t="shared" si="40"/>
        <v>5.4329332500000008E-3</v>
      </c>
      <c r="F130" s="4">
        <f t="shared" si="40"/>
        <v>1.7701255749999999E-2</v>
      </c>
      <c r="G130" s="4">
        <f t="shared" si="40"/>
        <v>4.0293745000000002E-3</v>
      </c>
      <c r="H130" s="4">
        <f t="shared" si="40"/>
        <v>9.515493749999999E-4</v>
      </c>
      <c r="I130" s="4">
        <f t="shared" si="40"/>
        <v>0</v>
      </c>
      <c r="J130" s="4">
        <f t="shared" si="40"/>
        <v>0.75363710937499995</v>
      </c>
      <c r="K130" s="4">
        <f t="shared" si="40"/>
        <v>6.0366312499999999E-4</v>
      </c>
      <c r="L130" s="4">
        <f t="shared" si="40"/>
        <v>2.5270173750000001E-3</v>
      </c>
      <c r="M130" s="12">
        <f t="shared" si="40"/>
        <v>0.20441232237499998</v>
      </c>
    </row>
    <row r="131" spans="1:13" x14ac:dyDescent="0.3">
      <c r="A131" s="8" t="s">
        <v>13</v>
      </c>
      <c r="B131" s="5">
        <f t="shared" ref="B131:M131" si="41">MEDIAN(B122:B129)</f>
        <v>8.1946199999999997E-4</v>
      </c>
      <c r="C131" s="5">
        <f t="shared" si="41"/>
        <v>1.412625E-4</v>
      </c>
      <c r="D131" s="5">
        <f t="shared" si="41"/>
        <v>0</v>
      </c>
      <c r="E131" s="5">
        <f t="shared" si="41"/>
        <v>1.6252595000000002E-3</v>
      </c>
      <c r="F131" s="5">
        <f t="shared" si="41"/>
        <v>1.69723185E-2</v>
      </c>
      <c r="G131" s="5">
        <f t="shared" si="41"/>
        <v>0</v>
      </c>
      <c r="H131" s="5">
        <f t="shared" si="41"/>
        <v>0</v>
      </c>
      <c r="I131" s="5">
        <f t="shared" si="41"/>
        <v>0</v>
      </c>
      <c r="J131" s="5">
        <f t="shared" si="41"/>
        <v>0.77655009649999995</v>
      </c>
      <c r="K131" s="5">
        <f t="shared" si="41"/>
        <v>0</v>
      </c>
      <c r="L131" s="5">
        <f t="shared" si="41"/>
        <v>0</v>
      </c>
      <c r="M131" s="13">
        <f t="shared" si="41"/>
        <v>0.17595677199999998</v>
      </c>
    </row>
    <row r="132" spans="1:13" x14ac:dyDescent="0.3">
      <c r="A132" s="8" t="s">
        <v>14</v>
      </c>
      <c r="B132" s="5">
        <f t="shared" ref="B132:M132" si="42">_xlfn.STDEV.S(B122:B129)</f>
        <v>1.6864572075217927E-2</v>
      </c>
      <c r="C132" s="5">
        <f t="shared" si="42"/>
        <v>4.7793949008111004E-3</v>
      </c>
      <c r="D132" s="5">
        <f t="shared" si="42"/>
        <v>0</v>
      </c>
      <c r="E132" s="5">
        <f t="shared" si="42"/>
        <v>6.8457131012381496E-3</v>
      </c>
      <c r="F132" s="5">
        <f t="shared" si="42"/>
        <v>1.8639334907355171E-2</v>
      </c>
      <c r="G132" s="5">
        <f t="shared" si="42"/>
        <v>1.1396792131560618E-2</v>
      </c>
      <c r="H132" s="5">
        <f t="shared" si="42"/>
        <v>1.7942761106790142E-3</v>
      </c>
      <c r="I132" s="5">
        <f t="shared" si="42"/>
        <v>0</v>
      </c>
      <c r="J132" s="5">
        <f t="shared" si="42"/>
        <v>8.559122343822953E-2</v>
      </c>
      <c r="K132" s="5">
        <f t="shared" si="42"/>
        <v>1.7074171569590498E-3</v>
      </c>
      <c r="L132" s="5">
        <f t="shared" si="42"/>
        <v>7.1474844881549149E-3</v>
      </c>
      <c r="M132" s="13">
        <f t="shared" si="42"/>
        <v>8.3653155481142577E-2</v>
      </c>
    </row>
    <row r="133" spans="1:13" ht="15" thickBot="1" x14ac:dyDescent="0.35">
      <c r="A133" s="9" t="s">
        <v>15</v>
      </c>
      <c r="B133" s="6">
        <f t="shared" ref="B133:M133" si="43">B132/SQRT(COUNT(B122:B129))</f>
        <v>5.9625266380979409E-3</v>
      </c>
      <c r="C133" s="6">
        <f t="shared" si="43"/>
        <v>1.6897712721659678E-3</v>
      </c>
      <c r="D133" s="6">
        <f t="shared" si="43"/>
        <v>0</v>
      </c>
      <c r="E133" s="6">
        <f t="shared" si="43"/>
        <v>2.4203250779715429E-3</v>
      </c>
      <c r="F133" s="6">
        <f t="shared" si="43"/>
        <v>6.5900000548989842E-3</v>
      </c>
      <c r="G133" s="6">
        <f t="shared" si="43"/>
        <v>4.0293745000000002E-3</v>
      </c>
      <c r="H133" s="6">
        <f t="shared" si="43"/>
        <v>6.3437240259107757E-4</v>
      </c>
      <c r="I133" s="6">
        <f t="shared" si="43"/>
        <v>0</v>
      </c>
      <c r="J133" s="6">
        <f t="shared" si="43"/>
        <v>3.0261067251612532E-2</v>
      </c>
      <c r="K133" s="6">
        <f t="shared" si="43"/>
        <v>6.0366312499999988E-4</v>
      </c>
      <c r="L133" s="6">
        <f t="shared" si="43"/>
        <v>2.5270173749999997E-3</v>
      </c>
      <c r="M133" s="14">
        <f t="shared" si="43"/>
        <v>2.9575856754184258E-2</v>
      </c>
    </row>
    <row r="135" spans="1:13" ht="15" thickBot="1" x14ac:dyDescent="0.35">
      <c r="A135" s="2" t="s">
        <v>129</v>
      </c>
      <c r="B135" s="11" t="s">
        <v>11</v>
      </c>
      <c r="C135" s="11" t="s">
        <v>0</v>
      </c>
      <c r="D135" s="11" t="s">
        <v>1</v>
      </c>
      <c r="E135" s="11" t="s">
        <v>2</v>
      </c>
      <c r="F135" s="11" t="s">
        <v>3</v>
      </c>
      <c r="G135" s="11" t="s">
        <v>4</v>
      </c>
      <c r="H135" s="11" t="s">
        <v>5</v>
      </c>
      <c r="I135" s="11" t="s">
        <v>6</v>
      </c>
      <c r="J135" s="11" t="s">
        <v>7</v>
      </c>
      <c r="K135" s="11" t="s">
        <v>8</v>
      </c>
      <c r="L135" s="11" t="s">
        <v>9</v>
      </c>
      <c r="M135" s="11" t="s">
        <v>10</v>
      </c>
    </row>
    <row r="136" spans="1:13" x14ac:dyDescent="0.3">
      <c r="A136" s="1" t="s">
        <v>62</v>
      </c>
      <c r="B136" s="5">
        <v>0</v>
      </c>
      <c r="C136" s="5">
        <v>7.9001609999999993E-3</v>
      </c>
      <c r="D136" s="5">
        <v>0</v>
      </c>
      <c r="E136" s="5">
        <v>7.5978560000000001E-3</v>
      </c>
      <c r="F136" s="5">
        <v>0</v>
      </c>
      <c r="G136" s="5">
        <v>0</v>
      </c>
      <c r="H136" s="5">
        <v>0</v>
      </c>
      <c r="I136" s="5">
        <v>0</v>
      </c>
      <c r="J136" s="5">
        <v>0.67497010000000002</v>
      </c>
      <c r="K136" s="5">
        <v>0</v>
      </c>
      <c r="L136" s="5">
        <v>7.7955808000000001E-2</v>
      </c>
      <c r="M136" s="5">
        <v>0.23157607599999999</v>
      </c>
    </row>
    <row r="137" spans="1:13" x14ac:dyDescent="0.3">
      <c r="A137" s="1" t="s">
        <v>63</v>
      </c>
      <c r="B137" s="5">
        <v>0</v>
      </c>
      <c r="C137" s="5">
        <v>4.0960399999999999E-4</v>
      </c>
      <c r="D137" s="5">
        <v>0</v>
      </c>
      <c r="E137" s="5">
        <v>6.2989719999999999E-3</v>
      </c>
      <c r="F137" s="5">
        <v>0</v>
      </c>
      <c r="G137" s="5">
        <v>0</v>
      </c>
      <c r="H137" s="5">
        <v>0</v>
      </c>
      <c r="I137" s="5">
        <v>0</v>
      </c>
      <c r="J137" s="5">
        <v>0.97400694300000001</v>
      </c>
      <c r="K137" s="5">
        <v>8.0599999999999994E-5</v>
      </c>
      <c r="L137" s="5">
        <v>0</v>
      </c>
      <c r="M137" s="5">
        <v>1.9203845000000001E-2</v>
      </c>
    </row>
    <row r="138" spans="1:13" x14ac:dyDescent="0.3">
      <c r="A138" s="1" t="s">
        <v>64</v>
      </c>
      <c r="B138" s="5">
        <v>4.4887142999999997E-2</v>
      </c>
      <c r="C138" s="5">
        <v>0</v>
      </c>
      <c r="D138" s="5">
        <v>0</v>
      </c>
      <c r="E138" s="5">
        <v>4.572062E-3</v>
      </c>
      <c r="F138" s="5">
        <v>0</v>
      </c>
      <c r="G138" s="5">
        <v>7.7361369999999997E-3</v>
      </c>
      <c r="H138" s="5">
        <v>0</v>
      </c>
      <c r="I138" s="5">
        <v>0</v>
      </c>
      <c r="J138" s="5">
        <v>0.92828403999999998</v>
      </c>
      <c r="K138" s="5">
        <v>0</v>
      </c>
      <c r="L138" s="5">
        <v>0</v>
      </c>
      <c r="M138" s="5">
        <v>1.4520617E-2</v>
      </c>
    </row>
    <row r="139" spans="1:13" x14ac:dyDescent="0.3">
      <c r="A139" s="1" t="s">
        <v>65</v>
      </c>
      <c r="B139" s="5">
        <v>0</v>
      </c>
      <c r="C139" s="5">
        <v>7.7501610000000002E-3</v>
      </c>
      <c r="D139" s="5">
        <v>0</v>
      </c>
      <c r="E139" s="5">
        <v>0</v>
      </c>
      <c r="F139" s="5">
        <v>4.9979389999999999E-3</v>
      </c>
      <c r="G139" s="5">
        <v>0</v>
      </c>
      <c r="H139" s="5">
        <v>0</v>
      </c>
      <c r="I139" s="5">
        <v>0</v>
      </c>
      <c r="J139" s="5">
        <v>0.74846014000000005</v>
      </c>
      <c r="K139" s="5">
        <v>0</v>
      </c>
      <c r="L139" s="5">
        <v>0.152743499</v>
      </c>
      <c r="M139" s="5">
        <v>8.6048262E-2</v>
      </c>
    </row>
    <row r="140" spans="1:13" x14ac:dyDescent="0.3">
      <c r="A140" s="1" t="s">
        <v>66</v>
      </c>
      <c r="B140" s="5">
        <v>3.9561885999999997E-2</v>
      </c>
      <c r="C140" s="5">
        <v>0</v>
      </c>
      <c r="D140" s="5">
        <v>0</v>
      </c>
      <c r="E140" s="5">
        <v>3.895417E-3</v>
      </c>
      <c r="F140" s="5">
        <v>0</v>
      </c>
      <c r="G140" s="5">
        <v>0</v>
      </c>
      <c r="H140" s="5">
        <v>0</v>
      </c>
      <c r="I140" s="5">
        <v>0</v>
      </c>
      <c r="J140" s="5">
        <v>0.74744297500000001</v>
      </c>
      <c r="K140" s="5">
        <v>0</v>
      </c>
      <c r="L140" s="5">
        <v>1.8499038999999998E-2</v>
      </c>
      <c r="M140" s="5">
        <v>0.19060068299999999</v>
      </c>
    </row>
    <row r="141" spans="1:13" ht="15" thickBot="1" x14ac:dyDescent="0.35">
      <c r="A141" s="1" t="s">
        <v>67</v>
      </c>
      <c r="B141" s="5">
        <v>0.12795868899999999</v>
      </c>
      <c r="C141" s="5">
        <v>0</v>
      </c>
      <c r="D141" s="5">
        <v>0</v>
      </c>
      <c r="E141" s="5">
        <v>3.1114117E-2</v>
      </c>
      <c r="F141" s="5">
        <v>0</v>
      </c>
      <c r="G141" s="5">
        <v>0</v>
      </c>
      <c r="H141" s="5">
        <v>0.106532443</v>
      </c>
      <c r="I141" s="5">
        <v>0</v>
      </c>
      <c r="J141" s="5">
        <v>0.59690400099999996</v>
      </c>
      <c r="K141" s="5">
        <v>0</v>
      </c>
      <c r="L141" s="5">
        <v>0</v>
      </c>
      <c r="M141" s="5">
        <v>0.13749074999999999</v>
      </c>
    </row>
    <row r="142" spans="1:13" x14ac:dyDescent="0.3">
      <c r="A142" s="7" t="s">
        <v>12</v>
      </c>
      <c r="B142" s="4">
        <f t="shared" ref="B142:M142" si="44">AVERAGE(B136:B141)</f>
        <v>3.540128633333333E-2</v>
      </c>
      <c r="C142" s="4">
        <f t="shared" si="44"/>
        <v>2.6766543333333333E-3</v>
      </c>
      <c r="D142" s="4">
        <f t="shared" si="44"/>
        <v>0</v>
      </c>
      <c r="E142" s="4">
        <f t="shared" si="44"/>
        <v>8.9130706666666667E-3</v>
      </c>
      <c r="F142" s="4">
        <f t="shared" si="44"/>
        <v>8.3298983333333335E-4</v>
      </c>
      <c r="G142" s="4">
        <f t="shared" si="44"/>
        <v>1.2893561666666665E-3</v>
      </c>
      <c r="H142" s="4">
        <f t="shared" si="44"/>
        <v>1.7755407166666667E-2</v>
      </c>
      <c r="I142" s="4">
        <f t="shared" si="44"/>
        <v>0</v>
      </c>
      <c r="J142" s="4">
        <f t="shared" si="44"/>
        <v>0.77834469983333321</v>
      </c>
      <c r="K142" s="4">
        <f t="shared" si="44"/>
        <v>1.3433333333333332E-5</v>
      </c>
      <c r="L142" s="4">
        <f t="shared" si="44"/>
        <v>4.1533057666666671E-2</v>
      </c>
      <c r="M142" s="12">
        <f t="shared" si="44"/>
        <v>0.11324003883333333</v>
      </c>
    </row>
    <row r="143" spans="1:13" x14ac:dyDescent="0.3">
      <c r="A143" s="8" t="s">
        <v>13</v>
      </c>
      <c r="B143" s="5">
        <f t="shared" ref="B143:M143" si="45">MEDIAN(B136:B141)</f>
        <v>1.9780942999999999E-2</v>
      </c>
      <c r="C143" s="5">
        <f t="shared" si="45"/>
        <v>2.04802E-4</v>
      </c>
      <c r="D143" s="5">
        <f t="shared" si="45"/>
        <v>0</v>
      </c>
      <c r="E143" s="5">
        <f t="shared" si="45"/>
        <v>5.435517E-3</v>
      </c>
      <c r="F143" s="5">
        <f t="shared" si="45"/>
        <v>0</v>
      </c>
      <c r="G143" s="5">
        <f t="shared" si="45"/>
        <v>0</v>
      </c>
      <c r="H143" s="5">
        <f t="shared" si="45"/>
        <v>0</v>
      </c>
      <c r="I143" s="5">
        <f t="shared" si="45"/>
        <v>0</v>
      </c>
      <c r="J143" s="5">
        <f t="shared" si="45"/>
        <v>0.74795155749999997</v>
      </c>
      <c r="K143" s="5">
        <f t="shared" si="45"/>
        <v>0</v>
      </c>
      <c r="L143" s="5">
        <f t="shared" si="45"/>
        <v>9.2495194999999992E-3</v>
      </c>
      <c r="M143" s="13">
        <f t="shared" si="45"/>
        <v>0.11176950599999999</v>
      </c>
    </row>
    <row r="144" spans="1:13" x14ac:dyDescent="0.3">
      <c r="A144" s="8" t="s">
        <v>14</v>
      </c>
      <c r="B144" s="5">
        <f t="shared" ref="B144:M144" si="46">_xlfn.STDEV.S(B136:B141)</f>
        <v>4.9867661017637961E-2</v>
      </c>
      <c r="C144" s="5">
        <f t="shared" si="46"/>
        <v>3.9914519730981438E-3</v>
      </c>
      <c r="D144" s="5">
        <f t="shared" si="46"/>
        <v>0</v>
      </c>
      <c r="E144" s="5">
        <f t="shared" si="46"/>
        <v>1.1179568802283739E-2</v>
      </c>
      <c r="F144" s="5">
        <f t="shared" si="46"/>
        <v>2.0404000525926689E-3</v>
      </c>
      <c r="G144" s="5">
        <f t="shared" si="46"/>
        <v>3.1582647050442379E-3</v>
      </c>
      <c r="H144" s="5">
        <f t="shared" si="46"/>
        <v>4.3491687733688937E-2</v>
      </c>
      <c r="I144" s="5">
        <f t="shared" si="46"/>
        <v>0</v>
      </c>
      <c r="J144" s="5">
        <f t="shared" si="46"/>
        <v>0.14575359874017868</v>
      </c>
      <c r="K144" s="5">
        <f t="shared" si="46"/>
        <v>3.2904812211387362E-5</v>
      </c>
      <c r="L144" s="5">
        <f t="shared" si="46"/>
        <v>6.2289533080226937E-2</v>
      </c>
      <c r="M144" s="13">
        <f t="shared" si="46"/>
        <v>8.9335218895352883E-2</v>
      </c>
    </row>
    <row r="145" spans="1:13" ht="15" thickBot="1" x14ac:dyDescent="0.35">
      <c r="A145" s="9" t="s">
        <v>15</v>
      </c>
      <c r="B145" s="6">
        <f t="shared" ref="B145:M145" si="47">B144/SQRT(COUNT(B136:B141))</f>
        <v>2.0358387359882123E-2</v>
      </c>
      <c r="C145" s="6">
        <f t="shared" si="47"/>
        <v>1.6295034444859303E-3</v>
      </c>
      <c r="D145" s="6">
        <f t="shared" si="47"/>
        <v>0</v>
      </c>
      <c r="E145" s="6">
        <f t="shared" si="47"/>
        <v>4.5640398516554733E-3</v>
      </c>
      <c r="F145" s="6">
        <f t="shared" si="47"/>
        <v>8.3298983333333335E-4</v>
      </c>
      <c r="G145" s="6">
        <f t="shared" si="47"/>
        <v>1.2893561666666668E-3</v>
      </c>
      <c r="H145" s="6">
        <f t="shared" si="47"/>
        <v>1.7755407166666671E-2</v>
      </c>
      <c r="I145" s="6">
        <f t="shared" si="47"/>
        <v>0</v>
      </c>
      <c r="J145" s="6">
        <f t="shared" si="47"/>
        <v>5.9503657514633809E-2</v>
      </c>
      <c r="K145" s="6">
        <f t="shared" si="47"/>
        <v>1.3433333333333336E-5</v>
      </c>
      <c r="L145" s="6">
        <f t="shared" si="47"/>
        <v>2.5429595393794892E-2</v>
      </c>
      <c r="M145" s="14">
        <f t="shared" si="47"/>
        <v>3.647095039224281E-2</v>
      </c>
    </row>
    <row r="147" spans="1:13" ht="15" thickBot="1" x14ac:dyDescent="0.35">
      <c r="A147" s="2" t="s">
        <v>129</v>
      </c>
      <c r="B147" s="11" t="s">
        <v>11</v>
      </c>
      <c r="C147" s="11" t="s">
        <v>0</v>
      </c>
      <c r="D147" s="11" t="s">
        <v>1</v>
      </c>
      <c r="E147" s="11" t="s">
        <v>2</v>
      </c>
      <c r="F147" s="11" t="s">
        <v>3</v>
      </c>
      <c r="G147" s="11" t="s">
        <v>4</v>
      </c>
      <c r="H147" s="11" t="s">
        <v>5</v>
      </c>
      <c r="I147" s="11" t="s">
        <v>6</v>
      </c>
      <c r="J147" s="11" t="s">
        <v>7</v>
      </c>
      <c r="K147" s="11" t="s">
        <v>8</v>
      </c>
      <c r="L147" s="11" t="s">
        <v>9</v>
      </c>
      <c r="M147" s="11" t="s">
        <v>10</v>
      </c>
    </row>
    <row r="148" spans="1:13" x14ac:dyDescent="0.3">
      <c r="A148" s="1" t="s">
        <v>68</v>
      </c>
      <c r="B148" s="5">
        <v>3.4782060000000002E-3</v>
      </c>
      <c r="C148" s="5">
        <v>0</v>
      </c>
      <c r="D148" s="5">
        <v>0</v>
      </c>
      <c r="E148" s="5">
        <v>0</v>
      </c>
      <c r="F148" s="5">
        <v>1.9990469E-2</v>
      </c>
      <c r="G148" s="5">
        <v>0</v>
      </c>
      <c r="H148" s="5">
        <v>0</v>
      </c>
      <c r="I148" s="5">
        <v>0</v>
      </c>
      <c r="J148" s="5">
        <v>0.229520734</v>
      </c>
      <c r="K148" s="5">
        <v>0.74701059000000003</v>
      </c>
      <c r="L148" s="5">
        <v>0</v>
      </c>
      <c r="M148" s="5">
        <v>0</v>
      </c>
    </row>
    <row r="149" spans="1:13" x14ac:dyDescent="0.3">
      <c r="A149" s="1" t="s">
        <v>69</v>
      </c>
      <c r="B149" s="5">
        <v>0</v>
      </c>
      <c r="C149" s="5">
        <v>1.3582449999999999E-3</v>
      </c>
      <c r="D149" s="5">
        <v>0</v>
      </c>
      <c r="E149" s="5">
        <v>0</v>
      </c>
      <c r="F149" s="5">
        <v>0</v>
      </c>
      <c r="G149" s="5">
        <v>2.8121400000000001E-4</v>
      </c>
      <c r="H149" s="5">
        <v>0</v>
      </c>
      <c r="I149" s="5">
        <v>0</v>
      </c>
      <c r="J149" s="5">
        <v>0.55229642000000001</v>
      </c>
      <c r="K149" s="5">
        <v>0.44606412099999998</v>
      </c>
      <c r="L149" s="5">
        <v>0</v>
      </c>
      <c r="M149" s="5">
        <v>0</v>
      </c>
    </row>
    <row r="150" spans="1:13" x14ac:dyDescent="0.3">
      <c r="A150" s="1" t="s">
        <v>70</v>
      </c>
      <c r="B150" s="5">
        <v>0</v>
      </c>
      <c r="C150" s="5">
        <v>0</v>
      </c>
      <c r="D150" s="5">
        <v>0</v>
      </c>
      <c r="E150" s="5">
        <v>0</v>
      </c>
      <c r="F150" s="5">
        <v>0.12601628500000001</v>
      </c>
      <c r="G150" s="5">
        <v>0</v>
      </c>
      <c r="H150" s="5">
        <v>0</v>
      </c>
      <c r="I150" s="5">
        <v>0</v>
      </c>
      <c r="J150" s="5">
        <v>0.54913559999999995</v>
      </c>
      <c r="K150" s="5">
        <v>0.31004358999999998</v>
      </c>
      <c r="L150" s="5">
        <v>0</v>
      </c>
      <c r="M150" s="5">
        <v>1.4804525000000001E-2</v>
      </c>
    </row>
    <row r="151" spans="1:13" x14ac:dyDescent="0.3">
      <c r="A151" s="1" t="s">
        <v>71</v>
      </c>
      <c r="B151" s="5">
        <v>2.4059146E-2</v>
      </c>
      <c r="C151" s="5">
        <v>0</v>
      </c>
      <c r="D151" s="5">
        <v>2.5422840000000001E-3</v>
      </c>
      <c r="E151" s="5">
        <v>0</v>
      </c>
      <c r="F151" s="5">
        <v>0.13925320799999999</v>
      </c>
      <c r="G151" s="5">
        <v>5.4326564000000001E-2</v>
      </c>
      <c r="H151" s="5">
        <v>0</v>
      </c>
      <c r="I151" s="5">
        <v>0</v>
      </c>
      <c r="J151" s="5">
        <v>0.20081088699999999</v>
      </c>
      <c r="K151" s="5">
        <v>0.57900790999999996</v>
      </c>
      <c r="L151" s="5">
        <v>0</v>
      </c>
      <c r="M151" s="5">
        <v>0</v>
      </c>
    </row>
    <row r="152" spans="1:13" x14ac:dyDescent="0.3">
      <c r="A152" s="1" t="s">
        <v>72</v>
      </c>
      <c r="B152" s="5">
        <v>0</v>
      </c>
      <c r="C152" s="5">
        <v>7.5336709999999996E-3</v>
      </c>
      <c r="D152" s="5">
        <v>0</v>
      </c>
      <c r="E152" s="5">
        <v>0</v>
      </c>
      <c r="F152" s="5">
        <v>0.19802640099999999</v>
      </c>
      <c r="G152" s="5">
        <v>0</v>
      </c>
      <c r="H152" s="5">
        <v>5.4951779999999999E-3</v>
      </c>
      <c r="I152" s="5">
        <v>0</v>
      </c>
      <c r="J152" s="5">
        <v>0.70846329500000005</v>
      </c>
      <c r="K152" s="5">
        <v>0</v>
      </c>
      <c r="L152" s="5">
        <v>0</v>
      </c>
      <c r="M152" s="5">
        <v>8.0481456000000007E-2</v>
      </c>
    </row>
    <row r="153" spans="1:13" x14ac:dyDescent="0.3">
      <c r="A153" s="1" t="s">
        <v>73</v>
      </c>
      <c r="B153" s="5">
        <v>0</v>
      </c>
      <c r="C153" s="5">
        <v>7.7938089999999996E-3</v>
      </c>
      <c r="D153" s="5">
        <v>0</v>
      </c>
      <c r="E153" s="5">
        <v>0</v>
      </c>
      <c r="F153" s="5">
        <v>0.31308057</v>
      </c>
      <c r="G153" s="5">
        <v>0</v>
      </c>
      <c r="H153" s="5">
        <v>0</v>
      </c>
      <c r="I153" s="5">
        <v>0</v>
      </c>
      <c r="J153" s="5">
        <v>0.60986265100000003</v>
      </c>
      <c r="K153" s="5">
        <v>0</v>
      </c>
      <c r="L153" s="5">
        <v>0</v>
      </c>
      <c r="M153" s="5">
        <v>6.9262969999999993E-2</v>
      </c>
    </row>
    <row r="154" spans="1:13" x14ac:dyDescent="0.3">
      <c r="A154" s="1" t="s">
        <v>74</v>
      </c>
      <c r="B154" s="5">
        <v>0</v>
      </c>
      <c r="C154" s="5">
        <v>7.8638670000000001E-3</v>
      </c>
      <c r="D154" s="5">
        <v>0</v>
      </c>
      <c r="E154" s="5">
        <v>0</v>
      </c>
      <c r="F154" s="5">
        <v>0.26718469500000003</v>
      </c>
      <c r="G154" s="5">
        <v>0</v>
      </c>
      <c r="H154" s="5">
        <v>0</v>
      </c>
      <c r="I154" s="5">
        <v>0</v>
      </c>
      <c r="J154" s="5">
        <v>0.652050668</v>
      </c>
      <c r="K154" s="5">
        <v>5.5531879999999997E-3</v>
      </c>
      <c r="L154" s="5">
        <v>0</v>
      </c>
      <c r="M154" s="5">
        <v>6.7347581000000004E-2</v>
      </c>
    </row>
    <row r="155" spans="1:13" ht="15" thickBot="1" x14ac:dyDescent="0.35">
      <c r="A155" s="1" t="s">
        <v>75</v>
      </c>
      <c r="B155" s="5">
        <v>0</v>
      </c>
      <c r="C155" s="5">
        <v>0</v>
      </c>
      <c r="D155" s="5">
        <v>0</v>
      </c>
      <c r="E155" s="5">
        <v>0</v>
      </c>
      <c r="F155" s="5">
        <v>0.26373683199999998</v>
      </c>
      <c r="G155" s="5">
        <v>0</v>
      </c>
      <c r="H155" s="5">
        <v>0</v>
      </c>
      <c r="I155" s="5">
        <v>0</v>
      </c>
      <c r="J155" s="5">
        <v>0.60591109799999998</v>
      </c>
      <c r="K155" s="5">
        <v>4.5852957999999999E-2</v>
      </c>
      <c r="L155" s="5">
        <v>0</v>
      </c>
      <c r="M155" s="5">
        <v>8.4499111000000002E-2</v>
      </c>
    </row>
    <row r="156" spans="1:13" x14ac:dyDescent="0.3">
      <c r="A156" s="7" t="s">
        <v>12</v>
      </c>
      <c r="B156" s="4">
        <f t="shared" ref="B156:M156" si="48">AVERAGE(B148:B155)</f>
        <v>3.4421690000000001E-3</v>
      </c>
      <c r="C156" s="4">
        <f t="shared" si="48"/>
        <v>3.0686989999999998E-3</v>
      </c>
      <c r="D156" s="4">
        <f t="shared" si="48"/>
        <v>3.1778550000000002E-4</v>
      </c>
      <c r="E156" s="4">
        <f t="shared" si="48"/>
        <v>0</v>
      </c>
      <c r="F156" s="4">
        <f t="shared" si="48"/>
        <v>0.16591105750000001</v>
      </c>
      <c r="G156" s="4">
        <f t="shared" si="48"/>
        <v>6.8259722500000003E-3</v>
      </c>
      <c r="H156" s="4">
        <f t="shared" si="48"/>
        <v>6.8689724999999998E-4</v>
      </c>
      <c r="I156" s="4">
        <f t="shared" si="48"/>
        <v>0</v>
      </c>
      <c r="J156" s="4">
        <f t="shared" si="48"/>
        <v>0.51350641912500006</v>
      </c>
      <c r="K156" s="4">
        <f t="shared" si="48"/>
        <v>0.266691544625</v>
      </c>
      <c r="L156" s="4">
        <f t="shared" si="48"/>
        <v>0</v>
      </c>
      <c r="M156" s="12">
        <f t="shared" si="48"/>
        <v>3.9549455375000001E-2</v>
      </c>
    </row>
    <row r="157" spans="1:13" x14ac:dyDescent="0.3">
      <c r="A157" s="8" t="s">
        <v>13</v>
      </c>
      <c r="B157" s="5">
        <f t="shared" ref="B157:M157" si="49">MEDIAN(B148:B155)</f>
        <v>0</v>
      </c>
      <c r="C157" s="5">
        <f t="shared" si="49"/>
        <v>6.7912249999999995E-4</v>
      </c>
      <c r="D157" s="5">
        <f t="shared" si="49"/>
        <v>0</v>
      </c>
      <c r="E157" s="5">
        <f t="shared" si="49"/>
        <v>0</v>
      </c>
      <c r="F157" s="5">
        <f t="shared" si="49"/>
        <v>0.16863980449999999</v>
      </c>
      <c r="G157" s="5">
        <f t="shared" si="49"/>
        <v>0</v>
      </c>
      <c r="H157" s="5">
        <f t="shared" si="49"/>
        <v>0</v>
      </c>
      <c r="I157" s="5">
        <f t="shared" si="49"/>
        <v>0</v>
      </c>
      <c r="J157" s="5">
        <f t="shared" si="49"/>
        <v>0.579103759</v>
      </c>
      <c r="K157" s="5">
        <f t="shared" si="49"/>
        <v>0.17794827399999999</v>
      </c>
      <c r="L157" s="5">
        <f t="shared" si="49"/>
        <v>0</v>
      </c>
      <c r="M157" s="13">
        <f t="shared" si="49"/>
        <v>4.1076053000000001E-2</v>
      </c>
    </row>
    <row r="158" spans="1:13" x14ac:dyDescent="0.3">
      <c r="A158" s="8" t="s">
        <v>14</v>
      </c>
      <c r="B158" s="5">
        <f t="shared" ref="B158:M158" si="50">_xlfn.STDEV.S(B148:B155)</f>
        <v>8.4189599275450375E-3</v>
      </c>
      <c r="C158" s="5">
        <f t="shared" si="50"/>
        <v>3.8886204442785547E-3</v>
      </c>
      <c r="D158" s="5">
        <f t="shared" si="50"/>
        <v>8.9883312805103042E-4</v>
      </c>
      <c r="E158" s="5">
        <f t="shared" si="50"/>
        <v>0</v>
      </c>
      <c r="F158" s="5">
        <f t="shared" si="50"/>
        <v>0.1156583784058916</v>
      </c>
      <c r="G158" s="5">
        <f t="shared" si="50"/>
        <v>1.9193389710663155E-2</v>
      </c>
      <c r="H158" s="5">
        <f t="shared" si="50"/>
        <v>1.942838813813565E-3</v>
      </c>
      <c r="I158" s="5">
        <f t="shared" si="50"/>
        <v>0</v>
      </c>
      <c r="J158" s="5">
        <f t="shared" si="50"/>
        <v>0.19132108699811315</v>
      </c>
      <c r="K158" s="5">
        <f t="shared" si="50"/>
        <v>0.29797255410928442</v>
      </c>
      <c r="L158" s="5">
        <f t="shared" si="50"/>
        <v>0</v>
      </c>
      <c r="M158" s="13">
        <f t="shared" si="50"/>
        <v>3.9017063659461712E-2</v>
      </c>
    </row>
    <row r="159" spans="1:13" ht="15" thickBot="1" x14ac:dyDescent="0.35">
      <c r="A159" s="9" t="s">
        <v>15</v>
      </c>
      <c r="B159" s="6">
        <f t="shared" ref="B159:M159" si="51">B158/SQRT(COUNT(B148:B155))</f>
        <v>2.9765518276524501E-3</v>
      </c>
      <c r="C159" s="6">
        <f t="shared" si="51"/>
        <v>1.3748349428050054E-3</v>
      </c>
      <c r="D159" s="6">
        <f t="shared" si="51"/>
        <v>3.1778550000000002E-4</v>
      </c>
      <c r="E159" s="6">
        <f t="shared" si="51"/>
        <v>0</v>
      </c>
      <c r="F159" s="6">
        <f t="shared" si="51"/>
        <v>4.0891411835922854E-2</v>
      </c>
      <c r="G159" s="6">
        <f t="shared" si="51"/>
        <v>6.7858880091830115E-3</v>
      </c>
      <c r="H159" s="6">
        <f t="shared" si="51"/>
        <v>6.8689724999999998E-4</v>
      </c>
      <c r="I159" s="6">
        <f t="shared" si="51"/>
        <v>0</v>
      </c>
      <c r="J159" s="6">
        <f t="shared" si="51"/>
        <v>6.7642219000173601E-2</v>
      </c>
      <c r="K159" s="6">
        <f t="shared" si="51"/>
        <v>0.10534920680907522</v>
      </c>
      <c r="L159" s="6">
        <f t="shared" si="51"/>
        <v>0</v>
      </c>
      <c r="M159" s="14">
        <f t="shared" si="51"/>
        <v>1.3794615147796292E-2</v>
      </c>
    </row>
  </sheetData>
  <pageMargins left="0.25" right="0.25" top="0.25" bottom="0.25" header="0.3" footer="0.3"/>
  <pageSetup scale="32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190" zoomScaleNormal="190" workbookViewId="0">
      <selection activeCell="O9" sqref="O9"/>
    </sheetView>
  </sheetViews>
  <sheetFormatPr defaultRowHeight="14.4" x14ac:dyDescent="0.3"/>
  <cols>
    <col min="2" max="13" width="8.88671875" style="36"/>
  </cols>
  <sheetData>
    <row r="1" spans="1:13" ht="15" thickBot="1" x14ac:dyDescent="0.35">
      <c r="A1" s="32" t="s">
        <v>12</v>
      </c>
      <c r="B1" s="33" t="s">
        <v>11</v>
      </c>
      <c r="C1" s="33" t="s">
        <v>0</v>
      </c>
      <c r="D1" s="33" t="s">
        <v>1</v>
      </c>
      <c r="E1" s="33" t="s">
        <v>2</v>
      </c>
      <c r="F1" s="33" t="s">
        <v>3</v>
      </c>
      <c r="G1" s="33" t="s">
        <v>4</v>
      </c>
      <c r="H1" s="33" t="s">
        <v>5</v>
      </c>
      <c r="I1" s="33" t="s">
        <v>6</v>
      </c>
      <c r="J1" s="33" t="s">
        <v>7</v>
      </c>
      <c r="K1" s="33" t="s">
        <v>9</v>
      </c>
      <c r="L1" s="33" t="s">
        <v>10</v>
      </c>
      <c r="M1" s="33" t="s">
        <v>8</v>
      </c>
    </row>
    <row r="2" spans="1:13" x14ac:dyDescent="0.3">
      <c r="A2" t="s">
        <v>130</v>
      </c>
      <c r="B2" s="34">
        <v>0.80614285714285727</v>
      </c>
      <c r="C2" s="35">
        <v>0.11885714285714287</v>
      </c>
      <c r="D2" s="36">
        <v>1.2857142857142859E-2</v>
      </c>
      <c r="E2" s="36">
        <v>1.8857142857142857E-2</v>
      </c>
      <c r="F2" s="36">
        <v>0</v>
      </c>
      <c r="G2" s="36">
        <v>1.1428571428571427E-2</v>
      </c>
      <c r="H2" s="36">
        <v>4.0000000000000001E-3</v>
      </c>
      <c r="I2" s="36">
        <v>1.6285714285714285E-2</v>
      </c>
      <c r="J2" s="36">
        <v>7.285714285714286E-3</v>
      </c>
      <c r="K2" s="36">
        <v>1.4285714285714287E-4</v>
      </c>
      <c r="L2" s="36">
        <v>4.000000000000001E-3</v>
      </c>
      <c r="M2" s="36">
        <v>7.1428571428571429E-4</v>
      </c>
    </row>
    <row r="3" spans="1:13" x14ac:dyDescent="0.3">
      <c r="A3" t="s">
        <v>131</v>
      </c>
      <c r="B3" s="35">
        <v>0.17557142857142854</v>
      </c>
      <c r="C3" s="34">
        <v>0.58000000000000007</v>
      </c>
      <c r="D3" s="35">
        <v>0.18814285714285714</v>
      </c>
      <c r="E3" s="36">
        <v>1.6857142857142859E-2</v>
      </c>
      <c r="F3" s="36">
        <v>0</v>
      </c>
      <c r="G3" s="36">
        <v>5.7142857142857147E-4</v>
      </c>
      <c r="H3" s="36">
        <v>2.9999999999999996E-3</v>
      </c>
      <c r="I3" s="36">
        <v>5.2857142857142851E-3</v>
      </c>
      <c r="J3" s="36">
        <v>0.02</v>
      </c>
      <c r="K3" s="36">
        <v>9.285714285714286E-3</v>
      </c>
      <c r="L3" s="36">
        <v>1.4285714285714286E-3</v>
      </c>
      <c r="M3" s="36">
        <v>0</v>
      </c>
    </row>
    <row r="4" spans="1:13" x14ac:dyDescent="0.3">
      <c r="A4" t="s">
        <v>132</v>
      </c>
      <c r="B4" s="36">
        <v>7.8166666666666662E-2</v>
      </c>
      <c r="C4" s="36">
        <v>9.6833333333333327E-2</v>
      </c>
      <c r="D4" s="34">
        <v>0.75449999999999984</v>
      </c>
      <c r="E4" s="36">
        <v>1.7166666666666667E-2</v>
      </c>
      <c r="F4" s="36">
        <v>0</v>
      </c>
      <c r="G4" s="36">
        <v>0</v>
      </c>
      <c r="H4" s="36">
        <v>2.1333333333333333E-2</v>
      </c>
      <c r="I4" s="36">
        <v>6.6666666666666671E-3</v>
      </c>
      <c r="J4" s="36">
        <v>1.8499999999999999E-2</v>
      </c>
      <c r="K4" s="36">
        <v>6.4999999999999997E-3</v>
      </c>
      <c r="L4" s="36">
        <v>6.6666666666666664E-4</v>
      </c>
      <c r="M4" s="36">
        <v>0</v>
      </c>
    </row>
    <row r="5" spans="1:13" x14ac:dyDescent="0.3">
      <c r="A5" t="s">
        <v>133</v>
      </c>
      <c r="B5" s="36">
        <v>1.7508399777777781E-2</v>
      </c>
      <c r="C5" s="36">
        <v>4.7608177777777767E-3</v>
      </c>
      <c r="D5" s="36">
        <v>1.3874288888888889E-4</v>
      </c>
      <c r="E5" s="34">
        <v>0.9082323281111111</v>
      </c>
      <c r="F5" s="36">
        <v>2.6845601111111111E-3</v>
      </c>
      <c r="G5" s="36">
        <v>1.1724073555555556E-2</v>
      </c>
      <c r="H5" s="36">
        <v>3.2950408888888887E-3</v>
      </c>
      <c r="I5" s="36">
        <v>2.4947066666666665E-4</v>
      </c>
      <c r="J5" s="36">
        <v>2.2922390111111118E-2</v>
      </c>
      <c r="K5" s="36">
        <v>1.6506218E-2</v>
      </c>
      <c r="L5" s="36">
        <v>7.8404668888888886E-3</v>
      </c>
      <c r="M5" s="36">
        <v>4.1374910000000001E-3</v>
      </c>
    </row>
    <row r="6" spans="1:13" x14ac:dyDescent="0.3">
      <c r="A6" t="s">
        <v>134</v>
      </c>
      <c r="B6" s="36">
        <v>0</v>
      </c>
      <c r="C6" s="36">
        <v>3.5922193249999998E-2</v>
      </c>
      <c r="D6" s="36">
        <v>0</v>
      </c>
      <c r="E6" s="34">
        <v>0.86105828799999995</v>
      </c>
      <c r="F6" s="36">
        <v>1.6868771250000001E-2</v>
      </c>
      <c r="G6" s="36">
        <v>0</v>
      </c>
      <c r="H6" s="36">
        <v>1.3629133999999999E-2</v>
      </c>
      <c r="I6" s="36">
        <v>2.8384707500000001E-3</v>
      </c>
      <c r="J6" s="36">
        <v>3.53741625E-2</v>
      </c>
      <c r="K6" s="36">
        <v>2.5713223E-2</v>
      </c>
      <c r="L6" s="36">
        <v>8.595756999999999E-3</v>
      </c>
      <c r="M6" s="36">
        <v>0</v>
      </c>
    </row>
    <row r="7" spans="1:13" x14ac:dyDescent="0.3">
      <c r="A7" t="s">
        <v>3</v>
      </c>
      <c r="B7" s="36">
        <v>4.0039385E-3</v>
      </c>
      <c r="C7" s="36">
        <v>1.457747725E-2</v>
      </c>
      <c r="D7" s="36">
        <v>1.230617E-3</v>
      </c>
      <c r="E7" s="36">
        <v>0</v>
      </c>
      <c r="F7" s="34">
        <v>0.75032273400000005</v>
      </c>
      <c r="G7" s="36">
        <v>3.3595188999999998E-2</v>
      </c>
      <c r="H7" s="36">
        <v>0</v>
      </c>
      <c r="I7" s="36">
        <v>5.5429967500000002E-3</v>
      </c>
      <c r="J7" s="36">
        <v>4.4284530500000002E-2</v>
      </c>
      <c r="K7" s="36">
        <v>1.526067075E-2</v>
      </c>
      <c r="L7" s="36">
        <v>5.156179575E-2</v>
      </c>
      <c r="M7" s="36">
        <v>7.9620050250000005E-2</v>
      </c>
    </row>
    <row r="8" spans="1:13" x14ac:dyDescent="0.3">
      <c r="A8" t="s">
        <v>135</v>
      </c>
      <c r="B8" s="36">
        <v>1.01818395E-2</v>
      </c>
      <c r="C8" s="36">
        <v>6.4625331666666669E-3</v>
      </c>
      <c r="D8" s="36">
        <v>3.2074933333333332E-4</v>
      </c>
      <c r="E8" s="36">
        <v>3.6580301666666666E-3</v>
      </c>
      <c r="F8" s="36">
        <v>1.7774466666666665E-3</v>
      </c>
      <c r="G8" s="35">
        <v>0.25032672433333336</v>
      </c>
      <c r="H8" s="34">
        <v>0.69247753999999995</v>
      </c>
      <c r="I8" s="36">
        <v>0</v>
      </c>
      <c r="J8" s="36">
        <v>2.2692286833333335E-2</v>
      </c>
      <c r="K8" s="36">
        <v>3.9444458333333333E-3</v>
      </c>
      <c r="L8" s="36">
        <v>5.2726368333333336E-3</v>
      </c>
      <c r="M8" s="36">
        <v>2.8857669999999996E-3</v>
      </c>
    </row>
    <row r="9" spans="1:13" x14ac:dyDescent="0.3">
      <c r="A9" t="s">
        <v>136</v>
      </c>
      <c r="B9" s="36">
        <v>9.7917376666666663E-3</v>
      </c>
      <c r="C9" s="36">
        <v>6.9559833333333331E-5</v>
      </c>
      <c r="D9" s="36">
        <v>8.4706824999999999E-3</v>
      </c>
      <c r="E9" s="36">
        <v>2.9582565000000004E-3</v>
      </c>
      <c r="F9" s="36">
        <v>0</v>
      </c>
      <c r="G9" s="36">
        <v>0</v>
      </c>
      <c r="H9" s="34">
        <v>0.94985691383333337</v>
      </c>
      <c r="I9" s="36">
        <v>1.1893770833333333E-2</v>
      </c>
      <c r="J9" s="36">
        <v>1.1308722666666667E-2</v>
      </c>
      <c r="K9" s="36">
        <v>0</v>
      </c>
      <c r="L9" s="36">
        <v>5.4148018333333332E-3</v>
      </c>
      <c r="M9" s="36">
        <v>2.3555433333333336E-4</v>
      </c>
    </row>
    <row r="10" spans="1:13" x14ac:dyDescent="0.3">
      <c r="A10" t="s">
        <v>6</v>
      </c>
      <c r="B10" s="36">
        <v>1.3527045333333333E-2</v>
      </c>
      <c r="C10" s="36">
        <v>2.3489206666666668E-3</v>
      </c>
      <c r="D10" s="36">
        <v>5.1107876666666666E-3</v>
      </c>
      <c r="E10" s="36">
        <v>1.8503000499999998E-2</v>
      </c>
      <c r="F10" s="36">
        <v>4.1619783333333337E-4</v>
      </c>
      <c r="G10" s="36">
        <v>1.1900091833333334E-2</v>
      </c>
      <c r="H10" s="36">
        <v>0.11866750283333333</v>
      </c>
      <c r="I10" s="34">
        <v>0.79826803666666668</v>
      </c>
      <c r="J10" s="36">
        <v>1.7199891833333331E-2</v>
      </c>
      <c r="K10" s="36">
        <v>0</v>
      </c>
      <c r="L10" s="36">
        <v>1.4058524666666664E-2</v>
      </c>
      <c r="M10" s="36">
        <v>0</v>
      </c>
    </row>
    <row r="11" spans="1:13" x14ac:dyDescent="0.3">
      <c r="A11" t="s">
        <v>137</v>
      </c>
      <c r="B11" s="36">
        <v>1.9585393833333332E-2</v>
      </c>
      <c r="C11" s="36">
        <v>4.8628581666666669E-3</v>
      </c>
      <c r="D11" s="36">
        <v>8.9783849999999993E-4</v>
      </c>
      <c r="E11" s="36">
        <v>3.1655243999999999E-2</v>
      </c>
      <c r="F11" s="36">
        <v>0</v>
      </c>
      <c r="G11" s="36">
        <v>4.5830930000000008E-3</v>
      </c>
      <c r="H11" s="36">
        <v>2.5470616666666668E-4</v>
      </c>
      <c r="I11" s="36">
        <v>3.8240080833333336E-2</v>
      </c>
      <c r="J11" s="34">
        <v>0.57893728749999995</v>
      </c>
      <c r="K11" s="35">
        <v>2.41767705E-2</v>
      </c>
      <c r="L11" s="35">
        <v>0.29680672733333335</v>
      </c>
      <c r="M11" s="36">
        <v>0</v>
      </c>
    </row>
    <row r="12" spans="1:13" x14ac:dyDescent="0.3">
      <c r="A12" t="s">
        <v>138</v>
      </c>
      <c r="B12" s="36">
        <v>6.0343808000000001E-3</v>
      </c>
      <c r="C12" s="36">
        <v>3.6051183000000001E-3</v>
      </c>
      <c r="D12" s="36">
        <v>0</v>
      </c>
      <c r="E12" s="36">
        <v>8.037383700000001E-3</v>
      </c>
      <c r="F12" s="36">
        <v>1.7664127499999998E-2</v>
      </c>
      <c r="G12" s="36">
        <v>3.2234996000000001E-3</v>
      </c>
      <c r="H12" s="36">
        <v>1.0733003E-3</v>
      </c>
      <c r="I12" s="36">
        <v>0</v>
      </c>
      <c r="J12" s="34">
        <v>0.73071049649999997</v>
      </c>
      <c r="K12" s="36">
        <v>2.0216139000000001E-3</v>
      </c>
      <c r="L12" s="35">
        <v>0.22714714899999996</v>
      </c>
      <c r="M12" s="36">
        <v>4.8293049999999997E-4</v>
      </c>
    </row>
    <row r="13" spans="1:13" x14ac:dyDescent="0.3">
      <c r="A13" t="s">
        <v>139</v>
      </c>
      <c r="B13" s="36">
        <v>3.540128633333333E-2</v>
      </c>
      <c r="C13" s="36">
        <v>2.6766543333333333E-3</v>
      </c>
      <c r="D13" s="36">
        <v>0</v>
      </c>
      <c r="E13" s="36">
        <v>8.9130706666666667E-3</v>
      </c>
      <c r="F13" s="36">
        <v>8.3298983333333335E-4</v>
      </c>
      <c r="G13" s="36">
        <v>1.2893561666666665E-3</v>
      </c>
      <c r="H13" s="36">
        <v>1.7755407166666667E-2</v>
      </c>
      <c r="I13" s="36">
        <v>0</v>
      </c>
      <c r="J13" s="34">
        <v>0.77834469983333321</v>
      </c>
      <c r="K13" s="35">
        <v>4.1533057666666671E-2</v>
      </c>
      <c r="L13" s="35">
        <v>0.11324003883333333</v>
      </c>
      <c r="M13" s="36">
        <v>1.3433333333333332E-5</v>
      </c>
    </row>
    <row r="14" spans="1:13" ht="15" thickBot="1" x14ac:dyDescent="0.35">
      <c r="A14" s="37" t="s">
        <v>140</v>
      </c>
      <c r="B14" s="38">
        <v>3.4421690000000001E-3</v>
      </c>
      <c r="C14" s="38">
        <v>3.0686989999999998E-3</v>
      </c>
      <c r="D14" s="38">
        <v>3.1778550000000002E-4</v>
      </c>
      <c r="E14" s="38">
        <v>0</v>
      </c>
      <c r="F14" s="40">
        <v>0.16591105750000001</v>
      </c>
      <c r="G14" s="38">
        <v>6.8259722500000003E-3</v>
      </c>
      <c r="H14" s="38">
        <v>6.8689724999999998E-4</v>
      </c>
      <c r="I14" s="38">
        <v>0</v>
      </c>
      <c r="J14" s="39">
        <v>0.51350641912500006</v>
      </c>
      <c r="K14" s="38">
        <v>0</v>
      </c>
      <c r="L14" s="40">
        <v>3.9549455375000001E-2</v>
      </c>
      <c r="M14" s="40">
        <v>0.266691544625</v>
      </c>
    </row>
    <row r="17" spans="1:13" ht="15" thickBot="1" x14ac:dyDescent="0.35">
      <c r="A17" s="32" t="s">
        <v>13</v>
      </c>
      <c r="B17" s="33" t="s">
        <v>11</v>
      </c>
      <c r="C17" s="33" t="s">
        <v>0</v>
      </c>
      <c r="D17" s="33" t="s">
        <v>1</v>
      </c>
      <c r="E17" s="33" t="s">
        <v>2</v>
      </c>
      <c r="F17" s="33" t="s">
        <v>3</v>
      </c>
      <c r="G17" s="33" t="s">
        <v>4</v>
      </c>
      <c r="H17" s="33" t="s">
        <v>5</v>
      </c>
      <c r="I17" s="33" t="s">
        <v>6</v>
      </c>
      <c r="J17" s="33" t="s">
        <v>7</v>
      </c>
      <c r="K17" s="33" t="s">
        <v>9</v>
      </c>
      <c r="L17" s="33" t="s">
        <v>10</v>
      </c>
      <c r="M17" s="33" t="s">
        <v>8</v>
      </c>
    </row>
    <row r="18" spans="1:13" x14ac:dyDescent="0.3">
      <c r="A18" t="s">
        <v>130</v>
      </c>
      <c r="B18" s="34">
        <v>0.91800000000000004</v>
      </c>
      <c r="C18" s="36">
        <v>0</v>
      </c>
      <c r="D18" s="36">
        <v>6.0000000000000001E-3</v>
      </c>
      <c r="E18" s="36">
        <v>1.2E-2</v>
      </c>
      <c r="F18" s="36">
        <v>0</v>
      </c>
      <c r="G18" s="36">
        <v>0.01</v>
      </c>
      <c r="H18" s="36">
        <v>0</v>
      </c>
      <c r="I18" s="36">
        <v>6.0000000000000001E-3</v>
      </c>
      <c r="J18" s="36">
        <v>4.0000000000000001E-3</v>
      </c>
      <c r="K18" s="36">
        <v>0</v>
      </c>
      <c r="L18" s="36">
        <v>0</v>
      </c>
      <c r="M18" s="36">
        <v>0</v>
      </c>
    </row>
    <row r="19" spans="1:13" x14ac:dyDescent="0.3">
      <c r="A19" t="s">
        <v>131</v>
      </c>
      <c r="B19" s="35">
        <v>5.2999999999999999E-2</v>
      </c>
      <c r="C19" s="34">
        <v>0.58099999999999996</v>
      </c>
      <c r="D19" s="35">
        <v>0.152</v>
      </c>
      <c r="E19" s="36">
        <v>8.0000000000000002E-3</v>
      </c>
      <c r="F19" s="36">
        <v>0</v>
      </c>
      <c r="G19" s="36">
        <v>0</v>
      </c>
      <c r="H19" s="36">
        <v>2E-3</v>
      </c>
      <c r="I19" s="36">
        <v>0</v>
      </c>
      <c r="J19" s="36">
        <v>0.02</v>
      </c>
      <c r="K19" s="36">
        <v>5.0000000000000001E-3</v>
      </c>
      <c r="L19" s="36">
        <v>0</v>
      </c>
      <c r="M19" s="36">
        <v>0</v>
      </c>
    </row>
    <row r="20" spans="1:13" x14ac:dyDescent="0.3">
      <c r="A20" t="s">
        <v>132</v>
      </c>
      <c r="B20" s="36">
        <v>0</v>
      </c>
      <c r="C20" s="36">
        <v>0.06</v>
      </c>
      <c r="D20" s="34">
        <v>0.8175</v>
      </c>
      <c r="E20" s="36">
        <v>2.2499999999999999E-2</v>
      </c>
      <c r="F20" s="36">
        <v>0</v>
      </c>
      <c r="G20" s="36">
        <v>0</v>
      </c>
      <c r="H20" s="36">
        <v>5.0000000000000001E-3</v>
      </c>
      <c r="I20" s="36">
        <v>0</v>
      </c>
      <c r="J20" s="36">
        <v>1.9E-2</v>
      </c>
      <c r="K20" s="36">
        <v>1E-3</v>
      </c>
      <c r="L20" s="36">
        <v>0</v>
      </c>
      <c r="M20" s="36">
        <v>0</v>
      </c>
    </row>
    <row r="21" spans="1:13" x14ac:dyDescent="0.3">
      <c r="A21" t="s">
        <v>133</v>
      </c>
      <c r="B21" s="36">
        <v>0</v>
      </c>
      <c r="C21" s="36">
        <v>2.8525429999999999E-3</v>
      </c>
      <c r="D21" s="36">
        <v>0</v>
      </c>
      <c r="E21" s="34">
        <v>0.92007245400000004</v>
      </c>
      <c r="F21" s="36">
        <v>0</v>
      </c>
      <c r="G21" s="36">
        <v>0</v>
      </c>
      <c r="H21" s="36">
        <v>0</v>
      </c>
      <c r="I21" s="36">
        <v>0</v>
      </c>
      <c r="J21" s="36">
        <v>2.1908053E-2</v>
      </c>
      <c r="K21" s="36">
        <v>1.9892223000000001E-2</v>
      </c>
      <c r="L21" s="36">
        <v>7.5294350000000001E-3</v>
      </c>
      <c r="M21" s="36">
        <v>0</v>
      </c>
    </row>
    <row r="22" spans="1:13" x14ac:dyDescent="0.3">
      <c r="A22" t="s">
        <v>134</v>
      </c>
      <c r="B22" s="36">
        <v>0</v>
      </c>
      <c r="C22" s="36">
        <v>3.3882691999999999E-2</v>
      </c>
      <c r="D22" s="36">
        <v>0</v>
      </c>
      <c r="E22" s="34">
        <v>0.86325515250000007</v>
      </c>
      <c r="F22" s="36">
        <v>0</v>
      </c>
      <c r="G22" s="36">
        <v>0</v>
      </c>
      <c r="H22" s="36">
        <v>1.4426296999999999E-2</v>
      </c>
      <c r="I22" s="36">
        <v>1.1330199999999999E-4</v>
      </c>
      <c r="J22" s="36">
        <v>3.7913454999999999E-2</v>
      </c>
      <c r="K22" s="36">
        <v>2.4772275E-2</v>
      </c>
      <c r="L22" s="36">
        <v>1.0815169499999999E-2</v>
      </c>
      <c r="M22" s="36">
        <v>0</v>
      </c>
    </row>
    <row r="23" spans="1:13" x14ac:dyDescent="0.3">
      <c r="A23" t="s">
        <v>3</v>
      </c>
      <c r="B23" s="36">
        <v>0</v>
      </c>
      <c r="C23" s="36">
        <v>1.3508360000000001E-2</v>
      </c>
      <c r="D23" s="36">
        <v>0</v>
      </c>
      <c r="E23" s="36">
        <v>0</v>
      </c>
      <c r="F23" s="34">
        <v>0.75074919649999994</v>
      </c>
      <c r="G23" s="36">
        <v>3.0493150500000003E-2</v>
      </c>
      <c r="H23" s="36">
        <v>0</v>
      </c>
      <c r="I23" s="36">
        <v>4.3952135E-3</v>
      </c>
      <c r="J23" s="36">
        <v>2.0015114500000004E-2</v>
      </c>
      <c r="K23" s="36">
        <v>1.203048E-3</v>
      </c>
      <c r="L23" s="36">
        <v>2.8222366999999998E-2</v>
      </c>
      <c r="M23" s="36">
        <v>0</v>
      </c>
    </row>
    <row r="24" spans="1:13" x14ac:dyDescent="0.3">
      <c r="A24" t="s">
        <v>135</v>
      </c>
      <c r="B24" s="36">
        <v>0</v>
      </c>
      <c r="C24" s="36">
        <v>0</v>
      </c>
      <c r="D24" s="36">
        <v>0</v>
      </c>
      <c r="E24" s="36">
        <v>0</v>
      </c>
      <c r="F24" s="36">
        <v>0</v>
      </c>
      <c r="G24" s="35">
        <v>7.154382749999999E-2</v>
      </c>
      <c r="H24" s="34">
        <v>0.87321988100000003</v>
      </c>
      <c r="I24" s="36">
        <v>0</v>
      </c>
      <c r="J24" s="36">
        <v>1.8846699500000001E-2</v>
      </c>
      <c r="K24" s="36">
        <v>0</v>
      </c>
      <c r="L24" s="36">
        <v>1.1614315E-3</v>
      </c>
      <c r="M24" s="36">
        <v>0</v>
      </c>
    </row>
    <row r="25" spans="1:13" x14ac:dyDescent="0.3">
      <c r="A25" t="s">
        <v>136</v>
      </c>
      <c r="B25" s="36">
        <v>2.9455029999999999E-3</v>
      </c>
      <c r="C25" s="36">
        <v>0</v>
      </c>
      <c r="D25" s="36">
        <v>3.9687400000000002E-4</v>
      </c>
      <c r="E25" s="36">
        <v>0</v>
      </c>
      <c r="F25" s="36">
        <v>0</v>
      </c>
      <c r="G25" s="36">
        <v>0</v>
      </c>
      <c r="H25" s="34">
        <v>0.96423587050000004</v>
      </c>
      <c r="I25" s="36">
        <v>0</v>
      </c>
      <c r="J25" s="36">
        <v>3.6581119999999998E-3</v>
      </c>
      <c r="K25" s="36">
        <v>0</v>
      </c>
      <c r="L25" s="36">
        <v>3.5142649999999999E-3</v>
      </c>
      <c r="M25" s="36">
        <v>0</v>
      </c>
    </row>
    <row r="26" spans="1:13" x14ac:dyDescent="0.3">
      <c r="A26" t="s">
        <v>6</v>
      </c>
      <c r="B26" s="36">
        <v>5.0864504999999999E-3</v>
      </c>
      <c r="C26" s="36">
        <v>0</v>
      </c>
      <c r="D26" s="36">
        <v>0</v>
      </c>
      <c r="E26" s="36">
        <v>4.3531174999999998E-3</v>
      </c>
      <c r="F26" s="36">
        <v>0</v>
      </c>
      <c r="G26" s="36">
        <v>0</v>
      </c>
      <c r="H26" s="36">
        <v>0.1142283295</v>
      </c>
      <c r="I26" s="34">
        <v>0.81512775500000001</v>
      </c>
      <c r="J26" s="36">
        <v>1.7024413500000002E-2</v>
      </c>
      <c r="K26" s="36">
        <v>0</v>
      </c>
      <c r="L26" s="36">
        <v>9.3203869999999994E-3</v>
      </c>
      <c r="M26" s="36">
        <v>0</v>
      </c>
    </row>
    <row r="27" spans="1:13" x14ac:dyDescent="0.3">
      <c r="A27" t="s">
        <v>137</v>
      </c>
      <c r="B27" s="36">
        <v>0</v>
      </c>
      <c r="C27" s="36">
        <v>4.4865399999999998E-3</v>
      </c>
      <c r="D27" s="36">
        <v>0</v>
      </c>
      <c r="E27" s="36">
        <v>3.0351002000000002E-2</v>
      </c>
      <c r="F27" s="36">
        <v>0</v>
      </c>
      <c r="G27" s="36">
        <v>0</v>
      </c>
      <c r="H27" s="36">
        <v>0</v>
      </c>
      <c r="I27" s="36">
        <v>2.4624320000000001E-3</v>
      </c>
      <c r="J27" s="34">
        <v>0.6125123965</v>
      </c>
      <c r="K27" s="36">
        <v>0</v>
      </c>
      <c r="L27" s="35">
        <v>0.28361955999999999</v>
      </c>
      <c r="M27" s="36">
        <v>0</v>
      </c>
    </row>
    <row r="28" spans="1:13" x14ac:dyDescent="0.3">
      <c r="A28" t="s">
        <v>138</v>
      </c>
      <c r="B28" s="36">
        <v>0</v>
      </c>
      <c r="C28" s="36">
        <v>4.3640499999999995E-4</v>
      </c>
      <c r="D28" s="36">
        <v>0</v>
      </c>
      <c r="E28" s="36">
        <v>5.9194309999999993E-3</v>
      </c>
      <c r="F28" s="36">
        <v>1.69723185E-2</v>
      </c>
      <c r="G28" s="36">
        <v>0</v>
      </c>
      <c r="H28" s="36">
        <v>0</v>
      </c>
      <c r="I28" s="36">
        <v>0</v>
      </c>
      <c r="J28" s="34">
        <v>0.73742141299999997</v>
      </c>
      <c r="K28" s="36">
        <v>0</v>
      </c>
      <c r="L28" s="35">
        <v>0.216366682</v>
      </c>
      <c r="M28" s="36">
        <v>0</v>
      </c>
    </row>
    <row r="29" spans="1:13" x14ac:dyDescent="0.3">
      <c r="A29" s="1" t="s">
        <v>139</v>
      </c>
      <c r="B29" s="41">
        <v>1.9780942999999999E-2</v>
      </c>
      <c r="C29" s="41">
        <v>2.04802E-4</v>
      </c>
      <c r="D29" s="41">
        <v>0</v>
      </c>
      <c r="E29" s="41">
        <v>5.435517E-3</v>
      </c>
      <c r="F29" s="41">
        <v>0</v>
      </c>
      <c r="G29" s="41">
        <v>0</v>
      </c>
      <c r="H29" s="41">
        <v>0</v>
      </c>
      <c r="I29" s="41">
        <v>0</v>
      </c>
      <c r="J29" s="42">
        <v>0.74795155749999997</v>
      </c>
      <c r="K29" s="43">
        <v>9.2495194999999992E-3</v>
      </c>
      <c r="L29" s="43">
        <v>0.11176950599999999</v>
      </c>
      <c r="M29" s="41">
        <v>0</v>
      </c>
    </row>
    <row r="30" spans="1:13" ht="15" thickBot="1" x14ac:dyDescent="0.35">
      <c r="A30" s="37" t="s">
        <v>140</v>
      </c>
      <c r="B30" s="38">
        <v>0</v>
      </c>
      <c r="C30" s="38">
        <v>6.7912249999999995E-4</v>
      </c>
      <c r="D30" s="38">
        <v>0</v>
      </c>
      <c r="E30" s="38">
        <v>0</v>
      </c>
      <c r="F30" s="40">
        <v>0.16863980449999999</v>
      </c>
      <c r="G30" s="38">
        <v>0</v>
      </c>
      <c r="H30" s="38">
        <v>0</v>
      </c>
      <c r="I30" s="38">
        <v>0</v>
      </c>
      <c r="J30" s="39">
        <v>0.579103759</v>
      </c>
      <c r="K30" s="38">
        <v>0</v>
      </c>
      <c r="L30" s="40">
        <v>4.1076053000000001E-2</v>
      </c>
      <c r="M30" s="40">
        <v>0.17794827399999999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Quality Control</vt:lpstr>
      <vt:lpstr>Results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axg567</dc:creator>
  <cp:lastModifiedBy>axg567</cp:lastModifiedBy>
  <cp:lastPrinted>2023-12-04T15:41:19Z</cp:lastPrinted>
  <dcterms:created xsi:type="dcterms:W3CDTF">2023-10-09T13:26:00Z</dcterms:created>
  <dcterms:modified xsi:type="dcterms:W3CDTF">2023-12-04T15:42:17Z</dcterms:modified>
</cp:coreProperties>
</file>