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A:\Diego\Documents\Fieldwork\Walsh\Diversity publication\"/>
    </mc:Choice>
  </mc:AlternateContent>
  <bookViews>
    <workbookView xWindow="0" yWindow="0" windowWidth="28800" windowHeight="12300"/>
  </bookViews>
  <sheets>
    <sheet name="NCB" sheetId="1" r:id="rId1"/>
  </sheets>
  <definedNames>
    <definedName name="_xlnm._FilterDatabase" localSheetId="0">NCB!$A$1:$H$1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H53" i="1" s="1"/>
  <c r="H52" i="1"/>
  <c r="G51" i="1"/>
  <c r="H51" i="1" s="1"/>
  <c r="H50" i="1"/>
  <c r="H49" i="1"/>
  <c r="H47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3" i="1"/>
  <c r="G47" i="1" l="1"/>
  <c r="G42" i="1"/>
</calcChain>
</file>

<file path=xl/sharedStrings.xml><?xml version="1.0" encoding="utf-8"?>
<sst xmlns="http://schemas.openxmlformats.org/spreadsheetml/2006/main" count="294" uniqueCount="137">
  <si>
    <t>Order</t>
  </si>
  <si>
    <t>Family</t>
  </si>
  <si>
    <t>Species name</t>
  </si>
  <si>
    <t>Common name</t>
  </si>
  <si>
    <t>Events</t>
  </si>
  <si>
    <t>Pipile cumanensis</t>
  </si>
  <si>
    <t>Mitu tuberosum</t>
  </si>
  <si>
    <t>Penelope jacquacu</t>
  </si>
  <si>
    <t>Pteroglossus castanotis</t>
  </si>
  <si>
    <t>Deconychura longicauda</t>
  </si>
  <si>
    <t>Tersina viridis</t>
  </si>
  <si>
    <t>Ramphastos tucanus</t>
  </si>
  <si>
    <t>Xiphorhynchus guttatus</t>
  </si>
  <si>
    <t>Dendrocolaptes certhia</t>
  </si>
  <si>
    <t>Cathartes melambrotus</t>
  </si>
  <si>
    <t>Cracidae</t>
  </si>
  <si>
    <t>Class</t>
  </si>
  <si>
    <t>Lepidocolaptes albolineatus</t>
  </si>
  <si>
    <t>Celeus flavus</t>
  </si>
  <si>
    <t>Tangara callophrys</t>
  </si>
  <si>
    <t>Monasa flavirostris</t>
  </si>
  <si>
    <t>Yellow-billed nunbird</t>
  </si>
  <si>
    <t>Nystalus striolatus</t>
  </si>
  <si>
    <t>Furnariidae</t>
  </si>
  <si>
    <t>Campephilus melanoleucos</t>
  </si>
  <si>
    <t>Dendrocincla fuliginosa</t>
  </si>
  <si>
    <t>Psarocolius angustifrons</t>
  </si>
  <si>
    <t>Melanerpes cruentatus</t>
  </si>
  <si>
    <t>Psarocolius bifasciatus</t>
  </si>
  <si>
    <t>Psarocolius decumanus</t>
  </si>
  <si>
    <t>Amazona farinosa</t>
  </si>
  <si>
    <t>Pteroglossus azara</t>
  </si>
  <si>
    <t>Brotogeris cyanoptera</t>
  </si>
  <si>
    <t>Campephilus rubricollis</t>
  </si>
  <si>
    <t>Accipiter poliogaster</t>
  </si>
  <si>
    <t>Leucopternis albicollis</t>
  </si>
  <si>
    <t>Buteo magnirostris</t>
  </si>
  <si>
    <t>Ibycter americanus</t>
  </si>
  <si>
    <t>Nyctibius grandis</t>
  </si>
  <si>
    <t>Pulsatrix perspicillata</t>
  </si>
  <si>
    <t>Ciccaba huhula</t>
  </si>
  <si>
    <t>Strigiformes</t>
  </si>
  <si>
    <t>Strigidae</t>
  </si>
  <si>
    <t>Anolis punctatus</t>
  </si>
  <si>
    <t>Plica plica</t>
  </si>
  <si>
    <t>Scincidae</t>
  </si>
  <si>
    <t>Dactyloidae</t>
  </si>
  <si>
    <t>Squamata</t>
  </si>
  <si>
    <t>Unkown Lizard</t>
  </si>
  <si>
    <t>Tropiduridae</t>
  </si>
  <si>
    <t>Accipitridae</t>
  </si>
  <si>
    <t>Accipitriformes</t>
  </si>
  <si>
    <t>Psittacidae</t>
  </si>
  <si>
    <t>Psittaciformes</t>
  </si>
  <si>
    <t>Picidae</t>
  </si>
  <si>
    <t>Piciformes</t>
  </si>
  <si>
    <t>Passeriformes</t>
  </si>
  <si>
    <t>Falconidae</t>
  </si>
  <si>
    <t>Falconiformes</t>
  </si>
  <si>
    <t>Galliformes</t>
  </si>
  <si>
    <t>Bucconidae</t>
  </si>
  <si>
    <t>Caprimulgiformes</t>
  </si>
  <si>
    <t>Nyctibiidae</t>
  </si>
  <si>
    <t>Trochilidae</t>
  </si>
  <si>
    <t>Apodiformes</t>
  </si>
  <si>
    <t>Icteridae</t>
  </si>
  <si>
    <t>Ramphastidae</t>
  </si>
  <si>
    <t>Thraupidae</t>
  </si>
  <si>
    <t>Gray-bellied hawk</t>
  </si>
  <si>
    <t>Mealy parrot</t>
  </si>
  <si>
    <t>Cobalt-winged parakeet</t>
  </si>
  <si>
    <t>Roadside hawk</t>
  </si>
  <si>
    <t>Crimson-crested woodpecker</t>
  </si>
  <si>
    <t>Red-necked woodpecker</t>
  </si>
  <si>
    <t>Greater yellow-headed vulture</t>
  </si>
  <si>
    <t>Cream-colored woodpecker</t>
  </si>
  <si>
    <t>Black-banded owl</t>
  </si>
  <si>
    <t>Long-tailed woodcreeper</t>
  </si>
  <si>
    <t>Plain-brown woodcreeper</t>
  </si>
  <si>
    <t>Black-banded woodcreeper</t>
  </si>
  <si>
    <t>Red-throated caracara</t>
  </si>
  <si>
    <t>Lineated woodcreeper</t>
  </si>
  <si>
    <t>White hawk</t>
  </si>
  <si>
    <t>Yellow-tufted woodpecker</t>
  </si>
  <si>
    <t>Razor-billed curassow</t>
  </si>
  <si>
    <t>Great potoo</t>
  </si>
  <si>
    <t>Striolated puffbird</t>
  </si>
  <si>
    <t>Spix's guan</t>
  </si>
  <si>
    <t>Unknown hermit hummingbird</t>
  </si>
  <si>
    <t>Blue-throated piping-guan</t>
  </si>
  <si>
    <t>Russet-backed oropendola</t>
  </si>
  <si>
    <t>Olive oropendola</t>
  </si>
  <si>
    <t>Crested oropendola</t>
  </si>
  <si>
    <t>Unknown oropendola</t>
  </si>
  <si>
    <t>Ivory-billed aracari</t>
  </si>
  <si>
    <t>Chestnut-eared aracari</t>
  </si>
  <si>
    <t>Spectacled owl</t>
  </si>
  <si>
    <t>White-throated toucan</t>
  </si>
  <si>
    <t>Opal-crowned tanager</t>
  </si>
  <si>
    <t>Swallow tanager</t>
  </si>
  <si>
    <t>Unknown bird species</t>
  </si>
  <si>
    <t>Unknown guan</t>
  </si>
  <si>
    <t>Unknown hummingbird</t>
  </si>
  <si>
    <t>Unknown hawk</t>
  </si>
  <si>
    <t>Unknown woodcreeper</t>
  </si>
  <si>
    <t>Buff-throated woodcreeper</t>
  </si>
  <si>
    <t>Amazon green anole</t>
  </si>
  <si>
    <t>Tree runner</t>
  </si>
  <si>
    <t>Unknown lizard</t>
  </si>
  <si>
    <t>Unknown owl</t>
  </si>
  <si>
    <t>Unknown skink</t>
  </si>
  <si>
    <t>Aves</t>
  </si>
  <si>
    <t>Reptilia</t>
  </si>
  <si>
    <t>Rate</t>
  </si>
  <si>
    <t>1 (0.02)</t>
  </si>
  <si>
    <t>4 (0.09)</t>
  </si>
  <si>
    <t>3 (0.07)</t>
  </si>
  <si>
    <t>12 (0.27)</t>
  </si>
  <si>
    <t>5 (0.11)</t>
  </si>
  <si>
    <t>Events                   (rate/100 trap nights)</t>
  </si>
  <si>
    <r>
      <t xml:space="preserve">Phaethornis </t>
    </r>
    <r>
      <rPr>
        <sz val="10"/>
        <color theme="1"/>
        <rFont val="Palatino Linotype"/>
        <family val="1"/>
      </rPr>
      <t>sp.</t>
    </r>
  </si>
  <si>
    <r>
      <t xml:space="preserve">Psarocolius </t>
    </r>
    <r>
      <rPr>
        <sz val="10"/>
        <color theme="1"/>
        <rFont val="Palatino Linotype"/>
        <family val="1"/>
      </rPr>
      <t>sp.</t>
    </r>
  </si>
  <si>
    <t>Total Aves</t>
  </si>
  <si>
    <t>Total Reptilia</t>
  </si>
  <si>
    <t>2 (0.05)</t>
  </si>
  <si>
    <t>6 (0.14)</t>
  </si>
  <si>
    <t>41 (0.93)</t>
  </si>
  <si>
    <t>20 (0.46)</t>
  </si>
  <si>
    <t>14 (0.32)</t>
  </si>
  <si>
    <t>11 (0.25)</t>
  </si>
  <si>
    <t>170 (3.87)</t>
  </si>
  <si>
    <t>7 (0.16)</t>
  </si>
  <si>
    <t>1 (0.49)</t>
  </si>
  <si>
    <t>3 (1.48)</t>
  </si>
  <si>
    <t>4 (1.97)</t>
  </si>
  <si>
    <t>SACB</t>
  </si>
  <si>
    <t>NCBs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</si>
</sst>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sz val="10"/>
      <color rgb="FF262626"/>
      <name val="Palatino Linotype"/>
      <family val="1"/>
    </font>
    <font>
      <b/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1" fillId="0" borderId="5" xfId="0" applyFont="1" applyBorder="1"/>
    <xf numFmtId="2" fontId="1" fillId="0" borderId="7" xfId="0" applyNumberFormat="1" applyFont="1" applyBorder="1"/>
    <xf numFmtId="0" fontId="1" fillId="0" borderId="8" xfId="0" applyFont="1" applyBorder="1"/>
    <xf numFmtId="2" fontId="1" fillId="0" borderId="9" xfId="0" applyNumberFormat="1" applyFont="1" applyBorder="1"/>
    <xf numFmtId="2" fontId="1" fillId="0" borderId="12" xfId="0" applyNumberFormat="1" applyFont="1" applyBorder="1"/>
    <xf numFmtId="0" fontId="0" fillId="0" borderId="0" xfId="0" applyBorder="1"/>
    <xf numFmtId="0" fontId="4" fillId="0" borderId="15" xfId="0" applyFont="1" applyBorder="1" applyAlignment="1">
      <alignment horizontal="center"/>
    </xf>
    <xf numFmtId="0" fontId="1" fillId="0" borderId="13" xfId="0" applyFont="1" applyBorder="1"/>
    <xf numFmtId="0" fontId="0" fillId="0" borderId="16" xfId="0" applyBorder="1"/>
    <xf numFmtId="0" fontId="4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0" xfId="0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/>
    <xf numFmtId="2" fontId="1" fillId="0" borderId="20" xfId="0" applyNumberFormat="1" applyFont="1" applyBorder="1"/>
    <xf numFmtId="0" fontId="1" fillId="0" borderId="16" xfId="0" applyFont="1" applyBorder="1"/>
    <xf numFmtId="0" fontId="4" fillId="0" borderId="22" xfId="0" applyFont="1" applyBorder="1" applyAlignment="1"/>
    <xf numFmtId="0" fontId="4" fillId="0" borderId="23" xfId="0" applyFont="1" applyBorder="1" applyAlignment="1"/>
    <xf numFmtId="0" fontId="2" fillId="0" borderId="19" xfId="0" applyFont="1" applyBorder="1"/>
    <xf numFmtId="0" fontId="1" fillId="0" borderId="22" xfId="0" applyFont="1" applyFill="1" applyBorder="1" applyAlignment="1"/>
    <xf numFmtId="0" fontId="1" fillId="0" borderId="23" xfId="0" applyFont="1" applyFill="1" applyBorder="1" applyAlignment="1"/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>
      <selection activeCell="D46" sqref="D46"/>
    </sheetView>
  </sheetViews>
  <sheetFormatPr defaultRowHeight="15" x14ac:dyDescent="0.25"/>
  <cols>
    <col min="1" max="1" width="7.28515625" bestFit="1" customWidth="1"/>
    <col min="2" max="3" width="20" bestFit="1" customWidth="1"/>
    <col min="4" max="4" width="24.28515625" bestFit="1" customWidth="1"/>
    <col min="5" max="5" width="28" bestFit="1" customWidth="1"/>
    <col min="6" max="6" width="19.5703125" customWidth="1"/>
    <col min="7" max="7" width="12.5703125" customWidth="1"/>
  </cols>
  <sheetData>
    <row r="1" spans="1:8" ht="30.75" thickBot="1" x14ac:dyDescent="0.35">
      <c r="A1" s="1" t="s">
        <v>16</v>
      </c>
      <c r="B1" s="2" t="s">
        <v>0</v>
      </c>
      <c r="C1" s="2" t="s">
        <v>1</v>
      </c>
      <c r="D1" s="2" t="s">
        <v>2</v>
      </c>
      <c r="E1" s="2" t="s">
        <v>3</v>
      </c>
      <c r="F1" s="16" t="s">
        <v>119</v>
      </c>
      <c r="G1" s="13" t="s">
        <v>4</v>
      </c>
      <c r="H1" s="3" t="s">
        <v>113</v>
      </c>
    </row>
    <row r="2" spans="1:8" ht="16.5" thickBot="1" x14ac:dyDescent="0.35">
      <c r="A2" s="35" t="s">
        <v>136</v>
      </c>
      <c r="B2" s="36"/>
      <c r="C2" s="36"/>
      <c r="D2" s="36"/>
      <c r="E2" s="36"/>
      <c r="F2" s="37"/>
      <c r="G2" s="28"/>
      <c r="H2" s="29"/>
    </row>
    <row r="3" spans="1:8" ht="15.75" x14ac:dyDescent="0.3">
      <c r="A3" s="9" t="s">
        <v>111</v>
      </c>
      <c r="B3" s="4" t="s">
        <v>51</v>
      </c>
      <c r="C3" s="4" t="s">
        <v>50</v>
      </c>
      <c r="D3" s="5" t="s">
        <v>34</v>
      </c>
      <c r="E3" s="4" t="s">
        <v>68</v>
      </c>
      <c r="F3" s="17" t="s">
        <v>124</v>
      </c>
      <c r="G3" s="21">
        <v>2</v>
      </c>
      <c r="H3" s="8">
        <f>(G3*100/4390)</f>
        <v>4.5558086560364468E-2</v>
      </c>
    </row>
    <row r="4" spans="1:8" ht="15.75" x14ac:dyDescent="0.3">
      <c r="A4" s="9" t="s">
        <v>111</v>
      </c>
      <c r="B4" s="4" t="s">
        <v>51</v>
      </c>
      <c r="C4" s="4" t="s">
        <v>50</v>
      </c>
      <c r="D4" s="5" t="s">
        <v>36</v>
      </c>
      <c r="E4" s="4" t="s">
        <v>71</v>
      </c>
      <c r="F4" s="17" t="s">
        <v>114</v>
      </c>
      <c r="G4" s="14">
        <v>1</v>
      </c>
      <c r="H4" s="10">
        <f t="shared" ref="H4:H46" si="0">(G4*100/4390)</f>
        <v>2.2779043280182234E-2</v>
      </c>
    </row>
    <row r="5" spans="1:8" ht="15.75" x14ac:dyDescent="0.3">
      <c r="A5" s="9" t="s">
        <v>111</v>
      </c>
      <c r="B5" s="4" t="s">
        <v>51</v>
      </c>
      <c r="C5" s="4" t="s">
        <v>50</v>
      </c>
      <c r="D5" s="5" t="s">
        <v>35</v>
      </c>
      <c r="E5" s="4" t="s">
        <v>82</v>
      </c>
      <c r="F5" s="17" t="s">
        <v>125</v>
      </c>
      <c r="G5" s="14">
        <v>6</v>
      </c>
      <c r="H5" s="10">
        <f t="shared" si="0"/>
        <v>0.1366742596810934</v>
      </c>
    </row>
    <row r="6" spans="1:8" ht="15.75" x14ac:dyDescent="0.3">
      <c r="A6" s="9" t="s">
        <v>111</v>
      </c>
      <c r="B6" s="4" t="s">
        <v>51</v>
      </c>
      <c r="C6" s="4" t="s">
        <v>50</v>
      </c>
      <c r="D6" s="4" t="s">
        <v>103</v>
      </c>
      <c r="E6" s="4" t="s">
        <v>103</v>
      </c>
      <c r="F6" s="17" t="s">
        <v>114</v>
      </c>
      <c r="G6" s="14">
        <v>1</v>
      </c>
      <c r="H6" s="10">
        <f t="shared" si="0"/>
        <v>2.2779043280182234E-2</v>
      </c>
    </row>
    <row r="7" spans="1:8" ht="15.75" x14ac:dyDescent="0.3">
      <c r="A7" s="9" t="s">
        <v>111</v>
      </c>
      <c r="B7" s="4" t="s">
        <v>64</v>
      </c>
      <c r="C7" s="4" t="s">
        <v>63</v>
      </c>
      <c r="D7" s="4" t="s">
        <v>102</v>
      </c>
      <c r="E7" s="4" t="s">
        <v>102</v>
      </c>
      <c r="F7" s="17" t="s">
        <v>114</v>
      </c>
      <c r="G7" s="14">
        <v>1</v>
      </c>
      <c r="H7" s="10">
        <f t="shared" si="0"/>
        <v>2.2779043280182234E-2</v>
      </c>
    </row>
    <row r="8" spans="1:8" ht="15.75" x14ac:dyDescent="0.3">
      <c r="A8" s="9" t="s">
        <v>111</v>
      </c>
      <c r="B8" s="4" t="s">
        <v>61</v>
      </c>
      <c r="C8" s="4" t="s">
        <v>62</v>
      </c>
      <c r="D8" s="5" t="s">
        <v>38</v>
      </c>
      <c r="E8" s="4" t="s">
        <v>85</v>
      </c>
      <c r="F8" s="17" t="s">
        <v>114</v>
      </c>
      <c r="G8" s="14">
        <v>1</v>
      </c>
      <c r="H8" s="10">
        <f t="shared" si="0"/>
        <v>2.2779043280182234E-2</v>
      </c>
    </row>
    <row r="9" spans="1:8" ht="15.75" x14ac:dyDescent="0.3">
      <c r="A9" s="9" t="s">
        <v>111</v>
      </c>
      <c r="B9" s="4" t="s">
        <v>58</v>
      </c>
      <c r="C9" s="4" t="s">
        <v>57</v>
      </c>
      <c r="D9" s="5" t="s">
        <v>37</v>
      </c>
      <c r="E9" s="4" t="s">
        <v>80</v>
      </c>
      <c r="F9" s="17" t="s">
        <v>116</v>
      </c>
      <c r="G9" s="14">
        <v>3</v>
      </c>
      <c r="H9" s="10">
        <f t="shared" si="0"/>
        <v>6.8337129840546698E-2</v>
      </c>
    </row>
    <row r="10" spans="1:8" ht="15.75" x14ac:dyDescent="0.3">
      <c r="A10" s="9" t="s">
        <v>111</v>
      </c>
      <c r="B10" s="4" t="s">
        <v>59</v>
      </c>
      <c r="C10" s="4" t="s">
        <v>15</v>
      </c>
      <c r="D10" s="5" t="s">
        <v>6</v>
      </c>
      <c r="E10" s="4" t="s">
        <v>84</v>
      </c>
      <c r="F10" s="17" t="s">
        <v>114</v>
      </c>
      <c r="G10" s="14">
        <v>1</v>
      </c>
      <c r="H10" s="10">
        <f t="shared" si="0"/>
        <v>2.2779043280182234E-2</v>
      </c>
    </row>
    <row r="11" spans="1:8" ht="15.75" x14ac:dyDescent="0.3">
      <c r="A11" s="9" t="s">
        <v>111</v>
      </c>
      <c r="B11" s="4" t="s">
        <v>59</v>
      </c>
      <c r="C11" s="4" t="s">
        <v>15</v>
      </c>
      <c r="D11" s="5" t="s">
        <v>7</v>
      </c>
      <c r="E11" s="4" t="s">
        <v>87</v>
      </c>
      <c r="F11" s="17" t="s">
        <v>126</v>
      </c>
      <c r="G11" s="14">
        <v>41</v>
      </c>
      <c r="H11" s="10">
        <f t="shared" si="0"/>
        <v>0.93394077448747148</v>
      </c>
    </row>
    <row r="12" spans="1:8" ht="15.75" x14ac:dyDescent="0.3">
      <c r="A12" s="9" t="s">
        <v>111</v>
      </c>
      <c r="B12" s="4" t="s">
        <v>59</v>
      </c>
      <c r="C12" s="4" t="s">
        <v>15</v>
      </c>
      <c r="D12" s="5" t="s">
        <v>5</v>
      </c>
      <c r="E12" s="4" t="s">
        <v>89</v>
      </c>
      <c r="F12" s="17" t="s">
        <v>127</v>
      </c>
      <c r="G12" s="14">
        <v>20</v>
      </c>
      <c r="H12" s="10">
        <f t="shared" si="0"/>
        <v>0.45558086560364464</v>
      </c>
    </row>
    <row r="13" spans="1:8" ht="15.75" x14ac:dyDescent="0.3">
      <c r="A13" s="9" t="s">
        <v>111</v>
      </c>
      <c r="B13" s="4" t="s">
        <v>59</v>
      </c>
      <c r="C13" s="4" t="s">
        <v>15</v>
      </c>
      <c r="D13" s="4" t="s">
        <v>101</v>
      </c>
      <c r="E13" s="4" t="s">
        <v>101</v>
      </c>
      <c r="F13" s="17" t="s">
        <v>118</v>
      </c>
      <c r="G13" s="14">
        <v>5</v>
      </c>
      <c r="H13" s="10">
        <f t="shared" si="0"/>
        <v>0.11389521640091116</v>
      </c>
    </row>
    <row r="14" spans="1:8" ht="15.75" x14ac:dyDescent="0.3">
      <c r="A14" s="9" t="s">
        <v>111</v>
      </c>
      <c r="B14" s="4" t="s">
        <v>56</v>
      </c>
      <c r="C14" s="4" t="s">
        <v>23</v>
      </c>
      <c r="D14" s="5" t="s">
        <v>9</v>
      </c>
      <c r="E14" s="4" t="s">
        <v>77</v>
      </c>
      <c r="F14" s="17" t="s">
        <v>116</v>
      </c>
      <c r="G14" s="14">
        <v>3</v>
      </c>
      <c r="H14" s="10">
        <f t="shared" si="0"/>
        <v>6.8337129840546698E-2</v>
      </c>
    </row>
    <row r="15" spans="1:8" ht="15.75" x14ac:dyDescent="0.3">
      <c r="A15" s="9" t="s">
        <v>111</v>
      </c>
      <c r="B15" s="4" t="s">
        <v>56</v>
      </c>
      <c r="C15" s="4" t="s">
        <v>23</v>
      </c>
      <c r="D15" s="5" t="s">
        <v>25</v>
      </c>
      <c r="E15" s="4" t="s">
        <v>78</v>
      </c>
      <c r="F15" s="17" t="s">
        <v>125</v>
      </c>
      <c r="G15" s="14">
        <v>6</v>
      </c>
      <c r="H15" s="10">
        <f t="shared" si="0"/>
        <v>0.1366742596810934</v>
      </c>
    </row>
    <row r="16" spans="1:8" ht="15.75" x14ac:dyDescent="0.3">
      <c r="A16" s="9" t="s">
        <v>111</v>
      </c>
      <c r="B16" s="4" t="s">
        <v>56</v>
      </c>
      <c r="C16" s="4" t="s">
        <v>23</v>
      </c>
      <c r="D16" s="5" t="s">
        <v>13</v>
      </c>
      <c r="E16" s="4" t="s">
        <v>79</v>
      </c>
      <c r="F16" s="17" t="s">
        <v>114</v>
      </c>
      <c r="G16" s="14">
        <v>1</v>
      </c>
      <c r="H16" s="10">
        <f t="shared" si="0"/>
        <v>2.2779043280182234E-2</v>
      </c>
    </row>
    <row r="17" spans="1:8" ht="15.75" x14ac:dyDescent="0.3">
      <c r="A17" s="9" t="s">
        <v>111</v>
      </c>
      <c r="B17" s="4" t="s">
        <v>56</v>
      </c>
      <c r="C17" s="4" t="s">
        <v>23</v>
      </c>
      <c r="D17" s="5" t="s">
        <v>17</v>
      </c>
      <c r="E17" s="4" t="s">
        <v>81</v>
      </c>
      <c r="F17" s="17" t="s">
        <v>125</v>
      </c>
      <c r="G17" s="14">
        <v>6</v>
      </c>
      <c r="H17" s="10">
        <f t="shared" si="0"/>
        <v>0.1366742596810934</v>
      </c>
    </row>
    <row r="18" spans="1:8" ht="15.75" x14ac:dyDescent="0.3">
      <c r="A18" s="9" t="s">
        <v>111</v>
      </c>
      <c r="B18" s="4" t="s">
        <v>56</v>
      </c>
      <c r="C18" s="4" t="s">
        <v>23</v>
      </c>
      <c r="D18" s="4" t="s">
        <v>104</v>
      </c>
      <c r="E18" s="4" t="s">
        <v>104</v>
      </c>
      <c r="F18" s="17" t="s">
        <v>118</v>
      </c>
      <c r="G18" s="14">
        <v>5</v>
      </c>
      <c r="H18" s="10">
        <f t="shared" si="0"/>
        <v>0.11389521640091116</v>
      </c>
    </row>
    <row r="19" spans="1:8" ht="15.75" x14ac:dyDescent="0.3">
      <c r="A19" s="9" t="s">
        <v>111</v>
      </c>
      <c r="B19" s="4" t="s">
        <v>56</v>
      </c>
      <c r="C19" s="4" t="s">
        <v>23</v>
      </c>
      <c r="D19" s="5" t="s">
        <v>12</v>
      </c>
      <c r="E19" s="4" t="s">
        <v>105</v>
      </c>
      <c r="F19" s="17" t="s">
        <v>114</v>
      </c>
      <c r="G19" s="14">
        <v>1</v>
      </c>
      <c r="H19" s="10">
        <f t="shared" si="0"/>
        <v>2.2779043280182234E-2</v>
      </c>
    </row>
    <row r="20" spans="1:8" ht="15.75" x14ac:dyDescent="0.3">
      <c r="A20" s="9" t="s">
        <v>111</v>
      </c>
      <c r="B20" s="4" t="s">
        <v>56</v>
      </c>
      <c r="C20" s="4" t="s">
        <v>65</v>
      </c>
      <c r="D20" s="5" t="s">
        <v>26</v>
      </c>
      <c r="E20" s="4" t="s">
        <v>90</v>
      </c>
      <c r="F20" s="17" t="s">
        <v>124</v>
      </c>
      <c r="G20" s="14">
        <v>2</v>
      </c>
      <c r="H20" s="10">
        <f t="shared" si="0"/>
        <v>4.5558086560364468E-2</v>
      </c>
    </row>
    <row r="21" spans="1:8" ht="15.75" x14ac:dyDescent="0.3">
      <c r="A21" s="9" t="s">
        <v>111</v>
      </c>
      <c r="B21" s="4" t="s">
        <v>56</v>
      </c>
      <c r="C21" s="4" t="s">
        <v>65</v>
      </c>
      <c r="D21" s="5" t="s">
        <v>28</v>
      </c>
      <c r="E21" s="4" t="s">
        <v>91</v>
      </c>
      <c r="F21" s="17" t="s">
        <v>114</v>
      </c>
      <c r="G21" s="14">
        <v>1</v>
      </c>
      <c r="H21" s="10">
        <f t="shared" si="0"/>
        <v>2.2779043280182234E-2</v>
      </c>
    </row>
    <row r="22" spans="1:8" ht="15.75" x14ac:dyDescent="0.3">
      <c r="A22" s="9" t="s">
        <v>111</v>
      </c>
      <c r="B22" s="4" t="s">
        <v>56</v>
      </c>
      <c r="C22" s="4" t="s">
        <v>65</v>
      </c>
      <c r="D22" s="5" t="s">
        <v>29</v>
      </c>
      <c r="E22" s="4" t="s">
        <v>92</v>
      </c>
      <c r="F22" s="17" t="s">
        <v>114</v>
      </c>
      <c r="G22" s="14">
        <v>1</v>
      </c>
      <c r="H22" s="10">
        <f t="shared" si="0"/>
        <v>2.2779043280182234E-2</v>
      </c>
    </row>
    <row r="23" spans="1:8" ht="15.75" x14ac:dyDescent="0.3">
      <c r="A23" s="9" t="s">
        <v>111</v>
      </c>
      <c r="B23" s="4" t="s">
        <v>56</v>
      </c>
      <c r="C23" s="4" t="s">
        <v>65</v>
      </c>
      <c r="D23" s="5" t="s">
        <v>121</v>
      </c>
      <c r="E23" s="4" t="s">
        <v>93</v>
      </c>
      <c r="F23" s="17" t="s">
        <v>124</v>
      </c>
      <c r="G23" s="14">
        <v>2</v>
      </c>
      <c r="H23" s="10">
        <f t="shared" si="0"/>
        <v>4.5558086560364468E-2</v>
      </c>
    </row>
    <row r="24" spans="1:8" ht="15.75" x14ac:dyDescent="0.3">
      <c r="A24" s="9" t="s">
        <v>111</v>
      </c>
      <c r="B24" s="4" t="s">
        <v>56</v>
      </c>
      <c r="C24" s="4" t="s">
        <v>67</v>
      </c>
      <c r="D24" s="5" t="s">
        <v>19</v>
      </c>
      <c r="E24" s="4" t="s">
        <v>98</v>
      </c>
      <c r="F24" s="17" t="s">
        <v>114</v>
      </c>
      <c r="G24" s="14">
        <v>1</v>
      </c>
      <c r="H24" s="10">
        <f t="shared" si="0"/>
        <v>2.2779043280182234E-2</v>
      </c>
    </row>
    <row r="25" spans="1:8" ht="15.75" x14ac:dyDescent="0.3">
      <c r="A25" s="9" t="s">
        <v>111</v>
      </c>
      <c r="B25" s="4" t="s">
        <v>56</v>
      </c>
      <c r="C25" s="4" t="s">
        <v>67</v>
      </c>
      <c r="D25" s="5" t="s">
        <v>10</v>
      </c>
      <c r="E25" s="4" t="s">
        <v>99</v>
      </c>
      <c r="F25" s="17" t="s">
        <v>114</v>
      </c>
      <c r="G25" s="14">
        <v>1</v>
      </c>
      <c r="H25" s="10">
        <f t="shared" si="0"/>
        <v>2.2779043280182234E-2</v>
      </c>
    </row>
    <row r="26" spans="1:8" ht="15.75" x14ac:dyDescent="0.3">
      <c r="A26" s="9" t="s">
        <v>111</v>
      </c>
      <c r="B26" s="4" t="s">
        <v>55</v>
      </c>
      <c r="C26" s="4" t="s">
        <v>60</v>
      </c>
      <c r="D26" s="5" t="s">
        <v>20</v>
      </c>
      <c r="E26" s="4" t="s">
        <v>21</v>
      </c>
      <c r="F26" s="17" t="s">
        <v>114</v>
      </c>
      <c r="G26" s="14">
        <v>1</v>
      </c>
      <c r="H26" s="10">
        <f t="shared" si="0"/>
        <v>2.2779043280182234E-2</v>
      </c>
    </row>
    <row r="27" spans="1:8" ht="15.75" x14ac:dyDescent="0.3">
      <c r="A27" s="9" t="s">
        <v>111</v>
      </c>
      <c r="B27" s="4" t="s">
        <v>55</v>
      </c>
      <c r="C27" s="4" t="s">
        <v>60</v>
      </c>
      <c r="D27" s="5" t="s">
        <v>22</v>
      </c>
      <c r="E27" s="4" t="s">
        <v>86</v>
      </c>
      <c r="F27" s="17" t="s">
        <v>114</v>
      </c>
      <c r="G27" s="14">
        <v>1</v>
      </c>
      <c r="H27" s="10">
        <f t="shared" si="0"/>
        <v>2.2779043280182234E-2</v>
      </c>
    </row>
    <row r="28" spans="1:8" ht="15.75" x14ac:dyDescent="0.3">
      <c r="A28" s="9" t="s">
        <v>111</v>
      </c>
      <c r="B28" s="4" t="s">
        <v>55</v>
      </c>
      <c r="C28" s="4" t="s">
        <v>54</v>
      </c>
      <c r="D28" s="5" t="s">
        <v>24</v>
      </c>
      <c r="E28" s="4" t="s">
        <v>72</v>
      </c>
      <c r="F28" s="17" t="s">
        <v>115</v>
      </c>
      <c r="G28" s="14">
        <v>4</v>
      </c>
      <c r="H28" s="10">
        <f t="shared" si="0"/>
        <v>9.1116173120728935E-2</v>
      </c>
    </row>
    <row r="29" spans="1:8" ht="15.75" x14ac:dyDescent="0.3">
      <c r="A29" s="9" t="s">
        <v>111</v>
      </c>
      <c r="B29" s="4" t="s">
        <v>55</v>
      </c>
      <c r="C29" s="4" t="s">
        <v>54</v>
      </c>
      <c r="D29" s="5" t="s">
        <v>33</v>
      </c>
      <c r="E29" s="4" t="s">
        <v>73</v>
      </c>
      <c r="F29" s="17" t="s">
        <v>114</v>
      </c>
      <c r="G29" s="14">
        <v>1</v>
      </c>
      <c r="H29" s="10">
        <f t="shared" si="0"/>
        <v>2.2779043280182234E-2</v>
      </c>
    </row>
    <row r="30" spans="1:8" ht="15.75" x14ac:dyDescent="0.3">
      <c r="A30" s="9" t="s">
        <v>111</v>
      </c>
      <c r="B30" s="4" t="s">
        <v>55</v>
      </c>
      <c r="C30" s="4" t="s">
        <v>54</v>
      </c>
      <c r="D30" s="5" t="s">
        <v>14</v>
      </c>
      <c r="E30" s="4" t="s">
        <v>74</v>
      </c>
      <c r="F30" s="17" t="s">
        <v>124</v>
      </c>
      <c r="G30" s="14">
        <v>2</v>
      </c>
      <c r="H30" s="10">
        <f t="shared" si="0"/>
        <v>4.5558086560364468E-2</v>
      </c>
    </row>
    <row r="31" spans="1:8" ht="15.75" x14ac:dyDescent="0.3">
      <c r="A31" s="9" t="s">
        <v>111</v>
      </c>
      <c r="B31" s="4" t="s">
        <v>55</v>
      </c>
      <c r="C31" s="4" t="s">
        <v>54</v>
      </c>
      <c r="D31" s="5" t="s">
        <v>18</v>
      </c>
      <c r="E31" s="4" t="s">
        <v>75</v>
      </c>
      <c r="F31" s="17" t="s">
        <v>114</v>
      </c>
      <c r="G31" s="14">
        <v>1</v>
      </c>
      <c r="H31" s="10">
        <f t="shared" si="0"/>
        <v>2.2779043280182234E-2</v>
      </c>
    </row>
    <row r="32" spans="1:8" ht="15.75" x14ac:dyDescent="0.3">
      <c r="A32" s="9" t="s">
        <v>111</v>
      </c>
      <c r="B32" s="4" t="s">
        <v>55</v>
      </c>
      <c r="C32" s="4" t="s">
        <v>54</v>
      </c>
      <c r="D32" s="5" t="s">
        <v>27</v>
      </c>
      <c r="E32" s="4" t="s">
        <v>83</v>
      </c>
      <c r="F32" s="17" t="s">
        <v>115</v>
      </c>
      <c r="G32" s="14">
        <v>4</v>
      </c>
      <c r="H32" s="10">
        <f t="shared" si="0"/>
        <v>9.1116173120728935E-2</v>
      </c>
    </row>
    <row r="33" spans="1:9" ht="15.75" x14ac:dyDescent="0.3">
      <c r="A33" s="9" t="s">
        <v>111</v>
      </c>
      <c r="B33" s="4" t="s">
        <v>55</v>
      </c>
      <c r="C33" s="4" t="s">
        <v>66</v>
      </c>
      <c r="D33" s="5" t="s">
        <v>31</v>
      </c>
      <c r="E33" s="4" t="s">
        <v>94</v>
      </c>
      <c r="F33" s="17" t="s">
        <v>114</v>
      </c>
      <c r="G33" s="14">
        <v>1</v>
      </c>
      <c r="H33" s="10">
        <f t="shared" si="0"/>
        <v>2.2779043280182234E-2</v>
      </c>
    </row>
    <row r="34" spans="1:9" ht="15.75" x14ac:dyDescent="0.3">
      <c r="A34" s="9" t="s">
        <v>111</v>
      </c>
      <c r="B34" s="4" t="s">
        <v>55</v>
      </c>
      <c r="C34" s="4" t="s">
        <v>66</v>
      </c>
      <c r="D34" s="5" t="s">
        <v>8</v>
      </c>
      <c r="E34" s="4" t="s">
        <v>95</v>
      </c>
      <c r="F34" s="17" t="s">
        <v>114</v>
      </c>
      <c r="G34" s="14">
        <v>1</v>
      </c>
      <c r="H34" s="10">
        <f t="shared" si="0"/>
        <v>2.2779043280182234E-2</v>
      </c>
    </row>
    <row r="35" spans="1:9" ht="15.75" x14ac:dyDescent="0.3">
      <c r="A35" s="9" t="s">
        <v>111</v>
      </c>
      <c r="B35" s="4" t="s">
        <v>55</v>
      </c>
      <c r="C35" s="4" t="s">
        <v>66</v>
      </c>
      <c r="D35" s="5" t="s">
        <v>11</v>
      </c>
      <c r="E35" s="4" t="s">
        <v>97</v>
      </c>
      <c r="F35" s="17" t="s">
        <v>124</v>
      </c>
      <c r="G35" s="14">
        <v>2</v>
      </c>
      <c r="H35" s="10">
        <f t="shared" si="0"/>
        <v>4.5558086560364468E-2</v>
      </c>
    </row>
    <row r="36" spans="1:9" ht="15.75" x14ac:dyDescent="0.3">
      <c r="A36" s="9" t="s">
        <v>111</v>
      </c>
      <c r="B36" s="4" t="s">
        <v>53</v>
      </c>
      <c r="C36" s="4" t="s">
        <v>52</v>
      </c>
      <c r="D36" s="5" t="s">
        <v>30</v>
      </c>
      <c r="E36" s="4" t="s">
        <v>69</v>
      </c>
      <c r="F36" s="17" t="s">
        <v>114</v>
      </c>
      <c r="G36" s="14">
        <v>1</v>
      </c>
      <c r="H36" s="10">
        <f t="shared" si="0"/>
        <v>2.2779043280182234E-2</v>
      </c>
    </row>
    <row r="37" spans="1:9" ht="15.75" x14ac:dyDescent="0.3">
      <c r="A37" s="9" t="s">
        <v>111</v>
      </c>
      <c r="B37" s="4" t="s">
        <v>53</v>
      </c>
      <c r="C37" s="4" t="s">
        <v>52</v>
      </c>
      <c r="D37" s="5" t="s">
        <v>32</v>
      </c>
      <c r="E37" s="4" t="s">
        <v>70</v>
      </c>
      <c r="F37" s="17" t="s">
        <v>114</v>
      </c>
      <c r="G37" s="14">
        <v>1</v>
      </c>
      <c r="H37" s="10">
        <f t="shared" si="0"/>
        <v>2.2779043280182234E-2</v>
      </c>
    </row>
    <row r="38" spans="1:9" ht="15.75" x14ac:dyDescent="0.3">
      <c r="A38" s="9" t="s">
        <v>111</v>
      </c>
      <c r="B38" s="4" t="s">
        <v>41</v>
      </c>
      <c r="C38" s="4" t="s">
        <v>42</v>
      </c>
      <c r="D38" s="5" t="s">
        <v>40</v>
      </c>
      <c r="E38" s="4" t="s">
        <v>76</v>
      </c>
      <c r="F38" s="17" t="s">
        <v>114</v>
      </c>
      <c r="G38" s="14">
        <v>1</v>
      </c>
      <c r="H38" s="10">
        <f t="shared" si="0"/>
        <v>2.2779043280182234E-2</v>
      </c>
    </row>
    <row r="39" spans="1:9" ht="15.75" x14ac:dyDescent="0.3">
      <c r="A39" s="9" t="s">
        <v>111</v>
      </c>
      <c r="B39" s="4" t="s">
        <v>41</v>
      </c>
      <c r="C39" s="4" t="s">
        <v>42</v>
      </c>
      <c r="D39" s="5" t="s">
        <v>39</v>
      </c>
      <c r="E39" s="4" t="s">
        <v>96</v>
      </c>
      <c r="F39" s="17" t="s">
        <v>117</v>
      </c>
      <c r="G39" s="14">
        <v>12</v>
      </c>
      <c r="H39" s="10">
        <f t="shared" si="0"/>
        <v>0.27334851936218679</v>
      </c>
    </row>
    <row r="40" spans="1:9" ht="15.75" x14ac:dyDescent="0.3">
      <c r="A40" s="9" t="s">
        <v>111</v>
      </c>
      <c r="B40" s="4" t="s">
        <v>41</v>
      </c>
      <c r="C40" s="4" t="s">
        <v>42</v>
      </c>
      <c r="D40" s="4" t="s">
        <v>109</v>
      </c>
      <c r="E40" s="4" t="s">
        <v>109</v>
      </c>
      <c r="F40" s="17" t="s">
        <v>128</v>
      </c>
      <c r="G40" s="14">
        <v>14</v>
      </c>
      <c r="H40" s="10">
        <f t="shared" si="0"/>
        <v>0.31890660592255127</v>
      </c>
    </row>
    <row r="41" spans="1:9" ht="15.75" x14ac:dyDescent="0.3">
      <c r="A41" s="9" t="s">
        <v>111</v>
      </c>
      <c r="B41" s="4" t="s">
        <v>100</v>
      </c>
      <c r="C41" s="4" t="s">
        <v>100</v>
      </c>
      <c r="D41" s="4" t="s">
        <v>100</v>
      </c>
      <c r="E41" s="4" t="s">
        <v>100</v>
      </c>
      <c r="F41" s="17" t="s">
        <v>129</v>
      </c>
      <c r="G41" s="14">
        <v>11</v>
      </c>
      <c r="H41" s="10">
        <f t="shared" si="0"/>
        <v>0.25056947608200458</v>
      </c>
    </row>
    <row r="42" spans="1:9" ht="16.5" thickBot="1" x14ac:dyDescent="0.35">
      <c r="A42" s="33" t="s">
        <v>122</v>
      </c>
      <c r="B42" s="34"/>
      <c r="C42" s="34"/>
      <c r="D42" s="34"/>
      <c r="E42" s="34"/>
      <c r="F42" s="19" t="s">
        <v>130</v>
      </c>
      <c r="G42" s="27">
        <f>SUM(G3:G41)</f>
        <v>170</v>
      </c>
      <c r="H42" s="11">
        <f t="shared" si="0"/>
        <v>3.8724373576309796</v>
      </c>
    </row>
    <row r="43" spans="1:9" ht="15.75" x14ac:dyDescent="0.3">
      <c r="A43" s="22" t="s">
        <v>112</v>
      </c>
      <c r="B43" s="23" t="s">
        <v>47</v>
      </c>
      <c r="C43" s="23" t="s">
        <v>46</v>
      </c>
      <c r="D43" s="30" t="s">
        <v>43</v>
      </c>
      <c r="E43" s="23" t="s">
        <v>106</v>
      </c>
      <c r="F43" s="24" t="s">
        <v>114</v>
      </c>
      <c r="G43" s="7">
        <v>1</v>
      </c>
      <c r="H43" s="8">
        <f t="shared" si="0"/>
        <v>2.2779043280182234E-2</v>
      </c>
    </row>
    <row r="44" spans="1:9" ht="15.75" x14ac:dyDescent="0.3">
      <c r="A44" s="9" t="s">
        <v>112</v>
      </c>
      <c r="B44" s="4" t="s">
        <v>47</v>
      </c>
      <c r="C44" s="6" t="s">
        <v>45</v>
      </c>
      <c r="D44" s="4" t="s">
        <v>110</v>
      </c>
      <c r="E44" s="4" t="s">
        <v>110</v>
      </c>
      <c r="F44" s="17" t="s">
        <v>114</v>
      </c>
      <c r="G44" s="9">
        <v>1</v>
      </c>
      <c r="H44" s="10">
        <f t="shared" si="0"/>
        <v>2.2779043280182234E-2</v>
      </c>
    </row>
    <row r="45" spans="1:9" ht="15.75" x14ac:dyDescent="0.3">
      <c r="A45" s="9" t="s">
        <v>112</v>
      </c>
      <c r="B45" s="4" t="s">
        <v>47</v>
      </c>
      <c r="C45" s="4" t="s">
        <v>49</v>
      </c>
      <c r="D45" s="5" t="s">
        <v>44</v>
      </c>
      <c r="E45" s="4" t="s">
        <v>107</v>
      </c>
      <c r="F45" s="17" t="s">
        <v>114</v>
      </c>
      <c r="G45" s="9">
        <v>1</v>
      </c>
      <c r="H45" s="10">
        <f t="shared" si="0"/>
        <v>2.2779043280182234E-2</v>
      </c>
      <c r="I45" s="12"/>
    </row>
    <row r="46" spans="1:9" ht="15.75" x14ac:dyDescent="0.3">
      <c r="A46" s="9" t="s">
        <v>112</v>
      </c>
      <c r="B46" s="4" t="s">
        <v>47</v>
      </c>
      <c r="C46" s="4" t="s">
        <v>48</v>
      </c>
      <c r="D46" s="4" t="s">
        <v>108</v>
      </c>
      <c r="E46" s="4" t="s">
        <v>108</v>
      </c>
      <c r="F46" s="17" t="s">
        <v>115</v>
      </c>
      <c r="G46" s="9">
        <v>4</v>
      </c>
      <c r="H46" s="10">
        <f t="shared" si="0"/>
        <v>9.1116173120728935E-2</v>
      </c>
      <c r="I46" s="12"/>
    </row>
    <row r="47" spans="1:9" ht="16.5" thickBot="1" x14ac:dyDescent="0.35">
      <c r="A47" s="41" t="s">
        <v>123</v>
      </c>
      <c r="B47" s="42"/>
      <c r="C47" s="42"/>
      <c r="D47" s="42"/>
      <c r="E47" s="42"/>
      <c r="F47" s="18" t="s">
        <v>131</v>
      </c>
      <c r="G47" s="20">
        <f>SUM(G43:G46)</f>
        <v>7</v>
      </c>
      <c r="H47" s="11">
        <f>(G47*100/4390)</f>
        <v>0.15945330296127563</v>
      </c>
      <c r="I47" s="12"/>
    </row>
    <row r="48" spans="1:9" ht="16.5" thickBot="1" x14ac:dyDescent="0.35">
      <c r="A48" s="38" t="s">
        <v>135</v>
      </c>
      <c r="B48" s="39"/>
      <c r="C48" s="39"/>
      <c r="D48" s="39"/>
      <c r="E48" s="39"/>
      <c r="F48" s="40"/>
      <c r="G48" s="31"/>
      <c r="H48" s="32"/>
      <c r="I48" s="12"/>
    </row>
    <row r="49" spans="1:9" ht="15.75" x14ac:dyDescent="0.3">
      <c r="A49" s="9" t="s">
        <v>111</v>
      </c>
      <c r="B49" s="4" t="s">
        <v>64</v>
      </c>
      <c r="C49" s="4" t="s">
        <v>63</v>
      </c>
      <c r="D49" s="5" t="s">
        <v>120</v>
      </c>
      <c r="E49" s="4" t="s">
        <v>88</v>
      </c>
      <c r="F49" s="17" t="s">
        <v>132</v>
      </c>
      <c r="G49" s="21">
        <v>1</v>
      </c>
      <c r="H49" s="8">
        <f>(G49*100/203)</f>
        <v>0.49261083743842365</v>
      </c>
      <c r="I49" s="12"/>
    </row>
    <row r="50" spans="1:9" ht="15.75" x14ac:dyDescent="0.3">
      <c r="A50" s="9" t="s">
        <v>111</v>
      </c>
      <c r="B50" s="4" t="s">
        <v>59</v>
      </c>
      <c r="C50" s="4" t="s">
        <v>15</v>
      </c>
      <c r="D50" s="5" t="s">
        <v>7</v>
      </c>
      <c r="E50" s="4" t="s">
        <v>87</v>
      </c>
      <c r="F50" s="17" t="s">
        <v>133</v>
      </c>
      <c r="G50" s="14">
        <v>3</v>
      </c>
      <c r="H50" s="10">
        <f t="shared" ref="H50:H53" si="1">(G50*100/203)</f>
        <v>1.4778325123152709</v>
      </c>
    </row>
    <row r="51" spans="1:9" ht="16.5" thickBot="1" x14ac:dyDescent="0.35">
      <c r="A51" s="33" t="s">
        <v>122</v>
      </c>
      <c r="B51" s="34"/>
      <c r="C51" s="34"/>
      <c r="D51" s="34"/>
      <c r="E51" s="34"/>
      <c r="F51" s="19" t="s">
        <v>134</v>
      </c>
      <c r="G51" s="27">
        <f>SUM(G49:G50)</f>
        <v>4</v>
      </c>
      <c r="H51" s="11">
        <f t="shared" si="1"/>
        <v>1.9704433497536946</v>
      </c>
    </row>
    <row r="52" spans="1:9" ht="15.75" x14ac:dyDescent="0.3">
      <c r="A52" s="22" t="s">
        <v>112</v>
      </c>
      <c r="B52" s="23" t="s">
        <v>47</v>
      </c>
      <c r="C52" s="23" t="s">
        <v>48</v>
      </c>
      <c r="D52" s="23" t="s">
        <v>108</v>
      </c>
      <c r="E52" s="23" t="s">
        <v>108</v>
      </c>
      <c r="F52" s="24" t="s">
        <v>132</v>
      </c>
      <c r="G52" s="25">
        <v>1</v>
      </c>
      <c r="H52" s="26">
        <f t="shared" si="1"/>
        <v>0.49261083743842365</v>
      </c>
    </row>
    <row r="53" spans="1:9" ht="16.5" thickBot="1" x14ac:dyDescent="0.35">
      <c r="A53" s="33" t="s">
        <v>123</v>
      </c>
      <c r="B53" s="34"/>
      <c r="C53" s="34"/>
      <c r="D53" s="34"/>
      <c r="E53" s="34"/>
      <c r="F53" s="19" t="s">
        <v>132</v>
      </c>
      <c r="G53" s="15">
        <f>SUM(G52:G52)</f>
        <v>1</v>
      </c>
      <c r="H53" s="11">
        <f t="shared" si="1"/>
        <v>0.49261083743842365</v>
      </c>
    </row>
  </sheetData>
  <mergeCells count="6">
    <mergeCell ref="A53:E53"/>
    <mergeCell ref="A2:F2"/>
    <mergeCell ref="A48:F48"/>
    <mergeCell ref="A42:E42"/>
    <mergeCell ref="A47:E47"/>
    <mergeCell ref="A51:E5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NCB</vt:lpstr>
      <vt:lpstr>NCB!_FilterDatabase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Balbuena</dc:creator>
  <cp:lastModifiedBy>Diego Balbuena</cp:lastModifiedBy>
  <dcterms:created xsi:type="dcterms:W3CDTF">2019-04-10T21:22:03Z</dcterms:created>
  <dcterms:modified xsi:type="dcterms:W3CDTF">2019-04-22T22:28:09Z</dcterms:modified>
</cp:coreProperties>
</file>