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OpenWings-1.0/00-01-supporting-data/02_phylogenomic_supertrees/"/>
    </mc:Choice>
  </mc:AlternateContent>
  <xr:revisionPtr revIDLastSave="0" documentId="13_ncr:1_{45BEBFFD-A0CE-0C4F-B682-E672BB73598D}" xr6:coauthVersionLast="43" xr6:coauthVersionMax="43" xr10:uidLastSave="{00000000-0000-0000-0000-000000000000}"/>
  <bookViews>
    <workbookView xWindow="780" yWindow="960" windowWidth="27640" windowHeight="16260" xr2:uid="{C9C42489-F3A3-264F-8190-05E061265EA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14" i="1"/>
  <c r="V10" i="1"/>
  <c r="V7" i="1"/>
  <c r="U10" i="1"/>
  <c r="U7" i="1"/>
  <c r="S20" i="1" l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R19" i="1" l="1"/>
  <c r="Q19" i="1"/>
  <c r="Q18" i="1"/>
  <c r="P19" i="1"/>
  <c r="P18" i="1"/>
  <c r="P17" i="1"/>
  <c r="O19" i="1"/>
  <c r="O18" i="1"/>
  <c r="O17" i="1"/>
  <c r="O16" i="1"/>
  <c r="N19" i="1"/>
  <c r="N18" i="1"/>
  <c r="N17" i="1"/>
  <c r="N16" i="1"/>
  <c r="N15" i="1"/>
  <c r="M19" i="1"/>
  <c r="M18" i="1"/>
  <c r="M17" i="1"/>
  <c r="M16" i="1"/>
  <c r="M15" i="1"/>
  <c r="M14" i="1"/>
  <c r="L19" i="1"/>
  <c r="L18" i="1"/>
  <c r="L17" i="1"/>
  <c r="L16" i="1"/>
  <c r="L15" i="1"/>
  <c r="L14" i="1"/>
  <c r="L13" i="1"/>
  <c r="K19" i="1"/>
  <c r="K18" i="1"/>
  <c r="K17" i="1"/>
  <c r="K16" i="1"/>
  <c r="K15" i="1"/>
  <c r="K14" i="1"/>
  <c r="K13" i="1"/>
  <c r="K12" i="1"/>
  <c r="J19" i="1"/>
  <c r="J18" i="1"/>
  <c r="J17" i="1"/>
  <c r="J16" i="1"/>
  <c r="J15" i="1"/>
  <c r="J14" i="1"/>
  <c r="J13" i="1"/>
  <c r="J12" i="1"/>
  <c r="J11" i="1"/>
  <c r="I19" i="1"/>
  <c r="I18" i="1"/>
  <c r="I17" i="1"/>
  <c r="I16" i="1"/>
  <c r="I15" i="1"/>
  <c r="I14" i="1"/>
  <c r="I13" i="1"/>
  <c r="I12" i="1"/>
  <c r="I11" i="1"/>
  <c r="I10" i="1"/>
  <c r="H19" i="1"/>
  <c r="H18" i="1"/>
  <c r="H17" i="1"/>
  <c r="H16" i="1"/>
  <c r="H15" i="1"/>
  <c r="H14" i="1"/>
  <c r="H13" i="1"/>
  <c r="H12" i="1"/>
  <c r="H11" i="1"/>
  <c r="H10" i="1"/>
  <c r="H9" i="1"/>
  <c r="G19" i="1"/>
  <c r="G18" i="1"/>
  <c r="G17" i="1"/>
  <c r="G16" i="1"/>
  <c r="G15" i="1"/>
  <c r="G14" i="1"/>
  <c r="G13" i="1"/>
  <c r="G12" i="1"/>
  <c r="G11" i="1"/>
  <c r="G10" i="1"/>
  <c r="G9" i="1"/>
  <c r="G8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<sst xmlns="http://schemas.openxmlformats.org/spreadsheetml/2006/main" count="44" uniqueCount="26">
  <si>
    <t>Tree #</t>
  </si>
  <si>
    <t>BigBird_unconstrained</t>
  </si>
  <si>
    <t>MRP_3backbone</t>
  </si>
  <si>
    <t>MajRuleExt_MRP_3backbone</t>
  </si>
  <si>
    <t>unresolved</t>
  </si>
  <si>
    <t>MRL_BigBird_Jetz</t>
  </si>
  <si>
    <t>MRL_Brown_Jetz</t>
  </si>
  <si>
    <t>MRL_Brown_BigBird</t>
  </si>
  <si>
    <t>MRL_Jetz</t>
  </si>
  <si>
    <t>MRL_BigBird</t>
  </si>
  <si>
    <t>MRL_Brown</t>
  </si>
  <si>
    <t>MajRuleExt_MRL_3backbone</t>
  </si>
  <si>
    <t>MRL_3backbone</t>
  </si>
  <si>
    <t>MRP_Brown_BigBird</t>
  </si>
  <si>
    <t xml:space="preserve">MRP_BigBird_Jetz </t>
  </si>
  <si>
    <t>MRP_Brown_Jetz</t>
  </si>
  <si>
    <t>MRP_Jetz</t>
  </si>
  <si>
    <t>MRP_BigBird</t>
  </si>
  <si>
    <t>MRP_Brown</t>
  </si>
  <si>
    <t>Raw symmetric (2 x RF) distances</t>
  </si>
  <si>
    <t>Min ED dist (other):</t>
  </si>
  <si>
    <t>Max RF dist (other):</t>
  </si>
  <si>
    <t>Min RF dist (unconst BigBird to other):</t>
  </si>
  <si>
    <t>Max RF dist (unconst BigBird to other):</t>
  </si>
  <si>
    <t>MRP</t>
  </si>
  <si>
    <t>MRL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</si>
</sst>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215900</xdr:colOff>
      <xdr:row>18</xdr:row>
      <xdr:rowOff>88900</xdr:rowOff>
    </xdr:from>
    <xdr:to>
      <xdr:col>23</xdr:col>
      <xdr:colOff>482600</xdr:colOff>
      <xdr:row>23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2E1628-0743-9F4D-9938-074E00F16D05}"/>
            </a:ext>
          </a:extLst>
        </xdr:cNvPr>
        <xdr:cNvSpPr txBox="1"/>
      </xdr:nvSpPr>
      <xdr:spPr>
        <a:xfrm>
          <a:off x="15265400" y="3746500"/>
          <a:ext cx="274320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</a:t>
          </a:r>
        </a:p>
        <a:p>
          <a:endParaRPr lang="en-US" sz="1100"/>
        </a:p>
        <a:p>
          <a:r>
            <a:rPr lang="en-US" sz="1100"/>
            <a:t>For</a:t>
          </a:r>
          <a:r>
            <a:rPr lang="en-US" sz="1100" baseline="0"/>
            <a:t> the unconstrained BigBird analysis the value for MRP is on the left (column U) and the value for MRL is on the right (column V)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ECE63-F821-C64A-8D8C-5C71A7739808}">
  <dimension ref="A1:V41"/>
  <sheetViews>
    <sheetView tabSelected="1" workbookViewId="0"/>
  </sheetViews>
  <sheetFormatPr baseColWidth="10" defaultRowHeight="16" x14ac:dyDescent="0.2"/>
  <cols>
    <col min="1" max="1" width="8.83203125" style="3" customWidth="1"/>
    <col min="2" max="2" width="29.6640625" customWidth="1"/>
    <col min="3" max="20" width="8.83203125" style="1" customWidth="1"/>
  </cols>
  <sheetData>
    <row r="1" spans="1:22" x14ac:dyDescent="0.2">
      <c r="A1" s="2" t="s">
        <v>0</v>
      </c>
    </row>
    <row r="2" spans="1:22" x14ac:dyDescent="0.2"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</row>
    <row r="3" spans="1:22" x14ac:dyDescent="0.2">
      <c r="A3" s="3">
        <v>1</v>
      </c>
      <c r="B3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2" x14ac:dyDescent="0.2">
      <c r="A4" s="3">
        <v>2</v>
      </c>
      <c r="B4" t="s">
        <v>2</v>
      </c>
      <c r="C4" s="5">
        <f>C25/(2*705)</f>
        <v>0.10354609929078014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U4" s="1" t="s">
        <v>24</v>
      </c>
      <c r="V4" s="1" t="s">
        <v>25</v>
      </c>
    </row>
    <row r="5" spans="1:22" x14ac:dyDescent="0.2">
      <c r="A5" s="3">
        <v>3</v>
      </c>
      <c r="B5" t="s">
        <v>3</v>
      </c>
      <c r="C5" s="5">
        <f>C26/(2*705)</f>
        <v>0.11418439716312057</v>
      </c>
      <c r="D5" s="5">
        <f>D26/(2*705)</f>
        <v>2.7659574468085105E-2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22" x14ac:dyDescent="0.2">
      <c r="A6" s="3">
        <v>4</v>
      </c>
      <c r="B6" t="s">
        <v>18</v>
      </c>
      <c r="C6" s="5">
        <f>C27/(2*705)</f>
        <v>0.1198581560283688</v>
      </c>
      <c r="D6" s="5">
        <f>D27/(2*705)</f>
        <v>2.6241134751773049E-2</v>
      </c>
      <c r="E6" s="5">
        <f>E27/(2*705)</f>
        <v>4.1134751773049642E-2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U6" t="s">
        <v>22</v>
      </c>
    </row>
    <row r="7" spans="1:22" x14ac:dyDescent="0.2">
      <c r="A7" s="3">
        <v>5</v>
      </c>
      <c r="B7" t="s">
        <v>17</v>
      </c>
      <c r="C7" s="5">
        <f>C28/(2*705)</f>
        <v>7.5177304964539005E-2</v>
      </c>
      <c r="D7" s="5">
        <f>D28/(2*705)</f>
        <v>6.0992907801418438E-2</v>
      </c>
      <c r="E7" s="5">
        <f>E28/(2*705)</f>
        <v>7.5886524822695034E-2</v>
      </c>
      <c r="F7" s="5">
        <f>F28/(2*705)</f>
        <v>7.8723404255319152E-2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U7" s="5">
        <f>MIN(C4:C6,C8:C14,C16:C19)</f>
        <v>9.7163120567375888E-2</v>
      </c>
      <c r="V7" s="5">
        <f>MIN(D15:F15,H15:N15,O16:O19)</f>
        <v>0.11702127659574468</v>
      </c>
    </row>
    <row r="8" spans="1:22" x14ac:dyDescent="0.2">
      <c r="A8" s="3">
        <v>6</v>
      </c>
      <c r="B8" t="s">
        <v>16</v>
      </c>
      <c r="C8" s="5">
        <f>C29/(2*705)</f>
        <v>0.11063829787234042</v>
      </c>
      <c r="D8" s="5">
        <f>D29/(2*705)</f>
        <v>1.276595744680851E-2</v>
      </c>
      <c r="E8" s="5">
        <f>E29/(2*705)</f>
        <v>3.6170212765957444E-2</v>
      </c>
      <c r="F8" s="5">
        <f>F29/(2*705)</f>
        <v>3.7588652482269502E-2</v>
      </c>
      <c r="G8" s="5">
        <f>G29/(2*705)</f>
        <v>6.8085106382978725E-2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2" x14ac:dyDescent="0.2">
      <c r="A9" s="3">
        <v>7</v>
      </c>
      <c r="B9" t="s">
        <v>15</v>
      </c>
      <c r="C9" s="5">
        <f>C30/(2*705)</f>
        <v>0.11063829787234042</v>
      </c>
      <c r="D9" s="5">
        <f>D30/(2*705)</f>
        <v>7.0921985815602835E-3</v>
      </c>
      <c r="E9" s="5">
        <f>E30/(2*705)</f>
        <v>3.1914893617021274E-2</v>
      </c>
      <c r="F9" s="5">
        <f>F30/(2*705)</f>
        <v>2.4822695035460994E-2</v>
      </c>
      <c r="G9" s="5">
        <f>G30/(2*705)</f>
        <v>6.8085106382978725E-2</v>
      </c>
      <c r="H9" s="5">
        <f>H30/(2*705)</f>
        <v>1.276595744680851E-2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U9" t="s">
        <v>23</v>
      </c>
    </row>
    <row r="10" spans="1:22" x14ac:dyDescent="0.2">
      <c r="A10" s="3">
        <v>8</v>
      </c>
      <c r="B10" t="s">
        <v>14</v>
      </c>
      <c r="C10" s="5">
        <f>C31/(2*705)</f>
        <v>0.1</v>
      </c>
      <c r="D10" s="5">
        <f>D31/(2*705)</f>
        <v>1.2056737588652482E-2</v>
      </c>
      <c r="E10" s="5">
        <f>E31/(2*705)</f>
        <v>3.5460992907801421E-2</v>
      </c>
      <c r="F10" s="5">
        <f>F31/(2*705)</f>
        <v>3.8297872340425532E-2</v>
      </c>
      <c r="G10" s="5">
        <f>G31/(2*705)</f>
        <v>5.7446808510638298E-2</v>
      </c>
      <c r="H10" s="5">
        <f>H31/(2*705)</f>
        <v>1.0638297872340425E-2</v>
      </c>
      <c r="I10" s="5">
        <f>I31/(2*705)</f>
        <v>1.4893617021276596E-2</v>
      </c>
      <c r="J10" s="5"/>
      <c r="K10" s="5"/>
      <c r="L10" s="5"/>
      <c r="M10" s="5"/>
      <c r="N10" s="5"/>
      <c r="O10" s="5"/>
      <c r="P10" s="5"/>
      <c r="Q10" s="5"/>
      <c r="R10" s="5"/>
      <c r="S10" s="5"/>
      <c r="U10" s="5">
        <f>MAX(C4:C6,C8:C14,C16:C19)</f>
        <v>0.14326241134751774</v>
      </c>
      <c r="V10" s="5">
        <f>MAX(D15:F15,H15:N15,O16:O19)</f>
        <v>0.16879432624113475</v>
      </c>
    </row>
    <row r="11" spans="1:22" x14ac:dyDescent="0.2">
      <c r="A11" s="3">
        <v>9</v>
      </c>
      <c r="B11" t="s">
        <v>13</v>
      </c>
      <c r="C11" s="5">
        <f>C32/(2*705)</f>
        <v>9.7163120567375888E-2</v>
      </c>
      <c r="D11" s="5">
        <f>D32/(2*705)</f>
        <v>1.3475177304964539E-2</v>
      </c>
      <c r="E11" s="5">
        <f>E32/(2*705)</f>
        <v>2.8368794326241134E-2</v>
      </c>
      <c r="F11" s="5">
        <f>F32/(2*705)</f>
        <v>2.2695035460992909E-2</v>
      </c>
      <c r="G11" s="5">
        <f>G32/(2*705)</f>
        <v>5.6028368794326239E-2</v>
      </c>
      <c r="H11" s="5">
        <f>H32/(2*705)</f>
        <v>2.6241134751773049E-2</v>
      </c>
      <c r="I11" s="5">
        <f>I32/(2*705)</f>
        <v>1.6312056737588652E-2</v>
      </c>
      <c r="J11" s="5">
        <f>J32/(2*705)</f>
        <v>1.5602836879432624E-2</v>
      </c>
      <c r="K11" s="5"/>
      <c r="L11" s="5"/>
      <c r="M11" s="5"/>
      <c r="N11" s="5"/>
      <c r="O11" s="5"/>
      <c r="P11" s="5"/>
      <c r="Q11" s="5"/>
      <c r="R11" s="5"/>
      <c r="S11" s="5"/>
    </row>
    <row r="12" spans="1:22" x14ac:dyDescent="0.2">
      <c r="A12" s="3">
        <v>10</v>
      </c>
      <c r="B12" t="s">
        <v>12</v>
      </c>
      <c r="C12" s="5">
        <f>C33/(2*705)</f>
        <v>0.12340425531914893</v>
      </c>
      <c r="D12" s="5">
        <f>D33/(2*705)</f>
        <v>3.1205673758865248E-2</v>
      </c>
      <c r="E12" s="5">
        <f>E33/(2*705)</f>
        <v>3.9007092198581561E-2</v>
      </c>
      <c r="F12" s="5">
        <f>F33/(2*705)</f>
        <v>4.4680851063829789E-2</v>
      </c>
      <c r="G12" s="5">
        <f>G33/(2*705)</f>
        <v>8.2269503546099285E-2</v>
      </c>
      <c r="H12" s="5">
        <f>H33/(2*705)</f>
        <v>3.8297872340425532E-2</v>
      </c>
      <c r="I12" s="5">
        <f>I33/(2*705)</f>
        <v>3.4042553191489362E-2</v>
      </c>
      <c r="J12" s="5">
        <f>J33/(2*705)</f>
        <v>3.7588652482269502E-2</v>
      </c>
      <c r="K12" s="5">
        <f>K33/(2*705)</f>
        <v>3.7588652482269502E-2</v>
      </c>
      <c r="L12" s="5"/>
      <c r="M12" s="5"/>
      <c r="N12" s="5"/>
      <c r="O12" s="5"/>
      <c r="P12" s="5"/>
      <c r="Q12" s="5"/>
      <c r="R12" s="5"/>
      <c r="S12" s="5"/>
    </row>
    <row r="13" spans="1:22" x14ac:dyDescent="0.2">
      <c r="A13" s="3">
        <v>11</v>
      </c>
      <c r="B13" t="s">
        <v>11</v>
      </c>
      <c r="C13" s="5">
        <f>C34/(2*705)</f>
        <v>0.12127659574468085</v>
      </c>
      <c r="D13" s="5">
        <f>D34/(2*705)</f>
        <v>3.1914893617021274E-2</v>
      </c>
      <c r="E13" s="5">
        <f>E34/(2*705)</f>
        <v>1.276595744680851E-2</v>
      </c>
      <c r="F13" s="5">
        <f>F34/(2*705)</f>
        <v>4.6808510638297871E-2</v>
      </c>
      <c r="G13" s="5">
        <f>G34/(2*705)</f>
        <v>8.2978723404255314E-2</v>
      </c>
      <c r="H13" s="5">
        <f>H34/(2*705)</f>
        <v>4.042553191489362E-2</v>
      </c>
      <c r="I13" s="5">
        <f>I34/(2*705)</f>
        <v>3.6170212765957444E-2</v>
      </c>
      <c r="J13" s="5">
        <f>J34/(2*705)</f>
        <v>3.971631205673759E-2</v>
      </c>
      <c r="K13" s="5">
        <f>K34/(2*705)</f>
        <v>3.4042553191489362E-2</v>
      </c>
      <c r="L13" s="5">
        <f>L34/(2*705)</f>
        <v>4.1843971631205672E-2</v>
      </c>
      <c r="M13" s="5"/>
      <c r="N13" s="5"/>
      <c r="O13" s="5"/>
      <c r="P13" s="5"/>
      <c r="Q13" s="5"/>
      <c r="R13" s="5"/>
      <c r="S13" s="5"/>
      <c r="U13" t="s">
        <v>20</v>
      </c>
    </row>
    <row r="14" spans="1:22" x14ac:dyDescent="0.2">
      <c r="A14" s="3">
        <v>12</v>
      </c>
      <c r="B14" t="s">
        <v>10</v>
      </c>
      <c r="C14" s="5">
        <f>C35/(2*705)</f>
        <v>0.14326241134751774</v>
      </c>
      <c r="D14" s="5">
        <f>D35/(2*705)</f>
        <v>6.0992907801418438E-2</v>
      </c>
      <c r="E14" s="5">
        <f>E35/(2*705)</f>
        <v>6.1702127659574467E-2</v>
      </c>
      <c r="F14" s="5">
        <f>F35/(2*705)</f>
        <v>5.7446808510638298E-2</v>
      </c>
      <c r="G14" s="5">
        <f>G35/(2*705)</f>
        <v>0.10921985815602837</v>
      </c>
      <c r="H14" s="5">
        <f>H35/(2*705)</f>
        <v>7.2340425531914887E-2</v>
      </c>
      <c r="I14" s="5">
        <f>I35/(2*705)</f>
        <v>5.9574468085106386E-2</v>
      </c>
      <c r="J14" s="5">
        <f>J35/(2*705)</f>
        <v>7.0212765957446813E-2</v>
      </c>
      <c r="K14" s="5">
        <f>K35/(2*705)</f>
        <v>5.7446808510638298E-2</v>
      </c>
      <c r="L14" s="5">
        <f>L35/(2*705)</f>
        <v>4.9645390070921988E-2</v>
      </c>
      <c r="M14" s="5">
        <f>M35/(2*705)</f>
        <v>6.3120567375886519E-2</v>
      </c>
      <c r="N14" s="5"/>
      <c r="O14" s="5"/>
      <c r="P14" s="5"/>
      <c r="Q14" s="5"/>
      <c r="R14" s="5"/>
      <c r="S14" s="5"/>
      <c r="U14" s="5">
        <f>MIN(D5:E6,D8:F14,D16:F19,H9:M14,H16:N19,P17:S19)</f>
        <v>7.0921985815602835E-3</v>
      </c>
    </row>
    <row r="15" spans="1:22" x14ac:dyDescent="0.2">
      <c r="A15" s="3">
        <v>13</v>
      </c>
      <c r="B15" t="s">
        <v>9</v>
      </c>
      <c r="C15" s="5">
        <f>C36/(2*705)</f>
        <v>0.1148936170212766</v>
      </c>
      <c r="D15" s="5">
        <f>D36/(2*705)</f>
        <v>0.14042553191489363</v>
      </c>
      <c r="E15" s="5">
        <f>E36/(2*705)</f>
        <v>0.15106382978723404</v>
      </c>
      <c r="F15" s="5">
        <f>F36/(2*705)</f>
        <v>0.15815602836879433</v>
      </c>
      <c r="G15" s="5">
        <f>G36/(2*705)</f>
        <v>0.12482269503546099</v>
      </c>
      <c r="H15" s="5">
        <f>H36/(2*705)</f>
        <v>0.14751773049645389</v>
      </c>
      <c r="I15" s="5">
        <f>I36/(2*705)</f>
        <v>0.14609929078014183</v>
      </c>
      <c r="J15" s="5">
        <f>J36/(2*705)</f>
        <v>0.13687943262411348</v>
      </c>
      <c r="K15" s="5">
        <f>K36/(2*705)</f>
        <v>0.13829787234042554</v>
      </c>
      <c r="L15" s="5">
        <f>L36/(2*705)</f>
        <v>0.1276595744680851</v>
      </c>
      <c r="M15" s="5">
        <f>M36/(2*705)</f>
        <v>0.15673758865248227</v>
      </c>
      <c r="N15" s="5">
        <f>N36/(2*705)</f>
        <v>0.16879432624113475</v>
      </c>
      <c r="O15" s="5"/>
      <c r="P15" s="5"/>
      <c r="Q15" s="5"/>
      <c r="R15" s="5"/>
      <c r="S15" s="5"/>
    </row>
    <row r="16" spans="1:22" x14ac:dyDescent="0.2">
      <c r="A16" s="3">
        <v>14</v>
      </c>
      <c r="B16" t="s">
        <v>8</v>
      </c>
      <c r="C16" s="5">
        <f>C37/(2*705)</f>
        <v>0.12907801418439716</v>
      </c>
      <c r="D16" s="5">
        <f>D37/(2*705)</f>
        <v>3.6879432624113473E-2</v>
      </c>
      <c r="E16" s="5">
        <f>E37/(2*705)</f>
        <v>4.8936170212765959E-2</v>
      </c>
      <c r="F16" s="5">
        <f>F37/(2*705)</f>
        <v>5.8865248226950356E-2</v>
      </c>
      <c r="G16" s="5">
        <f>G37/(2*705)</f>
        <v>8.794326241134752E-2</v>
      </c>
      <c r="H16" s="5">
        <f>H37/(2*705)</f>
        <v>2.553191489361702E-2</v>
      </c>
      <c r="I16" s="5">
        <f>I37/(2*705)</f>
        <v>3.6879432624113473E-2</v>
      </c>
      <c r="J16" s="5">
        <f>J37/(2*705)</f>
        <v>3.4751773049645392E-2</v>
      </c>
      <c r="K16" s="5">
        <f>K37/(2*705)</f>
        <v>4.8936170212765959E-2</v>
      </c>
      <c r="L16" s="5">
        <f>L37/(2*705)</f>
        <v>2.4113475177304965E-2</v>
      </c>
      <c r="M16" s="5">
        <f>M37/(2*705)</f>
        <v>5.1773049645390069E-2</v>
      </c>
      <c r="N16" s="5">
        <f>N37/(2*705)</f>
        <v>6.8085106382978725E-2</v>
      </c>
      <c r="O16" s="5">
        <f>O37/(2*705)</f>
        <v>0.1276595744680851</v>
      </c>
      <c r="P16" s="5"/>
      <c r="Q16" s="5"/>
      <c r="R16" s="5"/>
      <c r="S16" s="5"/>
      <c r="U16" s="7" t="s">
        <v>21</v>
      </c>
    </row>
    <row r="17" spans="1:21" x14ac:dyDescent="0.2">
      <c r="A17" s="3">
        <v>15</v>
      </c>
      <c r="B17" t="s">
        <v>7</v>
      </c>
      <c r="C17" s="5">
        <f>C38/(2*705)</f>
        <v>0.11702127659574468</v>
      </c>
      <c r="D17" s="5">
        <f>D38/(2*705)</f>
        <v>3.7588652482269502E-2</v>
      </c>
      <c r="E17" s="5">
        <f>E38/(2*705)</f>
        <v>3.971631205673759E-2</v>
      </c>
      <c r="F17" s="5">
        <f>F38/(2*705)</f>
        <v>4.397163120567376E-2</v>
      </c>
      <c r="G17" s="5">
        <f>G38/(2*705)</f>
        <v>8.014184397163121E-2</v>
      </c>
      <c r="H17" s="5">
        <f>H38/(2*705)</f>
        <v>5.0354609929078017E-2</v>
      </c>
      <c r="I17" s="5">
        <f>I38/(2*705)</f>
        <v>4.042553191489362E-2</v>
      </c>
      <c r="J17" s="5">
        <f>J38/(2*705)</f>
        <v>4.2553191489361701E-2</v>
      </c>
      <c r="K17" s="5">
        <f>K38/(2*705)</f>
        <v>3.1205673758865248E-2</v>
      </c>
      <c r="L17" s="5">
        <f>L38/(2*705)</f>
        <v>1.3475177304964539E-2</v>
      </c>
      <c r="M17" s="5">
        <f>M38/(2*705)</f>
        <v>4.397163120567376E-2</v>
      </c>
      <c r="N17" s="5">
        <f>N38/(2*705)</f>
        <v>4.8936170212765959E-2</v>
      </c>
      <c r="O17" s="5">
        <f>O38/(2*705)</f>
        <v>0.12127659574468085</v>
      </c>
      <c r="P17" s="5">
        <f>P38/(2*705)</f>
        <v>3.6170212765957444E-2</v>
      </c>
      <c r="Q17" s="5"/>
      <c r="R17" s="5"/>
      <c r="S17" s="5"/>
      <c r="U17" s="5">
        <f>MAX(D5:E6,D8:F14,D16:F19,H9:M14,H16:N19,P17:S19)</f>
        <v>7.2340425531914887E-2</v>
      </c>
    </row>
    <row r="18" spans="1:21" x14ac:dyDescent="0.2">
      <c r="A18" s="3">
        <v>16</v>
      </c>
      <c r="B18" t="s">
        <v>6</v>
      </c>
      <c r="C18" s="5">
        <f>C39/(2*705)</f>
        <v>0.12978723404255318</v>
      </c>
      <c r="D18" s="5">
        <f>D39/(2*705)</f>
        <v>3.4751773049645392E-2</v>
      </c>
      <c r="E18" s="5">
        <f>E39/(2*705)</f>
        <v>4.1134751773049642E-2</v>
      </c>
      <c r="F18" s="5">
        <f>F39/(2*705)</f>
        <v>4.6808510638297871E-2</v>
      </c>
      <c r="G18" s="5">
        <f>G39/(2*705)</f>
        <v>8.723404255319149E-2</v>
      </c>
      <c r="H18" s="5">
        <f>H39/(2*705)</f>
        <v>3.4751773049645392E-2</v>
      </c>
      <c r="I18" s="5">
        <f>I39/(2*705)</f>
        <v>3.1914893617021274E-2</v>
      </c>
      <c r="J18" s="5">
        <f>J39/(2*705)</f>
        <v>3.8297872340425532E-2</v>
      </c>
      <c r="K18" s="5">
        <f>K39/(2*705)</f>
        <v>4.1134751773049642E-2</v>
      </c>
      <c r="L18" s="5">
        <f>L39/(2*705)</f>
        <v>9.2198581560283682E-3</v>
      </c>
      <c r="M18" s="5">
        <f>M39/(2*705)</f>
        <v>4.5390070921985819E-2</v>
      </c>
      <c r="N18" s="5">
        <f>N39/(2*705)</f>
        <v>5.0354609929078017E-2</v>
      </c>
      <c r="O18" s="5">
        <f>O39/(2*705)</f>
        <v>0.1326241134751773</v>
      </c>
      <c r="P18" s="5">
        <f>P39/(2*705)</f>
        <v>1.7730496453900711E-2</v>
      </c>
      <c r="Q18" s="5">
        <f>Q39/(2*705)</f>
        <v>1.8439716312056736E-2</v>
      </c>
      <c r="R18" s="5"/>
      <c r="S18" s="5"/>
    </row>
    <row r="19" spans="1:21" x14ac:dyDescent="0.2">
      <c r="A19" s="3">
        <v>17</v>
      </c>
      <c r="B19" t="s">
        <v>5</v>
      </c>
      <c r="C19" s="5">
        <f>C40/(2*705)</f>
        <v>0.11843971631205674</v>
      </c>
      <c r="D19" s="5">
        <f>D40/(2*705)</f>
        <v>3.7588652482269502E-2</v>
      </c>
      <c r="E19" s="5">
        <f>E40/(2*705)</f>
        <v>4.397163120567376E-2</v>
      </c>
      <c r="F19" s="5">
        <f>F40/(2*705)</f>
        <v>5.9574468085106386E-2</v>
      </c>
      <c r="G19" s="5">
        <f>G40/(2*705)</f>
        <v>7.8723404255319152E-2</v>
      </c>
      <c r="H19" s="5">
        <f>H40/(2*705)</f>
        <v>3.6170212765957444E-2</v>
      </c>
      <c r="I19" s="5">
        <f>I40/(2*705)</f>
        <v>4.326241134751773E-2</v>
      </c>
      <c r="J19" s="5">
        <f>J40/(2*705)</f>
        <v>3.2624113475177303E-2</v>
      </c>
      <c r="K19" s="5">
        <f>K40/(2*705)</f>
        <v>4.2553191489361701E-2</v>
      </c>
      <c r="L19" s="5">
        <f>L40/(2*705)</f>
        <v>2.198581560283688E-2</v>
      </c>
      <c r="M19" s="5">
        <f>M40/(2*705)</f>
        <v>4.8226950354609929E-2</v>
      </c>
      <c r="N19" s="5">
        <f>N40/(2*705)</f>
        <v>7.0212765957446813E-2</v>
      </c>
      <c r="O19" s="5">
        <f>O40/(2*705)</f>
        <v>0.11702127659574468</v>
      </c>
      <c r="P19" s="5">
        <f>P40/(2*705)</f>
        <v>1.3475177304964539E-2</v>
      </c>
      <c r="Q19" s="5">
        <f>Q40/(2*705)</f>
        <v>2.553191489361702E-2</v>
      </c>
      <c r="R19" s="5">
        <f>R40/(2*705)</f>
        <v>2.6950354609929079E-2</v>
      </c>
      <c r="S19" s="5"/>
    </row>
    <row r="20" spans="1:21" x14ac:dyDescent="0.2">
      <c r="A20" s="3">
        <v>18</v>
      </c>
      <c r="B20" t="s">
        <v>4</v>
      </c>
      <c r="C20" s="6">
        <f>1-(C41/705)</f>
        <v>1.2765957446808529E-2</v>
      </c>
      <c r="D20" s="6">
        <f t="shared" ref="D20:S20" si="0">1-(D41/705)</f>
        <v>1.2765957446808529E-2</v>
      </c>
      <c r="E20" s="6">
        <f t="shared" si="0"/>
        <v>2.8368794326241176E-3</v>
      </c>
      <c r="F20" s="6">
        <f t="shared" si="0"/>
        <v>2.5531914893617058E-2</v>
      </c>
      <c r="G20" s="6">
        <f t="shared" si="0"/>
        <v>8.9361702127659592E-2</v>
      </c>
      <c r="H20" s="6">
        <f t="shared" si="0"/>
        <v>9.9290780141844115E-3</v>
      </c>
      <c r="I20" s="6">
        <f t="shared" si="0"/>
        <v>1.5602836879432647E-2</v>
      </c>
      <c r="J20" s="6">
        <f t="shared" si="0"/>
        <v>1.9858156028368823E-2</v>
      </c>
      <c r="K20" s="6">
        <f t="shared" si="0"/>
        <v>2.2695035460992941E-2</v>
      </c>
      <c r="L20" s="6">
        <f t="shared" si="0"/>
        <v>1.4184397163120588E-3</v>
      </c>
      <c r="M20" s="6">
        <f t="shared" si="0"/>
        <v>0</v>
      </c>
      <c r="N20" s="6">
        <f t="shared" si="0"/>
        <v>9.9290780141844115E-3</v>
      </c>
      <c r="O20" s="6">
        <f t="shared" si="0"/>
        <v>2.1276595744680882E-2</v>
      </c>
      <c r="P20" s="6">
        <f t="shared" si="0"/>
        <v>1.4184397163120588E-3</v>
      </c>
      <c r="Q20" s="6">
        <f t="shared" si="0"/>
        <v>2.8368794326241176E-3</v>
      </c>
      <c r="R20" s="6">
        <f t="shared" si="0"/>
        <v>2.8368794326241176E-3</v>
      </c>
      <c r="S20" s="6">
        <f t="shared" si="0"/>
        <v>0</v>
      </c>
    </row>
    <row r="22" spans="1:21" x14ac:dyDescent="0.2">
      <c r="A22" s="4" t="s">
        <v>19</v>
      </c>
    </row>
    <row r="23" spans="1:21" x14ac:dyDescent="0.2">
      <c r="C23" s="1">
        <v>1</v>
      </c>
      <c r="D23" s="1">
        <v>2</v>
      </c>
      <c r="E23" s="1">
        <v>3</v>
      </c>
      <c r="F23" s="1">
        <v>4</v>
      </c>
      <c r="G23" s="1">
        <v>5</v>
      </c>
      <c r="H23" s="1">
        <v>6</v>
      </c>
      <c r="I23" s="1">
        <v>7</v>
      </c>
      <c r="J23" s="1">
        <v>8</v>
      </c>
      <c r="K23" s="1">
        <v>9</v>
      </c>
      <c r="L23" s="1">
        <v>10</v>
      </c>
      <c r="M23" s="1">
        <v>11</v>
      </c>
      <c r="N23" s="1">
        <v>12</v>
      </c>
      <c r="O23" s="1">
        <v>13</v>
      </c>
      <c r="P23" s="1">
        <v>14</v>
      </c>
      <c r="Q23" s="1">
        <v>15</v>
      </c>
      <c r="R23" s="1">
        <v>16</v>
      </c>
      <c r="S23" s="1">
        <v>17</v>
      </c>
      <c r="T23" s="1">
        <v>18</v>
      </c>
    </row>
    <row r="24" spans="1:21" x14ac:dyDescent="0.2">
      <c r="A24" s="3">
        <v>1</v>
      </c>
      <c r="B24" t="s">
        <v>1</v>
      </c>
    </row>
    <row r="25" spans="1:21" x14ac:dyDescent="0.2">
      <c r="A25" s="3">
        <v>2</v>
      </c>
      <c r="B25" t="s">
        <v>2</v>
      </c>
      <c r="C25" s="1">
        <v>146</v>
      </c>
    </row>
    <row r="26" spans="1:21" x14ac:dyDescent="0.2">
      <c r="A26" s="3">
        <v>3</v>
      </c>
      <c r="B26" t="s">
        <v>3</v>
      </c>
      <c r="C26" s="1">
        <v>161</v>
      </c>
      <c r="D26" s="1">
        <v>39</v>
      </c>
    </row>
    <row r="27" spans="1:21" x14ac:dyDescent="0.2">
      <c r="A27" s="3">
        <v>4</v>
      </c>
      <c r="B27" t="s">
        <v>18</v>
      </c>
      <c r="C27" s="1">
        <v>169</v>
      </c>
      <c r="D27" s="1">
        <v>37</v>
      </c>
      <c r="E27" s="1">
        <v>58</v>
      </c>
    </row>
    <row r="28" spans="1:21" x14ac:dyDescent="0.2">
      <c r="A28" s="3">
        <v>5</v>
      </c>
      <c r="B28" t="s">
        <v>17</v>
      </c>
      <c r="C28" s="1">
        <v>106</v>
      </c>
      <c r="D28" s="1">
        <v>86</v>
      </c>
      <c r="E28" s="1">
        <v>107</v>
      </c>
      <c r="F28" s="1">
        <v>111</v>
      </c>
    </row>
    <row r="29" spans="1:21" x14ac:dyDescent="0.2">
      <c r="A29" s="3">
        <v>6</v>
      </c>
      <c r="B29" t="s">
        <v>16</v>
      </c>
      <c r="C29" s="1">
        <v>156</v>
      </c>
      <c r="D29" s="1">
        <v>18</v>
      </c>
      <c r="E29" s="1">
        <v>51</v>
      </c>
      <c r="F29" s="1">
        <v>53</v>
      </c>
      <c r="G29" s="1">
        <v>96</v>
      </c>
    </row>
    <row r="30" spans="1:21" x14ac:dyDescent="0.2">
      <c r="A30" s="3">
        <v>7</v>
      </c>
      <c r="B30" t="s">
        <v>15</v>
      </c>
      <c r="C30" s="1">
        <v>156</v>
      </c>
      <c r="D30" s="1">
        <v>10</v>
      </c>
      <c r="E30" s="1">
        <v>45</v>
      </c>
      <c r="F30" s="1">
        <v>35</v>
      </c>
      <c r="G30" s="1">
        <v>96</v>
      </c>
      <c r="H30" s="1">
        <v>18</v>
      </c>
    </row>
    <row r="31" spans="1:21" x14ac:dyDescent="0.2">
      <c r="A31" s="3">
        <v>8</v>
      </c>
      <c r="B31" t="s">
        <v>14</v>
      </c>
      <c r="C31" s="1">
        <v>141</v>
      </c>
      <c r="D31" s="1">
        <v>17</v>
      </c>
      <c r="E31" s="1">
        <v>50</v>
      </c>
      <c r="F31" s="1">
        <v>54</v>
      </c>
      <c r="G31" s="1">
        <v>81</v>
      </c>
      <c r="H31" s="1">
        <v>15</v>
      </c>
      <c r="I31" s="1">
        <v>21</v>
      </c>
    </row>
    <row r="32" spans="1:21" x14ac:dyDescent="0.2">
      <c r="A32" s="3">
        <v>9</v>
      </c>
      <c r="B32" t="s">
        <v>13</v>
      </c>
      <c r="C32" s="1">
        <v>137</v>
      </c>
      <c r="D32" s="1">
        <v>19</v>
      </c>
      <c r="E32" s="1">
        <v>40</v>
      </c>
      <c r="F32" s="1">
        <v>32</v>
      </c>
      <c r="G32" s="1">
        <v>79</v>
      </c>
      <c r="H32" s="1">
        <v>37</v>
      </c>
      <c r="I32" s="1">
        <v>23</v>
      </c>
      <c r="J32" s="1">
        <v>22</v>
      </c>
    </row>
    <row r="33" spans="1:19" x14ac:dyDescent="0.2">
      <c r="A33" s="3">
        <v>10</v>
      </c>
      <c r="B33" t="s">
        <v>12</v>
      </c>
      <c r="C33" s="1">
        <v>174</v>
      </c>
      <c r="D33" s="1">
        <v>44</v>
      </c>
      <c r="E33" s="1">
        <v>55</v>
      </c>
      <c r="F33" s="1">
        <v>63</v>
      </c>
      <c r="G33" s="1">
        <v>116</v>
      </c>
      <c r="H33" s="1">
        <v>54</v>
      </c>
      <c r="I33" s="1">
        <v>48</v>
      </c>
      <c r="J33" s="1">
        <v>53</v>
      </c>
      <c r="K33" s="1">
        <v>53</v>
      </c>
    </row>
    <row r="34" spans="1:19" x14ac:dyDescent="0.2">
      <c r="A34" s="3">
        <v>11</v>
      </c>
      <c r="B34" t="s">
        <v>11</v>
      </c>
      <c r="C34" s="1">
        <v>171</v>
      </c>
      <c r="D34" s="1">
        <v>45</v>
      </c>
      <c r="E34" s="1">
        <v>18</v>
      </c>
      <c r="F34" s="1">
        <v>66</v>
      </c>
      <c r="G34" s="1">
        <v>117</v>
      </c>
      <c r="H34" s="1">
        <v>57</v>
      </c>
      <c r="I34" s="1">
        <v>51</v>
      </c>
      <c r="J34" s="1">
        <v>56</v>
      </c>
      <c r="K34" s="1">
        <v>48</v>
      </c>
      <c r="L34" s="1">
        <v>59</v>
      </c>
    </row>
    <row r="35" spans="1:19" x14ac:dyDescent="0.2">
      <c r="A35" s="3">
        <v>12</v>
      </c>
      <c r="B35" t="s">
        <v>10</v>
      </c>
      <c r="C35" s="1">
        <v>202</v>
      </c>
      <c r="D35" s="1">
        <v>86</v>
      </c>
      <c r="E35" s="1">
        <v>87</v>
      </c>
      <c r="F35" s="1">
        <v>81</v>
      </c>
      <c r="G35" s="1">
        <v>154</v>
      </c>
      <c r="H35" s="1">
        <v>102</v>
      </c>
      <c r="I35" s="1">
        <v>84</v>
      </c>
      <c r="J35" s="1">
        <v>99</v>
      </c>
      <c r="K35" s="1">
        <v>81</v>
      </c>
      <c r="L35" s="1">
        <v>70</v>
      </c>
      <c r="M35" s="1">
        <v>89</v>
      </c>
    </row>
    <row r="36" spans="1:19" x14ac:dyDescent="0.2">
      <c r="A36" s="3">
        <v>13</v>
      </c>
      <c r="B36" t="s">
        <v>9</v>
      </c>
      <c r="C36" s="1">
        <v>162</v>
      </c>
      <c r="D36" s="1">
        <v>198</v>
      </c>
      <c r="E36" s="1">
        <v>213</v>
      </c>
      <c r="F36" s="1">
        <v>223</v>
      </c>
      <c r="G36" s="1">
        <v>176</v>
      </c>
      <c r="H36" s="1">
        <v>208</v>
      </c>
      <c r="I36" s="1">
        <v>206</v>
      </c>
      <c r="J36" s="1">
        <v>193</v>
      </c>
      <c r="K36" s="1">
        <v>195</v>
      </c>
      <c r="L36" s="1">
        <v>180</v>
      </c>
      <c r="M36" s="1">
        <v>221</v>
      </c>
      <c r="N36" s="1">
        <v>238</v>
      </c>
    </row>
    <row r="37" spans="1:19" x14ac:dyDescent="0.2">
      <c r="A37" s="3">
        <v>14</v>
      </c>
      <c r="B37" t="s">
        <v>8</v>
      </c>
      <c r="C37" s="1">
        <v>182</v>
      </c>
      <c r="D37" s="1">
        <v>52</v>
      </c>
      <c r="E37" s="1">
        <v>69</v>
      </c>
      <c r="F37" s="1">
        <v>83</v>
      </c>
      <c r="G37" s="1">
        <v>124</v>
      </c>
      <c r="H37" s="1">
        <v>36</v>
      </c>
      <c r="I37" s="1">
        <v>52</v>
      </c>
      <c r="J37" s="1">
        <v>49</v>
      </c>
      <c r="K37" s="1">
        <v>69</v>
      </c>
      <c r="L37" s="1">
        <v>34</v>
      </c>
      <c r="M37" s="1">
        <v>73</v>
      </c>
      <c r="N37" s="1">
        <v>96</v>
      </c>
      <c r="O37" s="1">
        <v>180</v>
      </c>
    </row>
    <row r="38" spans="1:19" x14ac:dyDescent="0.2">
      <c r="A38" s="3">
        <v>15</v>
      </c>
      <c r="B38" t="s">
        <v>7</v>
      </c>
      <c r="C38" s="1">
        <v>165</v>
      </c>
      <c r="D38" s="1">
        <v>53</v>
      </c>
      <c r="E38" s="1">
        <v>56</v>
      </c>
      <c r="F38" s="1">
        <v>62</v>
      </c>
      <c r="G38" s="1">
        <v>113</v>
      </c>
      <c r="H38" s="1">
        <v>71</v>
      </c>
      <c r="I38" s="1">
        <v>57</v>
      </c>
      <c r="J38" s="1">
        <v>60</v>
      </c>
      <c r="K38" s="1">
        <v>44</v>
      </c>
      <c r="L38" s="1">
        <v>19</v>
      </c>
      <c r="M38" s="1">
        <v>62</v>
      </c>
      <c r="N38" s="1">
        <v>69</v>
      </c>
      <c r="O38" s="1">
        <v>171</v>
      </c>
      <c r="P38" s="1">
        <v>51</v>
      </c>
    </row>
    <row r="39" spans="1:19" x14ac:dyDescent="0.2">
      <c r="A39" s="3">
        <v>16</v>
      </c>
      <c r="B39" t="s">
        <v>6</v>
      </c>
      <c r="C39" s="1">
        <v>183</v>
      </c>
      <c r="D39" s="1">
        <v>49</v>
      </c>
      <c r="E39" s="1">
        <v>58</v>
      </c>
      <c r="F39" s="1">
        <v>66</v>
      </c>
      <c r="G39" s="1">
        <v>123</v>
      </c>
      <c r="H39" s="1">
        <v>49</v>
      </c>
      <c r="I39" s="1">
        <v>45</v>
      </c>
      <c r="J39" s="1">
        <v>54</v>
      </c>
      <c r="K39" s="1">
        <v>58</v>
      </c>
      <c r="L39" s="1">
        <v>13</v>
      </c>
      <c r="M39" s="1">
        <v>64</v>
      </c>
      <c r="N39" s="1">
        <v>71</v>
      </c>
      <c r="O39" s="1">
        <v>187</v>
      </c>
      <c r="P39" s="1">
        <v>25</v>
      </c>
      <c r="Q39" s="1">
        <v>26</v>
      </c>
    </row>
    <row r="40" spans="1:19" x14ac:dyDescent="0.2">
      <c r="A40" s="3">
        <v>17</v>
      </c>
      <c r="B40" t="s">
        <v>5</v>
      </c>
      <c r="C40" s="1">
        <v>167</v>
      </c>
      <c r="D40" s="1">
        <v>53</v>
      </c>
      <c r="E40" s="1">
        <v>62</v>
      </c>
      <c r="F40" s="1">
        <v>84</v>
      </c>
      <c r="G40" s="1">
        <v>111</v>
      </c>
      <c r="H40" s="1">
        <v>51</v>
      </c>
      <c r="I40" s="1">
        <v>61</v>
      </c>
      <c r="J40" s="1">
        <v>46</v>
      </c>
      <c r="K40" s="1">
        <v>60</v>
      </c>
      <c r="L40" s="1">
        <v>31</v>
      </c>
      <c r="M40" s="1">
        <v>68</v>
      </c>
      <c r="N40" s="1">
        <v>99</v>
      </c>
      <c r="O40" s="1">
        <v>165</v>
      </c>
      <c r="P40" s="1">
        <v>19</v>
      </c>
      <c r="Q40" s="1">
        <v>36</v>
      </c>
      <c r="R40" s="1">
        <v>38</v>
      </c>
    </row>
    <row r="41" spans="1:19" x14ac:dyDescent="0.2">
      <c r="A41" s="3">
        <v>18</v>
      </c>
      <c r="B41" t="s">
        <v>4</v>
      </c>
      <c r="C41" s="1">
        <v>696</v>
      </c>
      <c r="D41" s="1">
        <v>696</v>
      </c>
      <c r="E41" s="1">
        <v>703</v>
      </c>
      <c r="F41" s="1">
        <v>687</v>
      </c>
      <c r="G41" s="1">
        <v>642</v>
      </c>
      <c r="H41" s="1">
        <v>698</v>
      </c>
      <c r="I41" s="1">
        <v>694</v>
      </c>
      <c r="J41" s="1">
        <v>691</v>
      </c>
      <c r="K41" s="1">
        <v>689</v>
      </c>
      <c r="L41" s="1">
        <v>704</v>
      </c>
      <c r="M41" s="1">
        <v>705</v>
      </c>
      <c r="N41" s="1">
        <v>698</v>
      </c>
      <c r="O41" s="1">
        <v>690</v>
      </c>
      <c r="P41" s="1">
        <v>704</v>
      </c>
      <c r="Q41" s="1">
        <v>703</v>
      </c>
      <c r="R41" s="1">
        <v>703</v>
      </c>
      <c r="S41" s="1">
        <v>705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2019-05-28T02:51:10Z</dcterms:created>
  <dcterms:modified xsi:type="dcterms:W3CDTF">2019-05-28T15:58:47Z</dcterms:modified>
</cp:coreProperties>
</file>