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3.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4.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NIS paper files\"/>
    </mc:Choice>
  </mc:AlternateContent>
  <bookViews>
    <workbookView xWindow="0" yWindow="0" windowWidth="21570" windowHeight="8760" tabRatio="879" activeTab="6"/>
  </bookViews>
  <sheets>
    <sheet name="DK gross list" sheetId="11" r:id="rId1"/>
    <sheet name="Groups" sheetId="16" r:id="rId2"/>
    <sheet name="Accummulated" sheetId="17" r:id="rId3"/>
    <sheet name="Regions" sheetId="18" r:id="rId4"/>
    <sheet name="DK pathway OSPAR" sheetId="13" r:id="rId5"/>
    <sheet name="DK pathway HELCOM" sheetId="12" r:id="rId6"/>
    <sheet name="Pathways merged" sheetId="22" r:id="rId7"/>
  </sheets>
  <definedNames>
    <definedName name="_xlnm._FilterDatabase" localSheetId="0" hidden="1">'DK gross list'!$A$2:$P$125</definedName>
    <definedName name="_xlnm._FilterDatabase" localSheetId="5" hidden="1">'DK pathway HELCOM'!$A$1:$S$121</definedName>
    <definedName name="_xlnm._FilterDatabase" localSheetId="4" hidden="1">'DK pathway OSPAR'!$A$1:$T$117</definedName>
    <definedName name="_xlnm._FilterDatabase" localSheetId="6" hidden="1">'Pathways merged'!$A$1:$N$125</definedName>
    <definedName name="_xlnm._FilterDatabase" localSheetId="3" hidden="1">Regions!$B$22:$E$98</definedName>
    <definedName name="_GoBack" localSheetId="0">'DK gross list'!$N$58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1" i="18" l="1"/>
  <c r="H12" i="18"/>
  <c r="H13" i="18"/>
  <c r="H14" i="18"/>
  <c r="H10" i="18"/>
  <c r="C135" i="17" l="1"/>
  <c r="D135" i="17"/>
  <c r="E135" i="17"/>
  <c r="F135" i="17"/>
  <c r="G135" i="17"/>
  <c r="H135" i="17"/>
  <c r="B135" i="17"/>
  <c r="I134" i="17"/>
  <c r="C275" i="17"/>
  <c r="D275" i="17"/>
  <c r="E275" i="17"/>
  <c r="F275" i="17"/>
  <c r="G275" i="17"/>
  <c r="H275" i="17"/>
  <c r="B275" i="17"/>
  <c r="C282" i="17"/>
  <c r="D282" i="17"/>
  <c r="E282" i="17"/>
  <c r="F282" i="17"/>
  <c r="G282" i="17"/>
  <c r="H282" i="17"/>
  <c r="B283" i="17"/>
  <c r="B284" i="17"/>
  <c r="B285" i="17"/>
  <c r="B286" i="17"/>
  <c r="B287" i="17" s="1"/>
  <c r="B288" i="17" s="1"/>
  <c r="B289" i="17" s="1"/>
  <c r="B290" i="17" s="1"/>
  <c r="B291" i="17" s="1"/>
  <c r="B292" i="17" s="1"/>
  <c r="B293" i="17" s="1"/>
  <c r="B282" i="17"/>
  <c r="C281" i="17"/>
  <c r="D281" i="17"/>
  <c r="E281" i="17"/>
  <c r="F281" i="17"/>
  <c r="G281" i="17"/>
  <c r="H281" i="17"/>
  <c r="B281" i="17"/>
  <c r="C101" i="18" l="1"/>
  <c r="G15" i="18"/>
  <c r="F15" i="18"/>
  <c r="E15" i="18"/>
  <c r="D15" i="18"/>
  <c r="C15" i="18"/>
  <c r="B15" i="18"/>
  <c r="I281" i="17"/>
  <c r="I282" i="17"/>
  <c r="B2" i="16"/>
  <c r="H125" i="17"/>
  <c r="G125" i="17"/>
  <c r="F125" i="17"/>
  <c r="D125" i="17"/>
  <c r="C125" i="17"/>
  <c r="B125" i="17"/>
  <c r="E125" i="17"/>
  <c r="B8" i="16"/>
  <c r="B7" i="16"/>
  <c r="B6" i="16"/>
  <c r="B5" i="16"/>
  <c r="B4" i="16"/>
  <c r="B3" i="16"/>
  <c r="H15" i="18" l="1"/>
  <c r="I125" i="17"/>
  <c r="B9" i="16"/>
  <c r="A125" i="22" l="1"/>
  <c r="N125" i="22"/>
  <c r="M125" i="22"/>
  <c r="J125" i="22"/>
  <c r="L125" i="22"/>
  <c r="G125" i="22"/>
  <c r="H125" i="22"/>
  <c r="F125" i="22"/>
  <c r="E125" i="22"/>
  <c r="K125" i="22"/>
  <c r="D125" i="22"/>
  <c r="I125" i="22"/>
  <c r="O125" i="22" l="1"/>
  <c r="C115" i="13"/>
  <c r="C119" i="12"/>
  <c r="F126" i="22" l="1"/>
  <c r="N126" i="22"/>
  <c r="I126" i="22"/>
  <c r="D126" i="22"/>
  <c r="E126" i="22"/>
  <c r="H126" i="22"/>
  <c r="M126" i="22"/>
  <c r="G126" i="22"/>
  <c r="J126" i="22"/>
  <c r="L126" i="22"/>
  <c r="K126" i="22"/>
  <c r="H119" i="12" l="1"/>
  <c r="I119" i="12"/>
  <c r="J119" i="12"/>
  <c r="K119" i="12"/>
  <c r="L119" i="12"/>
  <c r="M119" i="12"/>
  <c r="N119" i="12"/>
  <c r="O119" i="12"/>
  <c r="P119" i="12"/>
  <c r="Q119" i="12"/>
  <c r="G119" i="12"/>
  <c r="H115" i="13"/>
  <c r="I115" i="13"/>
  <c r="J115" i="13"/>
  <c r="K115" i="13"/>
  <c r="L115" i="13"/>
  <c r="M115" i="13"/>
  <c r="N115" i="13"/>
  <c r="O115" i="13"/>
  <c r="P115" i="13"/>
  <c r="Q115" i="13"/>
  <c r="R115" i="13"/>
  <c r="G115" i="13"/>
  <c r="O120" i="12" l="1"/>
  <c r="L116" i="13"/>
  <c r="M120" i="12" l="1"/>
  <c r="J120" i="12"/>
  <c r="H120" i="12"/>
  <c r="K120" i="12"/>
  <c r="N120" i="12"/>
  <c r="L120" i="12"/>
  <c r="I120" i="12"/>
  <c r="G120" i="12"/>
  <c r="P120" i="12"/>
  <c r="Q120" i="12"/>
  <c r="K116" i="13"/>
  <c r="I116" i="13"/>
  <c r="N116" i="13"/>
  <c r="M116" i="13"/>
  <c r="R116" i="13"/>
  <c r="J116" i="13"/>
  <c r="O116" i="13"/>
  <c r="H116" i="13"/>
  <c r="G116" i="13"/>
  <c r="P116" i="13"/>
  <c r="Q116" i="13"/>
  <c r="C264" i="17"/>
  <c r="D264" i="17"/>
  <c r="E264" i="17"/>
  <c r="F264" i="17"/>
  <c r="G264" i="17"/>
  <c r="H264" i="17"/>
  <c r="C265" i="17"/>
  <c r="D265" i="17"/>
  <c r="E265" i="17"/>
  <c r="F265" i="17"/>
  <c r="G265" i="17"/>
  <c r="H265" i="17"/>
  <c r="C266" i="17"/>
  <c r="D266" i="17"/>
  <c r="E266" i="17"/>
  <c r="F266" i="17"/>
  <c r="G266" i="17"/>
  <c r="H266" i="17"/>
  <c r="C267" i="17"/>
  <c r="D267" i="17"/>
  <c r="E267" i="17"/>
  <c r="F267" i="17"/>
  <c r="G267" i="17"/>
  <c r="H267" i="17"/>
  <c r="C268" i="17"/>
  <c r="D268" i="17"/>
  <c r="E268" i="17"/>
  <c r="F268" i="17"/>
  <c r="G268" i="17"/>
  <c r="H268" i="17"/>
  <c r="C269" i="17"/>
  <c r="D269" i="17"/>
  <c r="E269" i="17"/>
  <c r="F269" i="17"/>
  <c r="G269" i="17"/>
  <c r="H269" i="17"/>
  <c r="C270" i="17"/>
  <c r="D270" i="17"/>
  <c r="E270" i="17"/>
  <c r="F270" i="17"/>
  <c r="G270" i="17"/>
  <c r="H270" i="17"/>
  <c r="C271" i="17"/>
  <c r="D271" i="17"/>
  <c r="E271" i="17"/>
  <c r="F271" i="17"/>
  <c r="G271" i="17"/>
  <c r="H271" i="17"/>
  <c r="C272" i="17"/>
  <c r="D272" i="17"/>
  <c r="E272" i="17"/>
  <c r="F272" i="17"/>
  <c r="G272" i="17"/>
  <c r="H272" i="17"/>
  <c r="C273" i="17"/>
  <c r="D273" i="17"/>
  <c r="E273" i="17"/>
  <c r="F273" i="17"/>
  <c r="G273" i="17"/>
  <c r="H273" i="17"/>
  <c r="C274" i="17"/>
  <c r="D274" i="17"/>
  <c r="E274" i="17"/>
  <c r="F274" i="17"/>
  <c r="G274" i="17"/>
  <c r="H274" i="17"/>
  <c r="C263" i="17"/>
  <c r="D263" i="17"/>
  <c r="E263" i="17"/>
  <c r="E283" i="17" s="1"/>
  <c r="E284" i="17" s="1"/>
  <c r="E285" i="17" s="1"/>
  <c r="E286" i="17" s="1"/>
  <c r="E287" i="17" s="1"/>
  <c r="E288" i="17" s="1"/>
  <c r="F263" i="17"/>
  <c r="F283" i="17" s="1"/>
  <c r="F284" i="17" s="1"/>
  <c r="F285" i="17" s="1"/>
  <c r="F286" i="17" s="1"/>
  <c r="F287" i="17" s="1"/>
  <c r="F288" i="17" s="1"/>
  <c r="F289" i="17" s="1"/>
  <c r="F290" i="17" s="1"/>
  <c r="F291" i="17" s="1"/>
  <c r="F292" i="17" s="1"/>
  <c r="G263" i="17"/>
  <c r="H263" i="17"/>
  <c r="B274" i="17"/>
  <c r="B273" i="17"/>
  <c r="B272" i="17"/>
  <c r="B271" i="17"/>
  <c r="B270" i="17"/>
  <c r="B269" i="17"/>
  <c r="B268" i="17"/>
  <c r="B267" i="17"/>
  <c r="B266" i="17"/>
  <c r="B265" i="17"/>
  <c r="B264" i="17"/>
  <c r="B263" i="17"/>
  <c r="C136" i="17"/>
  <c r="C137" i="17" s="1"/>
  <c r="C138" i="17" s="1"/>
  <c r="C139" i="17" s="1"/>
  <c r="C140" i="17" s="1"/>
  <c r="C141" i="17" s="1"/>
  <c r="C142" i="17" s="1"/>
  <c r="C143" i="17" s="1"/>
  <c r="C144" i="17" s="1"/>
  <c r="C145" i="17" s="1"/>
  <c r="C146" i="17" s="1"/>
  <c r="C147" i="17" s="1"/>
  <c r="C148" i="17" s="1"/>
  <c r="C149" i="17" s="1"/>
  <c r="C150" i="17" s="1"/>
  <c r="C151" i="17" s="1"/>
  <c r="C152" i="17" s="1"/>
  <c r="C153" i="17" s="1"/>
  <c r="C154" i="17" s="1"/>
  <c r="C155" i="17" s="1"/>
  <c r="C156" i="17" s="1"/>
  <c r="C157" i="17" s="1"/>
  <c r="C158" i="17" s="1"/>
  <c r="C159" i="17" s="1"/>
  <c r="C160" i="17" s="1"/>
  <c r="C161" i="17" s="1"/>
  <c r="C162" i="17" s="1"/>
  <c r="C163" i="17" s="1"/>
  <c r="C164" i="17" s="1"/>
  <c r="C165" i="17" s="1"/>
  <c r="C166" i="17" s="1"/>
  <c r="C167" i="17" s="1"/>
  <c r="C168" i="17" s="1"/>
  <c r="C169" i="17" s="1"/>
  <c r="C170" i="17" s="1"/>
  <c r="C171" i="17" s="1"/>
  <c r="C172" i="17" s="1"/>
  <c r="C173" i="17" s="1"/>
  <c r="C174" i="17" s="1"/>
  <c r="C175" i="17" s="1"/>
  <c r="C176" i="17" s="1"/>
  <c r="C177" i="17" s="1"/>
  <c r="C178" i="17" s="1"/>
  <c r="C179" i="17" s="1"/>
  <c r="C180" i="17" s="1"/>
  <c r="C181" i="17" s="1"/>
  <c r="C182" i="17" s="1"/>
  <c r="C183" i="17" s="1"/>
  <c r="C184" i="17" s="1"/>
  <c r="C185" i="17" s="1"/>
  <c r="C186" i="17" s="1"/>
  <c r="C187" i="17" s="1"/>
  <c r="C188" i="17" s="1"/>
  <c r="C189" i="17" s="1"/>
  <c r="C190" i="17" s="1"/>
  <c r="C191" i="17" s="1"/>
  <c r="C192" i="17" s="1"/>
  <c r="C193" i="17" s="1"/>
  <c r="C194" i="17" s="1"/>
  <c r="C195" i="17" s="1"/>
  <c r="C196" i="17" s="1"/>
  <c r="C197" i="17" s="1"/>
  <c r="C198" i="17" s="1"/>
  <c r="C199" i="17" s="1"/>
  <c r="C200" i="17" s="1"/>
  <c r="C201" i="17" s="1"/>
  <c r="C202" i="17" s="1"/>
  <c r="C203" i="17" s="1"/>
  <c r="C204" i="17" s="1"/>
  <c r="C205" i="17" s="1"/>
  <c r="C206" i="17" s="1"/>
  <c r="C207" i="17" s="1"/>
  <c r="C208" i="17" s="1"/>
  <c r="C209" i="17" s="1"/>
  <c r="C210" i="17" s="1"/>
  <c r="C211" i="17" s="1"/>
  <c r="C212" i="17" s="1"/>
  <c r="C213" i="17" s="1"/>
  <c r="C214" i="17" s="1"/>
  <c r="C215" i="17" s="1"/>
  <c r="C216" i="17" s="1"/>
  <c r="C217" i="17" s="1"/>
  <c r="C218" i="17" s="1"/>
  <c r="C219" i="17" s="1"/>
  <c r="C220" i="17" s="1"/>
  <c r="C221" i="17" s="1"/>
  <c r="C222" i="17" s="1"/>
  <c r="C223" i="17" s="1"/>
  <c r="C224" i="17" s="1"/>
  <c r="C225" i="17" s="1"/>
  <c r="C226" i="17" s="1"/>
  <c r="C227" i="17" s="1"/>
  <c r="C228" i="17" s="1"/>
  <c r="C229" i="17" s="1"/>
  <c r="C230" i="17" s="1"/>
  <c r="C231" i="17" s="1"/>
  <c r="C232" i="17" s="1"/>
  <c r="C233" i="17" s="1"/>
  <c r="C234" i="17" s="1"/>
  <c r="C235" i="17" s="1"/>
  <c r="C236" i="17" s="1"/>
  <c r="C237" i="17" s="1"/>
  <c r="C238" i="17" s="1"/>
  <c r="C239" i="17" s="1"/>
  <c r="C240" i="17" s="1"/>
  <c r="C241" i="17" s="1"/>
  <c r="C242" i="17" s="1"/>
  <c r="C243" i="17" s="1"/>
  <c r="C244" i="17" s="1"/>
  <c r="C245" i="17" s="1"/>
  <c r="C246" i="17" s="1"/>
  <c r="C247" i="17" s="1"/>
  <c r="C248" i="17" s="1"/>
  <c r="C249" i="17" s="1"/>
  <c r="C250" i="17" s="1"/>
  <c r="C251" i="17" s="1"/>
  <c r="C252" i="17" s="1"/>
  <c r="C253" i="17" s="1"/>
  <c r="C254" i="17" s="1"/>
  <c r="C255" i="17" s="1"/>
  <c r="C256" i="17" s="1"/>
  <c r="D136" i="17"/>
  <c r="D137" i="17" s="1"/>
  <c r="D138" i="17" s="1"/>
  <c r="D139" i="17" s="1"/>
  <c r="D140" i="17" s="1"/>
  <c r="D141" i="17" s="1"/>
  <c r="D142" i="17" s="1"/>
  <c r="D143" i="17" s="1"/>
  <c r="D144" i="17" s="1"/>
  <c r="D145" i="17" s="1"/>
  <c r="D146" i="17" s="1"/>
  <c r="D147" i="17" s="1"/>
  <c r="D148" i="17" s="1"/>
  <c r="D149" i="17" s="1"/>
  <c r="D150" i="17" s="1"/>
  <c r="D151" i="17" s="1"/>
  <c r="D152" i="17" s="1"/>
  <c r="D153" i="17" s="1"/>
  <c r="D154" i="17" s="1"/>
  <c r="D155" i="17" s="1"/>
  <c r="D156" i="17" s="1"/>
  <c r="D157" i="17" s="1"/>
  <c r="D158" i="17" s="1"/>
  <c r="D159" i="17" s="1"/>
  <c r="D160" i="17" s="1"/>
  <c r="D161" i="17" s="1"/>
  <c r="D162" i="17" s="1"/>
  <c r="D163" i="17" s="1"/>
  <c r="D164" i="17" s="1"/>
  <c r="D165" i="17" s="1"/>
  <c r="D166" i="17" s="1"/>
  <c r="D167" i="17" s="1"/>
  <c r="D168" i="17" s="1"/>
  <c r="D169" i="17" s="1"/>
  <c r="D170" i="17" s="1"/>
  <c r="D171" i="17" s="1"/>
  <c r="D172" i="17" s="1"/>
  <c r="D173" i="17" s="1"/>
  <c r="D174" i="17" s="1"/>
  <c r="D175" i="17" s="1"/>
  <c r="D176" i="17" s="1"/>
  <c r="D177" i="17" s="1"/>
  <c r="D178" i="17" s="1"/>
  <c r="D179" i="17" s="1"/>
  <c r="D180" i="17" s="1"/>
  <c r="D181" i="17" s="1"/>
  <c r="D182" i="17" s="1"/>
  <c r="D183" i="17" s="1"/>
  <c r="D184" i="17" s="1"/>
  <c r="D185" i="17" s="1"/>
  <c r="D186" i="17" s="1"/>
  <c r="D187" i="17" s="1"/>
  <c r="D188" i="17" s="1"/>
  <c r="D189" i="17" s="1"/>
  <c r="D190" i="17" s="1"/>
  <c r="D191" i="17" s="1"/>
  <c r="D192" i="17" s="1"/>
  <c r="D193" i="17" s="1"/>
  <c r="D194" i="17" s="1"/>
  <c r="D195" i="17" s="1"/>
  <c r="D196" i="17" s="1"/>
  <c r="D197" i="17" s="1"/>
  <c r="D198" i="17" s="1"/>
  <c r="D199" i="17" s="1"/>
  <c r="D200" i="17" s="1"/>
  <c r="D201" i="17" s="1"/>
  <c r="D202" i="17" s="1"/>
  <c r="D203" i="17" s="1"/>
  <c r="D204" i="17" s="1"/>
  <c r="D205" i="17" s="1"/>
  <c r="D206" i="17" s="1"/>
  <c r="D207" i="17" s="1"/>
  <c r="D208" i="17" s="1"/>
  <c r="D209" i="17" s="1"/>
  <c r="D210" i="17" s="1"/>
  <c r="D211" i="17" s="1"/>
  <c r="D212" i="17" s="1"/>
  <c r="D213" i="17" s="1"/>
  <c r="D214" i="17" s="1"/>
  <c r="D215" i="17" s="1"/>
  <c r="D216" i="17" s="1"/>
  <c r="D217" i="17" s="1"/>
  <c r="D218" i="17" s="1"/>
  <c r="D219" i="17" s="1"/>
  <c r="D220" i="17" s="1"/>
  <c r="D221" i="17" s="1"/>
  <c r="D222" i="17" s="1"/>
  <c r="D223" i="17" s="1"/>
  <c r="D224" i="17" s="1"/>
  <c r="D225" i="17" s="1"/>
  <c r="D226" i="17" s="1"/>
  <c r="D227" i="17" s="1"/>
  <c r="D228" i="17" s="1"/>
  <c r="D229" i="17" s="1"/>
  <c r="D230" i="17" s="1"/>
  <c r="D231" i="17" s="1"/>
  <c r="D232" i="17" s="1"/>
  <c r="D233" i="17" s="1"/>
  <c r="D234" i="17" s="1"/>
  <c r="D235" i="17" s="1"/>
  <c r="D236" i="17" s="1"/>
  <c r="D237" i="17" s="1"/>
  <c r="D238" i="17" s="1"/>
  <c r="D239" i="17" s="1"/>
  <c r="D240" i="17" s="1"/>
  <c r="D241" i="17" s="1"/>
  <c r="D242" i="17" s="1"/>
  <c r="D243" i="17" s="1"/>
  <c r="D244" i="17" s="1"/>
  <c r="D245" i="17" s="1"/>
  <c r="D246" i="17" s="1"/>
  <c r="D247" i="17" s="1"/>
  <c r="D248" i="17" s="1"/>
  <c r="D249" i="17" s="1"/>
  <c r="D250" i="17" s="1"/>
  <c r="D251" i="17" s="1"/>
  <c r="D252" i="17" s="1"/>
  <c r="D253" i="17" s="1"/>
  <c r="D254" i="17" s="1"/>
  <c r="D255" i="17" s="1"/>
  <c r="D256" i="17" s="1"/>
  <c r="E136" i="17"/>
  <c r="E137" i="17" s="1"/>
  <c r="E138" i="17" s="1"/>
  <c r="E139" i="17" s="1"/>
  <c r="E140" i="17" s="1"/>
  <c r="E141" i="17" s="1"/>
  <c r="E142" i="17" s="1"/>
  <c r="E143" i="17" s="1"/>
  <c r="E144" i="17" s="1"/>
  <c r="E145" i="17" s="1"/>
  <c r="E146" i="17" s="1"/>
  <c r="E147" i="17" s="1"/>
  <c r="E148" i="17" s="1"/>
  <c r="E149" i="17" s="1"/>
  <c r="E150" i="17" s="1"/>
  <c r="E151" i="17" s="1"/>
  <c r="E152" i="17" s="1"/>
  <c r="E153" i="17" s="1"/>
  <c r="E154" i="17" s="1"/>
  <c r="E155" i="17" s="1"/>
  <c r="E156" i="17" s="1"/>
  <c r="E157" i="17" s="1"/>
  <c r="E158" i="17" s="1"/>
  <c r="E159" i="17" s="1"/>
  <c r="E160" i="17" s="1"/>
  <c r="E161" i="17" s="1"/>
  <c r="E162" i="17" s="1"/>
  <c r="E163" i="17" s="1"/>
  <c r="E164" i="17" s="1"/>
  <c r="E165" i="17" s="1"/>
  <c r="E166" i="17" s="1"/>
  <c r="E167" i="17" s="1"/>
  <c r="E168" i="17" s="1"/>
  <c r="E169" i="17" s="1"/>
  <c r="E170" i="17" s="1"/>
  <c r="E171" i="17" s="1"/>
  <c r="E172" i="17" s="1"/>
  <c r="E173" i="17" s="1"/>
  <c r="E174" i="17" s="1"/>
  <c r="E175" i="17" s="1"/>
  <c r="E176" i="17" s="1"/>
  <c r="E177" i="17" s="1"/>
  <c r="E178" i="17" s="1"/>
  <c r="E179" i="17" s="1"/>
  <c r="E180" i="17" s="1"/>
  <c r="E181" i="17" s="1"/>
  <c r="E182" i="17" s="1"/>
  <c r="E183" i="17" s="1"/>
  <c r="E184" i="17" s="1"/>
  <c r="E185" i="17" s="1"/>
  <c r="E186" i="17" s="1"/>
  <c r="E187" i="17" s="1"/>
  <c r="E188" i="17" s="1"/>
  <c r="E189" i="17" s="1"/>
  <c r="E190" i="17" s="1"/>
  <c r="E191" i="17" s="1"/>
  <c r="E192" i="17" s="1"/>
  <c r="E193" i="17" s="1"/>
  <c r="E194" i="17" s="1"/>
  <c r="E195" i="17" s="1"/>
  <c r="E196" i="17" s="1"/>
  <c r="E197" i="17" s="1"/>
  <c r="E198" i="17" s="1"/>
  <c r="E199" i="17" s="1"/>
  <c r="E200" i="17" s="1"/>
  <c r="E201" i="17" s="1"/>
  <c r="E202" i="17" s="1"/>
  <c r="E203" i="17" s="1"/>
  <c r="E204" i="17" s="1"/>
  <c r="E205" i="17" s="1"/>
  <c r="E206" i="17" s="1"/>
  <c r="E207" i="17" s="1"/>
  <c r="E208" i="17" s="1"/>
  <c r="E209" i="17" s="1"/>
  <c r="E210" i="17" s="1"/>
  <c r="E211" i="17" s="1"/>
  <c r="E212" i="17" s="1"/>
  <c r="E213" i="17" s="1"/>
  <c r="E214" i="17" s="1"/>
  <c r="E215" i="17" s="1"/>
  <c r="E216" i="17" s="1"/>
  <c r="E217" i="17" s="1"/>
  <c r="E218" i="17" s="1"/>
  <c r="E219" i="17" s="1"/>
  <c r="E220" i="17" s="1"/>
  <c r="E221" i="17" s="1"/>
  <c r="E222" i="17" s="1"/>
  <c r="E223" i="17" s="1"/>
  <c r="E224" i="17" s="1"/>
  <c r="E225" i="17" s="1"/>
  <c r="E226" i="17" s="1"/>
  <c r="E227" i="17" s="1"/>
  <c r="E228" i="17" s="1"/>
  <c r="E229" i="17" s="1"/>
  <c r="E230" i="17" s="1"/>
  <c r="E231" i="17" s="1"/>
  <c r="E232" i="17" s="1"/>
  <c r="E233" i="17" s="1"/>
  <c r="E234" i="17" s="1"/>
  <c r="E235" i="17" s="1"/>
  <c r="E236" i="17" s="1"/>
  <c r="E237" i="17" s="1"/>
  <c r="E238" i="17" s="1"/>
  <c r="E239" i="17" s="1"/>
  <c r="E240" i="17" s="1"/>
  <c r="E241" i="17" s="1"/>
  <c r="E242" i="17" s="1"/>
  <c r="E243" i="17" s="1"/>
  <c r="E244" i="17" s="1"/>
  <c r="E245" i="17" s="1"/>
  <c r="E246" i="17" s="1"/>
  <c r="E247" i="17" s="1"/>
  <c r="E248" i="17" s="1"/>
  <c r="E249" i="17" s="1"/>
  <c r="E250" i="17" s="1"/>
  <c r="E251" i="17" s="1"/>
  <c r="E252" i="17" s="1"/>
  <c r="E253" i="17" s="1"/>
  <c r="E254" i="17" s="1"/>
  <c r="E255" i="17" s="1"/>
  <c r="E256" i="17" s="1"/>
  <c r="F136" i="17"/>
  <c r="F137" i="17" s="1"/>
  <c r="F138" i="17" s="1"/>
  <c r="F139" i="17" s="1"/>
  <c r="F140" i="17" s="1"/>
  <c r="F141" i="17" s="1"/>
  <c r="F142" i="17" s="1"/>
  <c r="F143" i="17" s="1"/>
  <c r="F144" i="17" s="1"/>
  <c r="F145" i="17" s="1"/>
  <c r="F146" i="17" s="1"/>
  <c r="F147" i="17" s="1"/>
  <c r="F148" i="17" s="1"/>
  <c r="F149" i="17" s="1"/>
  <c r="F150" i="17" s="1"/>
  <c r="F151" i="17" s="1"/>
  <c r="F152" i="17" s="1"/>
  <c r="F153" i="17" s="1"/>
  <c r="F154" i="17" s="1"/>
  <c r="F155" i="17" s="1"/>
  <c r="F156" i="17" s="1"/>
  <c r="F157" i="17" s="1"/>
  <c r="F158" i="17" s="1"/>
  <c r="F159" i="17" s="1"/>
  <c r="F160" i="17" s="1"/>
  <c r="F161" i="17" s="1"/>
  <c r="F162" i="17" s="1"/>
  <c r="F163" i="17" s="1"/>
  <c r="F164" i="17" s="1"/>
  <c r="F165" i="17" s="1"/>
  <c r="F166" i="17" s="1"/>
  <c r="F167" i="17" s="1"/>
  <c r="F168" i="17" s="1"/>
  <c r="F169" i="17" s="1"/>
  <c r="F170" i="17" s="1"/>
  <c r="F171" i="17" s="1"/>
  <c r="F172" i="17" s="1"/>
  <c r="F173" i="17" s="1"/>
  <c r="F174" i="17" s="1"/>
  <c r="F175" i="17" s="1"/>
  <c r="F176" i="17" s="1"/>
  <c r="F177" i="17" s="1"/>
  <c r="F178" i="17" s="1"/>
  <c r="F179" i="17" s="1"/>
  <c r="F180" i="17" s="1"/>
  <c r="F181" i="17" s="1"/>
  <c r="F182" i="17" s="1"/>
  <c r="F183" i="17" s="1"/>
  <c r="F184" i="17" s="1"/>
  <c r="F185" i="17" s="1"/>
  <c r="F186" i="17" s="1"/>
  <c r="F187" i="17" s="1"/>
  <c r="F188" i="17" s="1"/>
  <c r="F189" i="17" s="1"/>
  <c r="F190" i="17" s="1"/>
  <c r="F191" i="17" s="1"/>
  <c r="F192" i="17" s="1"/>
  <c r="F193" i="17" s="1"/>
  <c r="F194" i="17" s="1"/>
  <c r="F195" i="17" s="1"/>
  <c r="F196" i="17" s="1"/>
  <c r="F197" i="17" s="1"/>
  <c r="F198" i="17" s="1"/>
  <c r="F199" i="17" s="1"/>
  <c r="F200" i="17" s="1"/>
  <c r="F201" i="17" s="1"/>
  <c r="F202" i="17" s="1"/>
  <c r="F203" i="17" s="1"/>
  <c r="F204" i="17" s="1"/>
  <c r="F205" i="17" s="1"/>
  <c r="F206" i="17" s="1"/>
  <c r="F207" i="17" s="1"/>
  <c r="F208" i="17" s="1"/>
  <c r="F209" i="17" s="1"/>
  <c r="F210" i="17" s="1"/>
  <c r="F211" i="17" s="1"/>
  <c r="F212" i="17" s="1"/>
  <c r="F213" i="17" s="1"/>
  <c r="F214" i="17" s="1"/>
  <c r="F215" i="17" s="1"/>
  <c r="F216" i="17" s="1"/>
  <c r="F217" i="17" s="1"/>
  <c r="F218" i="17" s="1"/>
  <c r="F219" i="17" s="1"/>
  <c r="F220" i="17" s="1"/>
  <c r="F221" i="17" s="1"/>
  <c r="F222" i="17" s="1"/>
  <c r="F223" i="17" s="1"/>
  <c r="F224" i="17" s="1"/>
  <c r="F225" i="17" s="1"/>
  <c r="F226" i="17" s="1"/>
  <c r="F227" i="17" s="1"/>
  <c r="F228" i="17" s="1"/>
  <c r="F229" i="17" s="1"/>
  <c r="F230" i="17" s="1"/>
  <c r="F231" i="17" s="1"/>
  <c r="F232" i="17" s="1"/>
  <c r="F233" i="17" s="1"/>
  <c r="F234" i="17" s="1"/>
  <c r="F235" i="17" s="1"/>
  <c r="F236" i="17" s="1"/>
  <c r="F237" i="17" s="1"/>
  <c r="F238" i="17" s="1"/>
  <c r="F239" i="17" s="1"/>
  <c r="F240" i="17" s="1"/>
  <c r="F241" i="17" s="1"/>
  <c r="F242" i="17" s="1"/>
  <c r="F243" i="17" s="1"/>
  <c r="F244" i="17" s="1"/>
  <c r="F245" i="17" s="1"/>
  <c r="F246" i="17" s="1"/>
  <c r="F247" i="17" s="1"/>
  <c r="F248" i="17" s="1"/>
  <c r="F249" i="17" s="1"/>
  <c r="F250" i="17" s="1"/>
  <c r="F251" i="17" s="1"/>
  <c r="F252" i="17" s="1"/>
  <c r="F253" i="17" s="1"/>
  <c r="F254" i="17" s="1"/>
  <c r="F255" i="17" s="1"/>
  <c r="F256" i="17" s="1"/>
  <c r="G136" i="17"/>
  <c r="G137" i="17" s="1"/>
  <c r="G138" i="17" s="1"/>
  <c r="G139" i="17" s="1"/>
  <c r="G140" i="17" s="1"/>
  <c r="G141" i="17" s="1"/>
  <c r="G142" i="17" s="1"/>
  <c r="G143" i="17" s="1"/>
  <c r="G144" i="17" s="1"/>
  <c r="G145" i="17" s="1"/>
  <c r="G146" i="17" s="1"/>
  <c r="G147" i="17" s="1"/>
  <c r="G148" i="17" s="1"/>
  <c r="G149" i="17" s="1"/>
  <c r="G150" i="17" s="1"/>
  <c r="G151" i="17" s="1"/>
  <c r="G152" i="17" s="1"/>
  <c r="G153" i="17" s="1"/>
  <c r="G154" i="17" s="1"/>
  <c r="G155" i="17" s="1"/>
  <c r="G156" i="17" s="1"/>
  <c r="G157" i="17" s="1"/>
  <c r="G158" i="17" s="1"/>
  <c r="G159" i="17" s="1"/>
  <c r="G160" i="17" s="1"/>
  <c r="G161" i="17" s="1"/>
  <c r="G162" i="17" s="1"/>
  <c r="G163" i="17" s="1"/>
  <c r="G164" i="17" s="1"/>
  <c r="G165" i="17" s="1"/>
  <c r="G166" i="17" s="1"/>
  <c r="G167" i="17" s="1"/>
  <c r="G168" i="17" s="1"/>
  <c r="G169" i="17" s="1"/>
  <c r="G170" i="17" s="1"/>
  <c r="G171" i="17" s="1"/>
  <c r="G172" i="17" s="1"/>
  <c r="G173" i="17" s="1"/>
  <c r="G174" i="17" s="1"/>
  <c r="G175" i="17" s="1"/>
  <c r="G176" i="17" s="1"/>
  <c r="G177" i="17" s="1"/>
  <c r="G178" i="17" s="1"/>
  <c r="G179" i="17" s="1"/>
  <c r="G180" i="17" s="1"/>
  <c r="G181" i="17" s="1"/>
  <c r="G182" i="17" s="1"/>
  <c r="G183" i="17" s="1"/>
  <c r="G184" i="17" s="1"/>
  <c r="G185" i="17" s="1"/>
  <c r="G186" i="17" s="1"/>
  <c r="G187" i="17" s="1"/>
  <c r="G188" i="17" s="1"/>
  <c r="G189" i="17" s="1"/>
  <c r="G190" i="17" s="1"/>
  <c r="G191" i="17" s="1"/>
  <c r="G192" i="17" s="1"/>
  <c r="G193" i="17" s="1"/>
  <c r="G194" i="17" s="1"/>
  <c r="G195" i="17" s="1"/>
  <c r="G196" i="17" s="1"/>
  <c r="G197" i="17" s="1"/>
  <c r="G198" i="17" s="1"/>
  <c r="G199" i="17" s="1"/>
  <c r="G200" i="17" s="1"/>
  <c r="G201" i="17" s="1"/>
  <c r="G202" i="17" s="1"/>
  <c r="G203" i="17" s="1"/>
  <c r="G204" i="17" s="1"/>
  <c r="G205" i="17" s="1"/>
  <c r="G206" i="17" s="1"/>
  <c r="G207" i="17" s="1"/>
  <c r="G208" i="17" s="1"/>
  <c r="G209" i="17" s="1"/>
  <c r="G210" i="17" s="1"/>
  <c r="G211" i="17" s="1"/>
  <c r="G212" i="17" s="1"/>
  <c r="G213" i="17" s="1"/>
  <c r="G214" i="17" s="1"/>
  <c r="G215" i="17" s="1"/>
  <c r="G216" i="17" s="1"/>
  <c r="G217" i="17" s="1"/>
  <c r="G218" i="17" s="1"/>
  <c r="G219" i="17" s="1"/>
  <c r="G220" i="17" s="1"/>
  <c r="G221" i="17" s="1"/>
  <c r="G222" i="17" s="1"/>
  <c r="G223" i="17" s="1"/>
  <c r="G224" i="17" s="1"/>
  <c r="G225" i="17" s="1"/>
  <c r="G226" i="17" s="1"/>
  <c r="G227" i="17" s="1"/>
  <c r="G228" i="17" s="1"/>
  <c r="G229" i="17" s="1"/>
  <c r="G230" i="17" s="1"/>
  <c r="G231" i="17" s="1"/>
  <c r="G232" i="17" s="1"/>
  <c r="G233" i="17" s="1"/>
  <c r="G234" i="17" s="1"/>
  <c r="G235" i="17" s="1"/>
  <c r="G236" i="17" s="1"/>
  <c r="G237" i="17" s="1"/>
  <c r="G238" i="17" s="1"/>
  <c r="G239" i="17" s="1"/>
  <c r="G240" i="17" s="1"/>
  <c r="G241" i="17" s="1"/>
  <c r="G242" i="17" s="1"/>
  <c r="G243" i="17" s="1"/>
  <c r="G244" i="17" s="1"/>
  <c r="G245" i="17" s="1"/>
  <c r="G246" i="17" s="1"/>
  <c r="G247" i="17" s="1"/>
  <c r="G248" i="17" s="1"/>
  <c r="G249" i="17" s="1"/>
  <c r="G250" i="17" s="1"/>
  <c r="G251" i="17" s="1"/>
  <c r="G252" i="17" s="1"/>
  <c r="G253" i="17" s="1"/>
  <c r="G254" i="17" s="1"/>
  <c r="G255" i="17" s="1"/>
  <c r="G256" i="17" s="1"/>
  <c r="H136" i="17"/>
  <c r="H137" i="17" s="1"/>
  <c r="H138" i="17" s="1"/>
  <c r="H139" i="17" s="1"/>
  <c r="H140" i="17" s="1"/>
  <c r="H141" i="17" s="1"/>
  <c r="H142" i="17" s="1"/>
  <c r="H143" i="17" s="1"/>
  <c r="H144" i="17" s="1"/>
  <c r="H145" i="17" s="1"/>
  <c r="H146" i="17" s="1"/>
  <c r="H147" i="17" s="1"/>
  <c r="H148" i="17" s="1"/>
  <c r="H149" i="17" s="1"/>
  <c r="H150" i="17" s="1"/>
  <c r="H151" i="17" s="1"/>
  <c r="H152" i="17" s="1"/>
  <c r="H153" i="17" s="1"/>
  <c r="H154" i="17" s="1"/>
  <c r="H155" i="17" s="1"/>
  <c r="H156" i="17" s="1"/>
  <c r="H157" i="17" s="1"/>
  <c r="H158" i="17" s="1"/>
  <c r="H159" i="17" s="1"/>
  <c r="H160" i="17" s="1"/>
  <c r="H161" i="17" s="1"/>
  <c r="H162" i="17" s="1"/>
  <c r="H163" i="17" s="1"/>
  <c r="H164" i="17" s="1"/>
  <c r="H165" i="17" s="1"/>
  <c r="H166" i="17" s="1"/>
  <c r="H167" i="17" s="1"/>
  <c r="H168" i="17" s="1"/>
  <c r="H169" i="17" s="1"/>
  <c r="H170" i="17" s="1"/>
  <c r="H171" i="17" s="1"/>
  <c r="H172" i="17" s="1"/>
  <c r="H173" i="17" s="1"/>
  <c r="H174" i="17" s="1"/>
  <c r="H175" i="17" s="1"/>
  <c r="H176" i="17" s="1"/>
  <c r="H177" i="17" s="1"/>
  <c r="H178" i="17" s="1"/>
  <c r="H179" i="17" s="1"/>
  <c r="H180" i="17" s="1"/>
  <c r="H181" i="17" s="1"/>
  <c r="H182" i="17" s="1"/>
  <c r="H183" i="17" s="1"/>
  <c r="H184" i="17" s="1"/>
  <c r="H185" i="17" s="1"/>
  <c r="H186" i="17" s="1"/>
  <c r="H187" i="17" s="1"/>
  <c r="H188" i="17" s="1"/>
  <c r="H189" i="17" s="1"/>
  <c r="H190" i="17" s="1"/>
  <c r="H191" i="17" s="1"/>
  <c r="H192" i="17" s="1"/>
  <c r="H193" i="17" s="1"/>
  <c r="H194" i="17" s="1"/>
  <c r="H195" i="17" s="1"/>
  <c r="H196" i="17" s="1"/>
  <c r="H197" i="17" s="1"/>
  <c r="H198" i="17" s="1"/>
  <c r="H199" i="17" s="1"/>
  <c r="H200" i="17" s="1"/>
  <c r="H201" i="17" s="1"/>
  <c r="H202" i="17" s="1"/>
  <c r="H203" i="17" s="1"/>
  <c r="H204" i="17" s="1"/>
  <c r="H205" i="17" s="1"/>
  <c r="H206" i="17" s="1"/>
  <c r="H207" i="17" s="1"/>
  <c r="H208" i="17" s="1"/>
  <c r="H209" i="17" s="1"/>
  <c r="H210" i="17" s="1"/>
  <c r="H211" i="17" s="1"/>
  <c r="H212" i="17" s="1"/>
  <c r="H213" i="17" s="1"/>
  <c r="H214" i="17" s="1"/>
  <c r="H215" i="17" s="1"/>
  <c r="H216" i="17" s="1"/>
  <c r="H217" i="17" s="1"/>
  <c r="H218" i="17" s="1"/>
  <c r="H219" i="17" s="1"/>
  <c r="H220" i="17" s="1"/>
  <c r="H221" i="17" s="1"/>
  <c r="H222" i="17" s="1"/>
  <c r="H223" i="17" s="1"/>
  <c r="H224" i="17" s="1"/>
  <c r="H225" i="17" s="1"/>
  <c r="H226" i="17" s="1"/>
  <c r="H227" i="17" s="1"/>
  <c r="H228" i="17" s="1"/>
  <c r="H229" i="17" s="1"/>
  <c r="H230" i="17" s="1"/>
  <c r="H231" i="17" s="1"/>
  <c r="H232" i="17" s="1"/>
  <c r="H233" i="17" s="1"/>
  <c r="H234" i="17" s="1"/>
  <c r="H235" i="17" s="1"/>
  <c r="H236" i="17" s="1"/>
  <c r="H237" i="17" s="1"/>
  <c r="H238" i="17" s="1"/>
  <c r="H239" i="17" s="1"/>
  <c r="H240" i="17" s="1"/>
  <c r="H241" i="17" s="1"/>
  <c r="H242" i="17" s="1"/>
  <c r="H243" i="17" s="1"/>
  <c r="H244" i="17" s="1"/>
  <c r="H245" i="17" s="1"/>
  <c r="H246" i="17" s="1"/>
  <c r="H247" i="17" s="1"/>
  <c r="H248" i="17" s="1"/>
  <c r="H249" i="17" s="1"/>
  <c r="H250" i="17" s="1"/>
  <c r="H251" i="17" s="1"/>
  <c r="H252" i="17" s="1"/>
  <c r="H253" i="17" s="1"/>
  <c r="H254" i="17" s="1"/>
  <c r="H255" i="17" s="1"/>
  <c r="H256" i="17" s="1"/>
  <c r="B136" i="17"/>
  <c r="B137" i="17" s="1"/>
  <c r="B138" i="17" s="1"/>
  <c r="B139" i="17" s="1"/>
  <c r="B140" i="17" s="1"/>
  <c r="B141" i="17" s="1"/>
  <c r="B142" i="17" s="1"/>
  <c r="B143" i="17" s="1"/>
  <c r="B144" i="17" s="1"/>
  <c r="B145" i="17" s="1"/>
  <c r="B146" i="17" s="1"/>
  <c r="B147" i="17" s="1"/>
  <c r="B148" i="17" s="1"/>
  <c r="B149" i="17" s="1"/>
  <c r="B150" i="17" s="1"/>
  <c r="B151" i="17" s="1"/>
  <c r="B152" i="17" s="1"/>
  <c r="B153" i="17" s="1"/>
  <c r="B154" i="17" s="1"/>
  <c r="B155" i="17" s="1"/>
  <c r="B156" i="17" s="1"/>
  <c r="B157" i="17" s="1"/>
  <c r="B158" i="17" s="1"/>
  <c r="B159" i="17" s="1"/>
  <c r="B160" i="17" s="1"/>
  <c r="B161" i="17" s="1"/>
  <c r="B162" i="17" s="1"/>
  <c r="B163" i="17" s="1"/>
  <c r="B164" i="17" s="1"/>
  <c r="B165" i="17" s="1"/>
  <c r="B166" i="17" s="1"/>
  <c r="B167" i="17" s="1"/>
  <c r="B168" i="17" s="1"/>
  <c r="B169" i="17" s="1"/>
  <c r="B170" i="17" s="1"/>
  <c r="B171" i="17" s="1"/>
  <c r="B172" i="17" s="1"/>
  <c r="B173" i="17" s="1"/>
  <c r="B174" i="17" s="1"/>
  <c r="B175" i="17" s="1"/>
  <c r="B176" i="17" s="1"/>
  <c r="B177" i="17" s="1"/>
  <c r="B178" i="17" s="1"/>
  <c r="B179" i="17" s="1"/>
  <c r="B180" i="17" s="1"/>
  <c r="B181" i="17" s="1"/>
  <c r="B182" i="17" s="1"/>
  <c r="B183" i="17" s="1"/>
  <c r="B184" i="17" s="1"/>
  <c r="B185" i="17" s="1"/>
  <c r="B186" i="17" s="1"/>
  <c r="B187" i="17" s="1"/>
  <c r="B188" i="17" s="1"/>
  <c r="B189" i="17" s="1"/>
  <c r="B190" i="17" s="1"/>
  <c r="B191" i="17" s="1"/>
  <c r="B192" i="17" s="1"/>
  <c r="B193" i="17" s="1"/>
  <c r="B194" i="17" s="1"/>
  <c r="B195" i="17" s="1"/>
  <c r="B196" i="17" s="1"/>
  <c r="B197" i="17" s="1"/>
  <c r="B198" i="17" s="1"/>
  <c r="B199" i="17" s="1"/>
  <c r="B200" i="17" s="1"/>
  <c r="B201" i="17" s="1"/>
  <c r="B202" i="17" s="1"/>
  <c r="B203" i="17" s="1"/>
  <c r="B204" i="17" s="1"/>
  <c r="B205" i="17" s="1"/>
  <c r="B206" i="17" s="1"/>
  <c r="B207" i="17" s="1"/>
  <c r="B208" i="17" s="1"/>
  <c r="B209" i="17" s="1"/>
  <c r="B210" i="17" s="1"/>
  <c r="B211" i="17" s="1"/>
  <c r="B212" i="17" s="1"/>
  <c r="B213" i="17" s="1"/>
  <c r="B214" i="17" s="1"/>
  <c r="B215" i="17" s="1"/>
  <c r="B216" i="17" s="1"/>
  <c r="B217" i="17" s="1"/>
  <c r="B218" i="17" s="1"/>
  <c r="B219" i="17" s="1"/>
  <c r="B220" i="17" s="1"/>
  <c r="B221" i="17" s="1"/>
  <c r="B222" i="17" s="1"/>
  <c r="B223" i="17" s="1"/>
  <c r="B224" i="17" s="1"/>
  <c r="B225" i="17" s="1"/>
  <c r="B226" i="17" s="1"/>
  <c r="B227" i="17" s="1"/>
  <c r="B228" i="17" s="1"/>
  <c r="B229" i="17" s="1"/>
  <c r="B230" i="17" s="1"/>
  <c r="B231" i="17" s="1"/>
  <c r="B232" i="17" s="1"/>
  <c r="B233" i="17" s="1"/>
  <c r="B234" i="17" s="1"/>
  <c r="B235" i="17" s="1"/>
  <c r="B236" i="17" s="1"/>
  <c r="B237" i="17" s="1"/>
  <c r="B238" i="17" s="1"/>
  <c r="B239" i="17" s="1"/>
  <c r="B240" i="17" s="1"/>
  <c r="B241" i="17" s="1"/>
  <c r="B242" i="17" s="1"/>
  <c r="B243" i="17" s="1"/>
  <c r="B244" i="17" s="1"/>
  <c r="B245" i="17" s="1"/>
  <c r="B246" i="17" s="1"/>
  <c r="B247" i="17" s="1"/>
  <c r="B248" i="17" s="1"/>
  <c r="B249" i="17" s="1"/>
  <c r="B250" i="17" s="1"/>
  <c r="B251" i="17" s="1"/>
  <c r="B252" i="17" s="1"/>
  <c r="B253" i="17" s="1"/>
  <c r="B254" i="17" s="1"/>
  <c r="B255" i="17" s="1"/>
  <c r="B256" i="17" s="1"/>
  <c r="G283" i="17" l="1"/>
  <c r="G284" i="17" s="1"/>
  <c r="G285" i="17" s="1"/>
  <c r="G286" i="17" s="1"/>
  <c r="G287" i="17" s="1"/>
  <c r="G288" i="17" s="1"/>
  <c r="G289" i="17" s="1"/>
  <c r="G290" i="17" s="1"/>
  <c r="G291" i="17" s="1"/>
  <c r="G292" i="17" s="1"/>
  <c r="G293" i="17" s="1"/>
  <c r="C283" i="17"/>
  <c r="C284" i="17" s="1"/>
  <c r="C285" i="17" s="1"/>
  <c r="C286" i="17" s="1"/>
  <c r="C287" i="17" s="1"/>
  <c r="C288" i="17" s="1"/>
  <c r="C289" i="17" s="1"/>
  <c r="C290" i="17" s="1"/>
  <c r="C291" i="17" s="1"/>
  <c r="C292" i="17" s="1"/>
  <c r="C293" i="17" s="1"/>
  <c r="D283" i="17"/>
  <c r="D284" i="17" s="1"/>
  <c r="D285" i="17" s="1"/>
  <c r="D286" i="17" s="1"/>
  <c r="D287" i="17" s="1"/>
  <c r="D288" i="17" s="1"/>
  <c r="D289" i="17" s="1"/>
  <c r="D290" i="17" s="1"/>
  <c r="D291" i="17" s="1"/>
  <c r="D292" i="17" s="1"/>
  <c r="D293" i="17" s="1"/>
  <c r="H283" i="17"/>
  <c r="H284" i="17" s="1"/>
  <c r="H285" i="17" s="1"/>
  <c r="H286" i="17" s="1"/>
  <c r="H287" i="17" s="1"/>
  <c r="H288" i="17" s="1"/>
  <c r="H289" i="17" s="1"/>
  <c r="H290" i="17" s="1"/>
  <c r="H291" i="17" s="1"/>
  <c r="H292" i="17" s="1"/>
  <c r="H293" i="17" s="1"/>
  <c r="I256" i="17"/>
  <c r="E289" i="17"/>
  <c r="E290" i="17" s="1"/>
  <c r="E291" i="17" s="1"/>
  <c r="E292" i="17" s="1"/>
  <c r="E293" i="17" s="1"/>
  <c r="F293" i="17"/>
  <c r="I255" i="17"/>
  <c r="I135" i="17"/>
  <c r="I252" i="17"/>
  <c r="I248" i="17"/>
  <c r="I244" i="17"/>
  <c r="I240" i="17"/>
  <c r="I236" i="17"/>
  <c r="I232" i="17"/>
  <c r="I228" i="17"/>
  <c r="I224" i="17"/>
  <c r="I220" i="17"/>
  <c r="I216" i="17"/>
  <c r="I212" i="17"/>
  <c r="I208" i="17"/>
  <c r="I204" i="17"/>
  <c r="I200" i="17"/>
  <c r="I196" i="17"/>
  <c r="I192" i="17"/>
  <c r="I188" i="17"/>
  <c r="I184" i="17"/>
  <c r="I180" i="17"/>
  <c r="I176" i="17"/>
  <c r="I172" i="17"/>
  <c r="I168" i="17"/>
  <c r="I164" i="17"/>
  <c r="I160" i="17"/>
  <c r="I156" i="17"/>
  <c r="I152" i="17"/>
  <c r="I148" i="17"/>
  <c r="I144" i="17"/>
  <c r="I140" i="17"/>
  <c r="I136" i="17"/>
  <c r="I251" i="17"/>
  <c r="I247" i="17"/>
  <c r="I243" i="17"/>
  <c r="I239" i="17"/>
  <c r="I235" i="17"/>
  <c r="I231" i="17"/>
  <c r="I227" i="17"/>
  <c r="I223" i="17"/>
  <c r="I219" i="17"/>
  <c r="I215" i="17"/>
  <c r="I211" i="17"/>
  <c r="I207" i="17"/>
  <c r="I203" i="17"/>
  <c r="I199" i="17"/>
  <c r="I195" i="17"/>
  <c r="I191" i="17"/>
  <c r="I187" i="17"/>
  <c r="I183" i="17"/>
  <c r="I179" i="17"/>
  <c r="I175" i="17"/>
  <c r="I171" i="17"/>
  <c r="I167" i="17"/>
  <c r="I163" i="17"/>
  <c r="I159" i="17"/>
  <c r="I155" i="17"/>
  <c r="I151" i="17"/>
  <c r="I147" i="17"/>
  <c r="I143" i="17"/>
  <c r="I139" i="17"/>
  <c r="I254" i="17"/>
  <c r="I250" i="17"/>
  <c r="I246" i="17"/>
  <c r="I242" i="17"/>
  <c r="I238" i="17"/>
  <c r="I234" i="17"/>
  <c r="I230" i="17"/>
  <c r="I226" i="17"/>
  <c r="I222" i="17"/>
  <c r="I218" i="17"/>
  <c r="I214" i="17"/>
  <c r="I210" i="17"/>
  <c r="I206" i="17"/>
  <c r="I202" i="17"/>
  <c r="I198" i="17"/>
  <c r="I194" i="17"/>
  <c r="I190" i="17"/>
  <c r="I186" i="17"/>
  <c r="I182" i="17"/>
  <c r="I178" i="17"/>
  <c r="I174" i="17"/>
  <c r="I170" i="17"/>
  <c r="I166" i="17"/>
  <c r="I162" i="17"/>
  <c r="I158" i="17"/>
  <c r="I154" i="17"/>
  <c r="I150" i="17"/>
  <c r="I146" i="17"/>
  <c r="I142" i="17"/>
  <c r="I138" i="17"/>
  <c r="I253" i="17"/>
  <c r="I249" i="17"/>
  <c r="I245" i="17"/>
  <c r="I241" i="17"/>
  <c r="I237" i="17"/>
  <c r="I233" i="17"/>
  <c r="I229" i="17"/>
  <c r="I225" i="17"/>
  <c r="I221" i="17"/>
  <c r="I217" i="17"/>
  <c r="I213" i="17"/>
  <c r="I209" i="17"/>
  <c r="I205" i="17"/>
  <c r="I201" i="17"/>
  <c r="I197" i="17"/>
  <c r="I193" i="17"/>
  <c r="I189" i="17"/>
  <c r="I185" i="17"/>
  <c r="I181" i="17"/>
  <c r="I177" i="17"/>
  <c r="I173" i="17"/>
  <c r="I169" i="17"/>
  <c r="I165" i="17"/>
  <c r="I161" i="17"/>
  <c r="I157" i="17"/>
  <c r="I153" i="17"/>
  <c r="I149" i="17"/>
  <c r="I145" i="17"/>
  <c r="I141" i="17"/>
  <c r="I137" i="17"/>
  <c r="I283" i="17" l="1"/>
  <c r="I284" i="17" l="1"/>
  <c r="I285" i="17" l="1"/>
  <c r="I286" i="17" l="1"/>
  <c r="I287" i="17" l="1"/>
  <c r="I288" i="17" l="1"/>
  <c r="I289" i="17" l="1"/>
  <c r="I290" i="17" l="1"/>
  <c r="I291" i="17" l="1"/>
  <c r="I293" i="17" l="1"/>
  <c r="I292" i="17"/>
</calcChain>
</file>

<file path=xl/sharedStrings.xml><?xml version="1.0" encoding="utf-8"?>
<sst xmlns="http://schemas.openxmlformats.org/spreadsheetml/2006/main" count="3427" uniqueCount="525">
  <si>
    <t>Species</t>
  </si>
  <si>
    <t>AphiaID</t>
  </si>
  <si>
    <t>Year of first observation</t>
  </si>
  <si>
    <t>1921-25</t>
  </si>
  <si>
    <t>Ringkøbing Fjord</t>
  </si>
  <si>
    <t>Baltic Sea</t>
  </si>
  <si>
    <t>Jensen, Kathe R. (2010): NOBANIS – Invasive Alien Species Fact Sheet – Acartia tonsa – From: Identification key to marine invasive species in Nordic waters – NOBANIS www.nobanis.org, Date of access x/x/201x.</t>
  </si>
  <si>
    <t xml:space="preserve"> </t>
  </si>
  <si>
    <t xml:space="preserve">Andersen JH, Knudsen SW, Murray C, Carl H, Møller PR &amp; Hesselsøe M (2021): Ikke-hjemme-hørende arter i marine områder. NIVA Danmark rapport, 41 pp. </t>
  </si>
  <si>
    <t>Wadden Sea</t>
  </si>
  <si>
    <t>Horsens Fjord</t>
  </si>
  <si>
    <t>Thomsen MS, Staehr P, Nyberg CD, Schwærter S, Krause-Jensen D, Silliman BR (2007). Gracilaria vermiculophylla (Ohmi) Papenfuss, 1967 (Rhodophyta, Gracilariaceae) in northern Europe, with emphasis on Danish conditions, and what to expect in the future. Aquatic Invasions Volume 2, Issue 2: 83-94</t>
  </si>
  <si>
    <t>Kattegat?</t>
  </si>
  <si>
    <t>Stæhr, P. &amp; M. Thomsen. 2012. Opgørelse over rumlig udbredelse, tidslig udvikling og tæthed af ikke-hjemmehørende arter i danske farvande. Fagligt notat fra DCE - Nationalt Center for Miljø og Energi. 14 pp.</t>
  </si>
  <si>
    <t>North Sea</t>
  </si>
  <si>
    <t>Kattegat</t>
  </si>
  <si>
    <t>Staehr PA, Jakobsen HH, Hansen JLS, Andersen P, Christensen J, Göke C, Thomsen MS and Stebbing PD (2020). Trends in records and contribution of non-indigenous and cryptogenic species to marine communities in Danish waters: potential indicators for assessing impact. Aquatic Invasions (2020) Volume 15, Issue 2: 217–244</t>
  </si>
  <si>
    <t>Nissum Bredning</t>
  </si>
  <si>
    <t>Hansen JW, Jensen MH, Lassen J, Lindeborg NC, Marsbøll S, Müller-Wohlfeil DI, Hansen J, Jeppesen E, Bramming-Jørgensen T, Kronvang B, Larsen SE, Nielsen KE, Andersen JH and Andersen P (2008) IGLOO – Indikatorer for globale klimaforandringer i overvågningen. By- og Landskabsstyrelsen, Miljøministeriet.</t>
  </si>
  <si>
    <t>Stæhr P.A., Jakobsen H.H., Hansen J.L.S., Andersen P., Storr-Paulsen M., Christensen J., Lundsteen S., Göke C., Carausu M.-C. 2016. Trends in records and contribution of nonindigenous species (NIS) to biotic communities in Danish marine waters. Aarhus University, DCE – Danish Centre for Environment and Energy, 44 pp. Scientific Report from DCE – Danish Centre for Environment and Energy No. 179</t>
  </si>
  <si>
    <t>Limfjord</t>
  </si>
  <si>
    <t>Kemp A, Hansen PH, Tillmann U, Savelab H, Suikkanen S, Voß D, Barrera F, Jakobsen HH, Krock B (2019). Distributions of three Alexandrium species and their toxins across a salinity gradient suggest an increasing impact of GDA producing A. pseudogonyaulax in shallow brackish waters of Northern Europe. Harmful Algae 87 (2019) 101622</t>
  </si>
  <si>
    <t>Stæhr P.A., Jakobsen H.H., Hansen J.L.S., Andersen P., Storr-Paulsen M., Christensen J., Lundsteen S., Göke C., Carausu M.-C. 2016. Trends in records and contribution of nonindigenous species (NIS) to biotic communities in Danish marine waters. Aarhus University, DCE – Danish Centre for Environment and Energy, 44 pp. Scientific Report from DCE – Danish Centre for Environment and Energy No. 181</t>
  </si>
  <si>
    <t xml:space="preserve">Jensen &amp; Knudsen 2005. A summery of alien marine benthic invertebrates in Danish waters. Oceanological and Hydrobiological Studies </t>
  </si>
  <si>
    <t>Belt Sea</t>
  </si>
  <si>
    <t>Wesenberg-Lund, E. 1934. A viviparous brackish-water ampharetid, Alkmaria romijni Horst from Ringkøbing Fjord. Videnskabelige Meddelelser fra Dansk Naturhistorisk Forening 98: 215-222.</t>
  </si>
  <si>
    <t>The Sound</t>
  </si>
  <si>
    <t>1987-89</t>
  </si>
  <si>
    <t>Boëtius I (1989). Preliminary report on the occurrence of Anguillicola in some Danish fresh- and seawater areas. - Internationale Revue der gesamte Hydrobiologie 75: 889.</t>
  </si>
  <si>
    <t>Køie M, Kristiansen A, Weitemeyer S. 2000. Havets dyr og planter. Copenhagen: GADs Forlag</t>
  </si>
  <si>
    <t>Rømø, Wadden Sea</t>
  </si>
  <si>
    <t>Shiganova TA, Riisgard HU, Ghabooli S, &amp; Tendal OS (2014). First report on Beroe ovata in an unusual mixture of ctenophores in the Great Belt (Denmark). Aquatic Invasions, 9(1), 111-116.</t>
  </si>
  <si>
    <t>ICES. 2016. Report of the Working Group on Introductions and Transfers of Marine Organisms (WGITMO), 16–18 March 2016, Olbia, Italy. ICES CM 2016/SSGEPI:10. 201 pp.</t>
  </si>
  <si>
    <t>Frederikshavn, Kattegat</t>
  </si>
  <si>
    <t>Horns Rev, North Sea</t>
  </si>
  <si>
    <t>Jensen, Kathe R. (2010): NOBANIS – Invasive Alien Species Fact Sheet – Caprella mutica – From: Identification key to marine invasive species in Nordic waters – NOBANIS www.nobanis.org, Date of access x/x/201x.</t>
  </si>
  <si>
    <t>370562 </t>
  </si>
  <si>
    <t>ICES cooperative research report (1999). Report no. 231. Status of introduction of non-indigenous marine species to North Atlantic waters 1981-1991</t>
  </si>
  <si>
    <t>Isefjord, Bornholm</t>
  </si>
  <si>
    <t>Køge Bay</t>
  </si>
  <si>
    <t>Maggs C, Stegenga H. 1999. Red algal exotics on North Sea coasts. Helgoländer Meeresuntersuchungen 52:243-58.</t>
  </si>
  <si>
    <t>Limford</t>
  </si>
  <si>
    <t>Thomsen et al. 2007. Alien macroalgae in Denmark - a broad-scale national perspective. Marine Biology Research 3:61-72</t>
  </si>
  <si>
    <t>Læsø, Kattegat</t>
  </si>
  <si>
    <t>Olsen K &amp; Tendal OS (2012). Første fund af orangestribet søanemone, Diadumene lineate (verrill, 1869), i danmark. Flora og Fauna. 118(1): 1-6.</t>
  </si>
  <si>
    <t>Lund S. 1940. Om Dictyota dichotoma (Huds.) Lamour og andre nye arter for floraen i Nissum Bredning. Botanisk Tidsskrift 45:180-194</t>
  </si>
  <si>
    <t>Isefjord</t>
  </si>
  <si>
    <t>Skaggerak, North Sea</t>
  </si>
  <si>
    <t>Odense Fjord</t>
  </si>
  <si>
    <t>Rasmussen E (1987). Status over uldhåndskrabbens (Eriocheir sinensis) udbredelse og forekomst i Danmark. Flora og Fauna 93, 51-58.</t>
  </si>
  <si>
    <t xml:space="preserve"> Tendal OS (2008). Den kinesiske uldhåndskrabbe i Danmark: En stadig indvandrer. Flora og Fauna 114. årgang. Hæfte 3+4, Aarhus</t>
  </si>
  <si>
    <t>Marstal, Belt Sea</t>
  </si>
  <si>
    <t>Lund S. 1949. Immigration of algae into Danish waters. Nature 164:616</t>
  </si>
  <si>
    <t>Grateloupia subpectinata</t>
  </si>
  <si>
    <t>Gymnomuraena zebra</t>
  </si>
  <si>
    <t>Haminella solitaria</t>
  </si>
  <si>
    <t>Roskilde Fjord</t>
  </si>
  <si>
    <t>Kathe Jensen (2020). New potentially invasive snail in Danish waters. Statens Naturhistoriske Museum (University of Copenhagen) 25-11-2020</t>
  </si>
  <si>
    <t>ICES. 2013. Report of the Working Group on Introduction and Transfers of Marine Organisms (WGITMO), 20-22 March 2013, Montreal Canada</t>
  </si>
  <si>
    <t>Andersen, JH, Kallenbach E, Kjeldgaard MB, Knudsen SW, Dale T, Eikrem W, Fagerli C, Green G, Hobæk A, Oug E, Thaulow J, Hesselsøe M, Bekkevold D, Jacobsen LMW, Kuhn J, Møller PR, Olesen CAa, Carl H &amp; Stuer-Lauridsen F (2021). A baseline study of the occurrence of non-indigenous species in Danish harbours. NIVA Denmark report.</t>
  </si>
  <si>
    <t>Buschbaum C, Lackschewitz D and Reise K (2012). Nonnative macrobenthos in the Wadden Sea ecosystem. Ocean &amp; Coastal Management 68: 89-101.</t>
  </si>
  <si>
    <t>https://mst.dk/service/nyheder/nyhedsarkiv/2018/aug/invasive-krabber-breder-sig/</t>
  </si>
  <si>
    <t>van der Meeren, G. Støttrup, J., Ulmestrand, M., Øresland, V., Knutsen, J.A. and Agnalt, A.-L.(2010): NOBANIS - Invasive Alien Species Fact Sheet - Homarus americanus. - From: Online Database of the European Network on Invasive Alien Species - NOBANIS www.nobanis.org, Date of access 31/07/2015</t>
  </si>
  <si>
    <t>Andersen JH, Kallenbach E, Kjeldgaard MB, Knudsen SW, Dale T, Eikrem W, Fagerli C, Green G, Hobæk A, Oug E, Thaulow J, Hesselsøe M, Bekkevold D, Jacobsen LMW, Kuhn J, Møller PR, Olesen CAa, Carl H &amp; Stuer-Lauridsen F (2021). A baseline study of the occurrence of non-indigenous species in Danish harbours. NIVA Denmark report.</t>
  </si>
  <si>
    <t>Bjergskov, T., Larsen, J., Moestrup, Ø., Sørensen, H. M. and Krogh, P. (1990) Toksiske of Potentielt Toksiske Alger i Danske Farvande. The Fish Inspection Service, Danish Ministry of Fisheries, Copenhagen</t>
  </si>
  <si>
    <t>North Sea, Limfjord</t>
  </si>
  <si>
    <t>Rabitsch W, Nehring S (eds) 2017. Naturschutzfachliche Invasivitäts-bewertungen für in Deutschland wild lebende gebietsfremde aquatische Pilze, Niedere Pflanzen und Wirbellose Tiere. Ergebnisse aus dem F+E-Vorhaben FKZ 3514 86 0200. BfN-Skripten 458, Bundesamt für Naturschutz, Bonn, Germany. 220 pp. (and references therein).</t>
  </si>
  <si>
    <t>Tendal OS, Jensen KR and Riisgård HU (2007). Invasive ctenophore Mnemiopsis leidyi widely distributed in Danish waters. Aquatic Invasions (2007) Volume 2, Issue 4: 455-460</t>
  </si>
  <si>
    <t>1245-95</t>
  </si>
  <si>
    <t>Petersen, K.S., Rasmussen, K.L., Heinemeier, J. and Rud, N. 1992. Clams before Columbus? Nature 359: 679.</t>
  </si>
  <si>
    <r>
      <t xml:space="preserve">Theisen, B.F. 1964. Mytilicola intestinalis </t>
    </r>
    <r>
      <rPr>
        <i/>
        <sz val="10"/>
        <color theme="1"/>
        <rFont val="Times New Roman"/>
        <family val="1"/>
      </rPr>
      <t xml:space="preserve">Steuer, en parasitisk copepod ny for den danske fauna. </t>
    </r>
    <r>
      <rPr>
        <sz val="10"/>
        <color theme="1"/>
        <rFont val="Times New Roman"/>
        <family val="1"/>
      </rPr>
      <t>Flora og Fauna 70,: 35-39. [</t>
    </r>
    <r>
      <rPr>
        <i/>
        <sz val="10"/>
        <color theme="1"/>
        <rFont val="Times New Roman"/>
        <family val="1"/>
      </rPr>
      <t xml:space="preserve">Mytilicola intestinalis </t>
    </r>
    <r>
      <rPr>
        <sz val="10"/>
        <color theme="1"/>
        <rFont val="Times New Roman"/>
        <family val="1"/>
      </rPr>
      <t>Steuer, a parasitic copepod new to the Danish fauna.]</t>
    </r>
  </si>
  <si>
    <t>Lützen, J., Faasse, M., Gittenberger, A., Glenner, H., &amp; Hoffmann, E. (2012). The Japanese oyster drill Ocinebrellus inornatus (Récluz, 1851) (Mollusca, Gastropoda, Muricidae), introduced to the Limfjord, Denmark. Aquatic Invasions, 7(2), 181-191.</t>
  </si>
  <si>
    <t>Bornholm</t>
  </si>
  <si>
    <t>Mariager Fjord</t>
  </si>
  <si>
    <t>ICES. 2011. Report of the Working Group on Introduction and Transfers of Marine Organisms (WGITMO), 16 - 18 March 2011, Nantes, France. ICES CM 2011/ACOM:29. 162 pp.</t>
  </si>
  <si>
    <t>Limfjord, Belt Sea</t>
  </si>
  <si>
    <t>Bjergskov T, Larsen J, Moestrup Ø, Sørensen HM and Krogh P (1990) Toksiske of Potentielt Toksiske Alger i Danske Farvande. The Fish Inspection Service, Danish Ministry of Fisheries, Copenhagen</t>
  </si>
  <si>
    <t>Dahl 1946. The Amphipoda of the Sound, Part 1, Terrestrial Amphipoda, Lunds Univ. Arsskrift, N. F. Aud., 2 (42), 1–52</t>
  </si>
  <si>
    <t>Randers Fjord</t>
  </si>
  <si>
    <t>Hopkins: 2001. A Review of Introductions and Transfers of Alien Marine Species in the North Sea Area</t>
  </si>
  <si>
    <t>Hansen PJ pers communication in Staehr PA, Jakobsen HH, Hansen JLS, Andersen P, Christensen J, Göke C, Thomsen MS and Stebbing PD (2020). Trends in records and contribution of non-indigenous and cryptogenic species to marine communities in Danish waters: potential indicators for assessing impact. Aquatic Invasions (2020) Volume 15, Issue 2: 217–244</t>
  </si>
  <si>
    <t>Hirtshals, North Sea</t>
  </si>
  <si>
    <t>Borges LMS, Merckelbach LM, Sampaio I, Cragg SM 2014. Diversity, environmental requirements, and biogeography of bivalve wood-borers (Teredinidae) in European coastal waters. Frointiers in Zoology. 11. https://doi.org/10.1186/1742-9994-11-13. (and references therein).</t>
  </si>
  <si>
    <t>Limfjord, Kattegat</t>
  </si>
  <si>
    <t>Salvelinus fontinalis</t>
  </si>
  <si>
    <t xml:space="preserve">Christensen T (1984). Sargassotang, en ny algeslaegt i Danmark. Urt 8(4):99–104 </t>
  </si>
  <si>
    <t>1930-40</t>
  </si>
  <si>
    <t>1948-53</t>
  </si>
  <si>
    <t>Nehring, S. and Adsersen, H. (2006): NOBANIS – Invasive Alien Species Fact Sheet – Spartina anglica. – From: Online Database of the North European and Baltic Network on Invasive Alien Species - NOBANIS</t>
  </si>
  <si>
    <t>Christiansen, J., J.C. Thomsen, 1981. Styela clava Herdman, 1882, a species new to the Danish fauna (Tunicata Ascidiacea). Steenstrupia 7(2): 15-24.</t>
  </si>
  <si>
    <t>Staehr PA, Jakobsen HH, Hansen JLS, Andersen P, Storr-Poulsen M, Christensen J, Lundsteen S, Göke C and Carausu MC (2016) Trends in records and contribution of non-indigenous species (NIS) to biotic communities in Danish marine watersScientific Report from DCE – Danish Centre for Environment and Energy. Aarhus, Denmark, pp. 1-44.</t>
  </si>
  <si>
    <t>Tripos macroceros</t>
  </si>
  <si>
    <t>HELCOM</t>
  </si>
  <si>
    <t>OSPAR</t>
  </si>
  <si>
    <t>OSPAR-location</t>
  </si>
  <si>
    <t>HELCOM-location</t>
  </si>
  <si>
    <t>Source OSPAR-location</t>
  </si>
  <si>
    <t>Source HELCOM-location</t>
  </si>
  <si>
    <t>Status</t>
  </si>
  <si>
    <t>non-indigenous</t>
  </si>
  <si>
    <t>cryptogenic</t>
  </si>
  <si>
    <t>Andersen et al. 2021. A baseline study of the occurrence of non-indigenous species in Danish harbours. NIVA Denmark report</t>
  </si>
  <si>
    <t>Acartia (Acanthacartia) tonsa Dana, 1849</t>
  </si>
  <si>
    <t>Acipenser gueldenstaedtii Brandt &amp; Ratzeburg, 1833</t>
  </si>
  <si>
    <t>Acipenser stellatus Pallas, 1771</t>
  </si>
  <si>
    <t>Aglaothamnion halliae (F.S.Collins) N.E.Aponte, D.L.Ballantine &amp; J.N.Norris, 1997</t>
  </si>
  <si>
    <t>Akashiwo sanguinea (K.Hirasaka) G.Hansen &amp; Ø.Moestrup, 2000</t>
  </si>
  <si>
    <t>Alexandrium leei Balech, 1985</t>
  </si>
  <si>
    <t>Alexandrium margalefii Balech, 1994</t>
  </si>
  <si>
    <t>Alexandrium minutum Halim, 1960</t>
  </si>
  <si>
    <t>Alexandrium tamarense (Lebour, 1925) Balech, 1995</t>
  </si>
  <si>
    <t>Alitta succinea (Leuckart, 1847)</t>
  </si>
  <si>
    <t xml:space="preserve">Alkmaria romijni Horst, 1919 </t>
  </si>
  <si>
    <t>Amphibalanus improvisus (Darwin, 1854)</t>
  </si>
  <si>
    <t>Aphelochaeta marioni (Saint-Joseph, 1894)</t>
  </si>
  <si>
    <t>Austrominius modestus (Darwin, 1854)</t>
  </si>
  <si>
    <t>Bacteriastrum hyalinum Lauder, 1864</t>
  </si>
  <si>
    <t>Beroe ovata Bruguière, 1789</t>
  </si>
  <si>
    <t>Biddulphia rhombus (Ehrenberg) W.Smith, 1854</t>
  </si>
  <si>
    <t>Biddulphia sinensis Greville, 1866</t>
  </si>
  <si>
    <t>Bonnemaisonia hamifera Hariot, 1891</t>
  </si>
  <si>
    <t>Callinectes sapidus Rathbun, 1896</t>
  </si>
  <si>
    <t>Caprella mutica Schurin, 1935</t>
  </si>
  <si>
    <t>Chaetoceros peruvianus Brightwell</t>
  </si>
  <si>
    <t>Chaetoceros circinalis (Meunier) K.G. Jensen &amp; Moestrup</t>
  </si>
  <si>
    <t>Chaetoceros concavicornis Mangin, 1917</t>
  </si>
  <si>
    <t>Cordylophora caspia (Pallas, 1771)</t>
  </si>
  <si>
    <t>Corymbellus aureus J.C.Green, 1976</t>
  </si>
  <si>
    <t>Coscinodiscus wailesii Gran &amp; Angst, 1931</t>
  </si>
  <si>
    <t>Crassostrea virginica (Gmelin, 1791)</t>
  </si>
  <si>
    <t>Crepidula fornicata (Linnaeus, 1758)</t>
  </si>
  <si>
    <t>Dasya baillouviana (S.G.Gmelin) Montagne, 1841</t>
  </si>
  <si>
    <t>Dasysiphonia japonica (Yendo) H.-S.Kim, 2012</t>
  </si>
  <si>
    <t xml:space="preserve">Dictyota dichotoma (Hudson) J.V.Lamouroux </t>
  </si>
  <si>
    <t>Dinophysis sacculus Stein, 1883</t>
  </si>
  <si>
    <t>Emiliania huxleyi (Lohmann) W.W.Hay &amp; H.P.Mohler, 1967</t>
  </si>
  <si>
    <t xml:space="preserve">Ensis leei M. Huber, 2015 </t>
  </si>
  <si>
    <t>Eriocheir sinensis H. Milne Edwards, 1853</t>
  </si>
  <si>
    <t>Ethmodiscus punctiger Castracane, 1886</t>
  </si>
  <si>
    <t>Ficopomatus enigmaticus (Fauvel, 1923)</t>
  </si>
  <si>
    <t>Gammarus tigrinus Sexton, 1939</t>
  </si>
  <si>
    <t>Hemigrapsus sanguineus (De Haan, 1835)</t>
  </si>
  <si>
    <t>Hemigrapsus takanoi Asakura &amp; Watanabe, 2005</t>
  </si>
  <si>
    <t>Heterosigma akashiwo (Y.Hada) Y.Hada ex Y.Hara &amp; M.Chihara, 1987</t>
  </si>
  <si>
    <t>Huso huso (Linnaeus, 1758)</t>
  </si>
  <si>
    <t>Karenia mikimotoi (Miyake &amp; Kominami ex Oda) Gert Hansen &amp; Ø.Moestrup, 2000</t>
  </si>
  <si>
    <t>Lepidodinium chlorophorum (M.Elbrächter &amp; E.Schnepf) Gert Hansen, L.Botes &amp; M.de Salas, 2007</t>
  </si>
  <si>
    <t>Magallana gigas (Thunberg, 1793)</t>
  </si>
  <si>
    <t>Marenzelleria neglecta Sikorski &amp; Bick, 2004</t>
  </si>
  <si>
    <t>Marenzelleria viridis (Verrill, 1873)</t>
  </si>
  <si>
    <t>Melanothamnus harveyi (Bailey) Díaz-Tapia &amp; Maggs, 2017</t>
  </si>
  <si>
    <t>Mnemiopsis leidyi A. Agassiz, 1865</t>
  </si>
  <si>
    <t>Molgula manhattensis (De Kay, 1843)</t>
  </si>
  <si>
    <t>Mya arenaria Linnaeus, 1758</t>
  </si>
  <si>
    <t>Neogobius melanostomus (Pallas, 1814)</t>
  </si>
  <si>
    <t>Ocinebrellus inornatus (Récluz, 1851)</t>
  </si>
  <si>
    <t>Oncorhynchus gorbuscha (Walbaum, 1792)</t>
  </si>
  <si>
    <t>Oncorhynchus mykiss (Walbaum, 1792)</t>
  </si>
  <si>
    <t>Pachycordyle michaeli (Berrill, 1948)</t>
  </si>
  <si>
    <t xml:space="preserve">Palaemon elegans Rathke, 1837 </t>
  </si>
  <si>
    <t>Peridiniella danica (Paulsen) Y.B.Okolodkov &amp; J.D.Dodge, 1995</t>
  </si>
  <si>
    <t>Petricolaria pholadiformis (Lamarck, 1818)</t>
  </si>
  <si>
    <r>
      <t xml:space="preserve">Platorchestia platensis </t>
    </r>
    <r>
      <rPr>
        <sz val="10"/>
        <rFont val="Times New Roman"/>
        <family val="1"/>
      </rPr>
      <t>(Krøyer, 1845)</t>
    </r>
  </si>
  <si>
    <t>Potamopyrgus antipodarum (Gray, 1843)</t>
  </si>
  <si>
    <t>Prorocentrum gracile Schütt, 1895</t>
  </si>
  <si>
    <t>Prorocentrum lima (Ehrenberg) F.Stein, 1878</t>
  </si>
  <si>
    <t>Prorocentrum triestinum J.Schiller, 1918</t>
  </si>
  <si>
    <t>Rhithropanopeus harrisii (Gould, 1841)</t>
  </si>
  <si>
    <r>
      <t xml:space="preserve">Salvelinus fontinalis </t>
    </r>
    <r>
      <rPr>
        <sz val="10"/>
        <rFont val="Times New Roman"/>
        <family val="1"/>
      </rPr>
      <t>(Mitchill, 1814)</t>
    </r>
  </si>
  <si>
    <t>Sargassum muticum (Yendo) Fensholt, 1955</t>
  </si>
  <si>
    <t>Styela clava Herdman, 1881</t>
  </si>
  <si>
    <t>Teredo navalis Linnaeus, 1758</t>
  </si>
  <si>
    <t>Trieres mobiliensis (J.W.Bailey) Ashworth &amp; Theriot, 2013</t>
  </si>
  <si>
    <t>Trieres regia (M.Schultze) M.P.Ashworth &amp; E.C.Theriot, 2013</t>
  </si>
  <si>
    <t>Tripos arietinus (Cleve) F.Gómez, 2013</t>
  </si>
  <si>
    <t>Tripos macroceros (Ehrenberg) F.Gómez, 2013</t>
  </si>
  <si>
    <r>
      <t>Spartina anglica </t>
    </r>
    <r>
      <rPr>
        <sz val="10"/>
        <rFont val="Times New Roman"/>
        <family val="1"/>
      </rPr>
      <t>C.E. Hubbard</t>
    </r>
  </si>
  <si>
    <t>234043 </t>
  </si>
  <si>
    <t>Date of first observation- HELCOM</t>
  </si>
  <si>
    <t xml:space="preserve">RELEASE IN NATURE: Fishery in the wild (including game fishing) </t>
  </si>
  <si>
    <t>RELEASE IN NATURE: Other intentional release</t>
  </si>
  <si>
    <t xml:space="preserve">ESCAPE FROM CONFINEMENT: Aquaculture/ mariculture </t>
  </si>
  <si>
    <t xml:space="preserve">ESCAPE FROM CONFINEMENT: Botanical garden/zoo/aquaria (excluding domestic aquaria) </t>
  </si>
  <si>
    <t>ESCAPE FROM CONFINEMENT: Live food and live bait</t>
  </si>
  <si>
    <t>TRANSPORT- CONTAMINANT: Contaminant nursery material</t>
  </si>
  <si>
    <t>TRANSPORT- CONTAMINANT: Contaminant on animals (except parasites, species transported by host/vector)</t>
  </si>
  <si>
    <t xml:space="preserve">TRANSPORT- CONTAMINANT: Parasites on animals (including species transported by host and vector) </t>
  </si>
  <si>
    <t xml:space="preserve">TRANSPORT- STOWAWAY: Ship/boat ballast water </t>
  </si>
  <si>
    <t xml:space="preserve">TRANSPORT- STOWAWAY: Ship/boat hull fouling </t>
  </si>
  <si>
    <t>UNAIDED:Natural dispersal across borders of invasive alien species that have been introduced through pathways 1 to 5</t>
  </si>
  <si>
    <t>UNKNOWN</t>
  </si>
  <si>
    <t>P_</t>
  </si>
  <si>
    <t>Acipenser baerii (Brandt, 1869)</t>
  </si>
  <si>
    <t>Ærø, Belt Sea</t>
  </si>
  <si>
    <t>Agarophyton vermiculophyllum (Ohmi) Gurgel, J.N.Norris &amp; Fredericq, 2018</t>
  </si>
  <si>
    <t>Alexandrium ostenfeldii (Paulsen) Balech &amp; Tangen 1985</t>
  </si>
  <si>
    <t>Alexandrium pseudogonyaulax  (Biecheler) Horiguchi ex K.Yuki &amp; Y.Fukuyo 1992</t>
  </si>
  <si>
    <t>Anguillicola crassus (Kuwahara, Niimi et Itagaki, 1974)</t>
  </si>
  <si>
    <t>Antithamnionella ternifolia (J.D.Hooker &amp; Harvey) Lyle, 1922</t>
  </si>
  <si>
    <t>Bonamia ostreae Pichot, Comps, Tigé, Grizel &amp; Rabouin, 1980</t>
  </si>
  <si>
    <t>Carassius auratus auratus (Linnaeus, 1758)</t>
  </si>
  <si>
    <t>Codium fragile (Suringar) Hariot, 1889</t>
  </si>
  <si>
    <t>Ctenopharyngodon idella (Valenciennes, 1844)</t>
  </si>
  <si>
    <t>Cyprinus carpio (Linnaeus, 1758)</t>
  </si>
  <si>
    <t>Diadumene lineata (Verrill, 1869)</t>
  </si>
  <si>
    <t>Fenestrulina malusii (Audouin, 1826)</t>
  </si>
  <si>
    <t>Fucus distichus subsp. evanescens (C.Agardh) H.T.Powell, 1957</t>
  </si>
  <si>
    <t>Gonionemus vertens A. Agassiz, 1862</t>
  </si>
  <si>
    <t>Homarus americanus H. Milne Edwards, 1837</t>
  </si>
  <si>
    <t>Hypleurochilus bermudensis (Beebe &amp; Tee-Van, 1933)</t>
  </si>
  <si>
    <t>Hypophthalmichthys nobilis (Richardson, 1845)</t>
  </si>
  <si>
    <t>Limulus polyphemus (Linnaeus, 1758)</t>
  </si>
  <si>
    <t>Mytilicola intestinalis (Steuer, 1902)</t>
  </si>
  <si>
    <t>Oncorhynchus kisutch (Walbaum, 1792)</t>
  </si>
  <si>
    <t>Peridinium quadridentatum (F.Stein) Gert Hansen, 1995</t>
  </si>
  <si>
    <t>Phaeocystis pouchetii (Hariot) Lagerheim 1896</t>
  </si>
  <si>
    <t>Piaractus brachypomus (Cuvier, 1818)</t>
  </si>
  <si>
    <t>Platorchestia platensis (Krøyer, 1845)</t>
  </si>
  <si>
    <t>Polydora aggregata Blake, 1969</t>
  </si>
  <si>
    <t>Polydora cornuta (Bosc, 1802)</t>
  </si>
  <si>
    <t>Prorocentrum cordatum (Ostenfeld) J.D.Dodge 1976</t>
  </si>
  <si>
    <t xml:space="preserve">Pseudochattonella verruculosa (Y.Hara &amp; M.Chihara) S.Tanabe-Hosoi, D.Honda, S.Fukaya, Y.Inagaki &amp; Y.Sako, 2007  </t>
  </si>
  <si>
    <t>P</t>
  </si>
  <si>
    <t>Pseudodactylogyrus anguillae (Yin &amp; Sproston, 1948)</t>
  </si>
  <si>
    <t>Psiloteredo megotara (Hanley in Forbes &amp; Hanley, 1848)</t>
  </si>
  <si>
    <t>Scartella cristata (Linnaeus, 1758)</t>
  </si>
  <si>
    <t>Spartina anglica C.E. Hubbard</t>
  </si>
  <si>
    <t>Tharyx killariensis (Southern, 1914)</t>
  </si>
  <si>
    <t xml:space="preserve">Kattegat </t>
  </si>
  <si>
    <t>Wildemania miniata (C.Agardh) Foslie 1891</t>
  </si>
  <si>
    <t>Date of first observation OSPAR</t>
  </si>
  <si>
    <t>OSPAR- location</t>
  </si>
  <si>
    <t>Colpomenia peregrina Sauvageau</t>
  </si>
  <si>
    <t>Grateloupia subpectinata Holmes, 1912</t>
  </si>
  <si>
    <t>Hypereteone heteropoda (Hartman, 1951)</t>
  </si>
  <si>
    <t>Unknown</t>
  </si>
  <si>
    <t>Jassa marmorata (Holmes, 1905)</t>
  </si>
  <si>
    <t>Micropogonias undulatus (Linnaeus, 1766)</t>
  </si>
  <si>
    <t>Polydora cornuta Bosc, 1802</t>
  </si>
  <si>
    <t>Streblospio benedicti Webster, 1879</t>
  </si>
  <si>
    <r>
      <t xml:space="preserve">Theisen, B.F. 1964. Mytilicola intestinalis </t>
    </r>
    <r>
      <rPr>
        <i/>
        <sz val="10"/>
        <rFont val="Times New Roman"/>
        <family val="1"/>
      </rPr>
      <t xml:space="preserve">Steuer, en parasitisk copepod ny for den danske fauna. </t>
    </r>
    <r>
      <rPr>
        <sz val="10"/>
        <rFont val="Times New Roman"/>
        <family val="1"/>
      </rPr>
      <t>Flora og Fauna 70,: 35-39. [</t>
    </r>
    <r>
      <rPr>
        <i/>
        <sz val="10"/>
        <rFont val="Times New Roman"/>
        <family val="1"/>
      </rPr>
      <t xml:space="preserve">Mytilicola intestinalis </t>
    </r>
    <r>
      <rPr>
        <sz val="10"/>
        <rFont val="Times New Roman"/>
        <family val="1"/>
      </rPr>
      <t>Steuer, a parasitic copepod new to the Danish fauna.]</t>
    </r>
  </si>
  <si>
    <r>
      <t xml:space="preserve">Pseudodiaptomus marinus </t>
    </r>
    <r>
      <rPr>
        <sz val="10"/>
        <color theme="1"/>
        <rFont val="Times New Roman"/>
        <family val="1"/>
      </rPr>
      <t>Sato, 1913</t>
    </r>
  </si>
  <si>
    <t>Common name</t>
  </si>
  <si>
    <t>Arthropoda</t>
  </si>
  <si>
    <t>Animalia</t>
  </si>
  <si>
    <t>Mollusca</t>
  </si>
  <si>
    <r>
      <t xml:space="preserve">Acartia tonsa </t>
    </r>
    <r>
      <rPr>
        <sz val="10"/>
        <rFont val="Times New Roman"/>
        <family val="1"/>
      </rPr>
      <t>Dana, 1849</t>
    </r>
  </si>
  <si>
    <t>Fish</t>
  </si>
  <si>
    <t>Kingdom</t>
  </si>
  <si>
    <t>Phylum</t>
  </si>
  <si>
    <t>Siberian sturgeon </t>
  </si>
  <si>
    <t>Russian sturgeon</t>
  </si>
  <si>
    <r>
      <t xml:space="preserve">Acipenser gueldenstaedtii </t>
    </r>
    <r>
      <rPr>
        <sz val="10"/>
        <rFont val="Times New Roman"/>
        <family val="1"/>
      </rPr>
      <t>Brandt &amp; Ratzeburg, 1833</t>
    </r>
  </si>
  <si>
    <t>Chordata</t>
  </si>
  <si>
    <r>
      <t xml:space="preserve">Acipenser baerii </t>
    </r>
    <r>
      <rPr>
        <sz val="10"/>
        <rFont val="Times New Roman"/>
        <family val="1"/>
      </rPr>
      <t>Brandt, 1869</t>
    </r>
  </si>
  <si>
    <r>
      <t xml:space="preserve">Acipenser stellatus </t>
    </r>
    <r>
      <rPr>
        <sz val="10"/>
        <rFont val="Times New Roman"/>
        <family val="1"/>
      </rPr>
      <t>Pallas, 1771</t>
    </r>
  </si>
  <si>
    <t>Starry sturgeon</t>
  </si>
  <si>
    <t>Plantae</t>
  </si>
  <si>
    <r>
      <t xml:space="preserve">Agarophyton vermiculophyllum </t>
    </r>
    <r>
      <rPr>
        <sz val="10"/>
        <rFont val="Times New Roman"/>
        <family val="1"/>
      </rPr>
      <t>(Ohmi) Gurgel, J.N.Norris &amp; Fredericq, 2018</t>
    </r>
  </si>
  <si>
    <t>Rhodophyta</t>
  </si>
  <si>
    <r>
      <t xml:space="preserve">Aglaothamnion halliae </t>
    </r>
    <r>
      <rPr>
        <sz val="10"/>
        <rFont val="Times New Roman"/>
        <family val="1"/>
      </rPr>
      <t>(Collins) Aponte, D.L.Ballantine &amp; J.N.Norris, 1997</t>
    </r>
  </si>
  <si>
    <t>Chromista</t>
  </si>
  <si>
    <r>
      <t xml:space="preserve">Akashiwo sanguinea </t>
    </r>
    <r>
      <rPr>
        <sz val="10"/>
        <rFont val="Times New Roman"/>
        <family val="1"/>
      </rPr>
      <t>(K.Hirasaka) Gert Hansen &amp; Moestrup, 2000</t>
    </r>
  </si>
  <si>
    <t>Myzozoa</t>
  </si>
  <si>
    <r>
      <t xml:space="preserve">Alexandrium leei </t>
    </r>
    <r>
      <rPr>
        <sz val="10"/>
        <rFont val="Times New Roman"/>
        <family val="1"/>
      </rPr>
      <t>Balech, 1985</t>
    </r>
  </si>
  <si>
    <r>
      <t xml:space="preserve">Alexandrium margalefii </t>
    </r>
    <r>
      <rPr>
        <sz val="10"/>
        <rFont val="Times New Roman"/>
        <family val="1"/>
      </rPr>
      <t>Balech, 1994</t>
    </r>
  </si>
  <si>
    <r>
      <t xml:space="preserve">Alexandrium minutum </t>
    </r>
    <r>
      <rPr>
        <sz val="10"/>
        <rFont val="Times New Roman"/>
        <family val="1"/>
      </rPr>
      <t>Halim, 1960</t>
    </r>
  </si>
  <si>
    <r>
      <t xml:space="preserve">Alexandrium ostenfeldii </t>
    </r>
    <r>
      <rPr>
        <sz val="10"/>
        <rFont val="Times New Roman"/>
        <family val="1"/>
      </rPr>
      <t>(Paulsen) Balech &amp; Tangen, 1985</t>
    </r>
  </si>
  <si>
    <r>
      <t xml:space="preserve">Alexandrium pseudogonyaulax </t>
    </r>
    <r>
      <rPr>
        <sz val="10"/>
        <rFont val="Times New Roman"/>
        <family val="1"/>
      </rPr>
      <t>(Biecheler) Horiguchi ex K.Yuki &amp; Y.Fukuyo, 1992</t>
    </r>
  </si>
  <si>
    <r>
      <t xml:space="preserve">Alexandrium tamarense </t>
    </r>
    <r>
      <rPr>
        <sz val="10"/>
        <rFont val="Times New Roman"/>
        <family val="1"/>
      </rPr>
      <t>(Lebour) Balech, 1995</t>
    </r>
  </si>
  <si>
    <t>Annelida</t>
  </si>
  <si>
    <r>
      <t xml:space="preserve">Alkmaria romijni </t>
    </r>
    <r>
      <rPr>
        <sz val="10"/>
        <rFont val="Times New Roman"/>
        <family val="1"/>
      </rPr>
      <t>Horst, 1919</t>
    </r>
  </si>
  <si>
    <r>
      <t xml:space="preserve">Amphibalanus improvisus </t>
    </r>
    <r>
      <rPr>
        <sz val="10"/>
        <rFont val="Times New Roman"/>
        <family val="1"/>
      </rPr>
      <t>(Darwin, 1854)</t>
    </r>
  </si>
  <si>
    <r>
      <t>Alitta succinea (</t>
    </r>
    <r>
      <rPr>
        <sz val="10"/>
        <rFont val="Times New Roman"/>
        <family val="1"/>
      </rPr>
      <t>Leuckart, 1847)</t>
    </r>
  </si>
  <si>
    <r>
      <t xml:space="preserve">Anguillicola crassus </t>
    </r>
    <r>
      <rPr>
        <sz val="10"/>
        <rFont val="Times New Roman"/>
        <family val="1"/>
      </rPr>
      <t>Kuwahara, Niimi &amp; Itagaki, 1974</t>
    </r>
  </si>
  <si>
    <t>Nematoda</t>
  </si>
  <si>
    <r>
      <t xml:space="preserve">Antithamnionella ternifolia </t>
    </r>
    <r>
      <rPr>
        <sz val="10"/>
        <rFont val="Times New Roman"/>
        <family val="1"/>
      </rPr>
      <t>(J.D.Hooker &amp; Harvey) Lyle, 1922</t>
    </r>
  </si>
  <si>
    <r>
      <t xml:space="preserve">Aphelochaeta marioni </t>
    </r>
    <r>
      <rPr>
        <sz val="10"/>
        <rFont val="Times New Roman"/>
        <family val="1"/>
      </rPr>
      <t>(Saint-Joseph, 1894)</t>
    </r>
  </si>
  <si>
    <r>
      <t xml:space="preserve">Austrominius modestus </t>
    </r>
    <r>
      <rPr>
        <sz val="10"/>
        <rFont val="Times New Roman"/>
        <family val="1"/>
      </rPr>
      <t>(Darwin, 1854)</t>
    </r>
  </si>
  <si>
    <r>
      <t xml:space="preserve">Bacteriastrum hyalinum </t>
    </r>
    <r>
      <rPr>
        <sz val="10"/>
        <rFont val="Times New Roman"/>
        <family val="1"/>
      </rPr>
      <t>Lauder, 1864</t>
    </r>
  </si>
  <si>
    <t>Ochrophyta</t>
  </si>
  <si>
    <r>
      <t xml:space="preserve">Beroe ovata </t>
    </r>
    <r>
      <rPr>
        <sz val="10"/>
        <rFont val="Times New Roman"/>
        <family val="1"/>
      </rPr>
      <t>Bruguière, 1789</t>
    </r>
  </si>
  <si>
    <t>Ctenophora</t>
  </si>
  <si>
    <r>
      <t xml:space="preserve">Biddulphia rhombus </t>
    </r>
    <r>
      <rPr>
        <sz val="10"/>
        <rFont val="Times New Roman"/>
        <family val="1"/>
      </rPr>
      <t>(Ehrenberg) W.Smith, 1854</t>
    </r>
  </si>
  <si>
    <r>
      <t xml:space="preserve">Biddulphia sinensis </t>
    </r>
    <r>
      <rPr>
        <sz val="10"/>
        <rFont val="Times New Roman"/>
        <family val="1"/>
      </rPr>
      <t>Greville, 1866</t>
    </r>
  </si>
  <si>
    <r>
      <t xml:space="preserve">Bonamia ostreae </t>
    </r>
    <r>
      <rPr>
        <sz val="10"/>
        <rFont val="Times New Roman"/>
        <family val="1"/>
      </rPr>
      <t>Pichot, Comps, Tigé, Grizel &amp; Rabouin, 1980</t>
    </r>
  </si>
  <si>
    <t>Cercozoa</t>
  </si>
  <si>
    <r>
      <t xml:space="preserve">Bonnemaisonia hamifera </t>
    </r>
    <r>
      <rPr>
        <sz val="10"/>
        <rFont val="Times New Roman"/>
        <family val="1"/>
      </rPr>
      <t>Hariot, 1891</t>
    </r>
  </si>
  <si>
    <t>Cnidaria</t>
  </si>
  <si>
    <r>
      <t xml:space="preserve">Callinectes sapidus </t>
    </r>
    <r>
      <rPr>
        <sz val="10"/>
        <rFont val="Times New Roman"/>
        <family val="1"/>
      </rPr>
      <t>Rathbun, 1896</t>
    </r>
  </si>
  <si>
    <r>
      <t xml:space="preserve">Caprella mutica </t>
    </r>
    <r>
      <rPr>
        <sz val="10"/>
        <rFont val="Times New Roman"/>
        <family val="1"/>
      </rPr>
      <t>Schurin, 1935</t>
    </r>
  </si>
  <si>
    <r>
      <t xml:space="preserve">Carassius auratus auratus </t>
    </r>
    <r>
      <rPr>
        <sz val="10"/>
        <rFont val="Times New Roman"/>
        <family val="1"/>
      </rPr>
      <t>(Linnaeus, 1758)</t>
    </r>
  </si>
  <si>
    <r>
      <t xml:space="preserve">Chaetoceros circinalis </t>
    </r>
    <r>
      <rPr>
        <sz val="10"/>
        <rFont val="Times New Roman"/>
        <family val="1"/>
      </rPr>
      <t>(Meunier) K.G. Jensen &amp; Moestrup, 1998</t>
    </r>
  </si>
  <si>
    <r>
      <t xml:space="preserve">Chaetoceros concavicornis </t>
    </r>
    <r>
      <rPr>
        <sz val="10"/>
        <rFont val="Times New Roman"/>
        <family val="1"/>
      </rPr>
      <t>Mangin, 1917</t>
    </r>
  </si>
  <si>
    <r>
      <t xml:space="preserve">Chaetoceros peruvianus </t>
    </r>
    <r>
      <rPr>
        <sz val="10"/>
        <rFont val="Times New Roman"/>
        <family val="1"/>
      </rPr>
      <t>Brightwell, 1856</t>
    </r>
  </si>
  <si>
    <r>
      <t xml:space="preserve">Codium fragile subs. fragile </t>
    </r>
    <r>
      <rPr>
        <sz val="10"/>
        <color theme="1"/>
        <rFont val="Times New Roman"/>
        <family val="1"/>
      </rPr>
      <t>(Suringar) Hariot, 1889</t>
    </r>
  </si>
  <si>
    <t>Chlorophyta</t>
  </si>
  <si>
    <r>
      <t>Colpomenia</t>
    </r>
    <r>
      <rPr>
        <sz val="10"/>
        <rFont val="Times New Roman"/>
        <family val="1"/>
      </rPr>
      <t xml:space="preserve"> </t>
    </r>
    <r>
      <rPr>
        <i/>
        <sz val="10"/>
        <rFont val="Times New Roman"/>
        <family val="1"/>
      </rPr>
      <t xml:space="preserve">peregrina </t>
    </r>
    <r>
      <rPr>
        <sz val="10"/>
        <rFont val="Times New Roman"/>
        <family val="1"/>
      </rPr>
      <t>Sauvageau, 1927</t>
    </r>
  </si>
  <si>
    <r>
      <t>Cordylophora caspia</t>
    </r>
    <r>
      <rPr>
        <sz val="10"/>
        <rFont val="Times New Roman"/>
        <family val="1"/>
      </rPr>
      <t xml:space="preserve"> (Pallas, 1771)</t>
    </r>
  </si>
  <si>
    <r>
      <t>Corymbellus aureus</t>
    </r>
    <r>
      <rPr>
        <sz val="10"/>
        <rFont val="Times New Roman"/>
        <family val="1"/>
      </rPr>
      <t> J.C.Green, 1976</t>
    </r>
  </si>
  <si>
    <t>Haptophyta</t>
  </si>
  <si>
    <r>
      <t xml:space="preserve">Coscinodiscus wailesii </t>
    </r>
    <r>
      <rPr>
        <sz val="10"/>
        <rFont val="Times New Roman"/>
        <family val="1"/>
      </rPr>
      <t>Gran &amp; Angst, 1931</t>
    </r>
  </si>
  <si>
    <r>
      <t>Crassostrea virginica </t>
    </r>
    <r>
      <rPr>
        <sz val="10"/>
        <rFont val="Times New Roman"/>
        <family val="1"/>
      </rPr>
      <t>(Gmelin, 1791)</t>
    </r>
  </si>
  <si>
    <t>Eastern oyster</t>
  </si>
  <si>
    <r>
      <t xml:space="preserve">Crepidula fornicata </t>
    </r>
    <r>
      <rPr>
        <sz val="10"/>
        <rFont val="Times New Roman"/>
        <family val="1"/>
      </rPr>
      <t>(Linnaeus, 1758)</t>
    </r>
  </si>
  <si>
    <t>Common slipper shell</t>
  </si>
  <si>
    <r>
      <t xml:space="preserve">Ctenopharyngodon idella </t>
    </r>
    <r>
      <rPr>
        <sz val="10"/>
        <rFont val="Times New Roman"/>
        <family val="1"/>
      </rPr>
      <t>(Valenciennes, 1844)</t>
    </r>
  </si>
  <si>
    <t>Grass carp</t>
  </si>
  <si>
    <r>
      <t xml:space="preserve">Cyprinus carpio </t>
    </r>
    <r>
      <rPr>
        <sz val="10"/>
        <rFont val="Times New Roman"/>
        <family val="1"/>
      </rPr>
      <t>Linnaeus, 1758</t>
    </r>
  </si>
  <si>
    <t>Common carp</t>
  </si>
  <si>
    <r>
      <t xml:space="preserve">Dasya baillouviana </t>
    </r>
    <r>
      <rPr>
        <sz val="10"/>
        <rFont val="Times New Roman"/>
        <family val="1"/>
      </rPr>
      <t>(S.G.Gmelin) Montagne, 1841</t>
    </r>
  </si>
  <si>
    <r>
      <t xml:space="preserve">Dasysiphonia japonica </t>
    </r>
    <r>
      <rPr>
        <sz val="10"/>
        <rFont val="Times New Roman"/>
        <family val="1"/>
      </rPr>
      <t>(Yendo) H.-S.Kim, 2012</t>
    </r>
  </si>
  <si>
    <r>
      <t xml:space="preserve">Diadumene lineata </t>
    </r>
    <r>
      <rPr>
        <sz val="10"/>
        <rFont val="Times New Roman"/>
        <family val="1"/>
      </rPr>
      <t>(Verrill, 1869)</t>
    </r>
  </si>
  <si>
    <t>Orange-striped green sea anemone</t>
  </si>
  <si>
    <r>
      <t xml:space="preserve">Dictyota dichotoma </t>
    </r>
    <r>
      <rPr>
        <sz val="10"/>
        <color theme="1"/>
        <rFont val="Times New Roman"/>
        <family val="1"/>
      </rPr>
      <t>(Hudson) J.V.Lamouroux, 1809</t>
    </r>
  </si>
  <si>
    <r>
      <t xml:space="preserve">Dinophysis sacculus </t>
    </r>
    <r>
      <rPr>
        <sz val="10"/>
        <rFont val="Times New Roman"/>
        <family val="1"/>
      </rPr>
      <t>F.Stein, 1883</t>
    </r>
  </si>
  <si>
    <r>
      <t>Emiliania huxleyi </t>
    </r>
    <r>
      <rPr>
        <sz val="10"/>
        <rFont val="Times New Roman"/>
        <family val="1"/>
      </rPr>
      <t>(Lohmann) W.W.Hay &amp; H.P.Mohler, 1967</t>
    </r>
  </si>
  <si>
    <r>
      <t xml:space="preserve">Ensis leei M. </t>
    </r>
    <r>
      <rPr>
        <sz val="10"/>
        <rFont val="Times New Roman"/>
        <family val="1"/>
      </rPr>
      <t>Huber, 2015</t>
    </r>
  </si>
  <si>
    <t>Atlantic jackknife clam</t>
  </si>
  <si>
    <r>
      <t xml:space="preserve">Eriocheir sinensis </t>
    </r>
    <r>
      <rPr>
        <sz val="10"/>
        <rFont val="Times New Roman"/>
        <family val="1"/>
      </rPr>
      <t>H. Milne Edwards, 1853</t>
    </r>
  </si>
  <si>
    <t>Chinese mitten crab </t>
  </si>
  <si>
    <r>
      <t xml:space="preserve">Ethmodiscus punctiger </t>
    </r>
    <r>
      <rPr>
        <sz val="10"/>
        <rFont val="Times New Roman"/>
        <family val="1"/>
      </rPr>
      <t>Castracane, 1886</t>
    </r>
  </si>
  <si>
    <r>
      <t xml:space="preserve">Fenestrulina malusii </t>
    </r>
    <r>
      <rPr>
        <sz val="10"/>
        <rFont val="Times New Roman"/>
        <family val="1"/>
      </rPr>
      <t>(Audouin, 1826)</t>
    </r>
  </si>
  <si>
    <t>Bryozoa</t>
  </si>
  <si>
    <r>
      <t>Ficopomatus enigmaticus</t>
    </r>
    <r>
      <rPr>
        <sz val="10"/>
        <rFont val="Times New Roman"/>
        <family val="1"/>
      </rPr>
      <t xml:space="preserve"> (Fauvel, 1923)</t>
    </r>
  </si>
  <si>
    <t>Australian tubeworm</t>
  </si>
  <si>
    <r>
      <t>Fucus distichus subsp. evanescens </t>
    </r>
    <r>
      <rPr>
        <sz val="10"/>
        <rFont val="Times New Roman"/>
        <family val="1"/>
      </rPr>
      <t>(C.Agardh) H.T.Powell, 1957</t>
    </r>
  </si>
  <si>
    <t>Rockweed</t>
  </si>
  <si>
    <r>
      <t xml:space="preserve">Gammarus tigrinus </t>
    </r>
    <r>
      <rPr>
        <sz val="10"/>
        <rFont val="Times New Roman"/>
        <family val="1"/>
      </rPr>
      <t>Sexton, 1939</t>
    </r>
  </si>
  <si>
    <r>
      <t xml:space="preserve">Gonionemus vertens </t>
    </r>
    <r>
      <rPr>
        <sz val="10"/>
        <rFont val="Times New Roman"/>
        <family val="1"/>
      </rPr>
      <t>A. Agassiz, 1862</t>
    </r>
  </si>
  <si>
    <t>Clinging jellyfish</t>
  </si>
  <si>
    <r>
      <t xml:space="preserve">Grateloupia subpectinata </t>
    </r>
    <r>
      <rPr>
        <sz val="10"/>
        <rFont val="Times New Roman"/>
        <family val="1"/>
      </rPr>
      <t>Holmes, 1912</t>
    </r>
  </si>
  <si>
    <r>
      <t xml:space="preserve">Gymnomuraena zebra </t>
    </r>
    <r>
      <rPr>
        <sz val="10"/>
        <rFont val="Times New Roman"/>
        <family val="1"/>
      </rPr>
      <t>(Shaw, 1797)</t>
    </r>
  </si>
  <si>
    <t>Zebra moray</t>
  </si>
  <si>
    <r>
      <t xml:space="preserve">Hemigrapsus sanguinus </t>
    </r>
    <r>
      <rPr>
        <sz val="10"/>
        <rFont val="Times New Roman"/>
        <family val="1"/>
      </rPr>
      <t>(De Haan, 1835 [in De Haan, 1833-1850])</t>
    </r>
  </si>
  <si>
    <t>Asian shore crab</t>
  </si>
  <si>
    <r>
      <t xml:space="preserve">Haminella solitaria </t>
    </r>
    <r>
      <rPr>
        <sz val="10"/>
        <color theme="1"/>
        <rFont val="Times New Roman"/>
        <family val="1"/>
      </rPr>
      <t>(Say, 1822)</t>
    </r>
  </si>
  <si>
    <r>
      <t>Hemigrapsus takanoi</t>
    </r>
    <r>
      <rPr>
        <sz val="10"/>
        <rFont val="Times New Roman"/>
        <family val="1"/>
      </rPr>
      <t xml:space="preserve"> Asakura &amp; Watanabe, 2005</t>
    </r>
  </si>
  <si>
    <t>Brush-clawed shore crab</t>
  </si>
  <si>
    <r>
      <t xml:space="preserve">Heterosigma akashiwo </t>
    </r>
    <r>
      <rPr>
        <sz val="10"/>
        <rFont val="Times New Roman"/>
        <family val="1"/>
      </rPr>
      <t>(Y.Hada) Y.Hada ex Y.Hara &amp; M.Chihara, 1987</t>
    </r>
  </si>
  <si>
    <r>
      <t xml:space="preserve">Homarus americanus </t>
    </r>
    <r>
      <rPr>
        <sz val="10"/>
        <rFont val="Times New Roman"/>
        <family val="1"/>
      </rPr>
      <t>H. Milne Edwards, 1837 [in H. Milne Edwards, 1834-1840]</t>
    </r>
  </si>
  <si>
    <t>American lobster</t>
  </si>
  <si>
    <r>
      <t xml:space="preserve">Huso huso </t>
    </r>
    <r>
      <rPr>
        <sz val="10"/>
        <rFont val="Times New Roman"/>
        <family val="1"/>
      </rPr>
      <t>(Linnaeus, 1758)</t>
    </r>
  </si>
  <si>
    <t>Beluga sturgeon</t>
  </si>
  <si>
    <r>
      <t xml:space="preserve">Hypereteone heteropoda </t>
    </r>
    <r>
      <rPr>
        <sz val="10"/>
        <rFont val="Times New Roman"/>
        <family val="1"/>
      </rPr>
      <t>(Hartman, 1951)</t>
    </r>
  </si>
  <si>
    <r>
      <t xml:space="preserve">Hypleurochilus bermudensis </t>
    </r>
    <r>
      <rPr>
        <sz val="10"/>
        <rFont val="Times New Roman"/>
        <family val="1"/>
      </rPr>
      <t>Beebe &amp; Tee-Van, 1933</t>
    </r>
  </si>
  <si>
    <t>Barred blenny</t>
  </si>
  <si>
    <r>
      <t xml:space="preserve">Hypophthalmichthys nobilis </t>
    </r>
    <r>
      <rPr>
        <sz val="10"/>
        <rFont val="Times New Roman"/>
        <family val="1"/>
      </rPr>
      <t>(Richardson, 1845)</t>
    </r>
  </si>
  <si>
    <t>Bighead carp</t>
  </si>
  <si>
    <r>
      <t xml:space="preserve">Jassa marmorata </t>
    </r>
    <r>
      <rPr>
        <sz val="10"/>
        <rFont val="Times New Roman"/>
        <family val="1"/>
      </rPr>
      <t>Holmes, 1905</t>
    </r>
  </si>
  <si>
    <t>Tube amphipod</t>
  </si>
  <si>
    <r>
      <t xml:space="preserve">Karenia mikimotoi </t>
    </r>
    <r>
      <rPr>
        <sz val="10"/>
        <rFont val="Times New Roman"/>
        <family val="1"/>
      </rPr>
      <t>(Miyake &amp; Kominami ex Oda) Gert Hansen &amp; Moestrup, 2000</t>
    </r>
  </si>
  <si>
    <r>
      <t>Lepidodinium chlorophorum </t>
    </r>
    <r>
      <rPr>
        <sz val="10"/>
        <rFont val="Times New Roman"/>
        <family val="1"/>
      </rPr>
      <t>(M.Elbrächter &amp; E.Schnepf) Gert Hansen, Botes &amp; Salas, 2007</t>
    </r>
  </si>
  <si>
    <r>
      <t xml:space="preserve">Limulus polyphemus </t>
    </r>
    <r>
      <rPr>
        <sz val="10"/>
        <rFont val="Times New Roman"/>
        <family val="1"/>
      </rPr>
      <t>(Linnaeus, 1758)</t>
    </r>
  </si>
  <si>
    <t>Atlantic horseshoe crab</t>
  </si>
  <si>
    <r>
      <t xml:space="preserve">Magallana gigas </t>
    </r>
    <r>
      <rPr>
        <sz val="10"/>
        <rFont val="Times New Roman"/>
        <family val="1"/>
      </rPr>
      <t>(Thunberg, 1793)</t>
    </r>
  </si>
  <si>
    <t>Pacific oyster</t>
  </si>
  <si>
    <r>
      <t xml:space="preserve">Marenzelleria neglecta </t>
    </r>
    <r>
      <rPr>
        <sz val="10"/>
        <rFont val="Times New Roman"/>
        <family val="1"/>
      </rPr>
      <t>Sikorski &amp; Bick, 2004</t>
    </r>
  </si>
  <si>
    <r>
      <t xml:space="preserve">Marenzelleria viridis </t>
    </r>
    <r>
      <rPr>
        <sz val="10"/>
        <rFont val="Times New Roman"/>
        <family val="1"/>
      </rPr>
      <t>(Verrill, 1873)</t>
    </r>
  </si>
  <si>
    <r>
      <t xml:space="preserve">Melanothamnus harveyi </t>
    </r>
    <r>
      <rPr>
        <sz val="10"/>
        <rFont val="Times New Roman"/>
        <family val="1"/>
      </rPr>
      <t>(Bailey) Díaz-Tapia &amp; Maggs, 2017</t>
    </r>
  </si>
  <si>
    <r>
      <t xml:space="preserve">Micropogonias undulatus </t>
    </r>
    <r>
      <rPr>
        <sz val="10"/>
        <rFont val="Times New Roman"/>
        <family val="1"/>
      </rPr>
      <t>(Linnaeus, 1766)</t>
    </r>
  </si>
  <si>
    <t>Atlantic croaker</t>
  </si>
  <si>
    <r>
      <t xml:space="preserve">Mnemiopsis leidyi </t>
    </r>
    <r>
      <rPr>
        <sz val="10"/>
        <rFont val="Times New Roman"/>
        <family val="1"/>
      </rPr>
      <t>A. Agassiz, 1865</t>
    </r>
  </si>
  <si>
    <t>Warty comb jelly</t>
  </si>
  <si>
    <r>
      <t xml:space="preserve">Molgula manhattensis </t>
    </r>
    <r>
      <rPr>
        <sz val="10"/>
        <rFont val="Times New Roman"/>
        <family val="1"/>
      </rPr>
      <t>(De Kay, 1843)</t>
    </r>
  </si>
  <si>
    <t>Sea grapes</t>
  </si>
  <si>
    <r>
      <t xml:space="preserve">Mya arenaria </t>
    </r>
    <r>
      <rPr>
        <sz val="10"/>
        <rFont val="Times New Roman"/>
        <family val="1"/>
      </rPr>
      <t>Linnaeus, 1758</t>
    </r>
  </si>
  <si>
    <t>Soft-shell clam</t>
  </si>
  <si>
    <r>
      <t xml:space="preserve">Mytilicola intestinalis </t>
    </r>
    <r>
      <rPr>
        <sz val="10"/>
        <rFont val="Times New Roman"/>
        <family val="1"/>
      </rPr>
      <t>Steuer, 1902</t>
    </r>
  </si>
  <si>
    <r>
      <t xml:space="preserve">Neogobius melanostomus </t>
    </r>
    <r>
      <rPr>
        <sz val="10"/>
        <rFont val="Times New Roman"/>
        <family val="1"/>
      </rPr>
      <t>(Pallas, 1814)</t>
    </r>
  </si>
  <si>
    <t>Round goby</t>
  </si>
  <si>
    <r>
      <t xml:space="preserve">Ocinebrellus inornatus </t>
    </r>
    <r>
      <rPr>
        <sz val="10"/>
        <rFont val="Times New Roman"/>
        <family val="1"/>
      </rPr>
      <t>(Récluz, 1851)</t>
    </r>
  </si>
  <si>
    <t>Japanese oyster drill</t>
  </si>
  <si>
    <r>
      <t xml:space="preserve">Oncorhynchus gorbuscha </t>
    </r>
    <r>
      <rPr>
        <sz val="10"/>
        <rFont val="Times New Roman"/>
        <family val="1"/>
      </rPr>
      <t>(Walbaum, 1792)</t>
    </r>
  </si>
  <si>
    <t>Humpback salmon</t>
  </si>
  <si>
    <r>
      <t xml:space="preserve">Oncorhynchus kisutch </t>
    </r>
    <r>
      <rPr>
        <sz val="10"/>
        <rFont val="Times New Roman"/>
        <family val="1"/>
      </rPr>
      <t>(Walbaum, 1792)</t>
    </r>
  </si>
  <si>
    <t>Coho salmon</t>
  </si>
  <si>
    <t>Rainbow trout</t>
  </si>
  <si>
    <r>
      <t xml:space="preserve">Pachycordyle michaeli </t>
    </r>
    <r>
      <rPr>
        <sz val="10"/>
        <rFont val="Times New Roman"/>
        <family val="1"/>
      </rPr>
      <t>(Berrill, 1948)</t>
    </r>
  </si>
  <si>
    <r>
      <t xml:space="preserve">Oncorhynchus mykiss </t>
    </r>
    <r>
      <rPr>
        <sz val="10"/>
        <rFont val="Times New Roman"/>
        <family val="1"/>
      </rPr>
      <t>(Walbaum, 1792)</t>
    </r>
  </si>
  <si>
    <r>
      <t xml:space="preserve">Palaemon elegans </t>
    </r>
    <r>
      <rPr>
        <sz val="10"/>
        <rFont val="Times New Roman"/>
        <family val="1"/>
      </rPr>
      <t>Rathke, 1836</t>
    </r>
  </si>
  <si>
    <t>Rockpool shrimp</t>
  </si>
  <si>
    <r>
      <t xml:space="preserve">Peridiniella danica </t>
    </r>
    <r>
      <rPr>
        <sz val="10"/>
        <rFont val="Times New Roman"/>
        <family val="1"/>
      </rPr>
      <t>(Paulsen) Y.B.Okolodkov &amp; J.D.Dodge, 1995</t>
    </r>
  </si>
  <si>
    <r>
      <t xml:space="preserve">Peridinium quadridentatum </t>
    </r>
    <r>
      <rPr>
        <sz val="10"/>
        <rFont val="Times New Roman"/>
        <family val="1"/>
      </rPr>
      <t>(F.Stein) Gert Hansen, 1995</t>
    </r>
  </si>
  <si>
    <r>
      <t xml:space="preserve">Petricolaria pholadiformis </t>
    </r>
    <r>
      <rPr>
        <sz val="10"/>
        <rFont val="Times New Roman"/>
        <family val="1"/>
      </rPr>
      <t>(Lamarck, 1818)</t>
    </r>
  </si>
  <si>
    <t>False angel wing</t>
  </si>
  <si>
    <r>
      <t xml:space="preserve">Phaeocystis pouchetii </t>
    </r>
    <r>
      <rPr>
        <sz val="10"/>
        <rFont val="Times New Roman"/>
        <family val="1"/>
      </rPr>
      <t>(Hariot) Lagerheim, 1896</t>
    </r>
  </si>
  <si>
    <r>
      <t xml:space="preserve">Piaractus brachypomus </t>
    </r>
    <r>
      <rPr>
        <sz val="10"/>
        <rFont val="Times New Roman"/>
        <family val="1"/>
      </rPr>
      <t>(Cuvier, 1818)</t>
    </r>
  </si>
  <si>
    <t xml:space="preserve">Red-bellied pacu </t>
  </si>
  <si>
    <r>
      <t xml:space="preserve">Polydora aggregata </t>
    </r>
    <r>
      <rPr>
        <sz val="10"/>
        <rFont val="Times New Roman"/>
        <family val="1"/>
      </rPr>
      <t>Blake, 1969</t>
    </r>
  </si>
  <si>
    <r>
      <t xml:space="preserve">Polydora cornuta </t>
    </r>
    <r>
      <rPr>
        <sz val="10"/>
        <rFont val="Times New Roman"/>
        <family val="1"/>
      </rPr>
      <t>Bosc, 1802</t>
    </r>
  </si>
  <si>
    <t>Whip mudworm</t>
  </si>
  <si>
    <r>
      <t xml:space="preserve">Potamopyrgus antipodarum </t>
    </r>
    <r>
      <rPr>
        <sz val="10"/>
        <rFont val="Times New Roman"/>
        <family val="1"/>
      </rPr>
      <t>(Gray, 1843)</t>
    </r>
  </si>
  <si>
    <t xml:space="preserve">New Zealand mud snail </t>
  </si>
  <si>
    <r>
      <t xml:space="preserve">Prorocentrum cordatum </t>
    </r>
    <r>
      <rPr>
        <sz val="10"/>
        <rFont val="Times New Roman"/>
        <family val="1"/>
      </rPr>
      <t>(Ostenfeld) J.D.Dodge, 1976</t>
    </r>
  </si>
  <si>
    <r>
      <t xml:space="preserve">Prorocentrum gracile </t>
    </r>
    <r>
      <rPr>
        <sz val="10"/>
        <rFont val="Times New Roman"/>
        <family val="1"/>
      </rPr>
      <t>F.Schütt, 1895</t>
    </r>
  </si>
  <si>
    <r>
      <t xml:space="preserve">Prorocentrum lima </t>
    </r>
    <r>
      <rPr>
        <sz val="10"/>
        <rFont val="Times New Roman"/>
        <family val="1"/>
      </rPr>
      <t>(Ehrenberg) F.Stein, 1878</t>
    </r>
  </si>
  <si>
    <r>
      <t xml:space="preserve">Prorocentrum triestinum </t>
    </r>
    <r>
      <rPr>
        <sz val="10"/>
        <rFont val="Times New Roman"/>
        <family val="1"/>
      </rPr>
      <t>J.Schiller, 1918</t>
    </r>
  </si>
  <si>
    <r>
      <t>Pseudochattonella verruculosa </t>
    </r>
    <r>
      <rPr>
        <sz val="10"/>
        <rFont val="Times New Roman"/>
        <family val="1"/>
      </rPr>
      <t>(Y.Hara &amp; M.Chihara) S.Tanabe-Hosoi, D.Honda, S.Fukaya, Y.Inagaki &amp; Y.Sako, 2007</t>
    </r>
  </si>
  <si>
    <r>
      <t xml:space="preserve">Pseudodactylogyrus anguillae </t>
    </r>
    <r>
      <rPr>
        <sz val="10"/>
        <rFont val="Times New Roman"/>
        <family val="1"/>
      </rPr>
      <t>(Yin &amp; Sproston, 1948) Gusev, 1965</t>
    </r>
  </si>
  <si>
    <t>Platyhelminthes</t>
  </si>
  <si>
    <r>
      <t xml:space="preserve">Psiloteredo megotara </t>
    </r>
    <r>
      <rPr>
        <sz val="10"/>
        <color theme="1"/>
        <rFont val="Times New Roman"/>
        <family val="1"/>
      </rPr>
      <t>(Hanley, 1848)</t>
    </r>
  </si>
  <si>
    <r>
      <t xml:space="preserve">Rhithropanopeus harrisii </t>
    </r>
    <r>
      <rPr>
        <sz val="10"/>
        <rFont val="Times New Roman"/>
        <family val="1"/>
      </rPr>
      <t>(Gould, 1841)</t>
    </r>
  </si>
  <si>
    <r>
      <t xml:space="preserve">Rhizosolenia calcar-avis </t>
    </r>
    <r>
      <rPr>
        <sz val="10"/>
        <rFont val="Times New Roman"/>
        <family val="1"/>
      </rPr>
      <t>Schultze, 1858</t>
    </r>
  </si>
  <si>
    <t>Brook trout</t>
  </si>
  <si>
    <r>
      <t xml:space="preserve">Sargassum muticum </t>
    </r>
    <r>
      <rPr>
        <sz val="10"/>
        <rFont val="Times New Roman"/>
        <family val="1"/>
      </rPr>
      <t>(Yendo) Fensholt, 1955</t>
    </r>
  </si>
  <si>
    <t>Japanese wireweed</t>
  </si>
  <si>
    <r>
      <t xml:space="preserve">Scartella cristata </t>
    </r>
    <r>
      <rPr>
        <sz val="10"/>
        <rFont val="Times New Roman"/>
        <family val="1"/>
      </rPr>
      <t>(Linnaeus, 1758)</t>
    </r>
  </si>
  <si>
    <t xml:space="preserve">Molly miller </t>
  </si>
  <si>
    <t>Common cord-grass</t>
  </si>
  <si>
    <t>Grass</t>
  </si>
  <si>
    <r>
      <t xml:space="preserve">Streblospio benedicti </t>
    </r>
    <r>
      <rPr>
        <sz val="10"/>
        <rFont val="Times New Roman"/>
        <family val="1"/>
      </rPr>
      <t>Webster, 1879</t>
    </r>
  </si>
  <si>
    <t>Ram's horn worm</t>
  </si>
  <si>
    <r>
      <t xml:space="preserve">Styela clava </t>
    </r>
    <r>
      <rPr>
        <sz val="10"/>
        <rFont val="Times New Roman"/>
        <family val="1"/>
      </rPr>
      <t>Herdman, 1881</t>
    </r>
  </si>
  <si>
    <t>Stalked sea squirt</t>
  </si>
  <si>
    <r>
      <t xml:space="preserve">Teredo navalis </t>
    </r>
    <r>
      <rPr>
        <sz val="10"/>
        <rFont val="Times New Roman"/>
        <family val="1"/>
      </rPr>
      <t>Linnaeus, 1758</t>
    </r>
  </si>
  <si>
    <t>Naval shipworm</t>
  </si>
  <si>
    <r>
      <t xml:space="preserve">Tharyx killariensis </t>
    </r>
    <r>
      <rPr>
        <sz val="10"/>
        <rFont val="Times New Roman"/>
        <family val="1"/>
      </rPr>
      <t>(Southern, 1914)</t>
    </r>
  </si>
  <si>
    <r>
      <t xml:space="preserve">Trieres mobiliensis </t>
    </r>
    <r>
      <rPr>
        <sz val="10"/>
        <rFont val="Times New Roman"/>
        <family val="1"/>
      </rPr>
      <t>(J.W.Bailey) Ashworth &amp; E.C.Theriot in Ashworth, Nakov &amp; E.C.Theiriot, 2013</t>
    </r>
  </si>
  <si>
    <r>
      <t>Trieres regia</t>
    </r>
    <r>
      <rPr>
        <sz val="10"/>
        <rFont val="Times New Roman"/>
        <family val="1"/>
      </rPr>
      <t xml:space="preserve"> (M.Schultze) M.P.Ashworth &amp; E.C.Theriot, 2013</t>
    </r>
  </si>
  <si>
    <r>
      <t>Tripos arietinus</t>
    </r>
    <r>
      <rPr>
        <sz val="10"/>
        <rFont val="Times New Roman"/>
        <family val="1"/>
      </rPr>
      <t xml:space="preserve"> (Cleve) F.Gómez, 2013</t>
    </r>
  </si>
  <si>
    <r>
      <t xml:space="preserve">Tripos macroceros </t>
    </r>
    <r>
      <rPr>
        <sz val="10"/>
        <rFont val="Times New Roman"/>
        <family val="1"/>
      </rPr>
      <t>(Ehrenberg) F.Gómez, 2013</t>
    </r>
  </si>
  <si>
    <r>
      <t xml:space="preserve">Wildemania miniata </t>
    </r>
    <r>
      <rPr>
        <sz val="10"/>
        <rFont val="Times New Roman"/>
        <family val="1"/>
      </rPr>
      <t>(C.Agardh) Foslie, 1891</t>
    </r>
  </si>
  <si>
    <r>
      <rPr>
        <i/>
        <sz val="10"/>
        <color theme="1"/>
        <rFont val="Times New Roman"/>
        <family val="1"/>
      </rPr>
      <t>Grandidierella japonica</t>
    </r>
    <r>
      <rPr>
        <sz val="10"/>
        <color theme="1"/>
        <rFont val="Times New Roman"/>
        <family val="1"/>
      </rPr>
      <t xml:space="preserve"> Stephensen, 1938</t>
    </r>
  </si>
  <si>
    <t>Rambøll (2018). Ny Miljøundersøgelse af Disken, Øresund.</t>
  </si>
  <si>
    <t>Wootton M, Fischer AC, Ostle C, Skinner J, Stevens DP, Johns DG (2018) Using the Continuous Plankton Recorder to study the distribution and ecology of marine pelagic copepods. In: Uttieri M (ed) Trends in copepod studies – distribution, biology and ecology. Nova Science Publishers Inc., New York, pp 13–42</t>
  </si>
  <si>
    <t>#</t>
  </si>
  <si>
    <t>Riisgård &amp; Goldstein 2014. Jellyfish and Ctenophores in Limfjorden (Denmark)—Mini-Review, with Recent New Observations. Journal of Marine Science and Engineering 2(4)</t>
  </si>
  <si>
    <t>Ostenfeld CH (1908). On the immigration of Biddulphia sinensis Grev. and its occurrence in the North Sea during 1903-1907 and on its use for the study of the direction and rate of flow of the currents. Meddelelser fra Kommissionen for Danmarks Fiskeri-Og Havundersøgelser. Serie: Plankton (København). 1(6): 1-44.</t>
  </si>
  <si>
    <t>Zooplankton</t>
  </si>
  <si>
    <t>Phytoplankton</t>
  </si>
  <si>
    <t>Benthic invertebrates</t>
  </si>
  <si>
    <t>Macroalgae</t>
  </si>
  <si>
    <t>Parasites</t>
  </si>
  <si>
    <t>1900-1909</t>
  </si>
  <si>
    <t>1910-1919</t>
  </si>
  <si>
    <t>1920-1929</t>
  </si>
  <si>
    <t>1930-1939</t>
  </si>
  <si>
    <t>1940-1949</t>
  </si>
  <si>
    <t>1950-1959</t>
  </si>
  <si>
    <t>1960-1969</t>
  </si>
  <si>
    <t>1970-1979</t>
  </si>
  <si>
    <t>1980-1989</t>
  </si>
  <si>
    <t>1990-1999</t>
  </si>
  <si>
    <t>2000-2009</t>
  </si>
  <si>
    <t>2010-2020</t>
  </si>
  <si>
    <t>Accumulated</t>
  </si>
  <si>
    <t>SUM</t>
  </si>
  <si>
    <t>Region</t>
  </si>
  <si>
    <t>Year</t>
  </si>
  <si>
    <t>Category</t>
  </si>
  <si>
    <t xml:space="preserve">North Sea </t>
  </si>
  <si>
    <t>NIS</t>
  </si>
  <si>
    <t xml:space="preserve">Ballast water </t>
  </si>
  <si>
    <t xml:space="preserve">Hull fouling </t>
  </si>
  <si>
    <t xml:space="preserve">Aquaculture/ mariculture </t>
  </si>
  <si>
    <t>Secondary introductions</t>
  </si>
  <si>
    <t xml:space="preserve">Fishery in the wild </t>
  </si>
  <si>
    <t>Other intentional release</t>
  </si>
  <si>
    <t>Live food and live bait</t>
  </si>
  <si>
    <t>Contaminant nursery material</t>
  </si>
  <si>
    <t xml:space="preserve">Contaminant on animals </t>
  </si>
  <si>
    <t>Botanical garden/zoo/aquaria</t>
  </si>
  <si>
    <t xml:space="preserve">Parasites on animals </t>
  </si>
  <si>
    <t>Number</t>
  </si>
  <si>
    <t>%</t>
  </si>
  <si>
    <t xml:space="preserve">Aquaculture/mariculture </t>
  </si>
  <si>
    <r>
      <t>Schizoporella japonica </t>
    </r>
    <r>
      <rPr>
        <sz val="10"/>
        <color theme="1"/>
        <rFont val="Times New Roman"/>
        <family val="1"/>
      </rPr>
      <t>Ortmann, 1890</t>
    </r>
  </si>
  <si>
    <r>
      <t>Sinelobus vanhaareni </t>
    </r>
    <r>
      <rPr>
        <sz val="10"/>
        <color theme="1"/>
        <rFont val="Times New Roman"/>
        <family val="1"/>
      </rPr>
      <t>Bamber, 2014</t>
    </r>
  </si>
  <si>
    <r>
      <t>Protomonostroma undulatum f. pulchrum </t>
    </r>
    <r>
      <rPr>
        <sz val="10"/>
        <rFont val="Times New Roman"/>
        <family val="1"/>
      </rPr>
      <t>(Farlow) M.J.Wynne, 1986</t>
    </r>
  </si>
  <si>
    <r>
      <t>Grateloupia turuturu </t>
    </r>
    <r>
      <rPr>
        <sz val="10"/>
        <rFont val="Times New Roman"/>
        <family val="1"/>
      </rPr>
      <t>Yamada, 1941</t>
    </r>
  </si>
  <si>
    <t>295880 </t>
  </si>
  <si>
    <t>Nielsen R og Lundsteen S. 2019.Danmarks Havalger, Bind 2. Brunalger og Grønalger. Det Kongelige Danske Videnskabernes Selskab</t>
  </si>
  <si>
    <t>Stæhr et al. 2022. Havneovervågning af ikke-hjemmehørende arter 2021</t>
  </si>
  <si>
    <r>
      <t xml:space="preserve">Kathe Jensen (2022). Amerikans snegl </t>
    </r>
    <r>
      <rPr>
        <i/>
        <sz val="10"/>
        <color theme="1"/>
        <rFont val="Times New Roman"/>
        <family val="1"/>
      </rPr>
      <t>Haminella solitaria</t>
    </r>
    <r>
      <rPr>
        <sz val="10"/>
        <color theme="1"/>
        <rFont val="Times New Roman"/>
        <family val="1"/>
      </rPr>
      <t xml:space="preserve"> (Say, 1822) har etableret sig i Roskilde Fjord. Flora og Fauna 127: 1-4.</t>
    </r>
  </si>
  <si>
    <t>Eel swimbladder nematode</t>
  </si>
  <si>
    <t>Mussel red worm</t>
  </si>
  <si>
    <t>Harris mud crab or white-fingered mud crab</t>
  </si>
  <si>
    <t>Schuchert, P. 2004. Revision of the European athecate hydroids and their medusae (Hydrozoa, Cnidaria): Families Oceanidae and Pachycordylidae. Revue suisse de Zoologie 111(2): 315-369.</t>
  </si>
  <si>
    <t>Rasmussen, E. 1973. Systematics and ecology of the Isefjord marine fauna (Denmark). Ophelia 11: 1-507.</t>
  </si>
  <si>
    <r>
      <t>Smidt, E.L.B. 1951. Animal production in the Danish Wadden Sea. Meddelelser fra Kommissionen for Danmarks Fiskeri- og Havundersøgelser. Fiskeri 11(6): 1-151. [</t>
    </r>
    <r>
      <rPr>
        <i/>
        <sz val="10"/>
        <color theme="1"/>
        <rFont val="Times New Roman"/>
        <family val="1"/>
      </rPr>
      <t>Polydora ligni</t>
    </r>
    <r>
      <rPr>
        <sz val="10"/>
        <color theme="1"/>
        <rFont val="Times New Roman"/>
        <family val="1"/>
      </rPr>
      <t xml:space="preserve"> pp. 63-65]</t>
    </r>
  </si>
  <si>
    <t>Nielsen R, Lundsteen S, Brodie J (2022). Seaweeds of Denmark Volume 1. Red algae (Rhodophyta). Scientia Danica. Series B, Biologica 10: 1-401.</t>
  </si>
  <si>
    <t>Moestrup, Ø., I. Nicolaisen, H. Nielsen &amp; P.M. Pedersen. 1975. Some new or noteworthy marine benthic algae from Denmark. Botanisk Tidsskrift 69: 257-261</t>
  </si>
  <si>
    <t>Not verified (Fishlab)</t>
  </si>
  <si>
    <t>Regional areas EXCLUDING secondary introductions in either HELCOM or OSPAR (first observation data only)</t>
  </si>
  <si>
    <t>Regional areas EXCLUDING secondary introductions in either HELCOM or OSPAR (first observation data only) (1980-2021)</t>
  </si>
  <si>
    <r>
      <t xml:space="preserve">Pseudosolenia calcar-avis </t>
    </r>
    <r>
      <rPr>
        <sz val="10"/>
        <rFont val="Times New Roman"/>
        <family val="1"/>
      </rPr>
      <t>Schultze, 1858</t>
    </r>
  </si>
  <si>
    <t>Remarks</t>
  </si>
  <si>
    <t>Ringkøbing Fjord (OSPAR)</t>
  </si>
  <si>
    <t>Ærø (HELCOM)</t>
  </si>
  <si>
    <t>Møn (HELCOM)</t>
  </si>
  <si>
    <t>Wadden Sea (OSPAR)</t>
  </si>
  <si>
    <t>Wadden Sea (OSPAR), Horsens Fjord (HELCOM)</t>
  </si>
  <si>
    <t>Horns rev (OSPAR)</t>
  </si>
  <si>
    <t>Køge Bay (HELCOM)</t>
  </si>
  <si>
    <t>Læsø (OSPAR/HELCOM)</t>
  </si>
  <si>
    <t>Isefjord (OSPAR/HELCOM)</t>
  </si>
  <si>
    <t>Odense Fjord (HELCOM)</t>
  </si>
  <si>
    <t>Frederikshavn</t>
  </si>
  <si>
    <t>Roskilde Fjord (OSPAR/HELCOM)</t>
  </si>
  <si>
    <t>The Sound (OSPAR/HELCOM)</t>
  </si>
  <si>
    <t>The Sound (OSPAR/HELCOM), Marstal (HECOM)</t>
  </si>
  <si>
    <t>Mariager Fjord (OSPAR/HELCOM)</t>
  </si>
  <si>
    <t>Randers Fjord (OSPAR/HELCOM)</t>
  </si>
  <si>
    <t>Horsens Fjord (HELCOM)</t>
  </si>
  <si>
    <t>Hirtshals (OSPAR), Frederikshavn (HELCOM)</t>
  </si>
  <si>
    <t>Esbjerg (OSPAR)</t>
  </si>
  <si>
    <t>TO BE USED IN PAPER</t>
  </si>
  <si>
    <t>P-</t>
  </si>
  <si>
    <t>Grateloupia turuturu Yamada, 1941</t>
  </si>
  <si>
    <t>Grateloupia turuturu </t>
  </si>
  <si>
    <t>Protomonostroma undulatum</t>
  </si>
  <si>
    <t>Fishlab (not verified)</t>
  </si>
  <si>
    <t>Cryptogenic</t>
  </si>
  <si>
    <t>Non-indigenous</t>
  </si>
  <si>
    <t>Pseudosolenia calcar-avis Schultze, 1858</t>
  </si>
  <si>
    <t>Pseudosolenia calcar-avis Schultze, 1858</t>
  </si>
  <si>
    <t>Date of first observation HELCOM</t>
  </si>
  <si>
    <t>For NIS with different year of first observation in either OSPAR or HELCOM area and with different vectors recorded for each of the areas, the vector(s) for the area where the first observation occured are the vectors included in the table</t>
  </si>
  <si>
    <t xml:space="preserve">Nissum Fjord </t>
  </si>
  <si>
    <t>Updated: 01-02-23</t>
  </si>
  <si>
    <t>Ringkøbing Fjord (OSPAR), Isefjord and Bornholm (HELCOM)</t>
  </si>
  <si>
    <t>Ringkøbing Fjord (OSPAR), Bornholm (HELCOM)</t>
  </si>
  <si>
    <t xml:space="preserve">DK NIS - North Sea </t>
  </si>
  <si>
    <t xml:space="preserve">DK NIS - Baltic Sea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</si>
</sst>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x14ac:knownFonts="1">
    <font>
      <sz val="11"/>
      <color theme="1"/>
      <name val="Calibri"/>
      <family val="2"/>
      <scheme val="minor"/>
    </font>
    <font>
      <b/>
      <sz val="11"/>
      <color theme="1"/>
      <name val="Times New Roman"/>
      <family val="1"/>
    </font>
    <font>
      <sz val="10"/>
      <color theme="1"/>
      <name val="Times New Roman"/>
      <family val="1"/>
    </font>
    <font>
      <b/>
      <sz val="10"/>
      <color theme="1"/>
      <name val="Times New Roman"/>
      <family val="1"/>
    </font>
    <font>
      <b/>
      <sz val="10"/>
      <color rgb="FF000000"/>
      <name val="Times New Roman"/>
      <family val="1"/>
    </font>
    <font>
      <sz val="10"/>
      <name val="Arial"/>
      <family val="2"/>
    </font>
    <font>
      <i/>
      <sz val="10"/>
      <name val="Times New Roman"/>
      <family val="1"/>
    </font>
    <font>
      <sz val="10"/>
      <name val="Times New Roman"/>
      <family val="1"/>
    </font>
    <font>
      <i/>
      <sz val="10"/>
      <color theme="1"/>
      <name val="Times New Roman"/>
      <family val="1"/>
    </font>
    <font>
      <sz val="10"/>
      <color rgb="FF000000"/>
      <name val="Times New Roman"/>
      <family val="1"/>
    </font>
    <font>
      <u/>
      <sz val="11"/>
      <color theme="10"/>
      <name val="Calibri"/>
      <family val="2"/>
      <scheme val="minor"/>
    </font>
    <font>
      <sz val="10"/>
      <color rgb="FF333333"/>
      <name val="Times New Roman"/>
      <family val="1"/>
    </font>
    <font>
      <b/>
      <sz val="11"/>
      <color rgb="FFFF0000"/>
      <name val="Times New Roman"/>
      <family val="1"/>
    </font>
    <font>
      <sz val="11"/>
      <color theme="1"/>
      <name val="Times New Roman"/>
      <family val="1"/>
    </font>
    <font>
      <b/>
      <sz val="10"/>
      <name val="Times New Roman"/>
      <family val="1"/>
    </font>
    <font>
      <sz val="11"/>
      <color theme="1"/>
      <name val="Calibri"/>
      <family val="2"/>
      <scheme val="minor"/>
    </font>
    <font>
      <b/>
      <sz val="11"/>
      <color theme="1"/>
      <name val="Calibri"/>
      <family val="2"/>
      <scheme val="minor"/>
    </font>
    <font>
      <i/>
      <sz val="10"/>
      <color rgb="FFFF0000"/>
      <name val="Times New Roman"/>
      <family val="1"/>
    </font>
    <font>
      <sz val="11"/>
      <color rgb="FF0070C0"/>
      <name val="Calibri"/>
      <family val="2"/>
      <scheme val="minor"/>
    </font>
    <font>
      <b/>
      <sz val="10"/>
      <color rgb="FF0070C0"/>
      <name val="Times New Roman"/>
      <family val="1"/>
    </font>
    <font>
      <sz val="11"/>
      <color theme="4"/>
      <name val="Calibri"/>
      <family val="2"/>
      <scheme val="minor"/>
    </font>
    <font>
      <b/>
      <sz val="11"/>
      <color theme="4"/>
      <name val="Calibri"/>
      <family val="2"/>
      <scheme val="minor"/>
    </font>
    <font>
      <b/>
      <sz val="11"/>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7">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5" fillId="0" borderId="0"/>
    <xf numFmtId="0" fontId="10" fillId="0" borderId="0" applyNumberFormat="0" applyFill="0" applyBorder="0" applyAlignment="0" applyProtection="0"/>
    <xf numFmtId="0" fontId="15" fillId="0" borderId="0"/>
  </cellStyleXfs>
  <cellXfs count="191">
    <xf numFmtId="0" fontId="0" fillId="0" borderId="0" xfId="0"/>
    <xf numFmtId="0" fontId="1" fillId="0" borderId="0" xfId="0" applyFont="1" applyBorder="1" applyAlignment="1">
      <alignment vertical="top"/>
    </xf>
    <xf numFmtId="0" fontId="1" fillId="0" borderId="0" xfId="0" applyFont="1" applyBorder="1" applyAlignment="1">
      <alignment horizontal="left" vertical="top"/>
    </xf>
    <xf numFmtId="0" fontId="1" fillId="0" borderId="0" xfId="0" applyFont="1" applyFill="1" applyBorder="1" applyAlignment="1">
      <alignment vertical="top"/>
    </xf>
    <xf numFmtId="0" fontId="2" fillId="0" borderId="0" xfId="0" applyFont="1" applyBorder="1"/>
    <xf numFmtId="0" fontId="1" fillId="0" borderId="0" xfId="0" applyFont="1" applyBorder="1" applyAlignment="1">
      <alignment vertical="top" wrapText="1"/>
    </xf>
    <xf numFmtId="0" fontId="2" fillId="0" borderId="0" xfId="0" applyFont="1" applyAlignment="1">
      <alignment horizontal="center"/>
    </xf>
    <xf numFmtId="0" fontId="2" fillId="0" borderId="0" xfId="0" applyFont="1"/>
    <xf numFmtId="0" fontId="2" fillId="0" borderId="0" xfId="0" applyFont="1" applyFill="1"/>
    <xf numFmtId="0" fontId="3" fillId="0" borderId="1" xfId="0" applyFont="1" applyBorder="1" applyAlignment="1">
      <alignment horizontal="center" vertical="center" wrapText="1"/>
    </xf>
    <xf numFmtId="0" fontId="4" fillId="0" borderId="2" xfId="0" applyFont="1" applyBorder="1" applyAlignment="1">
      <alignment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3" fillId="2" borderId="2" xfId="0" applyFont="1" applyFill="1" applyBorder="1" applyAlignment="1">
      <alignment horizontal="center" vertical="center"/>
    </xf>
    <xf numFmtId="0" fontId="3" fillId="0" borderId="2" xfId="0" applyFont="1" applyBorder="1" applyAlignment="1">
      <alignment horizontal="center" vertical="center"/>
    </xf>
    <xf numFmtId="0" fontId="3" fillId="2" borderId="2" xfId="0" applyFont="1" applyFill="1" applyBorder="1" applyAlignment="1">
      <alignment vertical="center"/>
    </xf>
    <xf numFmtId="0" fontId="3" fillId="0" borderId="2" xfId="0" applyFont="1" applyBorder="1" applyAlignment="1">
      <alignment vertical="center"/>
    </xf>
    <xf numFmtId="0" fontId="3" fillId="0" borderId="2" xfId="0" applyFont="1" applyFill="1" applyBorder="1" applyAlignment="1">
      <alignment vertical="center"/>
    </xf>
    <xf numFmtId="0" fontId="3" fillId="0" borderId="0" xfId="0" applyFont="1" applyBorder="1" applyAlignment="1">
      <alignment vertical="center" textRotation="180"/>
    </xf>
    <xf numFmtId="0" fontId="2" fillId="0" borderId="2" xfId="0" applyFont="1" applyBorder="1" applyAlignment="1">
      <alignment horizontal="center" vertical="center"/>
    </xf>
    <xf numFmtId="0" fontId="6" fillId="0" borderId="2" xfId="1" applyFont="1" applyFill="1" applyBorder="1" applyAlignment="1">
      <alignment vertical="center"/>
    </xf>
    <xf numFmtId="0" fontId="7" fillId="0" borderId="2"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2" xfId="0" applyFont="1" applyFill="1" applyBorder="1" applyAlignment="1">
      <alignment horizontal="left" vertical="center"/>
    </xf>
    <xf numFmtId="0" fontId="2" fillId="0" borderId="2" xfId="0" applyFont="1" applyBorder="1" applyAlignment="1">
      <alignment horizontal="left" vertical="center"/>
    </xf>
    <xf numFmtId="0" fontId="7" fillId="0" borderId="2" xfId="0" applyFont="1" applyFill="1" applyBorder="1" applyAlignment="1">
      <alignment vertical="center"/>
    </xf>
    <xf numFmtId="0" fontId="2" fillId="0" borderId="0" xfId="0" applyFont="1" applyBorder="1" applyAlignment="1">
      <alignment horizontal="left" vertical="center"/>
    </xf>
    <xf numFmtId="0" fontId="8" fillId="0" borderId="0"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wrapText="1"/>
    </xf>
    <xf numFmtId="49" fontId="6" fillId="0" borderId="2" xfId="0" applyNumberFormat="1" applyFont="1" applyFill="1" applyBorder="1" applyAlignment="1">
      <alignment vertical="center"/>
    </xf>
    <xf numFmtId="0" fontId="2" fillId="0" borderId="2" xfId="0" applyFont="1" applyFill="1" applyBorder="1" applyAlignment="1">
      <alignment vertical="center"/>
    </xf>
    <xf numFmtId="0" fontId="9" fillId="0" borderId="2" xfId="0" applyFont="1" applyFill="1" applyBorder="1" applyAlignment="1">
      <alignment vertical="center"/>
    </xf>
    <xf numFmtId="0" fontId="8" fillId="0" borderId="0" xfId="0" applyFont="1" applyBorder="1" applyAlignment="1">
      <alignment vertical="center" wrapText="1"/>
    </xf>
    <xf numFmtId="0" fontId="2" fillId="0" borderId="0" xfId="0" applyFont="1" applyBorder="1" applyAlignment="1">
      <alignment horizontal="center" vertical="center" wrapText="1"/>
    </xf>
    <xf numFmtId="0" fontId="10" fillId="0" borderId="0" xfId="2" applyBorder="1" applyAlignment="1">
      <alignment vertical="center" wrapText="1"/>
    </xf>
    <xf numFmtId="0" fontId="10" fillId="0" borderId="0" xfId="2" applyBorder="1" applyAlignment="1">
      <alignment vertical="center"/>
    </xf>
    <xf numFmtId="0" fontId="6" fillId="0" borderId="2" xfId="1" applyFont="1" applyFill="1" applyBorder="1" applyAlignment="1">
      <alignment vertical="center" wrapText="1"/>
    </xf>
    <xf numFmtId="0" fontId="6" fillId="0" borderId="2" xfId="0" applyFont="1" applyFill="1" applyBorder="1" applyAlignment="1">
      <alignment vertical="center" wrapText="1"/>
    </xf>
    <xf numFmtId="0" fontId="6" fillId="0" borderId="2" xfId="0" applyFont="1" applyFill="1" applyBorder="1" applyAlignment="1">
      <alignment vertical="center"/>
    </xf>
    <xf numFmtId="0" fontId="7" fillId="0" borderId="2" xfId="0" applyFont="1" applyBorder="1" applyAlignment="1">
      <alignment horizontal="center" vertical="center"/>
    </xf>
    <xf numFmtId="0" fontId="2" fillId="0" borderId="2" xfId="0" applyFont="1" applyFill="1" applyBorder="1" applyAlignment="1">
      <alignment horizontal="left" vertical="center"/>
    </xf>
    <xf numFmtId="49" fontId="6" fillId="0" borderId="2" xfId="0" applyNumberFormat="1" applyFont="1" applyFill="1" applyBorder="1" applyAlignment="1">
      <alignment vertical="center" wrapText="1"/>
    </xf>
    <xf numFmtId="0" fontId="2" fillId="0" borderId="2" xfId="0" applyFont="1" applyFill="1" applyBorder="1"/>
    <xf numFmtId="0" fontId="8" fillId="0" borderId="2" xfId="0" applyFont="1" applyBorder="1" applyAlignment="1">
      <alignment vertical="center"/>
    </xf>
    <xf numFmtId="0" fontId="2" fillId="0" borderId="2" xfId="0" applyFont="1" applyBorder="1" applyAlignment="1">
      <alignment vertical="center"/>
    </xf>
    <xf numFmtId="0" fontId="6" fillId="0" borderId="2" xfId="0" applyFont="1" applyBorder="1" applyAlignment="1">
      <alignment vertical="center"/>
    </xf>
    <xf numFmtId="0" fontId="12" fillId="0" borderId="0" xfId="0" applyFont="1" applyBorder="1" applyAlignment="1">
      <alignment horizontal="right" vertical="top" wrapText="1"/>
    </xf>
    <xf numFmtId="15" fontId="12" fillId="0" borderId="0" xfId="0" applyNumberFormat="1" applyFont="1" applyBorder="1" applyAlignment="1">
      <alignment horizontal="left" vertical="top"/>
    </xf>
    <xf numFmtId="0" fontId="6" fillId="0" borderId="0" xfId="0" applyFont="1" applyFill="1" applyBorder="1" applyAlignment="1">
      <alignment vertical="center"/>
    </xf>
    <xf numFmtId="0" fontId="2" fillId="0" borderId="0" xfId="0" applyFont="1" applyFill="1" applyAlignment="1">
      <alignment horizontal="center"/>
    </xf>
    <xf numFmtId="0" fontId="6" fillId="0" borderId="0" xfId="0" applyFont="1" applyFill="1" applyBorder="1" applyAlignment="1">
      <alignment horizontal="left" vertical="center"/>
    </xf>
    <xf numFmtId="0" fontId="7"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Border="1"/>
    <xf numFmtId="0" fontId="6" fillId="0" borderId="0" xfId="0" applyFont="1" applyFill="1" applyBorder="1" applyAlignment="1">
      <alignment vertical="center" wrapText="1"/>
    </xf>
    <xf numFmtId="49" fontId="6" fillId="0" borderId="0" xfId="0" applyNumberFormat="1" applyFont="1" applyFill="1" applyBorder="1" applyAlignment="1">
      <alignment vertical="center" wrapText="1"/>
    </xf>
    <xf numFmtId="0" fontId="7" fillId="0" borderId="0" xfId="0" applyFont="1" applyFill="1" applyBorder="1" applyAlignment="1">
      <alignment horizontal="center"/>
    </xf>
    <xf numFmtId="0" fontId="2" fillId="0" borderId="0" xfId="0" applyFont="1" applyAlignment="1">
      <alignment horizontal="left"/>
    </xf>
    <xf numFmtId="0" fontId="2" fillId="0" borderId="0" xfId="0" applyFont="1" applyBorder="1" applyAlignment="1">
      <alignment horizontal="center" vertical="center"/>
    </xf>
    <xf numFmtId="0" fontId="7" fillId="0" borderId="0" xfId="0" applyFont="1" applyFill="1" applyBorder="1" applyAlignment="1">
      <alignment vertical="center"/>
    </xf>
    <xf numFmtId="0" fontId="6" fillId="0" borderId="0" xfId="0" applyFont="1" applyFill="1" applyBorder="1" applyAlignment="1">
      <alignment vertical="top"/>
    </xf>
    <xf numFmtId="0" fontId="14" fillId="0" borderId="0" xfId="0" applyFont="1" applyFill="1" applyBorder="1" applyAlignment="1">
      <alignment horizontal="left" vertical="center"/>
    </xf>
    <xf numFmtId="0" fontId="14" fillId="0" borderId="0" xfId="0" applyFont="1" applyFill="1" applyBorder="1" applyAlignment="1">
      <alignment horizontal="center" vertical="center"/>
    </xf>
    <xf numFmtId="0" fontId="7" fillId="0" borderId="0" xfId="0" applyFont="1" applyFill="1" applyBorder="1" applyAlignment="1">
      <alignment horizontal="left" vertical="center"/>
    </xf>
    <xf numFmtId="0" fontId="7" fillId="0" borderId="0" xfId="0" applyFont="1" applyBorder="1" applyAlignment="1">
      <alignment horizontal="left" vertical="center"/>
    </xf>
    <xf numFmtId="0" fontId="7" fillId="0" borderId="0" xfId="0" applyFont="1" applyBorder="1" applyAlignment="1">
      <alignment vertical="center"/>
    </xf>
    <xf numFmtId="0" fontId="6" fillId="0" borderId="0" xfId="0" applyFont="1" applyBorder="1" applyAlignment="1">
      <alignment horizontal="left" vertical="center"/>
    </xf>
    <xf numFmtId="0" fontId="7" fillId="0" borderId="0" xfId="0" applyFont="1" applyBorder="1" applyAlignment="1">
      <alignment horizontal="center" vertical="center"/>
    </xf>
    <xf numFmtId="0" fontId="7" fillId="0" borderId="0" xfId="0" applyFont="1" applyBorder="1"/>
    <xf numFmtId="0" fontId="7" fillId="0" borderId="0" xfId="0" applyFont="1" applyFill="1" applyBorder="1"/>
    <xf numFmtId="0" fontId="6" fillId="0" borderId="0" xfId="0" applyFont="1" applyBorder="1" applyAlignment="1">
      <alignment vertical="center"/>
    </xf>
    <xf numFmtId="49" fontId="7" fillId="0" borderId="0" xfId="0" applyNumberFormat="1" applyFont="1" applyFill="1" applyBorder="1" applyAlignment="1">
      <alignment horizontal="left" vertical="center"/>
    </xf>
    <xf numFmtId="49" fontId="6" fillId="0" borderId="0" xfId="0" applyNumberFormat="1" applyFont="1" applyBorder="1" applyAlignment="1">
      <alignment vertical="center" wrapText="1"/>
    </xf>
    <xf numFmtId="0" fontId="2" fillId="0" borderId="0" xfId="0" applyFont="1" applyFill="1" applyBorder="1" applyAlignment="1">
      <alignment vertical="center"/>
    </xf>
    <xf numFmtId="0" fontId="7" fillId="0" borderId="0" xfId="0" applyFont="1" applyFill="1" applyBorder="1" applyAlignment="1">
      <alignment horizontal="left" vertical="top"/>
    </xf>
    <xf numFmtId="0" fontId="9" fillId="0" borderId="0" xfId="0" applyFont="1" applyFill="1" applyBorder="1" applyAlignment="1">
      <alignment vertical="center"/>
    </xf>
    <xf numFmtId="49" fontId="6" fillId="0" borderId="0" xfId="0" applyNumberFormat="1" applyFont="1" applyBorder="1" applyAlignment="1">
      <alignment vertical="center"/>
    </xf>
    <xf numFmtId="49" fontId="7" fillId="0" borderId="0" xfId="0" applyNumberFormat="1" applyFont="1" applyBorder="1" applyAlignment="1">
      <alignment horizontal="left" vertical="center"/>
    </xf>
    <xf numFmtId="0" fontId="6" fillId="0" borderId="0" xfId="0" applyFont="1" applyFill="1" applyBorder="1" applyAlignment="1">
      <alignment horizontal="left" vertical="top" wrapText="1"/>
    </xf>
    <xf numFmtId="0" fontId="6" fillId="0" borderId="0" xfId="1" applyFont="1" applyBorder="1" applyAlignment="1">
      <alignment horizontal="left" vertical="center"/>
    </xf>
    <xf numFmtId="0" fontId="6" fillId="0" borderId="0" xfId="0" applyFont="1" applyFill="1" applyBorder="1" applyAlignment="1">
      <alignment horizontal="left" vertical="top"/>
    </xf>
    <xf numFmtId="0" fontId="7" fillId="0" borderId="0" xfId="0" applyFont="1" applyFill="1" applyBorder="1" applyAlignment="1">
      <alignment horizontal="center" vertical="top"/>
    </xf>
    <xf numFmtId="0" fontId="7" fillId="0" borderId="0"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0" xfId="0" applyFont="1" applyFill="1" applyBorder="1" applyAlignment="1">
      <alignment horizontal="center" vertical="top" wrapText="1"/>
    </xf>
    <xf numFmtId="0" fontId="14" fillId="0" borderId="0" xfId="3" applyFont="1" applyFill="1" applyBorder="1" applyAlignment="1" applyProtection="1">
      <alignment horizontal="left" vertical="top" wrapText="1"/>
    </xf>
    <xf numFmtId="0" fontId="7" fillId="0" borderId="0" xfId="0" applyFont="1" applyFill="1" applyBorder="1" applyAlignment="1">
      <alignment vertical="top"/>
    </xf>
    <xf numFmtId="0" fontId="6" fillId="0" borderId="0" xfId="0" applyFont="1" applyFill="1" applyBorder="1" applyAlignment="1">
      <alignment vertical="top" wrapText="1"/>
    </xf>
    <xf numFmtId="0" fontId="7" fillId="0" borderId="0" xfId="0" applyFont="1" applyFill="1" applyAlignment="1">
      <alignment horizontal="left" vertical="center"/>
    </xf>
    <xf numFmtId="49" fontId="6" fillId="0" borderId="0" xfId="0" applyNumberFormat="1" applyFont="1" applyFill="1" applyBorder="1" applyAlignment="1">
      <alignment vertical="top" wrapText="1"/>
    </xf>
    <xf numFmtId="49" fontId="6" fillId="0" borderId="0" xfId="0" applyNumberFormat="1" applyFont="1" applyFill="1" applyBorder="1" applyAlignment="1">
      <alignment vertical="top"/>
    </xf>
    <xf numFmtId="0" fontId="14" fillId="0" borderId="0" xfId="0" applyFont="1" applyFill="1" applyBorder="1" applyAlignment="1">
      <alignment horizontal="center" vertical="center" wrapText="1"/>
    </xf>
    <xf numFmtId="0" fontId="7" fillId="0" borderId="2" xfId="1" applyFont="1" applyFill="1" applyBorder="1" applyAlignment="1">
      <alignment vertical="center"/>
    </xf>
    <xf numFmtId="49" fontId="7" fillId="0" borderId="2" xfId="0" applyNumberFormat="1" applyFont="1" applyFill="1" applyBorder="1" applyAlignment="1">
      <alignment vertical="center"/>
    </xf>
    <xf numFmtId="0" fontId="7" fillId="0" borderId="2" xfId="1" applyFont="1" applyFill="1" applyBorder="1" applyAlignment="1">
      <alignment vertical="center" wrapText="1"/>
    </xf>
    <xf numFmtId="0" fontId="7" fillId="0" borderId="2" xfId="0" applyFont="1" applyFill="1" applyBorder="1" applyAlignment="1">
      <alignment vertical="center" wrapText="1"/>
    </xf>
    <xf numFmtId="49" fontId="7" fillId="0" borderId="2" xfId="0" applyNumberFormat="1" applyFont="1" applyFill="1" applyBorder="1" applyAlignment="1">
      <alignment vertical="center" wrapText="1"/>
    </xf>
    <xf numFmtId="0" fontId="7" fillId="0" borderId="2" xfId="0" applyFont="1" applyBorder="1" applyAlignment="1">
      <alignment vertical="center"/>
    </xf>
    <xf numFmtId="0" fontId="2" fillId="0" borderId="2" xfId="0" applyFont="1" applyFill="1" applyBorder="1" applyAlignment="1"/>
    <xf numFmtId="0" fontId="2" fillId="0" borderId="0" xfId="0" applyFont="1" applyAlignment="1">
      <alignment vertical="center"/>
    </xf>
    <xf numFmtId="0" fontId="8" fillId="0" borderId="0" xfId="0" applyFont="1" applyFill="1" applyBorder="1" applyAlignment="1">
      <alignment wrapText="1"/>
    </xf>
    <xf numFmtId="0" fontId="2" fillId="0" borderId="2" xfId="0" applyFont="1" applyFill="1" applyBorder="1" applyAlignment="1">
      <alignment vertical="center" wrapText="1"/>
    </xf>
    <xf numFmtId="0" fontId="8" fillId="0" borderId="2" xfId="0" applyFont="1" applyFill="1" applyBorder="1" applyAlignment="1">
      <alignment vertical="center" wrapText="1"/>
    </xf>
    <xf numFmtId="0" fontId="4" fillId="0" borderId="2" xfId="0" applyFont="1" applyBorder="1" applyAlignment="1">
      <alignment horizontal="left" vertical="center" wrapText="1"/>
    </xf>
    <xf numFmtId="0" fontId="8" fillId="0" borderId="0" xfId="0" applyFont="1" applyFill="1" applyBorder="1" applyAlignment="1">
      <alignment vertical="center"/>
    </xf>
    <xf numFmtId="0" fontId="7" fillId="0" borderId="3" xfId="0" applyFont="1" applyFill="1" applyBorder="1" applyAlignment="1">
      <alignment horizontal="center" vertical="center"/>
    </xf>
    <xf numFmtId="0" fontId="2" fillId="0" borderId="0" xfId="0" applyFont="1" applyFill="1" applyBorder="1" applyAlignment="1">
      <alignment horizontal="left" vertical="center"/>
    </xf>
    <xf numFmtId="0" fontId="7" fillId="3" borderId="0" xfId="0" applyFont="1" applyFill="1" applyBorder="1" applyAlignment="1">
      <alignment horizontal="center" vertical="center"/>
    </xf>
    <xf numFmtId="0" fontId="0" fillId="0" borderId="0" xfId="0" applyAlignment="1">
      <alignment horizontal="center" vertical="top"/>
    </xf>
    <xf numFmtId="0" fontId="0" fillId="0" borderId="0" xfId="0" applyAlignment="1">
      <alignment horizontal="center"/>
    </xf>
    <xf numFmtId="0" fontId="16" fillId="0" borderId="0" xfId="0" applyFont="1" applyAlignment="1">
      <alignment horizontal="center"/>
    </xf>
    <xf numFmtId="0" fontId="16" fillId="0" borderId="0" xfId="0" applyFont="1" applyAlignment="1">
      <alignment horizontal="center" vertical="top"/>
    </xf>
    <xf numFmtId="0" fontId="0" fillId="0" borderId="0" xfId="0" applyFont="1" applyAlignment="1">
      <alignment horizontal="center" vertical="top"/>
    </xf>
    <xf numFmtId="0" fontId="16" fillId="0" borderId="0" xfId="0" applyFont="1"/>
    <xf numFmtId="0" fontId="0" fillId="0" borderId="0" xfId="0" applyFill="1" applyAlignment="1">
      <alignment horizontal="center" vertical="top"/>
    </xf>
    <xf numFmtId="0" fontId="6" fillId="3" borderId="0" xfId="0" applyFont="1" applyFill="1" applyBorder="1" applyAlignment="1">
      <alignment horizontal="left" vertical="top" wrapText="1"/>
    </xf>
    <xf numFmtId="0" fontId="6" fillId="0" borderId="0" xfId="1" applyFont="1" applyFill="1" applyBorder="1" applyAlignment="1">
      <alignment horizontal="left" vertical="center"/>
    </xf>
    <xf numFmtId="0" fontId="7" fillId="3" borderId="0" xfId="0" applyFont="1" applyFill="1" applyBorder="1" applyAlignment="1">
      <alignment horizontal="center" vertical="top"/>
    </xf>
    <xf numFmtId="0" fontId="6" fillId="0" borderId="5" xfId="0" applyFont="1" applyFill="1" applyBorder="1" applyAlignment="1">
      <alignment horizontal="left" vertical="center"/>
    </xf>
    <xf numFmtId="0" fontId="7" fillId="0" borderId="5" xfId="0" applyFont="1" applyFill="1" applyBorder="1" applyAlignment="1">
      <alignment horizontal="center" vertical="center"/>
    </xf>
    <xf numFmtId="0" fontId="7" fillId="3" borderId="0" xfId="0" applyFont="1" applyFill="1" applyBorder="1" applyAlignment="1">
      <alignment horizontal="center"/>
    </xf>
    <xf numFmtId="0" fontId="7" fillId="0" borderId="5" xfId="0" applyFont="1" applyFill="1" applyBorder="1" applyAlignment="1">
      <alignment horizontal="center"/>
    </xf>
    <xf numFmtId="0" fontId="7" fillId="0" borderId="0" xfId="0" applyFont="1" applyBorder="1" applyAlignment="1">
      <alignment horizontal="center" vertical="top"/>
    </xf>
    <xf numFmtId="0" fontId="7" fillId="0" borderId="0" xfId="0" applyFont="1" applyBorder="1" applyAlignment="1">
      <alignment horizontal="center"/>
    </xf>
    <xf numFmtId="0" fontId="14" fillId="0" borderId="0" xfId="3" applyFont="1" applyFill="1" applyBorder="1" applyAlignment="1" applyProtection="1">
      <alignment horizontal="center" vertical="top" wrapText="1"/>
    </xf>
    <xf numFmtId="1" fontId="7" fillId="0" borderId="0" xfId="0" applyNumberFormat="1" applyFont="1" applyFill="1" applyBorder="1" applyAlignment="1">
      <alignment horizontal="center" vertical="top"/>
    </xf>
    <xf numFmtId="0" fontId="14" fillId="0" borderId="0" xfId="0" applyFont="1" applyFill="1" applyBorder="1" applyAlignment="1">
      <alignment vertical="top"/>
    </xf>
    <xf numFmtId="0" fontId="6" fillId="0" borderId="0" xfId="1" applyFont="1" applyFill="1" applyBorder="1" applyAlignment="1">
      <alignment horizontal="left" vertical="top"/>
    </xf>
    <xf numFmtId="0" fontId="2" fillId="0" borderId="2" xfId="0" applyFont="1" applyFill="1" applyBorder="1" applyAlignment="1">
      <alignment horizontal="center" vertical="center"/>
    </xf>
    <xf numFmtId="0" fontId="7" fillId="0" borderId="2" xfId="0" applyFont="1" applyFill="1" applyBorder="1" applyAlignment="1">
      <alignment horizontal="left" vertical="center"/>
    </xf>
    <xf numFmtId="0" fontId="7" fillId="2" borderId="2" xfId="0" applyFont="1" applyFill="1" applyBorder="1" applyAlignment="1">
      <alignment horizontal="center" vertical="center"/>
    </xf>
    <xf numFmtId="0" fontId="7" fillId="2" borderId="2" xfId="0" applyFont="1" applyFill="1" applyBorder="1" applyAlignment="1">
      <alignment horizontal="left" vertical="center"/>
    </xf>
    <xf numFmtId="0" fontId="7" fillId="0" borderId="4" xfId="0" applyFont="1" applyFill="1" applyBorder="1" applyAlignment="1">
      <alignment vertical="center"/>
    </xf>
    <xf numFmtId="0" fontId="0" fillId="0" borderId="0" xfId="0" applyFont="1"/>
    <xf numFmtId="0" fontId="2" fillId="3" borderId="0" xfId="0" applyFont="1" applyFill="1"/>
    <xf numFmtId="1" fontId="2" fillId="0" borderId="0" xfId="0" applyNumberFormat="1" applyFont="1" applyFill="1" applyAlignment="1">
      <alignment horizontal="center"/>
    </xf>
    <xf numFmtId="164" fontId="2" fillId="0" borderId="0" xfId="0" applyNumberFormat="1" applyFont="1" applyFill="1" applyAlignment="1">
      <alignment horizontal="center"/>
    </xf>
    <xf numFmtId="1" fontId="2" fillId="0" borderId="0" xfId="0" applyNumberFormat="1" applyFont="1" applyFill="1"/>
    <xf numFmtId="0" fontId="2" fillId="0" borderId="0" xfId="0" applyFont="1" applyFill="1" applyAlignment="1">
      <alignment vertical="center"/>
    </xf>
    <xf numFmtId="0" fontId="1" fillId="0" borderId="0" xfId="0" applyFont="1" applyAlignment="1">
      <alignment horizontal="center"/>
    </xf>
    <xf numFmtId="0" fontId="16" fillId="0" borderId="3" xfId="0" applyFont="1" applyBorder="1" applyAlignment="1">
      <alignment horizontal="center" vertical="top"/>
    </xf>
    <xf numFmtId="0" fontId="0" fillId="0" borderId="3" xfId="0" applyBorder="1"/>
    <xf numFmtId="0" fontId="0" fillId="0" borderId="3" xfId="0" applyBorder="1" applyAlignment="1">
      <alignment horizontal="center"/>
    </xf>
    <xf numFmtId="0" fontId="18" fillId="0" borderId="0" xfId="0" applyFont="1" applyAlignment="1">
      <alignment horizontal="center"/>
    </xf>
    <xf numFmtId="0" fontId="18" fillId="0" borderId="0" xfId="0" applyFont="1" applyAlignment="1">
      <alignment horizontal="center" vertical="top"/>
    </xf>
    <xf numFmtId="0" fontId="18" fillId="0" borderId="3" xfId="0" applyFont="1" applyBorder="1" applyAlignment="1">
      <alignment horizontal="center"/>
    </xf>
    <xf numFmtId="0" fontId="8" fillId="0" borderId="2" xfId="0" applyFont="1" applyFill="1" applyBorder="1" applyAlignment="1">
      <alignment vertical="center"/>
    </xf>
    <xf numFmtId="0" fontId="8" fillId="0" borderId="2" xfId="0" applyFont="1" applyFill="1" applyBorder="1" applyAlignment="1">
      <alignment horizontal="left" vertical="center"/>
    </xf>
    <xf numFmtId="0" fontId="13" fillId="0" borderId="0" xfId="0" applyFont="1" applyAlignment="1">
      <alignment horizontal="center"/>
    </xf>
    <xf numFmtId="0" fontId="13" fillId="0" borderId="0" xfId="0" applyFont="1" applyAlignment="1">
      <alignment horizontal="left"/>
    </xf>
    <xf numFmtId="0" fontId="19" fillId="0" borderId="0" xfId="0" applyFont="1"/>
    <xf numFmtId="0" fontId="14" fillId="0" borderId="2" xfId="0" applyFont="1" applyBorder="1" applyAlignment="1">
      <alignment horizontal="left"/>
    </xf>
    <xf numFmtId="0" fontId="14" fillId="0" borderId="2" xfId="0" applyFont="1" applyBorder="1" applyAlignment="1">
      <alignment horizontal="center"/>
    </xf>
    <xf numFmtId="0" fontId="1" fillId="0" borderId="0" xfId="0" applyFont="1" applyAlignment="1">
      <alignment horizontal="left"/>
    </xf>
    <xf numFmtId="0" fontId="7" fillId="0" borderId="3" xfId="0" applyFont="1" applyFill="1" applyBorder="1" applyAlignment="1">
      <alignment vertical="center"/>
    </xf>
    <xf numFmtId="0" fontId="2" fillId="0" borderId="6" xfId="0" applyFont="1" applyFill="1" applyBorder="1" applyAlignment="1">
      <alignment vertical="center"/>
    </xf>
    <xf numFmtId="0" fontId="20" fillId="0" borderId="0" xfId="0" applyFont="1" applyAlignment="1">
      <alignment horizontal="center"/>
    </xf>
    <xf numFmtId="0" fontId="16" fillId="0" borderId="1" xfId="0" applyFont="1" applyBorder="1" applyAlignment="1">
      <alignment horizontal="center"/>
    </xf>
    <xf numFmtId="0" fontId="21" fillId="0" borderId="0" xfId="0" applyFont="1" applyAlignment="1">
      <alignment horizontal="center" vertical="top"/>
    </xf>
    <xf numFmtId="0" fontId="20" fillId="0" borderId="0" xfId="0" applyFont="1" applyAlignment="1">
      <alignment horizontal="center" vertical="top"/>
    </xf>
    <xf numFmtId="0" fontId="7" fillId="0" borderId="6" xfId="0" applyFont="1" applyFill="1" applyBorder="1" applyAlignment="1">
      <alignment vertical="center"/>
    </xf>
    <xf numFmtId="0" fontId="3" fillId="0" borderId="0" xfId="0" applyFont="1" applyAlignment="1">
      <alignment horizontal="left"/>
    </xf>
    <xf numFmtId="0" fontId="13" fillId="0" borderId="5" xfId="0" applyFont="1" applyBorder="1" applyAlignment="1">
      <alignment horizontal="left"/>
    </xf>
    <xf numFmtId="0" fontId="13" fillId="0" borderId="5" xfId="0" applyFont="1" applyBorder="1" applyAlignment="1">
      <alignment horizontal="center"/>
    </xf>
    <xf numFmtId="0" fontId="3" fillId="0" borderId="5" xfId="0" applyFont="1" applyBorder="1" applyAlignment="1">
      <alignment horizontal="left"/>
    </xf>
    <xf numFmtId="0" fontId="19" fillId="0" borderId="0" xfId="0" applyFont="1" applyAlignment="1">
      <alignment horizontal="left"/>
    </xf>
    <xf numFmtId="0" fontId="8" fillId="0" borderId="0" xfId="0" applyFont="1" applyFill="1" applyBorder="1" applyAlignment="1">
      <alignment horizontal="left" vertical="center"/>
    </xf>
    <xf numFmtId="0" fontId="17" fillId="0" borderId="0" xfId="0" applyFont="1" applyFill="1" applyBorder="1" applyAlignment="1">
      <alignment horizontal="left" vertical="top"/>
    </xf>
    <xf numFmtId="0" fontId="17" fillId="0" borderId="0" xfId="0" applyFont="1" applyFill="1" applyBorder="1" applyAlignment="1">
      <alignment horizontal="left" vertical="center"/>
    </xf>
    <xf numFmtId="0" fontId="6" fillId="0" borderId="0" xfId="1" applyFont="1" applyFill="1" applyBorder="1" applyAlignment="1">
      <alignment vertical="center"/>
    </xf>
    <xf numFmtId="49" fontId="6" fillId="0" borderId="0" xfId="0" applyNumberFormat="1" applyFont="1" applyFill="1" applyBorder="1" applyAlignment="1">
      <alignment vertical="center"/>
    </xf>
    <xf numFmtId="0" fontId="6" fillId="0" borderId="0" xfId="1" applyFont="1" applyFill="1" applyBorder="1" applyAlignment="1">
      <alignment vertical="center" wrapText="1"/>
    </xf>
    <xf numFmtId="0" fontId="8" fillId="0" borderId="0" xfId="0" applyFont="1" applyFill="1" applyBorder="1" applyAlignment="1">
      <alignment vertical="center" wrapText="1"/>
    </xf>
    <xf numFmtId="0" fontId="11" fillId="0" borderId="2" xfId="0" applyFont="1" applyFill="1" applyBorder="1" applyAlignment="1">
      <alignment vertical="center"/>
    </xf>
    <xf numFmtId="0" fontId="7" fillId="0" borderId="0" xfId="0" applyFont="1" applyFill="1"/>
    <xf numFmtId="0" fontId="2" fillId="3" borderId="0" xfId="0" applyFont="1" applyFill="1" applyAlignment="1">
      <alignment horizontal="center"/>
    </xf>
    <xf numFmtId="0" fontId="2" fillId="0" borderId="0" xfId="0" applyFont="1" applyFill="1" applyAlignment="1">
      <alignment horizontal="center" vertical="center"/>
    </xf>
    <xf numFmtId="0" fontId="14" fillId="0" borderId="0" xfId="3" applyFont="1" applyFill="1" applyBorder="1" applyAlignment="1" applyProtection="1">
      <alignment horizontal="left" vertical="center" wrapText="1"/>
    </xf>
    <xf numFmtId="0" fontId="14" fillId="0" borderId="0" xfId="0" applyFont="1" applyFill="1" applyBorder="1" applyAlignment="1">
      <alignment horizontal="left" vertical="center" wrapText="1"/>
    </xf>
    <xf numFmtId="0" fontId="7" fillId="0" borderId="0" xfId="0" applyFont="1" applyFill="1" applyAlignment="1">
      <alignment horizontal="center"/>
    </xf>
    <xf numFmtId="0" fontId="2" fillId="0" borderId="0" xfId="0" applyFont="1" applyFill="1" applyAlignment="1">
      <alignment vertical="top"/>
    </xf>
    <xf numFmtId="0" fontId="7" fillId="3" borderId="0" xfId="0" applyFont="1" applyFill="1" applyAlignment="1">
      <alignment vertical="top" wrapText="1"/>
    </xf>
    <xf numFmtId="0" fontId="7" fillId="0" borderId="2" xfId="0" applyFont="1" applyBorder="1" applyAlignment="1">
      <alignment horizontal="left" vertical="center"/>
    </xf>
    <xf numFmtId="0" fontId="7" fillId="2" borderId="2" xfId="0" applyFont="1" applyFill="1" applyBorder="1" applyAlignment="1">
      <alignment vertical="center"/>
    </xf>
    <xf numFmtId="0" fontId="22" fillId="0" borderId="0" xfId="0" applyFont="1" applyAlignment="1">
      <alignment horizontal="center" vertical="top"/>
    </xf>
    <xf numFmtId="0" fontId="14" fillId="0" borderId="0" xfId="0" applyFont="1" applyFill="1" applyBorder="1" applyAlignment="1">
      <alignment vertical="center"/>
    </xf>
    <xf numFmtId="0" fontId="2" fillId="0" borderId="0" xfId="0" applyFont="1" applyFill="1" applyBorder="1" applyAlignment="1">
      <alignment horizontal="center"/>
    </xf>
    <xf numFmtId="0" fontId="7" fillId="0" borderId="0" xfId="1" applyFont="1" applyFill="1" applyBorder="1" applyAlignment="1">
      <alignment vertical="center"/>
    </xf>
    <xf numFmtId="0" fontId="7" fillId="0" borderId="0" xfId="0" applyFont="1" applyFill="1" applyBorder="1" applyAlignment="1">
      <alignment vertical="center" wrapText="1"/>
    </xf>
    <xf numFmtId="0" fontId="16" fillId="0" borderId="0" xfId="0" applyFont="1" applyAlignment="1">
      <alignment horizontal="center"/>
    </xf>
  </cellXfs>
  <cellStyles count="4">
    <cellStyle name="Hyperlink" xfId="2" builtinId="8"/>
    <cellStyle name="Normal" xfId="0" builtinId="0"/>
    <cellStyle name="Normal 2" xfId="3"/>
    <cellStyle name="Normal_Ark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1-ABAA-4641-87BD-F4901809A1EE}"/>
              </c:ext>
            </c:extLst>
          </c:dPt>
          <c:dPt>
            <c:idx val="1"/>
            <c:bubble3D val="0"/>
            <c:spPr>
              <a:solidFill>
                <a:srgbClr val="FF0000"/>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3-ABAA-4641-87BD-F4901809A1EE}"/>
              </c:ext>
            </c:extLst>
          </c:dPt>
          <c:dPt>
            <c:idx val="2"/>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5-ABAA-4641-87BD-F4901809A1EE}"/>
              </c:ext>
            </c:extLst>
          </c:dPt>
          <c:dPt>
            <c:idx val="3"/>
            <c:bubble3D val="0"/>
            <c:spPr>
              <a:solidFill>
                <a:schemeClr val="accent6"/>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7-ABAA-4641-87BD-F4901809A1EE}"/>
              </c:ext>
            </c:extLst>
          </c:dPt>
          <c:dPt>
            <c:idx val="4"/>
            <c:bubble3D val="0"/>
            <c:spPr>
              <a:solidFill>
                <a:schemeClr val="bg1">
                  <a:lumMod val="75000"/>
                </a:schemeClr>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9-ABAA-4641-87BD-F4901809A1EE}"/>
              </c:ext>
            </c:extLst>
          </c:dPt>
          <c:dPt>
            <c:idx val="5"/>
            <c:bubble3D val="0"/>
            <c:spPr>
              <a:solidFill>
                <a:schemeClr val="accent4"/>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B-ABAA-4641-87BD-F4901809A1EE}"/>
              </c:ext>
            </c:extLst>
          </c:dPt>
          <c:dPt>
            <c:idx val="6"/>
            <c:bubble3D val="0"/>
            <c:spPr>
              <a:solidFill>
                <a:schemeClr val="tx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D-ABAA-4641-87BD-F4901809A1EE}"/>
              </c:ext>
            </c:extLst>
          </c:dPt>
          <c:dLbls>
            <c:dLbl>
              <c:idx val="0"/>
              <c:layout>
                <c:manualLayout>
                  <c:x val="-0.12587412587412589"/>
                  <c:y val="-0.24009603841536628"/>
                </c:manualLayout>
              </c:layout>
              <c:numFmt formatCode="General" sourceLinked="0"/>
              <c:spPr>
                <a:noFill/>
                <a:ln>
                  <a:noFill/>
                </a:ln>
                <a:effectLst/>
              </c:spPr>
              <c:txPr>
                <a:bodyPr rot="0" spcFirstLastPara="1" vertOverflow="ellipsis" vert="horz" wrap="square" anchor="ctr" anchorCtr="1"/>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ABAA-4641-87BD-F4901809A1EE}"/>
                </c:ext>
              </c:extLst>
            </c:dLbl>
            <c:dLbl>
              <c:idx val="1"/>
              <c:layout>
                <c:manualLayout>
                  <c:x val="0.17715617715617715"/>
                  <c:y val="-2.8011204481792791E-2"/>
                </c:manualLayout>
              </c:layout>
              <c:numFmt formatCode="General" sourceLinked="0"/>
              <c:spPr>
                <a:noFill/>
                <a:ln>
                  <a:noFill/>
                </a:ln>
                <a:effectLst/>
              </c:spPr>
              <c:txPr>
                <a:bodyPr rot="0" spcFirstLastPara="1" vertOverflow="ellipsis" vert="horz" wrap="square" anchor="ctr" anchorCtr="1"/>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ABAA-4641-87BD-F4901809A1EE}"/>
                </c:ext>
              </c:extLst>
            </c:dLbl>
            <c:dLbl>
              <c:idx val="2"/>
              <c:layout>
                <c:manualLayout>
                  <c:x val="6.0606060606060608E-2"/>
                  <c:y val="0.1600640256102441"/>
                </c:manualLayout>
              </c:layout>
              <c:numFmt formatCode="General" sourceLinked="0"/>
              <c:spPr>
                <a:noFill/>
                <a:ln>
                  <a:noFill/>
                </a:ln>
                <a:effectLst/>
              </c:spPr>
              <c:txPr>
                <a:bodyPr rot="0" spcFirstLastPara="1" vertOverflow="ellipsis" vert="horz" wrap="square" anchor="ctr" anchorCtr="1"/>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ABAA-4641-87BD-F4901809A1EE}"/>
                </c:ext>
              </c:extLst>
            </c:dLbl>
            <c:dLbl>
              <c:idx val="3"/>
              <c:layout>
                <c:manualLayout>
                  <c:x val="-0.10023310023310024"/>
                  <c:y val="0.1600640256102441"/>
                </c:manualLayout>
              </c:layout>
              <c:numFmt formatCode="General" sourceLinked="0"/>
              <c:spPr>
                <a:noFill/>
                <a:ln>
                  <a:noFill/>
                </a:ln>
                <a:effectLst/>
              </c:spPr>
              <c:txPr>
                <a:bodyPr rot="0" spcFirstLastPara="1" vertOverflow="ellipsis" vert="horz" wrap="square" anchor="ctr" anchorCtr="1"/>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ABAA-4641-87BD-F4901809A1EE}"/>
                </c:ext>
              </c:extLst>
            </c:dLbl>
            <c:dLbl>
              <c:idx val="4"/>
              <c:layout>
                <c:manualLayout>
                  <c:x val="1.3986013986013986E-2"/>
                  <c:y val="-2.0008003201280548E-2"/>
                </c:manualLayout>
              </c:layout>
              <c:numFmt formatCode="General" sourceLinked="0"/>
              <c:spPr>
                <a:noFill/>
                <a:ln>
                  <a:noFill/>
                </a:ln>
                <a:effectLst/>
              </c:spPr>
              <c:txPr>
                <a:bodyPr rot="0" spcFirstLastPara="1" vertOverflow="ellipsis" vert="horz" wrap="square" anchor="ctr" anchorCtr="1"/>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9-ABAA-4641-87BD-F4901809A1EE}"/>
                </c:ext>
              </c:extLst>
            </c:dLbl>
            <c:dLbl>
              <c:idx val="5"/>
              <c:layout>
                <c:manualLayout>
                  <c:x val="2.7972027972028059E-2"/>
                  <c:y val="0"/>
                </c:manualLayout>
              </c:layout>
              <c:numFmt formatCode="General" sourceLinked="0"/>
              <c:spPr>
                <a:noFill/>
                <a:ln>
                  <a:noFill/>
                </a:ln>
                <a:effectLst/>
              </c:spPr>
              <c:txPr>
                <a:bodyPr rot="0" spcFirstLastPara="1" vertOverflow="ellipsis" vert="horz" wrap="square" anchor="ctr" anchorCtr="1"/>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ABAA-4641-87BD-F4901809A1EE}"/>
                </c:ext>
              </c:extLst>
            </c:dLbl>
            <c:dLbl>
              <c:idx val="6"/>
              <c:layout>
                <c:manualLayout>
                  <c:x val="2.5641025641025557E-2"/>
                  <c:y val="4.8019207683073231E-2"/>
                </c:manualLayout>
              </c:layout>
              <c:numFmt formatCode="General" sourceLinked="0"/>
              <c:spPr>
                <a:noFill/>
                <a:ln>
                  <a:noFill/>
                </a:ln>
                <a:effectLst/>
              </c:spPr>
              <c:txPr>
                <a:bodyPr rot="0" spcFirstLastPara="1" vertOverflow="ellipsis" vert="horz" wrap="square" anchor="ctr" anchorCtr="1"/>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dLblPos val="bestFi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D-ABAA-4641-87BD-F4901809A1EE}"/>
                </c:ext>
              </c:extLst>
            </c:dLbl>
            <c:numFmt formatCode="General" sourceLinked="0"/>
            <c:spPr>
              <a:noFill/>
              <a:ln>
                <a:noFill/>
              </a:ln>
            </c:spPr>
            <c:txPr>
              <a:bodyPr rot="0" spcFirstLastPara="1" vertOverflow="ellipsis" vert="horz" wrap="square" anchor="ctr" anchorCtr="1"/>
              <a:lstStyle/>
              <a:p>
                <a:pPr>
                  <a:defRPr sz="10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Groups!$A$2:$A$8</c:f>
              <c:strCache>
                <c:ptCount val="7"/>
                <c:pt idx="0">
                  <c:v>Benthic invertebrates</c:v>
                </c:pt>
                <c:pt idx="1">
                  <c:v>Phytoplankton</c:v>
                </c:pt>
                <c:pt idx="2">
                  <c:v>Fish</c:v>
                </c:pt>
                <c:pt idx="3">
                  <c:v>Macroalgae</c:v>
                </c:pt>
                <c:pt idx="4">
                  <c:v>Zooplankton</c:v>
                </c:pt>
                <c:pt idx="5">
                  <c:v>Parasites</c:v>
                </c:pt>
                <c:pt idx="6">
                  <c:v>Grass</c:v>
                </c:pt>
              </c:strCache>
            </c:strRef>
          </c:cat>
          <c:val>
            <c:numRef>
              <c:f>Groups!$B$2:$B$8</c:f>
              <c:numCache>
                <c:formatCode>General</c:formatCode>
                <c:ptCount val="7"/>
                <c:pt idx="0">
                  <c:v>45</c:v>
                </c:pt>
                <c:pt idx="1">
                  <c:v>34</c:v>
                </c:pt>
                <c:pt idx="2">
                  <c:v>18</c:v>
                </c:pt>
                <c:pt idx="3">
                  <c:v>16</c:v>
                </c:pt>
                <c:pt idx="4">
                  <c:v>5</c:v>
                </c:pt>
                <c:pt idx="5">
                  <c:v>4</c:v>
                </c:pt>
                <c:pt idx="6">
                  <c:v>1</c:v>
                </c:pt>
              </c:numCache>
            </c:numRef>
          </c:val>
          <c:extLst>
            <c:ext xmlns:c16="http://schemas.microsoft.com/office/drawing/2014/chart" uri="{C3380CC4-5D6E-409C-BE32-E72D297353CC}">
              <c16:uniqueId val="{0000000E-ABAA-4641-87BD-F4901809A1EE}"/>
            </c:ext>
          </c:extLst>
        </c:ser>
        <c:dLbls>
          <c:dLblPos val="outEnd"/>
          <c:showLegendKey val="0"/>
          <c:showVal val="0"/>
          <c:showCatName val="1"/>
          <c:showSerName val="0"/>
          <c:showPercent val="0"/>
          <c:showBubbleSize val="0"/>
          <c:showLeaderLines val="1"/>
        </c:dLbls>
        <c:firstSliceAng val="87"/>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da-DK"/>
              <a:t>Accumulated NIS</a:t>
            </a:r>
            <a:r>
              <a:rPr lang="da-DK" baseline="0"/>
              <a:t> 1900-2021</a:t>
            </a:r>
          </a:p>
          <a:p>
            <a:pPr>
              <a:defRPr/>
            </a:pPr>
            <a:endParaRPr lang="da-DK"/>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stacked"/>
        <c:varyColors val="0"/>
        <c:ser>
          <c:idx val="0"/>
          <c:order val="0"/>
          <c:tx>
            <c:strRef>
              <c:f>Accummulated!$B$129</c:f>
              <c:strCache>
                <c:ptCount val="1"/>
                <c:pt idx="0">
                  <c:v>Benthic invertebrates</c:v>
                </c:pt>
              </c:strCache>
            </c:strRef>
          </c:tx>
          <c:spPr>
            <a:solidFill>
              <a:schemeClr val="accent1"/>
            </a:solidFill>
            <a:ln>
              <a:noFill/>
            </a:ln>
            <a:effectLst/>
          </c:spPr>
          <c:invertIfNegative val="0"/>
          <c:cat>
            <c:numRef>
              <c:f>Accummulated!$A$130:$A$260</c:f>
              <c:numCache>
                <c:formatCode>General</c:formatCode>
                <c:ptCount val="131"/>
                <c:pt idx="4">
                  <c:v>1899</c:v>
                </c:pt>
                <c:pt idx="5">
                  <c:v>1900</c:v>
                </c:pt>
                <c:pt idx="6">
                  <c:v>1901</c:v>
                </c:pt>
                <c:pt idx="7">
                  <c:v>1902</c:v>
                </c:pt>
                <c:pt idx="8">
                  <c:v>1903</c:v>
                </c:pt>
                <c:pt idx="9">
                  <c:v>1904</c:v>
                </c:pt>
                <c:pt idx="10">
                  <c:v>1905</c:v>
                </c:pt>
                <c:pt idx="11">
                  <c:v>1906</c:v>
                </c:pt>
                <c:pt idx="12">
                  <c:v>1907</c:v>
                </c:pt>
                <c:pt idx="13">
                  <c:v>1908</c:v>
                </c:pt>
                <c:pt idx="14">
                  <c:v>1909</c:v>
                </c:pt>
                <c:pt idx="15">
                  <c:v>1910</c:v>
                </c:pt>
                <c:pt idx="16">
                  <c:v>1911</c:v>
                </c:pt>
                <c:pt idx="17">
                  <c:v>1912</c:v>
                </c:pt>
                <c:pt idx="18">
                  <c:v>1913</c:v>
                </c:pt>
                <c:pt idx="19">
                  <c:v>1914</c:v>
                </c:pt>
                <c:pt idx="20">
                  <c:v>1915</c:v>
                </c:pt>
                <c:pt idx="21">
                  <c:v>1916</c:v>
                </c:pt>
                <c:pt idx="22">
                  <c:v>1917</c:v>
                </c:pt>
                <c:pt idx="23">
                  <c:v>1918</c:v>
                </c:pt>
                <c:pt idx="24">
                  <c:v>1919</c:v>
                </c:pt>
                <c:pt idx="25">
                  <c:v>1920</c:v>
                </c:pt>
                <c:pt idx="26">
                  <c:v>1921</c:v>
                </c:pt>
                <c:pt idx="27">
                  <c:v>1922</c:v>
                </c:pt>
                <c:pt idx="28">
                  <c:v>1923</c:v>
                </c:pt>
                <c:pt idx="29">
                  <c:v>1924</c:v>
                </c:pt>
                <c:pt idx="30">
                  <c:v>1925</c:v>
                </c:pt>
                <c:pt idx="31">
                  <c:v>1926</c:v>
                </c:pt>
                <c:pt idx="32">
                  <c:v>1927</c:v>
                </c:pt>
                <c:pt idx="33">
                  <c:v>1928</c:v>
                </c:pt>
                <c:pt idx="34">
                  <c:v>1929</c:v>
                </c:pt>
                <c:pt idx="35">
                  <c:v>1930</c:v>
                </c:pt>
                <c:pt idx="36">
                  <c:v>1931</c:v>
                </c:pt>
                <c:pt idx="37">
                  <c:v>1932</c:v>
                </c:pt>
                <c:pt idx="38">
                  <c:v>1933</c:v>
                </c:pt>
                <c:pt idx="39">
                  <c:v>1934</c:v>
                </c:pt>
                <c:pt idx="40">
                  <c:v>1935</c:v>
                </c:pt>
                <c:pt idx="41">
                  <c:v>1936</c:v>
                </c:pt>
                <c:pt idx="42">
                  <c:v>1937</c:v>
                </c:pt>
                <c:pt idx="43">
                  <c:v>1938</c:v>
                </c:pt>
                <c:pt idx="44">
                  <c:v>1939</c:v>
                </c:pt>
                <c:pt idx="45">
                  <c:v>1940</c:v>
                </c:pt>
                <c:pt idx="46">
                  <c:v>1941</c:v>
                </c:pt>
                <c:pt idx="47">
                  <c:v>1942</c:v>
                </c:pt>
                <c:pt idx="48">
                  <c:v>1943</c:v>
                </c:pt>
                <c:pt idx="49">
                  <c:v>1944</c:v>
                </c:pt>
                <c:pt idx="50">
                  <c:v>1945</c:v>
                </c:pt>
                <c:pt idx="51">
                  <c:v>1946</c:v>
                </c:pt>
                <c:pt idx="52">
                  <c:v>1947</c:v>
                </c:pt>
                <c:pt idx="53">
                  <c:v>1948</c:v>
                </c:pt>
                <c:pt idx="54">
                  <c:v>1949</c:v>
                </c:pt>
                <c:pt idx="55">
                  <c:v>1950</c:v>
                </c:pt>
                <c:pt idx="56">
                  <c:v>1951</c:v>
                </c:pt>
                <c:pt idx="57">
                  <c:v>1952</c:v>
                </c:pt>
                <c:pt idx="58">
                  <c:v>1953</c:v>
                </c:pt>
                <c:pt idx="59">
                  <c:v>1954</c:v>
                </c:pt>
                <c:pt idx="60">
                  <c:v>1955</c:v>
                </c:pt>
                <c:pt idx="61">
                  <c:v>1956</c:v>
                </c:pt>
                <c:pt idx="62">
                  <c:v>1957</c:v>
                </c:pt>
                <c:pt idx="63">
                  <c:v>1958</c:v>
                </c:pt>
                <c:pt idx="64">
                  <c:v>1959</c:v>
                </c:pt>
                <c:pt idx="65">
                  <c:v>1960</c:v>
                </c:pt>
                <c:pt idx="66">
                  <c:v>1961</c:v>
                </c:pt>
                <c:pt idx="67">
                  <c:v>1962</c:v>
                </c:pt>
                <c:pt idx="68">
                  <c:v>1963</c:v>
                </c:pt>
                <c:pt idx="69">
                  <c:v>1964</c:v>
                </c:pt>
                <c:pt idx="70">
                  <c:v>1965</c:v>
                </c:pt>
                <c:pt idx="71">
                  <c:v>1966</c:v>
                </c:pt>
                <c:pt idx="72">
                  <c:v>1967</c:v>
                </c:pt>
                <c:pt idx="73">
                  <c:v>1968</c:v>
                </c:pt>
                <c:pt idx="74">
                  <c:v>1969</c:v>
                </c:pt>
                <c:pt idx="75">
                  <c:v>1970</c:v>
                </c:pt>
                <c:pt idx="76">
                  <c:v>1971</c:v>
                </c:pt>
                <c:pt idx="77">
                  <c:v>1972</c:v>
                </c:pt>
                <c:pt idx="78">
                  <c:v>1973</c:v>
                </c:pt>
                <c:pt idx="79">
                  <c:v>1974</c:v>
                </c:pt>
                <c:pt idx="80">
                  <c:v>1975</c:v>
                </c:pt>
                <c:pt idx="81">
                  <c:v>1976</c:v>
                </c:pt>
                <c:pt idx="82">
                  <c:v>1977</c:v>
                </c:pt>
                <c:pt idx="83">
                  <c:v>1978</c:v>
                </c:pt>
                <c:pt idx="84">
                  <c:v>1979</c:v>
                </c:pt>
                <c:pt idx="85">
                  <c:v>1980</c:v>
                </c:pt>
                <c:pt idx="86">
                  <c:v>1981</c:v>
                </c:pt>
                <c:pt idx="87">
                  <c:v>1982</c:v>
                </c:pt>
                <c:pt idx="88">
                  <c:v>1983</c:v>
                </c:pt>
                <c:pt idx="89">
                  <c:v>1984</c:v>
                </c:pt>
                <c:pt idx="90">
                  <c:v>1985</c:v>
                </c:pt>
                <c:pt idx="91">
                  <c:v>1986</c:v>
                </c:pt>
                <c:pt idx="92">
                  <c:v>1987</c:v>
                </c:pt>
                <c:pt idx="93">
                  <c:v>1988</c:v>
                </c:pt>
                <c:pt idx="94">
                  <c:v>1989</c:v>
                </c:pt>
                <c:pt idx="95">
                  <c:v>1990</c:v>
                </c:pt>
                <c:pt idx="96">
                  <c:v>1991</c:v>
                </c:pt>
                <c:pt idx="97">
                  <c:v>1992</c:v>
                </c:pt>
                <c:pt idx="98">
                  <c:v>1993</c:v>
                </c:pt>
                <c:pt idx="99">
                  <c:v>1994</c:v>
                </c:pt>
                <c:pt idx="100">
                  <c:v>1995</c:v>
                </c:pt>
                <c:pt idx="101">
                  <c:v>1996</c:v>
                </c:pt>
                <c:pt idx="102">
                  <c:v>1997</c:v>
                </c:pt>
                <c:pt idx="103">
                  <c:v>1998</c:v>
                </c:pt>
                <c:pt idx="104">
                  <c:v>1999</c:v>
                </c:pt>
                <c:pt idx="105">
                  <c:v>2000</c:v>
                </c:pt>
                <c:pt idx="106">
                  <c:v>2001</c:v>
                </c:pt>
                <c:pt idx="107">
                  <c:v>2002</c:v>
                </c:pt>
                <c:pt idx="108">
                  <c:v>2003</c:v>
                </c:pt>
                <c:pt idx="109">
                  <c:v>2004</c:v>
                </c:pt>
                <c:pt idx="110">
                  <c:v>2005</c:v>
                </c:pt>
                <c:pt idx="111">
                  <c:v>2006</c:v>
                </c:pt>
                <c:pt idx="112">
                  <c:v>2007</c:v>
                </c:pt>
                <c:pt idx="113">
                  <c:v>2008</c:v>
                </c:pt>
                <c:pt idx="114">
                  <c:v>2009</c:v>
                </c:pt>
                <c:pt idx="115">
                  <c:v>2010</c:v>
                </c:pt>
                <c:pt idx="116">
                  <c:v>2011</c:v>
                </c:pt>
                <c:pt idx="117">
                  <c:v>2012</c:v>
                </c:pt>
                <c:pt idx="118">
                  <c:v>2013</c:v>
                </c:pt>
                <c:pt idx="119">
                  <c:v>2014</c:v>
                </c:pt>
                <c:pt idx="120">
                  <c:v>2015</c:v>
                </c:pt>
                <c:pt idx="121">
                  <c:v>2016</c:v>
                </c:pt>
                <c:pt idx="122">
                  <c:v>2017</c:v>
                </c:pt>
                <c:pt idx="123">
                  <c:v>2018</c:v>
                </c:pt>
                <c:pt idx="124">
                  <c:v>2019</c:v>
                </c:pt>
                <c:pt idx="125">
                  <c:v>2020</c:v>
                </c:pt>
                <c:pt idx="126">
                  <c:v>2021</c:v>
                </c:pt>
                <c:pt idx="128">
                  <c:v>2023</c:v>
                </c:pt>
                <c:pt idx="129">
                  <c:v>2024</c:v>
                </c:pt>
                <c:pt idx="130">
                  <c:v>2025</c:v>
                </c:pt>
              </c:numCache>
            </c:numRef>
          </c:cat>
          <c:val>
            <c:numRef>
              <c:f>Accummulated!$B$130:$B$260</c:f>
              <c:numCache>
                <c:formatCode>General</c:formatCode>
                <c:ptCount val="131"/>
                <c:pt idx="4">
                  <c:v>6</c:v>
                </c:pt>
                <c:pt idx="5">
                  <c:v>6</c:v>
                </c:pt>
                <c:pt idx="6">
                  <c:v>6</c:v>
                </c:pt>
                <c:pt idx="7">
                  <c:v>6</c:v>
                </c:pt>
                <c:pt idx="8">
                  <c:v>6</c:v>
                </c:pt>
                <c:pt idx="9">
                  <c:v>6</c:v>
                </c:pt>
                <c:pt idx="10">
                  <c:v>7</c:v>
                </c:pt>
                <c:pt idx="11">
                  <c:v>7</c:v>
                </c:pt>
                <c:pt idx="12">
                  <c:v>7</c:v>
                </c:pt>
                <c:pt idx="13">
                  <c:v>7</c:v>
                </c:pt>
                <c:pt idx="14">
                  <c:v>7</c:v>
                </c:pt>
                <c:pt idx="15">
                  <c:v>7</c:v>
                </c:pt>
                <c:pt idx="16">
                  <c:v>7</c:v>
                </c:pt>
                <c:pt idx="17">
                  <c:v>7</c:v>
                </c:pt>
                <c:pt idx="18">
                  <c:v>7</c:v>
                </c:pt>
                <c:pt idx="19">
                  <c:v>8</c:v>
                </c:pt>
                <c:pt idx="20">
                  <c:v>8</c:v>
                </c:pt>
                <c:pt idx="21">
                  <c:v>8</c:v>
                </c:pt>
                <c:pt idx="22">
                  <c:v>8</c:v>
                </c:pt>
                <c:pt idx="23">
                  <c:v>8</c:v>
                </c:pt>
                <c:pt idx="24">
                  <c:v>8</c:v>
                </c:pt>
                <c:pt idx="25">
                  <c:v>8</c:v>
                </c:pt>
                <c:pt idx="26">
                  <c:v>8</c:v>
                </c:pt>
                <c:pt idx="27">
                  <c:v>8</c:v>
                </c:pt>
                <c:pt idx="28">
                  <c:v>8</c:v>
                </c:pt>
                <c:pt idx="29">
                  <c:v>8</c:v>
                </c:pt>
                <c:pt idx="30">
                  <c:v>8</c:v>
                </c:pt>
                <c:pt idx="31">
                  <c:v>8</c:v>
                </c:pt>
                <c:pt idx="32">
                  <c:v>9</c:v>
                </c:pt>
                <c:pt idx="33">
                  <c:v>9</c:v>
                </c:pt>
                <c:pt idx="34">
                  <c:v>10</c:v>
                </c:pt>
                <c:pt idx="35">
                  <c:v>10</c:v>
                </c:pt>
                <c:pt idx="36">
                  <c:v>10</c:v>
                </c:pt>
                <c:pt idx="37">
                  <c:v>10</c:v>
                </c:pt>
                <c:pt idx="38">
                  <c:v>10</c:v>
                </c:pt>
                <c:pt idx="39">
                  <c:v>11</c:v>
                </c:pt>
                <c:pt idx="40">
                  <c:v>11</c:v>
                </c:pt>
                <c:pt idx="41">
                  <c:v>11</c:v>
                </c:pt>
                <c:pt idx="42">
                  <c:v>12</c:v>
                </c:pt>
                <c:pt idx="43">
                  <c:v>12</c:v>
                </c:pt>
                <c:pt idx="44">
                  <c:v>13</c:v>
                </c:pt>
                <c:pt idx="45">
                  <c:v>14</c:v>
                </c:pt>
                <c:pt idx="46">
                  <c:v>15</c:v>
                </c:pt>
                <c:pt idx="47">
                  <c:v>15</c:v>
                </c:pt>
                <c:pt idx="48">
                  <c:v>15</c:v>
                </c:pt>
                <c:pt idx="49">
                  <c:v>15</c:v>
                </c:pt>
                <c:pt idx="50">
                  <c:v>15</c:v>
                </c:pt>
                <c:pt idx="51">
                  <c:v>15</c:v>
                </c:pt>
                <c:pt idx="52">
                  <c:v>15</c:v>
                </c:pt>
                <c:pt idx="53">
                  <c:v>15</c:v>
                </c:pt>
                <c:pt idx="54">
                  <c:v>15</c:v>
                </c:pt>
                <c:pt idx="55">
                  <c:v>15</c:v>
                </c:pt>
                <c:pt idx="56">
                  <c:v>16</c:v>
                </c:pt>
                <c:pt idx="57">
                  <c:v>16</c:v>
                </c:pt>
                <c:pt idx="58">
                  <c:v>17</c:v>
                </c:pt>
                <c:pt idx="59">
                  <c:v>17</c:v>
                </c:pt>
                <c:pt idx="60">
                  <c:v>17</c:v>
                </c:pt>
                <c:pt idx="61">
                  <c:v>17</c:v>
                </c:pt>
                <c:pt idx="62">
                  <c:v>17</c:v>
                </c:pt>
                <c:pt idx="63">
                  <c:v>18</c:v>
                </c:pt>
                <c:pt idx="64">
                  <c:v>18</c:v>
                </c:pt>
                <c:pt idx="65">
                  <c:v>18</c:v>
                </c:pt>
                <c:pt idx="66">
                  <c:v>18</c:v>
                </c:pt>
                <c:pt idx="67">
                  <c:v>18</c:v>
                </c:pt>
                <c:pt idx="68">
                  <c:v>18</c:v>
                </c:pt>
                <c:pt idx="69">
                  <c:v>19</c:v>
                </c:pt>
                <c:pt idx="70">
                  <c:v>19</c:v>
                </c:pt>
                <c:pt idx="71">
                  <c:v>19</c:v>
                </c:pt>
                <c:pt idx="72">
                  <c:v>19</c:v>
                </c:pt>
                <c:pt idx="73">
                  <c:v>20</c:v>
                </c:pt>
                <c:pt idx="74">
                  <c:v>20</c:v>
                </c:pt>
                <c:pt idx="75">
                  <c:v>20</c:v>
                </c:pt>
                <c:pt idx="76">
                  <c:v>20</c:v>
                </c:pt>
                <c:pt idx="77">
                  <c:v>21</c:v>
                </c:pt>
                <c:pt idx="78">
                  <c:v>22</c:v>
                </c:pt>
                <c:pt idx="79">
                  <c:v>22</c:v>
                </c:pt>
                <c:pt idx="80">
                  <c:v>22</c:v>
                </c:pt>
                <c:pt idx="81">
                  <c:v>22</c:v>
                </c:pt>
                <c:pt idx="82">
                  <c:v>22</c:v>
                </c:pt>
                <c:pt idx="83">
                  <c:v>23</c:v>
                </c:pt>
                <c:pt idx="84">
                  <c:v>23</c:v>
                </c:pt>
                <c:pt idx="85">
                  <c:v>23</c:v>
                </c:pt>
                <c:pt idx="86">
                  <c:v>25</c:v>
                </c:pt>
                <c:pt idx="87">
                  <c:v>25</c:v>
                </c:pt>
                <c:pt idx="88">
                  <c:v>25</c:v>
                </c:pt>
                <c:pt idx="89">
                  <c:v>26</c:v>
                </c:pt>
                <c:pt idx="90">
                  <c:v>26</c:v>
                </c:pt>
                <c:pt idx="91">
                  <c:v>26</c:v>
                </c:pt>
                <c:pt idx="92">
                  <c:v>26</c:v>
                </c:pt>
                <c:pt idx="93">
                  <c:v>26</c:v>
                </c:pt>
                <c:pt idx="94">
                  <c:v>26</c:v>
                </c:pt>
                <c:pt idx="95">
                  <c:v>28</c:v>
                </c:pt>
                <c:pt idx="96">
                  <c:v>28</c:v>
                </c:pt>
                <c:pt idx="97">
                  <c:v>29</c:v>
                </c:pt>
                <c:pt idx="98">
                  <c:v>29</c:v>
                </c:pt>
                <c:pt idx="99">
                  <c:v>29</c:v>
                </c:pt>
                <c:pt idx="100">
                  <c:v>29</c:v>
                </c:pt>
                <c:pt idx="101">
                  <c:v>29</c:v>
                </c:pt>
                <c:pt idx="102">
                  <c:v>29</c:v>
                </c:pt>
                <c:pt idx="103">
                  <c:v>29</c:v>
                </c:pt>
                <c:pt idx="104">
                  <c:v>29</c:v>
                </c:pt>
                <c:pt idx="105">
                  <c:v>29</c:v>
                </c:pt>
                <c:pt idx="106">
                  <c:v>30</c:v>
                </c:pt>
                <c:pt idx="107">
                  <c:v>30</c:v>
                </c:pt>
                <c:pt idx="108">
                  <c:v>31</c:v>
                </c:pt>
                <c:pt idx="109">
                  <c:v>31</c:v>
                </c:pt>
                <c:pt idx="110">
                  <c:v>32</c:v>
                </c:pt>
                <c:pt idx="111">
                  <c:v>34</c:v>
                </c:pt>
                <c:pt idx="112">
                  <c:v>34</c:v>
                </c:pt>
                <c:pt idx="113">
                  <c:v>35</c:v>
                </c:pt>
                <c:pt idx="114">
                  <c:v>35</c:v>
                </c:pt>
                <c:pt idx="115">
                  <c:v>35</c:v>
                </c:pt>
                <c:pt idx="116">
                  <c:v>38</c:v>
                </c:pt>
                <c:pt idx="117">
                  <c:v>39</c:v>
                </c:pt>
                <c:pt idx="118">
                  <c:v>39</c:v>
                </c:pt>
                <c:pt idx="119">
                  <c:v>39</c:v>
                </c:pt>
                <c:pt idx="120">
                  <c:v>39</c:v>
                </c:pt>
                <c:pt idx="121">
                  <c:v>39</c:v>
                </c:pt>
                <c:pt idx="122">
                  <c:v>42</c:v>
                </c:pt>
                <c:pt idx="123">
                  <c:v>43</c:v>
                </c:pt>
                <c:pt idx="124">
                  <c:v>43</c:v>
                </c:pt>
                <c:pt idx="125">
                  <c:v>44</c:v>
                </c:pt>
                <c:pt idx="126">
                  <c:v>46</c:v>
                </c:pt>
              </c:numCache>
            </c:numRef>
          </c:val>
          <c:extLst>
            <c:ext xmlns:c16="http://schemas.microsoft.com/office/drawing/2014/chart" uri="{C3380CC4-5D6E-409C-BE32-E72D297353CC}">
              <c16:uniqueId val="{00000000-6F94-41AD-83AB-4D819A08EFCB}"/>
            </c:ext>
          </c:extLst>
        </c:ser>
        <c:ser>
          <c:idx val="1"/>
          <c:order val="1"/>
          <c:tx>
            <c:strRef>
              <c:f>Accummulated!$C$129</c:f>
              <c:strCache>
                <c:ptCount val="1"/>
                <c:pt idx="0">
                  <c:v>Phytoplankton</c:v>
                </c:pt>
              </c:strCache>
            </c:strRef>
          </c:tx>
          <c:spPr>
            <a:solidFill>
              <a:srgbClr val="FF0000"/>
            </a:solidFill>
            <a:ln>
              <a:noFill/>
            </a:ln>
            <a:effectLst/>
          </c:spPr>
          <c:invertIfNegative val="0"/>
          <c:cat>
            <c:numRef>
              <c:f>Accummulated!$A$130:$A$260</c:f>
              <c:numCache>
                <c:formatCode>General</c:formatCode>
                <c:ptCount val="131"/>
                <c:pt idx="4">
                  <c:v>1899</c:v>
                </c:pt>
                <c:pt idx="5">
                  <c:v>1900</c:v>
                </c:pt>
                <c:pt idx="6">
                  <c:v>1901</c:v>
                </c:pt>
                <c:pt idx="7">
                  <c:v>1902</c:v>
                </c:pt>
                <c:pt idx="8">
                  <c:v>1903</c:v>
                </c:pt>
                <c:pt idx="9">
                  <c:v>1904</c:v>
                </c:pt>
                <c:pt idx="10">
                  <c:v>1905</c:v>
                </c:pt>
                <c:pt idx="11">
                  <c:v>1906</c:v>
                </c:pt>
                <c:pt idx="12">
                  <c:v>1907</c:v>
                </c:pt>
                <c:pt idx="13">
                  <c:v>1908</c:v>
                </c:pt>
                <c:pt idx="14">
                  <c:v>1909</c:v>
                </c:pt>
                <c:pt idx="15">
                  <c:v>1910</c:v>
                </c:pt>
                <c:pt idx="16">
                  <c:v>1911</c:v>
                </c:pt>
                <c:pt idx="17">
                  <c:v>1912</c:v>
                </c:pt>
                <c:pt idx="18">
                  <c:v>1913</c:v>
                </c:pt>
                <c:pt idx="19">
                  <c:v>1914</c:v>
                </c:pt>
                <c:pt idx="20">
                  <c:v>1915</c:v>
                </c:pt>
                <c:pt idx="21">
                  <c:v>1916</c:v>
                </c:pt>
                <c:pt idx="22">
                  <c:v>1917</c:v>
                </c:pt>
                <c:pt idx="23">
                  <c:v>1918</c:v>
                </c:pt>
                <c:pt idx="24">
                  <c:v>1919</c:v>
                </c:pt>
                <c:pt idx="25">
                  <c:v>1920</c:v>
                </c:pt>
                <c:pt idx="26">
                  <c:v>1921</c:v>
                </c:pt>
                <c:pt idx="27">
                  <c:v>1922</c:v>
                </c:pt>
                <c:pt idx="28">
                  <c:v>1923</c:v>
                </c:pt>
                <c:pt idx="29">
                  <c:v>1924</c:v>
                </c:pt>
                <c:pt idx="30">
                  <c:v>1925</c:v>
                </c:pt>
                <c:pt idx="31">
                  <c:v>1926</c:v>
                </c:pt>
                <c:pt idx="32">
                  <c:v>1927</c:v>
                </c:pt>
                <c:pt idx="33">
                  <c:v>1928</c:v>
                </c:pt>
                <c:pt idx="34">
                  <c:v>1929</c:v>
                </c:pt>
                <c:pt idx="35">
                  <c:v>1930</c:v>
                </c:pt>
                <c:pt idx="36">
                  <c:v>1931</c:v>
                </c:pt>
                <c:pt idx="37">
                  <c:v>1932</c:v>
                </c:pt>
                <c:pt idx="38">
                  <c:v>1933</c:v>
                </c:pt>
                <c:pt idx="39">
                  <c:v>1934</c:v>
                </c:pt>
                <c:pt idx="40">
                  <c:v>1935</c:v>
                </c:pt>
                <c:pt idx="41">
                  <c:v>1936</c:v>
                </c:pt>
                <c:pt idx="42">
                  <c:v>1937</c:v>
                </c:pt>
                <c:pt idx="43">
                  <c:v>1938</c:v>
                </c:pt>
                <c:pt idx="44">
                  <c:v>1939</c:v>
                </c:pt>
                <c:pt idx="45">
                  <c:v>1940</c:v>
                </c:pt>
                <c:pt idx="46">
                  <c:v>1941</c:v>
                </c:pt>
                <c:pt idx="47">
                  <c:v>1942</c:v>
                </c:pt>
                <c:pt idx="48">
                  <c:v>1943</c:v>
                </c:pt>
                <c:pt idx="49">
                  <c:v>1944</c:v>
                </c:pt>
                <c:pt idx="50">
                  <c:v>1945</c:v>
                </c:pt>
                <c:pt idx="51">
                  <c:v>1946</c:v>
                </c:pt>
                <c:pt idx="52">
                  <c:v>1947</c:v>
                </c:pt>
                <c:pt idx="53">
                  <c:v>1948</c:v>
                </c:pt>
                <c:pt idx="54">
                  <c:v>1949</c:v>
                </c:pt>
                <c:pt idx="55">
                  <c:v>1950</c:v>
                </c:pt>
                <c:pt idx="56">
                  <c:v>1951</c:v>
                </c:pt>
                <c:pt idx="57">
                  <c:v>1952</c:v>
                </c:pt>
                <c:pt idx="58">
                  <c:v>1953</c:v>
                </c:pt>
                <c:pt idx="59">
                  <c:v>1954</c:v>
                </c:pt>
                <c:pt idx="60">
                  <c:v>1955</c:v>
                </c:pt>
                <c:pt idx="61">
                  <c:v>1956</c:v>
                </c:pt>
                <c:pt idx="62">
                  <c:v>1957</c:v>
                </c:pt>
                <c:pt idx="63">
                  <c:v>1958</c:v>
                </c:pt>
                <c:pt idx="64">
                  <c:v>1959</c:v>
                </c:pt>
                <c:pt idx="65">
                  <c:v>1960</c:v>
                </c:pt>
                <c:pt idx="66">
                  <c:v>1961</c:v>
                </c:pt>
                <c:pt idx="67">
                  <c:v>1962</c:v>
                </c:pt>
                <c:pt idx="68">
                  <c:v>1963</c:v>
                </c:pt>
                <c:pt idx="69">
                  <c:v>1964</c:v>
                </c:pt>
                <c:pt idx="70">
                  <c:v>1965</c:v>
                </c:pt>
                <c:pt idx="71">
                  <c:v>1966</c:v>
                </c:pt>
                <c:pt idx="72">
                  <c:v>1967</c:v>
                </c:pt>
                <c:pt idx="73">
                  <c:v>1968</c:v>
                </c:pt>
                <c:pt idx="74">
                  <c:v>1969</c:v>
                </c:pt>
                <c:pt idx="75">
                  <c:v>1970</c:v>
                </c:pt>
                <c:pt idx="76">
                  <c:v>1971</c:v>
                </c:pt>
                <c:pt idx="77">
                  <c:v>1972</c:v>
                </c:pt>
                <c:pt idx="78">
                  <c:v>1973</c:v>
                </c:pt>
                <c:pt idx="79">
                  <c:v>1974</c:v>
                </c:pt>
                <c:pt idx="80">
                  <c:v>1975</c:v>
                </c:pt>
                <c:pt idx="81">
                  <c:v>1976</c:v>
                </c:pt>
                <c:pt idx="82">
                  <c:v>1977</c:v>
                </c:pt>
                <c:pt idx="83">
                  <c:v>1978</c:v>
                </c:pt>
                <c:pt idx="84">
                  <c:v>1979</c:v>
                </c:pt>
                <c:pt idx="85">
                  <c:v>1980</c:v>
                </c:pt>
                <c:pt idx="86">
                  <c:v>1981</c:v>
                </c:pt>
                <c:pt idx="87">
                  <c:v>1982</c:v>
                </c:pt>
                <c:pt idx="88">
                  <c:v>1983</c:v>
                </c:pt>
                <c:pt idx="89">
                  <c:v>1984</c:v>
                </c:pt>
                <c:pt idx="90">
                  <c:v>1985</c:v>
                </c:pt>
                <c:pt idx="91">
                  <c:v>1986</c:v>
                </c:pt>
                <c:pt idx="92">
                  <c:v>1987</c:v>
                </c:pt>
                <c:pt idx="93">
                  <c:v>1988</c:v>
                </c:pt>
                <c:pt idx="94">
                  <c:v>1989</c:v>
                </c:pt>
                <c:pt idx="95">
                  <c:v>1990</c:v>
                </c:pt>
                <c:pt idx="96">
                  <c:v>1991</c:v>
                </c:pt>
                <c:pt idx="97">
                  <c:v>1992</c:v>
                </c:pt>
                <c:pt idx="98">
                  <c:v>1993</c:v>
                </c:pt>
                <c:pt idx="99">
                  <c:v>1994</c:v>
                </c:pt>
                <c:pt idx="100">
                  <c:v>1995</c:v>
                </c:pt>
                <c:pt idx="101">
                  <c:v>1996</c:v>
                </c:pt>
                <c:pt idx="102">
                  <c:v>1997</c:v>
                </c:pt>
                <c:pt idx="103">
                  <c:v>1998</c:v>
                </c:pt>
                <c:pt idx="104">
                  <c:v>1999</c:v>
                </c:pt>
                <c:pt idx="105">
                  <c:v>2000</c:v>
                </c:pt>
                <c:pt idx="106">
                  <c:v>2001</c:v>
                </c:pt>
                <c:pt idx="107">
                  <c:v>2002</c:v>
                </c:pt>
                <c:pt idx="108">
                  <c:v>2003</c:v>
                </c:pt>
                <c:pt idx="109">
                  <c:v>2004</c:v>
                </c:pt>
                <c:pt idx="110">
                  <c:v>2005</c:v>
                </c:pt>
                <c:pt idx="111">
                  <c:v>2006</c:v>
                </c:pt>
                <c:pt idx="112">
                  <c:v>2007</c:v>
                </c:pt>
                <c:pt idx="113">
                  <c:v>2008</c:v>
                </c:pt>
                <c:pt idx="114">
                  <c:v>2009</c:v>
                </c:pt>
                <c:pt idx="115">
                  <c:v>2010</c:v>
                </c:pt>
                <c:pt idx="116">
                  <c:v>2011</c:v>
                </c:pt>
                <c:pt idx="117">
                  <c:v>2012</c:v>
                </c:pt>
                <c:pt idx="118">
                  <c:v>2013</c:v>
                </c:pt>
                <c:pt idx="119">
                  <c:v>2014</c:v>
                </c:pt>
                <c:pt idx="120">
                  <c:v>2015</c:v>
                </c:pt>
                <c:pt idx="121">
                  <c:v>2016</c:v>
                </c:pt>
                <c:pt idx="122">
                  <c:v>2017</c:v>
                </c:pt>
                <c:pt idx="123">
                  <c:v>2018</c:v>
                </c:pt>
                <c:pt idx="124">
                  <c:v>2019</c:v>
                </c:pt>
                <c:pt idx="125">
                  <c:v>2020</c:v>
                </c:pt>
                <c:pt idx="126">
                  <c:v>2021</c:v>
                </c:pt>
                <c:pt idx="128">
                  <c:v>2023</c:v>
                </c:pt>
                <c:pt idx="129">
                  <c:v>2024</c:v>
                </c:pt>
                <c:pt idx="130">
                  <c:v>2025</c:v>
                </c:pt>
              </c:numCache>
            </c:numRef>
          </c:cat>
          <c:val>
            <c:numRef>
              <c:f>Accummulated!$C$130:$C$260</c:f>
              <c:numCache>
                <c:formatCode>General</c:formatCode>
                <c:ptCount val="131"/>
                <c:pt idx="4">
                  <c:v>1</c:v>
                </c:pt>
                <c:pt idx="5">
                  <c:v>3</c:v>
                </c:pt>
                <c:pt idx="6">
                  <c:v>5</c:v>
                </c:pt>
                <c:pt idx="7">
                  <c:v>5</c:v>
                </c:pt>
                <c:pt idx="8">
                  <c:v>6</c:v>
                </c:pt>
                <c:pt idx="9">
                  <c:v>6</c:v>
                </c:pt>
                <c:pt idx="10">
                  <c:v>6</c:v>
                </c:pt>
                <c:pt idx="11">
                  <c:v>6</c:v>
                </c:pt>
                <c:pt idx="12">
                  <c:v>6</c:v>
                </c:pt>
                <c:pt idx="13">
                  <c:v>6</c:v>
                </c:pt>
                <c:pt idx="14">
                  <c:v>6</c:v>
                </c:pt>
                <c:pt idx="15">
                  <c:v>6</c:v>
                </c:pt>
                <c:pt idx="16">
                  <c:v>6</c:v>
                </c:pt>
                <c:pt idx="17">
                  <c:v>6</c:v>
                </c:pt>
                <c:pt idx="18">
                  <c:v>6</c:v>
                </c:pt>
                <c:pt idx="19">
                  <c:v>6</c:v>
                </c:pt>
                <c:pt idx="20">
                  <c:v>6</c:v>
                </c:pt>
                <c:pt idx="21">
                  <c:v>6</c:v>
                </c:pt>
                <c:pt idx="22">
                  <c:v>6</c:v>
                </c:pt>
                <c:pt idx="23">
                  <c:v>6</c:v>
                </c:pt>
                <c:pt idx="24">
                  <c:v>6</c:v>
                </c:pt>
                <c:pt idx="25">
                  <c:v>6</c:v>
                </c:pt>
                <c:pt idx="26">
                  <c:v>6</c:v>
                </c:pt>
                <c:pt idx="27">
                  <c:v>6</c:v>
                </c:pt>
                <c:pt idx="28">
                  <c:v>6</c:v>
                </c:pt>
                <c:pt idx="29">
                  <c:v>6</c:v>
                </c:pt>
                <c:pt idx="30">
                  <c:v>6</c:v>
                </c:pt>
                <c:pt idx="31">
                  <c:v>6</c:v>
                </c:pt>
                <c:pt idx="32">
                  <c:v>6</c:v>
                </c:pt>
                <c:pt idx="33">
                  <c:v>6</c:v>
                </c:pt>
                <c:pt idx="34">
                  <c:v>6</c:v>
                </c:pt>
                <c:pt idx="35">
                  <c:v>6</c:v>
                </c:pt>
                <c:pt idx="36">
                  <c:v>6</c:v>
                </c:pt>
                <c:pt idx="37">
                  <c:v>6</c:v>
                </c:pt>
                <c:pt idx="38">
                  <c:v>6</c:v>
                </c:pt>
                <c:pt idx="39">
                  <c:v>6</c:v>
                </c:pt>
                <c:pt idx="40">
                  <c:v>6</c:v>
                </c:pt>
                <c:pt idx="41">
                  <c:v>6</c:v>
                </c:pt>
                <c:pt idx="42">
                  <c:v>6</c:v>
                </c:pt>
                <c:pt idx="43">
                  <c:v>6</c:v>
                </c:pt>
                <c:pt idx="44">
                  <c:v>6</c:v>
                </c:pt>
                <c:pt idx="45">
                  <c:v>6</c:v>
                </c:pt>
                <c:pt idx="46">
                  <c:v>6</c:v>
                </c:pt>
                <c:pt idx="47">
                  <c:v>6</c:v>
                </c:pt>
                <c:pt idx="48">
                  <c:v>6</c:v>
                </c:pt>
                <c:pt idx="49">
                  <c:v>6</c:v>
                </c:pt>
                <c:pt idx="50">
                  <c:v>6</c:v>
                </c:pt>
                <c:pt idx="51">
                  <c:v>6</c:v>
                </c:pt>
                <c:pt idx="52">
                  <c:v>6</c:v>
                </c:pt>
                <c:pt idx="53">
                  <c:v>6</c:v>
                </c:pt>
                <c:pt idx="54">
                  <c:v>6</c:v>
                </c:pt>
                <c:pt idx="55">
                  <c:v>6</c:v>
                </c:pt>
                <c:pt idx="56">
                  <c:v>6</c:v>
                </c:pt>
                <c:pt idx="57">
                  <c:v>6</c:v>
                </c:pt>
                <c:pt idx="58">
                  <c:v>6</c:v>
                </c:pt>
                <c:pt idx="59">
                  <c:v>6</c:v>
                </c:pt>
                <c:pt idx="60">
                  <c:v>6</c:v>
                </c:pt>
                <c:pt idx="61">
                  <c:v>6</c:v>
                </c:pt>
                <c:pt idx="62">
                  <c:v>6</c:v>
                </c:pt>
                <c:pt idx="63">
                  <c:v>6</c:v>
                </c:pt>
                <c:pt idx="64">
                  <c:v>6</c:v>
                </c:pt>
                <c:pt idx="65">
                  <c:v>6</c:v>
                </c:pt>
                <c:pt idx="66">
                  <c:v>6</c:v>
                </c:pt>
                <c:pt idx="67">
                  <c:v>6</c:v>
                </c:pt>
                <c:pt idx="68">
                  <c:v>6</c:v>
                </c:pt>
                <c:pt idx="69">
                  <c:v>6</c:v>
                </c:pt>
                <c:pt idx="70">
                  <c:v>6</c:v>
                </c:pt>
                <c:pt idx="71">
                  <c:v>6</c:v>
                </c:pt>
                <c:pt idx="72">
                  <c:v>6</c:v>
                </c:pt>
                <c:pt idx="73">
                  <c:v>7</c:v>
                </c:pt>
                <c:pt idx="74">
                  <c:v>7</c:v>
                </c:pt>
                <c:pt idx="75">
                  <c:v>7</c:v>
                </c:pt>
                <c:pt idx="76">
                  <c:v>7</c:v>
                </c:pt>
                <c:pt idx="77">
                  <c:v>7</c:v>
                </c:pt>
                <c:pt idx="78">
                  <c:v>7</c:v>
                </c:pt>
                <c:pt idx="79">
                  <c:v>7</c:v>
                </c:pt>
                <c:pt idx="80">
                  <c:v>7</c:v>
                </c:pt>
                <c:pt idx="81">
                  <c:v>7</c:v>
                </c:pt>
                <c:pt idx="82">
                  <c:v>7</c:v>
                </c:pt>
                <c:pt idx="83">
                  <c:v>7</c:v>
                </c:pt>
                <c:pt idx="84">
                  <c:v>8</c:v>
                </c:pt>
                <c:pt idx="85">
                  <c:v>9</c:v>
                </c:pt>
                <c:pt idx="86">
                  <c:v>10</c:v>
                </c:pt>
                <c:pt idx="87">
                  <c:v>11</c:v>
                </c:pt>
                <c:pt idx="88">
                  <c:v>16</c:v>
                </c:pt>
                <c:pt idx="89">
                  <c:v>16</c:v>
                </c:pt>
                <c:pt idx="90">
                  <c:v>16</c:v>
                </c:pt>
                <c:pt idx="91">
                  <c:v>17</c:v>
                </c:pt>
                <c:pt idx="92">
                  <c:v>17</c:v>
                </c:pt>
                <c:pt idx="93">
                  <c:v>17</c:v>
                </c:pt>
                <c:pt idx="94">
                  <c:v>23</c:v>
                </c:pt>
                <c:pt idx="95">
                  <c:v>23</c:v>
                </c:pt>
                <c:pt idx="96">
                  <c:v>23</c:v>
                </c:pt>
                <c:pt idx="97">
                  <c:v>24</c:v>
                </c:pt>
                <c:pt idx="98">
                  <c:v>24</c:v>
                </c:pt>
                <c:pt idx="99">
                  <c:v>24</c:v>
                </c:pt>
                <c:pt idx="100">
                  <c:v>24</c:v>
                </c:pt>
                <c:pt idx="101">
                  <c:v>24</c:v>
                </c:pt>
                <c:pt idx="102">
                  <c:v>24</c:v>
                </c:pt>
                <c:pt idx="103">
                  <c:v>25</c:v>
                </c:pt>
                <c:pt idx="104">
                  <c:v>26</c:v>
                </c:pt>
                <c:pt idx="105">
                  <c:v>26</c:v>
                </c:pt>
                <c:pt idx="106">
                  <c:v>27</c:v>
                </c:pt>
                <c:pt idx="107">
                  <c:v>27</c:v>
                </c:pt>
                <c:pt idx="108">
                  <c:v>27</c:v>
                </c:pt>
                <c:pt idx="109">
                  <c:v>28</c:v>
                </c:pt>
                <c:pt idx="110">
                  <c:v>29</c:v>
                </c:pt>
                <c:pt idx="111">
                  <c:v>31</c:v>
                </c:pt>
                <c:pt idx="112">
                  <c:v>32</c:v>
                </c:pt>
                <c:pt idx="113">
                  <c:v>32</c:v>
                </c:pt>
                <c:pt idx="114">
                  <c:v>33</c:v>
                </c:pt>
                <c:pt idx="115">
                  <c:v>33</c:v>
                </c:pt>
                <c:pt idx="116">
                  <c:v>34</c:v>
                </c:pt>
                <c:pt idx="117">
                  <c:v>34</c:v>
                </c:pt>
                <c:pt idx="118">
                  <c:v>34</c:v>
                </c:pt>
                <c:pt idx="119">
                  <c:v>34</c:v>
                </c:pt>
                <c:pt idx="120">
                  <c:v>34</c:v>
                </c:pt>
                <c:pt idx="121">
                  <c:v>34</c:v>
                </c:pt>
                <c:pt idx="122">
                  <c:v>34</c:v>
                </c:pt>
                <c:pt idx="123">
                  <c:v>34</c:v>
                </c:pt>
                <c:pt idx="124">
                  <c:v>34</c:v>
                </c:pt>
                <c:pt idx="125">
                  <c:v>34</c:v>
                </c:pt>
                <c:pt idx="126">
                  <c:v>34</c:v>
                </c:pt>
              </c:numCache>
            </c:numRef>
          </c:val>
          <c:extLst>
            <c:ext xmlns:c16="http://schemas.microsoft.com/office/drawing/2014/chart" uri="{C3380CC4-5D6E-409C-BE32-E72D297353CC}">
              <c16:uniqueId val="{00000001-6F94-41AD-83AB-4D819A08EFCB}"/>
            </c:ext>
          </c:extLst>
        </c:ser>
        <c:ser>
          <c:idx val="2"/>
          <c:order val="2"/>
          <c:tx>
            <c:strRef>
              <c:f>Accummulated!$D$129</c:f>
              <c:strCache>
                <c:ptCount val="1"/>
                <c:pt idx="0">
                  <c:v>Fish</c:v>
                </c:pt>
              </c:strCache>
            </c:strRef>
          </c:tx>
          <c:spPr>
            <a:solidFill>
              <a:schemeClr val="accent2"/>
            </a:solidFill>
            <a:ln>
              <a:noFill/>
            </a:ln>
            <a:effectLst/>
          </c:spPr>
          <c:invertIfNegative val="0"/>
          <c:cat>
            <c:numRef>
              <c:f>Accummulated!$A$130:$A$260</c:f>
              <c:numCache>
                <c:formatCode>General</c:formatCode>
                <c:ptCount val="131"/>
                <c:pt idx="4">
                  <c:v>1899</c:v>
                </c:pt>
                <c:pt idx="5">
                  <c:v>1900</c:v>
                </c:pt>
                <c:pt idx="6">
                  <c:v>1901</c:v>
                </c:pt>
                <c:pt idx="7">
                  <c:v>1902</c:v>
                </c:pt>
                <c:pt idx="8">
                  <c:v>1903</c:v>
                </c:pt>
                <c:pt idx="9">
                  <c:v>1904</c:v>
                </c:pt>
                <c:pt idx="10">
                  <c:v>1905</c:v>
                </c:pt>
                <c:pt idx="11">
                  <c:v>1906</c:v>
                </c:pt>
                <c:pt idx="12">
                  <c:v>1907</c:v>
                </c:pt>
                <c:pt idx="13">
                  <c:v>1908</c:v>
                </c:pt>
                <c:pt idx="14">
                  <c:v>1909</c:v>
                </c:pt>
                <c:pt idx="15">
                  <c:v>1910</c:v>
                </c:pt>
                <c:pt idx="16">
                  <c:v>1911</c:v>
                </c:pt>
                <c:pt idx="17">
                  <c:v>1912</c:v>
                </c:pt>
                <c:pt idx="18">
                  <c:v>1913</c:v>
                </c:pt>
                <c:pt idx="19">
                  <c:v>1914</c:v>
                </c:pt>
                <c:pt idx="20">
                  <c:v>1915</c:v>
                </c:pt>
                <c:pt idx="21">
                  <c:v>1916</c:v>
                </c:pt>
                <c:pt idx="22">
                  <c:v>1917</c:v>
                </c:pt>
                <c:pt idx="23">
                  <c:v>1918</c:v>
                </c:pt>
                <c:pt idx="24">
                  <c:v>1919</c:v>
                </c:pt>
                <c:pt idx="25">
                  <c:v>1920</c:v>
                </c:pt>
                <c:pt idx="26">
                  <c:v>1921</c:v>
                </c:pt>
                <c:pt idx="27">
                  <c:v>1922</c:v>
                </c:pt>
                <c:pt idx="28">
                  <c:v>1923</c:v>
                </c:pt>
                <c:pt idx="29">
                  <c:v>1924</c:v>
                </c:pt>
                <c:pt idx="30">
                  <c:v>1925</c:v>
                </c:pt>
                <c:pt idx="31">
                  <c:v>1926</c:v>
                </c:pt>
                <c:pt idx="32">
                  <c:v>1927</c:v>
                </c:pt>
                <c:pt idx="33">
                  <c:v>1928</c:v>
                </c:pt>
                <c:pt idx="34">
                  <c:v>1929</c:v>
                </c:pt>
                <c:pt idx="35">
                  <c:v>1930</c:v>
                </c:pt>
                <c:pt idx="36">
                  <c:v>1931</c:v>
                </c:pt>
                <c:pt idx="37">
                  <c:v>1932</c:v>
                </c:pt>
                <c:pt idx="38">
                  <c:v>1933</c:v>
                </c:pt>
                <c:pt idx="39">
                  <c:v>1934</c:v>
                </c:pt>
                <c:pt idx="40">
                  <c:v>1935</c:v>
                </c:pt>
                <c:pt idx="41">
                  <c:v>1936</c:v>
                </c:pt>
                <c:pt idx="42">
                  <c:v>1937</c:v>
                </c:pt>
                <c:pt idx="43">
                  <c:v>1938</c:v>
                </c:pt>
                <c:pt idx="44">
                  <c:v>1939</c:v>
                </c:pt>
                <c:pt idx="45">
                  <c:v>1940</c:v>
                </c:pt>
                <c:pt idx="46">
                  <c:v>1941</c:v>
                </c:pt>
                <c:pt idx="47">
                  <c:v>1942</c:v>
                </c:pt>
                <c:pt idx="48">
                  <c:v>1943</c:v>
                </c:pt>
                <c:pt idx="49">
                  <c:v>1944</c:v>
                </c:pt>
                <c:pt idx="50">
                  <c:v>1945</c:v>
                </c:pt>
                <c:pt idx="51">
                  <c:v>1946</c:v>
                </c:pt>
                <c:pt idx="52">
                  <c:v>1947</c:v>
                </c:pt>
                <c:pt idx="53">
                  <c:v>1948</c:v>
                </c:pt>
                <c:pt idx="54">
                  <c:v>1949</c:v>
                </c:pt>
                <c:pt idx="55">
                  <c:v>1950</c:v>
                </c:pt>
                <c:pt idx="56">
                  <c:v>1951</c:v>
                </c:pt>
                <c:pt idx="57">
                  <c:v>1952</c:v>
                </c:pt>
                <c:pt idx="58">
                  <c:v>1953</c:v>
                </c:pt>
                <c:pt idx="59">
                  <c:v>1954</c:v>
                </c:pt>
                <c:pt idx="60">
                  <c:v>1955</c:v>
                </c:pt>
                <c:pt idx="61">
                  <c:v>1956</c:v>
                </c:pt>
                <c:pt idx="62">
                  <c:v>1957</c:v>
                </c:pt>
                <c:pt idx="63">
                  <c:v>1958</c:v>
                </c:pt>
                <c:pt idx="64">
                  <c:v>1959</c:v>
                </c:pt>
                <c:pt idx="65">
                  <c:v>1960</c:v>
                </c:pt>
                <c:pt idx="66">
                  <c:v>1961</c:v>
                </c:pt>
                <c:pt idx="67">
                  <c:v>1962</c:v>
                </c:pt>
                <c:pt idx="68">
                  <c:v>1963</c:v>
                </c:pt>
                <c:pt idx="69">
                  <c:v>1964</c:v>
                </c:pt>
                <c:pt idx="70">
                  <c:v>1965</c:v>
                </c:pt>
                <c:pt idx="71">
                  <c:v>1966</c:v>
                </c:pt>
                <c:pt idx="72">
                  <c:v>1967</c:v>
                </c:pt>
                <c:pt idx="73">
                  <c:v>1968</c:v>
                </c:pt>
                <c:pt idx="74">
                  <c:v>1969</c:v>
                </c:pt>
                <c:pt idx="75">
                  <c:v>1970</c:v>
                </c:pt>
                <c:pt idx="76">
                  <c:v>1971</c:v>
                </c:pt>
                <c:pt idx="77">
                  <c:v>1972</c:v>
                </c:pt>
                <c:pt idx="78">
                  <c:v>1973</c:v>
                </c:pt>
                <c:pt idx="79">
                  <c:v>1974</c:v>
                </c:pt>
                <c:pt idx="80">
                  <c:v>1975</c:v>
                </c:pt>
                <c:pt idx="81">
                  <c:v>1976</c:v>
                </c:pt>
                <c:pt idx="82">
                  <c:v>1977</c:v>
                </c:pt>
                <c:pt idx="83">
                  <c:v>1978</c:v>
                </c:pt>
                <c:pt idx="84">
                  <c:v>1979</c:v>
                </c:pt>
                <c:pt idx="85">
                  <c:v>1980</c:v>
                </c:pt>
                <c:pt idx="86">
                  <c:v>1981</c:v>
                </c:pt>
                <c:pt idx="87">
                  <c:v>1982</c:v>
                </c:pt>
                <c:pt idx="88">
                  <c:v>1983</c:v>
                </c:pt>
                <c:pt idx="89">
                  <c:v>1984</c:v>
                </c:pt>
                <c:pt idx="90">
                  <c:v>1985</c:v>
                </c:pt>
                <c:pt idx="91">
                  <c:v>1986</c:v>
                </c:pt>
                <c:pt idx="92">
                  <c:v>1987</c:v>
                </c:pt>
                <c:pt idx="93">
                  <c:v>1988</c:v>
                </c:pt>
                <c:pt idx="94">
                  <c:v>1989</c:v>
                </c:pt>
                <c:pt idx="95">
                  <c:v>1990</c:v>
                </c:pt>
                <c:pt idx="96">
                  <c:v>1991</c:v>
                </c:pt>
                <c:pt idx="97">
                  <c:v>1992</c:v>
                </c:pt>
                <c:pt idx="98">
                  <c:v>1993</c:v>
                </c:pt>
                <c:pt idx="99">
                  <c:v>1994</c:v>
                </c:pt>
                <c:pt idx="100">
                  <c:v>1995</c:v>
                </c:pt>
                <c:pt idx="101">
                  <c:v>1996</c:v>
                </c:pt>
                <c:pt idx="102">
                  <c:v>1997</c:v>
                </c:pt>
                <c:pt idx="103">
                  <c:v>1998</c:v>
                </c:pt>
                <c:pt idx="104">
                  <c:v>1999</c:v>
                </c:pt>
                <c:pt idx="105">
                  <c:v>2000</c:v>
                </c:pt>
                <c:pt idx="106">
                  <c:v>2001</c:v>
                </c:pt>
                <c:pt idx="107">
                  <c:v>2002</c:v>
                </c:pt>
                <c:pt idx="108">
                  <c:v>2003</c:v>
                </c:pt>
                <c:pt idx="109">
                  <c:v>2004</c:v>
                </c:pt>
                <c:pt idx="110">
                  <c:v>2005</c:v>
                </c:pt>
                <c:pt idx="111">
                  <c:v>2006</c:v>
                </c:pt>
                <c:pt idx="112">
                  <c:v>2007</c:v>
                </c:pt>
                <c:pt idx="113">
                  <c:v>2008</c:v>
                </c:pt>
                <c:pt idx="114">
                  <c:v>2009</c:v>
                </c:pt>
                <c:pt idx="115">
                  <c:v>2010</c:v>
                </c:pt>
                <c:pt idx="116">
                  <c:v>2011</c:v>
                </c:pt>
                <c:pt idx="117">
                  <c:v>2012</c:v>
                </c:pt>
                <c:pt idx="118">
                  <c:v>2013</c:v>
                </c:pt>
                <c:pt idx="119">
                  <c:v>2014</c:v>
                </c:pt>
                <c:pt idx="120">
                  <c:v>2015</c:v>
                </c:pt>
                <c:pt idx="121">
                  <c:v>2016</c:v>
                </c:pt>
                <c:pt idx="122">
                  <c:v>2017</c:v>
                </c:pt>
                <c:pt idx="123">
                  <c:v>2018</c:v>
                </c:pt>
                <c:pt idx="124">
                  <c:v>2019</c:v>
                </c:pt>
                <c:pt idx="125">
                  <c:v>2020</c:v>
                </c:pt>
                <c:pt idx="126">
                  <c:v>2021</c:v>
                </c:pt>
                <c:pt idx="128">
                  <c:v>2023</c:v>
                </c:pt>
                <c:pt idx="129">
                  <c:v>2024</c:v>
                </c:pt>
                <c:pt idx="130">
                  <c:v>2025</c:v>
                </c:pt>
              </c:numCache>
            </c:numRef>
          </c:cat>
          <c:val>
            <c:numRef>
              <c:f>Accummulated!$D$130:$D$260</c:f>
              <c:numCache>
                <c:formatCode>General</c:formatCode>
                <c:ptCount val="131"/>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3</c:v>
                </c:pt>
                <c:pt idx="22">
                  <c:v>3</c:v>
                </c:pt>
                <c:pt idx="23">
                  <c:v>3</c:v>
                </c:pt>
                <c:pt idx="24">
                  <c:v>3</c:v>
                </c:pt>
                <c:pt idx="25">
                  <c:v>3</c:v>
                </c:pt>
                <c:pt idx="26">
                  <c:v>3</c:v>
                </c:pt>
                <c:pt idx="27">
                  <c:v>3</c:v>
                </c:pt>
                <c:pt idx="28">
                  <c:v>3</c:v>
                </c:pt>
                <c:pt idx="29">
                  <c:v>3</c:v>
                </c:pt>
                <c:pt idx="30">
                  <c:v>3</c:v>
                </c:pt>
                <c:pt idx="31">
                  <c:v>3</c:v>
                </c:pt>
                <c:pt idx="32">
                  <c:v>3</c:v>
                </c:pt>
                <c:pt idx="33">
                  <c:v>3</c:v>
                </c:pt>
                <c:pt idx="34">
                  <c:v>3</c:v>
                </c:pt>
                <c:pt idx="35">
                  <c:v>3</c:v>
                </c:pt>
                <c:pt idx="36">
                  <c:v>3</c:v>
                </c:pt>
                <c:pt idx="37">
                  <c:v>3</c:v>
                </c:pt>
                <c:pt idx="38">
                  <c:v>3</c:v>
                </c:pt>
                <c:pt idx="39">
                  <c:v>5</c:v>
                </c:pt>
                <c:pt idx="40">
                  <c:v>5</c:v>
                </c:pt>
                <c:pt idx="41">
                  <c:v>5</c:v>
                </c:pt>
                <c:pt idx="42">
                  <c:v>5</c:v>
                </c:pt>
                <c:pt idx="43">
                  <c:v>5</c:v>
                </c:pt>
                <c:pt idx="44">
                  <c:v>5</c:v>
                </c:pt>
                <c:pt idx="45">
                  <c:v>5</c:v>
                </c:pt>
                <c:pt idx="46">
                  <c:v>5</c:v>
                </c:pt>
                <c:pt idx="47">
                  <c:v>5</c:v>
                </c:pt>
                <c:pt idx="48">
                  <c:v>5</c:v>
                </c:pt>
                <c:pt idx="49">
                  <c:v>5</c:v>
                </c:pt>
                <c:pt idx="50">
                  <c:v>5</c:v>
                </c:pt>
                <c:pt idx="51">
                  <c:v>5</c:v>
                </c:pt>
                <c:pt idx="52">
                  <c:v>5</c:v>
                </c:pt>
                <c:pt idx="53">
                  <c:v>5</c:v>
                </c:pt>
                <c:pt idx="54">
                  <c:v>5</c:v>
                </c:pt>
                <c:pt idx="55">
                  <c:v>5</c:v>
                </c:pt>
                <c:pt idx="56">
                  <c:v>5</c:v>
                </c:pt>
                <c:pt idx="57">
                  <c:v>5</c:v>
                </c:pt>
                <c:pt idx="58">
                  <c:v>5</c:v>
                </c:pt>
                <c:pt idx="59">
                  <c:v>5</c:v>
                </c:pt>
                <c:pt idx="60">
                  <c:v>5</c:v>
                </c:pt>
                <c:pt idx="61">
                  <c:v>5</c:v>
                </c:pt>
                <c:pt idx="62">
                  <c:v>5</c:v>
                </c:pt>
                <c:pt idx="63">
                  <c:v>6</c:v>
                </c:pt>
                <c:pt idx="64">
                  <c:v>6</c:v>
                </c:pt>
                <c:pt idx="65">
                  <c:v>6</c:v>
                </c:pt>
                <c:pt idx="66">
                  <c:v>6</c:v>
                </c:pt>
                <c:pt idx="67">
                  <c:v>6</c:v>
                </c:pt>
                <c:pt idx="68">
                  <c:v>6</c:v>
                </c:pt>
                <c:pt idx="69">
                  <c:v>6</c:v>
                </c:pt>
                <c:pt idx="70">
                  <c:v>6</c:v>
                </c:pt>
                <c:pt idx="71">
                  <c:v>6</c:v>
                </c:pt>
                <c:pt idx="72">
                  <c:v>6</c:v>
                </c:pt>
                <c:pt idx="73">
                  <c:v>6</c:v>
                </c:pt>
                <c:pt idx="74">
                  <c:v>6</c:v>
                </c:pt>
                <c:pt idx="75">
                  <c:v>6</c:v>
                </c:pt>
                <c:pt idx="76">
                  <c:v>6</c:v>
                </c:pt>
                <c:pt idx="77">
                  <c:v>6</c:v>
                </c:pt>
                <c:pt idx="78">
                  <c:v>6</c:v>
                </c:pt>
                <c:pt idx="79">
                  <c:v>6</c:v>
                </c:pt>
                <c:pt idx="80">
                  <c:v>6</c:v>
                </c:pt>
                <c:pt idx="81">
                  <c:v>6</c:v>
                </c:pt>
                <c:pt idx="82">
                  <c:v>6</c:v>
                </c:pt>
                <c:pt idx="83">
                  <c:v>6</c:v>
                </c:pt>
                <c:pt idx="84">
                  <c:v>6</c:v>
                </c:pt>
                <c:pt idx="85">
                  <c:v>6</c:v>
                </c:pt>
                <c:pt idx="86">
                  <c:v>6</c:v>
                </c:pt>
                <c:pt idx="87">
                  <c:v>6</c:v>
                </c:pt>
                <c:pt idx="88">
                  <c:v>6</c:v>
                </c:pt>
                <c:pt idx="89">
                  <c:v>6</c:v>
                </c:pt>
                <c:pt idx="90">
                  <c:v>6</c:v>
                </c:pt>
                <c:pt idx="91">
                  <c:v>6</c:v>
                </c:pt>
                <c:pt idx="92">
                  <c:v>7</c:v>
                </c:pt>
                <c:pt idx="93">
                  <c:v>7</c:v>
                </c:pt>
                <c:pt idx="94">
                  <c:v>7</c:v>
                </c:pt>
                <c:pt idx="95">
                  <c:v>8</c:v>
                </c:pt>
                <c:pt idx="96">
                  <c:v>8</c:v>
                </c:pt>
                <c:pt idx="97">
                  <c:v>8</c:v>
                </c:pt>
                <c:pt idx="98">
                  <c:v>8</c:v>
                </c:pt>
                <c:pt idx="99">
                  <c:v>8</c:v>
                </c:pt>
                <c:pt idx="100">
                  <c:v>9</c:v>
                </c:pt>
                <c:pt idx="101">
                  <c:v>9</c:v>
                </c:pt>
                <c:pt idx="102">
                  <c:v>9</c:v>
                </c:pt>
                <c:pt idx="103">
                  <c:v>9</c:v>
                </c:pt>
                <c:pt idx="104">
                  <c:v>9</c:v>
                </c:pt>
                <c:pt idx="105">
                  <c:v>9</c:v>
                </c:pt>
                <c:pt idx="106">
                  <c:v>9</c:v>
                </c:pt>
                <c:pt idx="107">
                  <c:v>10</c:v>
                </c:pt>
                <c:pt idx="108">
                  <c:v>10</c:v>
                </c:pt>
                <c:pt idx="109">
                  <c:v>10</c:v>
                </c:pt>
                <c:pt idx="110">
                  <c:v>11</c:v>
                </c:pt>
                <c:pt idx="111">
                  <c:v>11</c:v>
                </c:pt>
                <c:pt idx="112">
                  <c:v>11</c:v>
                </c:pt>
                <c:pt idx="113">
                  <c:v>14</c:v>
                </c:pt>
                <c:pt idx="114">
                  <c:v>14</c:v>
                </c:pt>
                <c:pt idx="115">
                  <c:v>16</c:v>
                </c:pt>
                <c:pt idx="116">
                  <c:v>16</c:v>
                </c:pt>
                <c:pt idx="117">
                  <c:v>16</c:v>
                </c:pt>
                <c:pt idx="118">
                  <c:v>17</c:v>
                </c:pt>
                <c:pt idx="119">
                  <c:v>17</c:v>
                </c:pt>
                <c:pt idx="120">
                  <c:v>17</c:v>
                </c:pt>
                <c:pt idx="121">
                  <c:v>17</c:v>
                </c:pt>
                <c:pt idx="122">
                  <c:v>18</c:v>
                </c:pt>
                <c:pt idx="123">
                  <c:v>18</c:v>
                </c:pt>
                <c:pt idx="124">
                  <c:v>18</c:v>
                </c:pt>
                <c:pt idx="125">
                  <c:v>18</c:v>
                </c:pt>
                <c:pt idx="126">
                  <c:v>18</c:v>
                </c:pt>
              </c:numCache>
            </c:numRef>
          </c:val>
          <c:extLst>
            <c:ext xmlns:c16="http://schemas.microsoft.com/office/drawing/2014/chart" uri="{C3380CC4-5D6E-409C-BE32-E72D297353CC}">
              <c16:uniqueId val="{00000002-6F94-41AD-83AB-4D819A08EFCB}"/>
            </c:ext>
          </c:extLst>
        </c:ser>
        <c:ser>
          <c:idx val="3"/>
          <c:order val="3"/>
          <c:tx>
            <c:strRef>
              <c:f>Accummulated!$E$129</c:f>
              <c:strCache>
                <c:ptCount val="1"/>
                <c:pt idx="0">
                  <c:v>Macroalgae</c:v>
                </c:pt>
              </c:strCache>
            </c:strRef>
          </c:tx>
          <c:spPr>
            <a:solidFill>
              <a:schemeClr val="accent6"/>
            </a:solidFill>
            <a:ln>
              <a:noFill/>
            </a:ln>
            <a:effectLst/>
          </c:spPr>
          <c:invertIfNegative val="0"/>
          <c:cat>
            <c:numRef>
              <c:f>Accummulated!$A$130:$A$260</c:f>
              <c:numCache>
                <c:formatCode>General</c:formatCode>
                <c:ptCount val="131"/>
                <c:pt idx="4">
                  <c:v>1899</c:v>
                </c:pt>
                <c:pt idx="5">
                  <c:v>1900</c:v>
                </c:pt>
                <c:pt idx="6">
                  <c:v>1901</c:v>
                </c:pt>
                <c:pt idx="7">
                  <c:v>1902</c:v>
                </c:pt>
                <c:pt idx="8">
                  <c:v>1903</c:v>
                </c:pt>
                <c:pt idx="9">
                  <c:v>1904</c:v>
                </c:pt>
                <c:pt idx="10">
                  <c:v>1905</c:v>
                </c:pt>
                <c:pt idx="11">
                  <c:v>1906</c:v>
                </c:pt>
                <c:pt idx="12">
                  <c:v>1907</c:v>
                </c:pt>
                <c:pt idx="13">
                  <c:v>1908</c:v>
                </c:pt>
                <c:pt idx="14">
                  <c:v>1909</c:v>
                </c:pt>
                <c:pt idx="15">
                  <c:v>1910</c:v>
                </c:pt>
                <c:pt idx="16">
                  <c:v>1911</c:v>
                </c:pt>
                <c:pt idx="17">
                  <c:v>1912</c:v>
                </c:pt>
                <c:pt idx="18">
                  <c:v>1913</c:v>
                </c:pt>
                <c:pt idx="19">
                  <c:v>1914</c:v>
                </c:pt>
                <c:pt idx="20">
                  <c:v>1915</c:v>
                </c:pt>
                <c:pt idx="21">
                  <c:v>1916</c:v>
                </c:pt>
                <c:pt idx="22">
                  <c:v>1917</c:v>
                </c:pt>
                <c:pt idx="23">
                  <c:v>1918</c:v>
                </c:pt>
                <c:pt idx="24">
                  <c:v>1919</c:v>
                </c:pt>
                <c:pt idx="25">
                  <c:v>1920</c:v>
                </c:pt>
                <c:pt idx="26">
                  <c:v>1921</c:v>
                </c:pt>
                <c:pt idx="27">
                  <c:v>1922</c:v>
                </c:pt>
                <c:pt idx="28">
                  <c:v>1923</c:v>
                </c:pt>
                <c:pt idx="29">
                  <c:v>1924</c:v>
                </c:pt>
                <c:pt idx="30">
                  <c:v>1925</c:v>
                </c:pt>
                <c:pt idx="31">
                  <c:v>1926</c:v>
                </c:pt>
                <c:pt idx="32">
                  <c:v>1927</c:v>
                </c:pt>
                <c:pt idx="33">
                  <c:v>1928</c:v>
                </c:pt>
                <c:pt idx="34">
                  <c:v>1929</c:v>
                </c:pt>
                <c:pt idx="35">
                  <c:v>1930</c:v>
                </c:pt>
                <c:pt idx="36">
                  <c:v>1931</c:v>
                </c:pt>
                <c:pt idx="37">
                  <c:v>1932</c:v>
                </c:pt>
                <c:pt idx="38">
                  <c:v>1933</c:v>
                </c:pt>
                <c:pt idx="39">
                  <c:v>1934</c:v>
                </c:pt>
                <c:pt idx="40">
                  <c:v>1935</c:v>
                </c:pt>
                <c:pt idx="41">
                  <c:v>1936</c:v>
                </c:pt>
                <c:pt idx="42">
                  <c:v>1937</c:v>
                </c:pt>
                <c:pt idx="43">
                  <c:v>1938</c:v>
                </c:pt>
                <c:pt idx="44">
                  <c:v>1939</c:v>
                </c:pt>
                <c:pt idx="45">
                  <c:v>1940</c:v>
                </c:pt>
                <c:pt idx="46">
                  <c:v>1941</c:v>
                </c:pt>
                <c:pt idx="47">
                  <c:v>1942</c:v>
                </c:pt>
                <c:pt idx="48">
                  <c:v>1943</c:v>
                </c:pt>
                <c:pt idx="49">
                  <c:v>1944</c:v>
                </c:pt>
                <c:pt idx="50">
                  <c:v>1945</c:v>
                </c:pt>
                <c:pt idx="51">
                  <c:v>1946</c:v>
                </c:pt>
                <c:pt idx="52">
                  <c:v>1947</c:v>
                </c:pt>
                <c:pt idx="53">
                  <c:v>1948</c:v>
                </c:pt>
                <c:pt idx="54">
                  <c:v>1949</c:v>
                </c:pt>
                <c:pt idx="55">
                  <c:v>1950</c:v>
                </c:pt>
                <c:pt idx="56">
                  <c:v>1951</c:v>
                </c:pt>
                <c:pt idx="57">
                  <c:v>1952</c:v>
                </c:pt>
                <c:pt idx="58">
                  <c:v>1953</c:v>
                </c:pt>
                <c:pt idx="59">
                  <c:v>1954</c:v>
                </c:pt>
                <c:pt idx="60">
                  <c:v>1955</c:v>
                </c:pt>
                <c:pt idx="61">
                  <c:v>1956</c:v>
                </c:pt>
                <c:pt idx="62">
                  <c:v>1957</c:v>
                </c:pt>
                <c:pt idx="63">
                  <c:v>1958</c:v>
                </c:pt>
                <c:pt idx="64">
                  <c:v>1959</c:v>
                </c:pt>
                <c:pt idx="65">
                  <c:v>1960</c:v>
                </c:pt>
                <c:pt idx="66">
                  <c:v>1961</c:v>
                </c:pt>
                <c:pt idx="67">
                  <c:v>1962</c:v>
                </c:pt>
                <c:pt idx="68">
                  <c:v>1963</c:v>
                </c:pt>
                <c:pt idx="69">
                  <c:v>1964</c:v>
                </c:pt>
                <c:pt idx="70">
                  <c:v>1965</c:v>
                </c:pt>
                <c:pt idx="71">
                  <c:v>1966</c:v>
                </c:pt>
                <c:pt idx="72">
                  <c:v>1967</c:v>
                </c:pt>
                <c:pt idx="73">
                  <c:v>1968</c:v>
                </c:pt>
                <c:pt idx="74">
                  <c:v>1969</c:v>
                </c:pt>
                <c:pt idx="75">
                  <c:v>1970</c:v>
                </c:pt>
                <c:pt idx="76">
                  <c:v>1971</c:v>
                </c:pt>
                <c:pt idx="77">
                  <c:v>1972</c:v>
                </c:pt>
                <c:pt idx="78">
                  <c:v>1973</c:v>
                </c:pt>
                <c:pt idx="79">
                  <c:v>1974</c:v>
                </c:pt>
                <c:pt idx="80">
                  <c:v>1975</c:v>
                </c:pt>
                <c:pt idx="81">
                  <c:v>1976</c:v>
                </c:pt>
                <c:pt idx="82">
                  <c:v>1977</c:v>
                </c:pt>
                <c:pt idx="83">
                  <c:v>1978</c:v>
                </c:pt>
                <c:pt idx="84">
                  <c:v>1979</c:v>
                </c:pt>
                <c:pt idx="85">
                  <c:v>1980</c:v>
                </c:pt>
                <c:pt idx="86">
                  <c:v>1981</c:v>
                </c:pt>
                <c:pt idx="87">
                  <c:v>1982</c:v>
                </c:pt>
                <c:pt idx="88">
                  <c:v>1983</c:v>
                </c:pt>
                <c:pt idx="89">
                  <c:v>1984</c:v>
                </c:pt>
                <c:pt idx="90">
                  <c:v>1985</c:v>
                </c:pt>
                <c:pt idx="91">
                  <c:v>1986</c:v>
                </c:pt>
                <c:pt idx="92">
                  <c:v>1987</c:v>
                </c:pt>
                <c:pt idx="93">
                  <c:v>1988</c:v>
                </c:pt>
                <c:pt idx="94">
                  <c:v>1989</c:v>
                </c:pt>
                <c:pt idx="95">
                  <c:v>1990</c:v>
                </c:pt>
                <c:pt idx="96">
                  <c:v>1991</c:v>
                </c:pt>
                <c:pt idx="97">
                  <c:v>1992</c:v>
                </c:pt>
                <c:pt idx="98">
                  <c:v>1993</c:v>
                </c:pt>
                <c:pt idx="99">
                  <c:v>1994</c:v>
                </c:pt>
                <c:pt idx="100">
                  <c:v>1995</c:v>
                </c:pt>
                <c:pt idx="101">
                  <c:v>1996</c:v>
                </c:pt>
                <c:pt idx="102">
                  <c:v>1997</c:v>
                </c:pt>
                <c:pt idx="103">
                  <c:v>1998</c:v>
                </c:pt>
                <c:pt idx="104">
                  <c:v>1999</c:v>
                </c:pt>
                <c:pt idx="105">
                  <c:v>2000</c:v>
                </c:pt>
                <c:pt idx="106">
                  <c:v>2001</c:v>
                </c:pt>
                <c:pt idx="107">
                  <c:v>2002</c:v>
                </c:pt>
                <c:pt idx="108">
                  <c:v>2003</c:v>
                </c:pt>
                <c:pt idx="109">
                  <c:v>2004</c:v>
                </c:pt>
                <c:pt idx="110">
                  <c:v>2005</c:v>
                </c:pt>
                <c:pt idx="111">
                  <c:v>2006</c:v>
                </c:pt>
                <c:pt idx="112">
                  <c:v>2007</c:v>
                </c:pt>
                <c:pt idx="113">
                  <c:v>2008</c:v>
                </c:pt>
                <c:pt idx="114">
                  <c:v>2009</c:v>
                </c:pt>
                <c:pt idx="115">
                  <c:v>2010</c:v>
                </c:pt>
                <c:pt idx="116">
                  <c:v>2011</c:v>
                </c:pt>
                <c:pt idx="117">
                  <c:v>2012</c:v>
                </c:pt>
                <c:pt idx="118">
                  <c:v>2013</c:v>
                </c:pt>
                <c:pt idx="119">
                  <c:v>2014</c:v>
                </c:pt>
                <c:pt idx="120">
                  <c:v>2015</c:v>
                </c:pt>
                <c:pt idx="121">
                  <c:v>2016</c:v>
                </c:pt>
                <c:pt idx="122">
                  <c:v>2017</c:v>
                </c:pt>
                <c:pt idx="123">
                  <c:v>2018</c:v>
                </c:pt>
                <c:pt idx="124">
                  <c:v>2019</c:v>
                </c:pt>
                <c:pt idx="125">
                  <c:v>2020</c:v>
                </c:pt>
                <c:pt idx="126">
                  <c:v>2021</c:v>
                </c:pt>
                <c:pt idx="128">
                  <c:v>2023</c:v>
                </c:pt>
                <c:pt idx="129">
                  <c:v>2024</c:v>
                </c:pt>
                <c:pt idx="130">
                  <c:v>2025</c:v>
                </c:pt>
              </c:numCache>
            </c:numRef>
          </c:cat>
          <c:val>
            <c:numRef>
              <c:f>Accummulated!$E$130:$E$260</c:f>
              <c:numCache>
                <c:formatCode>General</c:formatCode>
                <c:ptCount val="131"/>
                <c:pt idx="4">
                  <c:v>0</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2</c:v>
                </c:pt>
                <c:pt idx="26">
                  <c:v>2</c:v>
                </c:pt>
                <c:pt idx="27">
                  <c:v>2</c:v>
                </c:pt>
                <c:pt idx="28">
                  <c:v>2</c:v>
                </c:pt>
                <c:pt idx="29">
                  <c:v>2</c:v>
                </c:pt>
                <c:pt idx="30">
                  <c:v>2</c:v>
                </c:pt>
                <c:pt idx="31">
                  <c:v>2</c:v>
                </c:pt>
                <c:pt idx="32">
                  <c:v>2</c:v>
                </c:pt>
                <c:pt idx="33">
                  <c:v>2</c:v>
                </c:pt>
                <c:pt idx="34">
                  <c:v>2</c:v>
                </c:pt>
                <c:pt idx="35">
                  <c:v>2</c:v>
                </c:pt>
                <c:pt idx="36">
                  <c:v>2</c:v>
                </c:pt>
                <c:pt idx="37">
                  <c:v>2</c:v>
                </c:pt>
                <c:pt idx="38">
                  <c:v>2</c:v>
                </c:pt>
                <c:pt idx="39">
                  <c:v>2</c:v>
                </c:pt>
                <c:pt idx="40">
                  <c:v>2</c:v>
                </c:pt>
                <c:pt idx="41">
                  <c:v>2</c:v>
                </c:pt>
                <c:pt idx="42">
                  <c:v>2</c:v>
                </c:pt>
                <c:pt idx="43">
                  <c:v>2</c:v>
                </c:pt>
                <c:pt idx="44">
                  <c:v>4</c:v>
                </c:pt>
                <c:pt idx="45">
                  <c:v>4</c:v>
                </c:pt>
                <c:pt idx="46">
                  <c:v>4</c:v>
                </c:pt>
                <c:pt idx="47">
                  <c:v>4</c:v>
                </c:pt>
                <c:pt idx="48">
                  <c:v>4</c:v>
                </c:pt>
                <c:pt idx="49">
                  <c:v>4</c:v>
                </c:pt>
                <c:pt idx="50">
                  <c:v>4</c:v>
                </c:pt>
                <c:pt idx="51">
                  <c:v>4</c:v>
                </c:pt>
                <c:pt idx="52">
                  <c:v>4</c:v>
                </c:pt>
                <c:pt idx="53">
                  <c:v>5</c:v>
                </c:pt>
                <c:pt idx="54">
                  <c:v>5</c:v>
                </c:pt>
                <c:pt idx="55">
                  <c:v>5</c:v>
                </c:pt>
                <c:pt idx="56">
                  <c:v>5</c:v>
                </c:pt>
                <c:pt idx="57">
                  <c:v>5</c:v>
                </c:pt>
                <c:pt idx="58">
                  <c:v>5</c:v>
                </c:pt>
                <c:pt idx="59">
                  <c:v>5</c:v>
                </c:pt>
                <c:pt idx="60">
                  <c:v>5</c:v>
                </c:pt>
                <c:pt idx="61">
                  <c:v>5</c:v>
                </c:pt>
                <c:pt idx="62">
                  <c:v>5</c:v>
                </c:pt>
                <c:pt idx="63">
                  <c:v>5</c:v>
                </c:pt>
                <c:pt idx="64">
                  <c:v>5</c:v>
                </c:pt>
                <c:pt idx="65">
                  <c:v>5</c:v>
                </c:pt>
                <c:pt idx="66">
                  <c:v>6</c:v>
                </c:pt>
                <c:pt idx="67">
                  <c:v>6</c:v>
                </c:pt>
                <c:pt idx="68">
                  <c:v>6</c:v>
                </c:pt>
                <c:pt idx="69">
                  <c:v>6</c:v>
                </c:pt>
                <c:pt idx="70">
                  <c:v>6</c:v>
                </c:pt>
                <c:pt idx="71">
                  <c:v>6</c:v>
                </c:pt>
                <c:pt idx="72">
                  <c:v>6</c:v>
                </c:pt>
                <c:pt idx="73">
                  <c:v>6</c:v>
                </c:pt>
                <c:pt idx="74">
                  <c:v>6</c:v>
                </c:pt>
                <c:pt idx="75">
                  <c:v>6</c:v>
                </c:pt>
                <c:pt idx="76">
                  <c:v>6</c:v>
                </c:pt>
                <c:pt idx="77">
                  <c:v>6</c:v>
                </c:pt>
                <c:pt idx="78">
                  <c:v>7</c:v>
                </c:pt>
                <c:pt idx="79">
                  <c:v>7</c:v>
                </c:pt>
                <c:pt idx="80">
                  <c:v>7</c:v>
                </c:pt>
                <c:pt idx="81">
                  <c:v>7</c:v>
                </c:pt>
                <c:pt idx="82">
                  <c:v>7</c:v>
                </c:pt>
                <c:pt idx="83">
                  <c:v>7</c:v>
                </c:pt>
                <c:pt idx="84">
                  <c:v>7</c:v>
                </c:pt>
                <c:pt idx="85">
                  <c:v>7</c:v>
                </c:pt>
                <c:pt idx="86">
                  <c:v>7</c:v>
                </c:pt>
                <c:pt idx="87">
                  <c:v>8</c:v>
                </c:pt>
                <c:pt idx="88">
                  <c:v>8</c:v>
                </c:pt>
                <c:pt idx="89">
                  <c:v>9</c:v>
                </c:pt>
                <c:pt idx="90">
                  <c:v>9</c:v>
                </c:pt>
                <c:pt idx="91">
                  <c:v>9</c:v>
                </c:pt>
                <c:pt idx="92">
                  <c:v>9</c:v>
                </c:pt>
                <c:pt idx="93">
                  <c:v>9</c:v>
                </c:pt>
                <c:pt idx="94">
                  <c:v>9</c:v>
                </c:pt>
                <c:pt idx="95">
                  <c:v>9</c:v>
                </c:pt>
                <c:pt idx="96">
                  <c:v>9</c:v>
                </c:pt>
                <c:pt idx="97">
                  <c:v>9</c:v>
                </c:pt>
                <c:pt idx="98">
                  <c:v>9</c:v>
                </c:pt>
                <c:pt idx="99">
                  <c:v>9</c:v>
                </c:pt>
                <c:pt idx="100">
                  <c:v>10</c:v>
                </c:pt>
                <c:pt idx="101">
                  <c:v>10</c:v>
                </c:pt>
                <c:pt idx="102">
                  <c:v>10</c:v>
                </c:pt>
                <c:pt idx="103">
                  <c:v>10</c:v>
                </c:pt>
                <c:pt idx="104">
                  <c:v>10</c:v>
                </c:pt>
                <c:pt idx="105">
                  <c:v>10</c:v>
                </c:pt>
                <c:pt idx="106">
                  <c:v>10</c:v>
                </c:pt>
                <c:pt idx="107">
                  <c:v>10</c:v>
                </c:pt>
                <c:pt idx="108">
                  <c:v>12</c:v>
                </c:pt>
                <c:pt idx="109">
                  <c:v>12</c:v>
                </c:pt>
                <c:pt idx="110">
                  <c:v>13</c:v>
                </c:pt>
                <c:pt idx="111">
                  <c:v>13</c:v>
                </c:pt>
                <c:pt idx="112">
                  <c:v>13</c:v>
                </c:pt>
                <c:pt idx="113">
                  <c:v>13</c:v>
                </c:pt>
                <c:pt idx="114">
                  <c:v>13</c:v>
                </c:pt>
                <c:pt idx="115">
                  <c:v>13</c:v>
                </c:pt>
                <c:pt idx="116">
                  <c:v>13</c:v>
                </c:pt>
                <c:pt idx="117">
                  <c:v>13</c:v>
                </c:pt>
                <c:pt idx="118">
                  <c:v>13</c:v>
                </c:pt>
                <c:pt idx="119">
                  <c:v>14</c:v>
                </c:pt>
                <c:pt idx="120">
                  <c:v>15</c:v>
                </c:pt>
                <c:pt idx="121">
                  <c:v>15</c:v>
                </c:pt>
                <c:pt idx="122">
                  <c:v>15</c:v>
                </c:pt>
                <c:pt idx="123">
                  <c:v>15</c:v>
                </c:pt>
                <c:pt idx="124">
                  <c:v>15</c:v>
                </c:pt>
                <c:pt idx="125">
                  <c:v>15</c:v>
                </c:pt>
                <c:pt idx="126">
                  <c:v>16</c:v>
                </c:pt>
              </c:numCache>
            </c:numRef>
          </c:val>
          <c:extLst>
            <c:ext xmlns:c16="http://schemas.microsoft.com/office/drawing/2014/chart" uri="{C3380CC4-5D6E-409C-BE32-E72D297353CC}">
              <c16:uniqueId val="{00000003-6F94-41AD-83AB-4D819A08EFCB}"/>
            </c:ext>
          </c:extLst>
        </c:ser>
        <c:ser>
          <c:idx val="4"/>
          <c:order val="4"/>
          <c:tx>
            <c:strRef>
              <c:f>Accummulated!$F$129</c:f>
              <c:strCache>
                <c:ptCount val="1"/>
                <c:pt idx="0">
                  <c:v>Zooplankton</c:v>
                </c:pt>
              </c:strCache>
            </c:strRef>
          </c:tx>
          <c:spPr>
            <a:solidFill>
              <a:schemeClr val="bg1">
                <a:lumMod val="75000"/>
              </a:schemeClr>
            </a:solidFill>
            <a:ln>
              <a:noFill/>
            </a:ln>
            <a:effectLst/>
          </c:spPr>
          <c:invertIfNegative val="0"/>
          <c:cat>
            <c:numRef>
              <c:f>Accummulated!$A$130:$A$260</c:f>
              <c:numCache>
                <c:formatCode>General</c:formatCode>
                <c:ptCount val="131"/>
                <c:pt idx="4">
                  <c:v>1899</c:v>
                </c:pt>
                <c:pt idx="5">
                  <c:v>1900</c:v>
                </c:pt>
                <c:pt idx="6">
                  <c:v>1901</c:v>
                </c:pt>
                <c:pt idx="7">
                  <c:v>1902</c:v>
                </c:pt>
                <c:pt idx="8">
                  <c:v>1903</c:v>
                </c:pt>
                <c:pt idx="9">
                  <c:v>1904</c:v>
                </c:pt>
                <c:pt idx="10">
                  <c:v>1905</c:v>
                </c:pt>
                <c:pt idx="11">
                  <c:v>1906</c:v>
                </c:pt>
                <c:pt idx="12">
                  <c:v>1907</c:v>
                </c:pt>
                <c:pt idx="13">
                  <c:v>1908</c:v>
                </c:pt>
                <c:pt idx="14">
                  <c:v>1909</c:v>
                </c:pt>
                <c:pt idx="15">
                  <c:v>1910</c:v>
                </c:pt>
                <c:pt idx="16">
                  <c:v>1911</c:v>
                </c:pt>
                <c:pt idx="17">
                  <c:v>1912</c:v>
                </c:pt>
                <c:pt idx="18">
                  <c:v>1913</c:v>
                </c:pt>
                <c:pt idx="19">
                  <c:v>1914</c:v>
                </c:pt>
                <c:pt idx="20">
                  <c:v>1915</c:v>
                </c:pt>
                <c:pt idx="21">
                  <c:v>1916</c:v>
                </c:pt>
                <c:pt idx="22">
                  <c:v>1917</c:v>
                </c:pt>
                <c:pt idx="23">
                  <c:v>1918</c:v>
                </c:pt>
                <c:pt idx="24">
                  <c:v>1919</c:v>
                </c:pt>
                <c:pt idx="25">
                  <c:v>1920</c:v>
                </c:pt>
                <c:pt idx="26">
                  <c:v>1921</c:v>
                </c:pt>
                <c:pt idx="27">
                  <c:v>1922</c:v>
                </c:pt>
                <c:pt idx="28">
                  <c:v>1923</c:v>
                </c:pt>
                <c:pt idx="29">
                  <c:v>1924</c:v>
                </c:pt>
                <c:pt idx="30">
                  <c:v>1925</c:v>
                </c:pt>
                <c:pt idx="31">
                  <c:v>1926</c:v>
                </c:pt>
                <c:pt idx="32">
                  <c:v>1927</c:v>
                </c:pt>
                <c:pt idx="33">
                  <c:v>1928</c:v>
                </c:pt>
                <c:pt idx="34">
                  <c:v>1929</c:v>
                </c:pt>
                <c:pt idx="35">
                  <c:v>1930</c:v>
                </c:pt>
                <c:pt idx="36">
                  <c:v>1931</c:v>
                </c:pt>
                <c:pt idx="37">
                  <c:v>1932</c:v>
                </c:pt>
                <c:pt idx="38">
                  <c:v>1933</c:v>
                </c:pt>
                <c:pt idx="39">
                  <c:v>1934</c:v>
                </c:pt>
                <c:pt idx="40">
                  <c:v>1935</c:v>
                </c:pt>
                <c:pt idx="41">
                  <c:v>1936</c:v>
                </c:pt>
                <c:pt idx="42">
                  <c:v>1937</c:v>
                </c:pt>
                <c:pt idx="43">
                  <c:v>1938</c:v>
                </c:pt>
                <c:pt idx="44">
                  <c:v>1939</c:v>
                </c:pt>
                <c:pt idx="45">
                  <c:v>1940</c:v>
                </c:pt>
                <c:pt idx="46">
                  <c:v>1941</c:v>
                </c:pt>
                <c:pt idx="47">
                  <c:v>1942</c:v>
                </c:pt>
                <c:pt idx="48">
                  <c:v>1943</c:v>
                </c:pt>
                <c:pt idx="49">
                  <c:v>1944</c:v>
                </c:pt>
                <c:pt idx="50">
                  <c:v>1945</c:v>
                </c:pt>
                <c:pt idx="51">
                  <c:v>1946</c:v>
                </c:pt>
                <c:pt idx="52">
                  <c:v>1947</c:v>
                </c:pt>
                <c:pt idx="53">
                  <c:v>1948</c:v>
                </c:pt>
                <c:pt idx="54">
                  <c:v>1949</c:v>
                </c:pt>
                <c:pt idx="55">
                  <c:v>1950</c:v>
                </c:pt>
                <c:pt idx="56">
                  <c:v>1951</c:v>
                </c:pt>
                <c:pt idx="57">
                  <c:v>1952</c:v>
                </c:pt>
                <c:pt idx="58">
                  <c:v>1953</c:v>
                </c:pt>
                <c:pt idx="59">
                  <c:v>1954</c:v>
                </c:pt>
                <c:pt idx="60">
                  <c:v>1955</c:v>
                </c:pt>
                <c:pt idx="61">
                  <c:v>1956</c:v>
                </c:pt>
                <c:pt idx="62">
                  <c:v>1957</c:v>
                </c:pt>
                <c:pt idx="63">
                  <c:v>1958</c:v>
                </c:pt>
                <c:pt idx="64">
                  <c:v>1959</c:v>
                </c:pt>
                <c:pt idx="65">
                  <c:v>1960</c:v>
                </c:pt>
                <c:pt idx="66">
                  <c:v>1961</c:v>
                </c:pt>
                <c:pt idx="67">
                  <c:v>1962</c:v>
                </c:pt>
                <c:pt idx="68">
                  <c:v>1963</c:v>
                </c:pt>
                <c:pt idx="69">
                  <c:v>1964</c:v>
                </c:pt>
                <c:pt idx="70">
                  <c:v>1965</c:v>
                </c:pt>
                <c:pt idx="71">
                  <c:v>1966</c:v>
                </c:pt>
                <c:pt idx="72">
                  <c:v>1967</c:v>
                </c:pt>
                <c:pt idx="73">
                  <c:v>1968</c:v>
                </c:pt>
                <c:pt idx="74">
                  <c:v>1969</c:v>
                </c:pt>
                <c:pt idx="75">
                  <c:v>1970</c:v>
                </c:pt>
                <c:pt idx="76">
                  <c:v>1971</c:v>
                </c:pt>
                <c:pt idx="77">
                  <c:v>1972</c:v>
                </c:pt>
                <c:pt idx="78">
                  <c:v>1973</c:v>
                </c:pt>
                <c:pt idx="79">
                  <c:v>1974</c:v>
                </c:pt>
                <c:pt idx="80">
                  <c:v>1975</c:v>
                </c:pt>
                <c:pt idx="81">
                  <c:v>1976</c:v>
                </c:pt>
                <c:pt idx="82">
                  <c:v>1977</c:v>
                </c:pt>
                <c:pt idx="83">
                  <c:v>1978</c:v>
                </c:pt>
                <c:pt idx="84">
                  <c:v>1979</c:v>
                </c:pt>
                <c:pt idx="85">
                  <c:v>1980</c:v>
                </c:pt>
                <c:pt idx="86">
                  <c:v>1981</c:v>
                </c:pt>
                <c:pt idx="87">
                  <c:v>1982</c:v>
                </c:pt>
                <c:pt idx="88">
                  <c:v>1983</c:v>
                </c:pt>
                <c:pt idx="89">
                  <c:v>1984</c:v>
                </c:pt>
                <c:pt idx="90">
                  <c:v>1985</c:v>
                </c:pt>
                <c:pt idx="91">
                  <c:v>1986</c:v>
                </c:pt>
                <c:pt idx="92">
                  <c:v>1987</c:v>
                </c:pt>
                <c:pt idx="93">
                  <c:v>1988</c:v>
                </c:pt>
                <c:pt idx="94">
                  <c:v>1989</c:v>
                </c:pt>
                <c:pt idx="95">
                  <c:v>1990</c:v>
                </c:pt>
                <c:pt idx="96">
                  <c:v>1991</c:v>
                </c:pt>
                <c:pt idx="97">
                  <c:v>1992</c:v>
                </c:pt>
                <c:pt idx="98">
                  <c:v>1993</c:v>
                </c:pt>
                <c:pt idx="99">
                  <c:v>1994</c:v>
                </c:pt>
                <c:pt idx="100">
                  <c:v>1995</c:v>
                </c:pt>
                <c:pt idx="101">
                  <c:v>1996</c:v>
                </c:pt>
                <c:pt idx="102">
                  <c:v>1997</c:v>
                </c:pt>
                <c:pt idx="103">
                  <c:v>1998</c:v>
                </c:pt>
                <c:pt idx="104">
                  <c:v>1999</c:v>
                </c:pt>
                <c:pt idx="105">
                  <c:v>2000</c:v>
                </c:pt>
                <c:pt idx="106">
                  <c:v>2001</c:v>
                </c:pt>
                <c:pt idx="107">
                  <c:v>2002</c:v>
                </c:pt>
                <c:pt idx="108">
                  <c:v>2003</c:v>
                </c:pt>
                <c:pt idx="109">
                  <c:v>2004</c:v>
                </c:pt>
                <c:pt idx="110">
                  <c:v>2005</c:v>
                </c:pt>
                <c:pt idx="111">
                  <c:v>2006</c:v>
                </c:pt>
                <c:pt idx="112">
                  <c:v>2007</c:v>
                </c:pt>
                <c:pt idx="113">
                  <c:v>2008</c:v>
                </c:pt>
                <c:pt idx="114">
                  <c:v>2009</c:v>
                </c:pt>
                <c:pt idx="115">
                  <c:v>2010</c:v>
                </c:pt>
                <c:pt idx="116">
                  <c:v>2011</c:v>
                </c:pt>
                <c:pt idx="117">
                  <c:v>2012</c:v>
                </c:pt>
                <c:pt idx="118">
                  <c:v>2013</c:v>
                </c:pt>
                <c:pt idx="119">
                  <c:v>2014</c:v>
                </c:pt>
                <c:pt idx="120">
                  <c:v>2015</c:v>
                </c:pt>
                <c:pt idx="121">
                  <c:v>2016</c:v>
                </c:pt>
                <c:pt idx="122">
                  <c:v>2017</c:v>
                </c:pt>
                <c:pt idx="123">
                  <c:v>2018</c:v>
                </c:pt>
                <c:pt idx="124">
                  <c:v>2019</c:v>
                </c:pt>
                <c:pt idx="125">
                  <c:v>2020</c:v>
                </c:pt>
                <c:pt idx="126">
                  <c:v>2021</c:v>
                </c:pt>
                <c:pt idx="128">
                  <c:v>2023</c:v>
                </c:pt>
                <c:pt idx="129">
                  <c:v>2024</c:v>
                </c:pt>
                <c:pt idx="130">
                  <c:v>2025</c:v>
                </c:pt>
              </c:numCache>
            </c:numRef>
          </c:cat>
          <c:val>
            <c:numRef>
              <c:f>Accummulated!$F$130:$F$260</c:f>
              <c:numCache>
                <c:formatCode>General</c:formatCode>
                <c:ptCount val="131"/>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2</c:v>
                </c:pt>
                <c:pt idx="66">
                  <c:v>2</c:v>
                </c:pt>
                <c:pt idx="67">
                  <c:v>2</c:v>
                </c:pt>
                <c:pt idx="68">
                  <c:v>2</c:v>
                </c:pt>
                <c:pt idx="69">
                  <c:v>2</c:v>
                </c:pt>
                <c:pt idx="70">
                  <c:v>2</c:v>
                </c:pt>
                <c:pt idx="71">
                  <c:v>2</c:v>
                </c:pt>
                <c:pt idx="72">
                  <c:v>2</c:v>
                </c:pt>
                <c:pt idx="73">
                  <c:v>2</c:v>
                </c:pt>
                <c:pt idx="74">
                  <c:v>2</c:v>
                </c:pt>
                <c:pt idx="75">
                  <c:v>2</c:v>
                </c:pt>
                <c:pt idx="76">
                  <c:v>2</c:v>
                </c:pt>
                <c:pt idx="77">
                  <c:v>2</c:v>
                </c:pt>
                <c:pt idx="78">
                  <c:v>2</c:v>
                </c:pt>
                <c:pt idx="79">
                  <c:v>2</c:v>
                </c:pt>
                <c:pt idx="80">
                  <c:v>2</c:v>
                </c:pt>
                <c:pt idx="81">
                  <c:v>2</c:v>
                </c:pt>
                <c:pt idx="82">
                  <c:v>2</c:v>
                </c:pt>
                <c:pt idx="83">
                  <c:v>2</c:v>
                </c:pt>
                <c:pt idx="84">
                  <c:v>2</c:v>
                </c:pt>
                <c:pt idx="85">
                  <c:v>2</c:v>
                </c:pt>
                <c:pt idx="86">
                  <c:v>2</c:v>
                </c:pt>
                <c:pt idx="87">
                  <c:v>2</c:v>
                </c:pt>
                <c:pt idx="88">
                  <c:v>2</c:v>
                </c:pt>
                <c:pt idx="89">
                  <c:v>2</c:v>
                </c:pt>
                <c:pt idx="90">
                  <c:v>2</c:v>
                </c:pt>
                <c:pt idx="91">
                  <c:v>2</c:v>
                </c:pt>
                <c:pt idx="92">
                  <c:v>2</c:v>
                </c:pt>
                <c:pt idx="93">
                  <c:v>2</c:v>
                </c:pt>
                <c:pt idx="94">
                  <c:v>2</c:v>
                </c:pt>
                <c:pt idx="95">
                  <c:v>2</c:v>
                </c:pt>
                <c:pt idx="96">
                  <c:v>2</c:v>
                </c:pt>
                <c:pt idx="97">
                  <c:v>2</c:v>
                </c:pt>
                <c:pt idx="98">
                  <c:v>2</c:v>
                </c:pt>
                <c:pt idx="99">
                  <c:v>2</c:v>
                </c:pt>
                <c:pt idx="100">
                  <c:v>2</c:v>
                </c:pt>
                <c:pt idx="101">
                  <c:v>2</c:v>
                </c:pt>
                <c:pt idx="102">
                  <c:v>2</c:v>
                </c:pt>
                <c:pt idx="103">
                  <c:v>2</c:v>
                </c:pt>
                <c:pt idx="104">
                  <c:v>2</c:v>
                </c:pt>
                <c:pt idx="105">
                  <c:v>2</c:v>
                </c:pt>
                <c:pt idx="106">
                  <c:v>2</c:v>
                </c:pt>
                <c:pt idx="107">
                  <c:v>2</c:v>
                </c:pt>
                <c:pt idx="108">
                  <c:v>2</c:v>
                </c:pt>
                <c:pt idx="109">
                  <c:v>2</c:v>
                </c:pt>
                <c:pt idx="110">
                  <c:v>3</c:v>
                </c:pt>
                <c:pt idx="111">
                  <c:v>3</c:v>
                </c:pt>
                <c:pt idx="112">
                  <c:v>3</c:v>
                </c:pt>
                <c:pt idx="113">
                  <c:v>3</c:v>
                </c:pt>
                <c:pt idx="114">
                  <c:v>3</c:v>
                </c:pt>
                <c:pt idx="115">
                  <c:v>3</c:v>
                </c:pt>
                <c:pt idx="116">
                  <c:v>4</c:v>
                </c:pt>
                <c:pt idx="117">
                  <c:v>4</c:v>
                </c:pt>
                <c:pt idx="118">
                  <c:v>4</c:v>
                </c:pt>
                <c:pt idx="119">
                  <c:v>4</c:v>
                </c:pt>
                <c:pt idx="120">
                  <c:v>4</c:v>
                </c:pt>
                <c:pt idx="121">
                  <c:v>4</c:v>
                </c:pt>
                <c:pt idx="122">
                  <c:v>4</c:v>
                </c:pt>
                <c:pt idx="123">
                  <c:v>5</c:v>
                </c:pt>
                <c:pt idx="124">
                  <c:v>5</c:v>
                </c:pt>
                <c:pt idx="125">
                  <c:v>5</c:v>
                </c:pt>
                <c:pt idx="126">
                  <c:v>5</c:v>
                </c:pt>
              </c:numCache>
            </c:numRef>
          </c:val>
          <c:extLst>
            <c:ext xmlns:c16="http://schemas.microsoft.com/office/drawing/2014/chart" uri="{C3380CC4-5D6E-409C-BE32-E72D297353CC}">
              <c16:uniqueId val="{00000004-6F94-41AD-83AB-4D819A08EFCB}"/>
            </c:ext>
          </c:extLst>
        </c:ser>
        <c:ser>
          <c:idx val="5"/>
          <c:order val="5"/>
          <c:tx>
            <c:strRef>
              <c:f>Accummulated!$G$129</c:f>
              <c:strCache>
                <c:ptCount val="1"/>
                <c:pt idx="0">
                  <c:v>Parasites</c:v>
                </c:pt>
              </c:strCache>
            </c:strRef>
          </c:tx>
          <c:spPr>
            <a:solidFill>
              <a:srgbClr val="FFFF00"/>
            </a:solidFill>
            <a:ln>
              <a:noFill/>
            </a:ln>
            <a:effectLst/>
          </c:spPr>
          <c:invertIfNegative val="0"/>
          <c:cat>
            <c:numRef>
              <c:f>Accummulated!$A$130:$A$260</c:f>
              <c:numCache>
                <c:formatCode>General</c:formatCode>
                <c:ptCount val="131"/>
                <c:pt idx="4">
                  <c:v>1899</c:v>
                </c:pt>
                <c:pt idx="5">
                  <c:v>1900</c:v>
                </c:pt>
                <c:pt idx="6">
                  <c:v>1901</c:v>
                </c:pt>
                <c:pt idx="7">
                  <c:v>1902</c:v>
                </c:pt>
                <c:pt idx="8">
                  <c:v>1903</c:v>
                </c:pt>
                <c:pt idx="9">
                  <c:v>1904</c:v>
                </c:pt>
                <c:pt idx="10">
                  <c:v>1905</c:v>
                </c:pt>
                <c:pt idx="11">
                  <c:v>1906</c:v>
                </c:pt>
                <c:pt idx="12">
                  <c:v>1907</c:v>
                </c:pt>
                <c:pt idx="13">
                  <c:v>1908</c:v>
                </c:pt>
                <c:pt idx="14">
                  <c:v>1909</c:v>
                </c:pt>
                <c:pt idx="15">
                  <c:v>1910</c:v>
                </c:pt>
                <c:pt idx="16">
                  <c:v>1911</c:v>
                </c:pt>
                <c:pt idx="17">
                  <c:v>1912</c:v>
                </c:pt>
                <c:pt idx="18">
                  <c:v>1913</c:v>
                </c:pt>
                <c:pt idx="19">
                  <c:v>1914</c:v>
                </c:pt>
                <c:pt idx="20">
                  <c:v>1915</c:v>
                </c:pt>
                <c:pt idx="21">
                  <c:v>1916</c:v>
                </c:pt>
                <c:pt idx="22">
                  <c:v>1917</c:v>
                </c:pt>
                <c:pt idx="23">
                  <c:v>1918</c:v>
                </c:pt>
                <c:pt idx="24">
                  <c:v>1919</c:v>
                </c:pt>
                <c:pt idx="25">
                  <c:v>1920</c:v>
                </c:pt>
                <c:pt idx="26">
                  <c:v>1921</c:v>
                </c:pt>
                <c:pt idx="27">
                  <c:v>1922</c:v>
                </c:pt>
                <c:pt idx="28">
                  <c:v>1923</c:v>
                </c:pt>
                <c:pt idx="29">
                  <c:v>1924</c:v>
                </c:pt>
                <c:pt idx="30">
                  <c:v>1925</c:v>
                </c:pt>
                <c:pt idx="31">
                  <c:v>1926</c:v>
                </c:pt>
                <c:pt idx="32">
                  <c:v>1927</c:v>
                </c:pt>
                <c:pt idx="33">
                  <c:v>1928</c:v>
                </c:pt>
                <c:pt idx="34">
                  <c:v>1929</c:v>
                </c:pt>
                <c:pt idx="35">
                  <c:v>1930</c:v>
                </c:pt>
                <c:pt idx="36">
                  <c:v>1931</c:v>
                </c:pt>
                <c:pt idx="37">
                  <c:v>1932</c:v>
                </c:pt>
                <c:pt idx="38">
                  <c:v>1933</c:v>
                </c:pt>
                <c:pt idx="39">
                  <c:v>1934</c:v>
                </c:pt>
                <c:pt idx="40">
                  <c:v>1935</c:v>
                </c:pt>
                <c:pt idx="41">
                  <c:v>1936</c:v>
                </c:pt>
                <c:pt idx="42">
                  <c:v>1937</c:v>
                </c:pt>
                <c:pt idx="43">
                  <c:v>1938</c:v>
                </c:pt>
                <c:pt idx="44">
                  <c:v>1939</c:v>
                </c:pt>
                <c:pt idx="45">
                  <c:v>1940</c:v>
                </c:pt>
                <c:pt idx="46">
                  <c:v>1941</c:v>
                </c:pt>
                <c:pt idx="47">
                  <c:v>1942</c:v>
                </c:pt>
                <c:pt idx="48">
                  <c:v>1943</c:v>
                </c:pt>
                <c:pt idx="49">
                  <c:v>1944</c:v>
                </c:pt>
                <c:pt idx="50">
                  <c:v>1945</c:v>
                </c:pt>
                <c:pt idx="51">
                  <c:v>1946</c:v>
                </c:pt>
                <c:pt idx="52">
                  <c:v>1947</c:v>
                </c:pt>
                <c:pt idx="53">
                  <c:v>1948</c:v>
                </c:pt>
                <c:pt idx="54">
                  <c:v>1949</c:v>
                </c:pt>
                <c:pt idx="55">
                  <c:v>1950</c:v>
                </c:pt>
                <c:pt idx="56">
                  <c:v>1951</c:v>
                </c:pt>
                <c:pt idx="57">
                  <c:v>1952</c:v>
                </c:pt>
                <c:pt idx="58">
                  <c:v>1953</c:v>
                </c:pt>
                <c:pt idx="59">
                  <c:v>1954</c:v>
                </c:pt>
                <c:pt idx="60">
                  <c:v>1955</c:v>
                </c:pt>
                <c:pt idx="61">
                  <c:v>1956</c:v>
                </c:pt>
                <c:pt idx="62">
                  <c:v>1957</c:v>
                </c:pt>
                <c:pt idx="63">
                  <c:v>1958</c:v>
                </c:pt>
                <c:pt idx="64">
                  <c:v>1959</c:v>
                </c:pt>
                <c:pt idx="65">
                  <c:v>1960</c:v>
                </c:pt>
                <c:pt idx="66">
                  <c:v>1961</c:v>
                </c:pt>
                <c:pt idx="67">
                  <c:v>1962</c:v>
                </c:pt>
                <c:pt idx="68">
                  <c:v>1963</c:v>
                </c:pt>
                <c:pt idx="69">
                  <c:v>1964</c:v>
                </c:pt>
                <c:pt idx="70">
                  <c:v>1965</c:v>
                </c:pt>
                <c:pt idx="71">
                  <c:v>1966</c:v>
                </c:pt>
                <c:pt idx="72">
                  <c:v>1967</c:v>
                </c:pt>
                <c:pt idx="73">
                  <c:v>1968</c:v>
                </c:pt>
                <c:pt idx="74">
                  <c:v>1969</c:v>
                </c:pt>
                <c:pt idx="75">
                  <c:v>1970</c:v>
                </c:pt>
                <c:pt idx="76">
                  <c:v>1971</c:v>
                </c:pt>
                <c:pt idx="77">
                  <c:v>1972</c:v>
                </c:pt>
                <c:pt idx="78">
                  <c:v>1973</c:v>
                </c:pt>
                <c:pt idx="79">
                  <c:v>1974</c:v>
                </c:pt>
                <c:pt idx="80">
                  <c:v>1975</c:v>
                </c:pt>
                <c:pt idx="81">
                  <c:v>1976</c:v>
                </c:pt>
                <c:pt idx="82">
                  <c:v>1977</c:v>
                </c:pt>
                <c:pt idx="83">
                  <c:v>1978</c:v>
                </c:pt>
                <c:pt idx="84">
                  <c:v>1979</c:v>
                </c:pt>
                <c:pt idx="85">
                  <c:v>1980</c:v>
                </c:pt>
                <c:pt idx="86">
                  <c:v>1981</c:v>
                </c:pt>
                <c:pt idx="87">
                  <c:v>1982</c:v>
                </c:pt>
                <c:pt idx="88">
                  <c:v>1983</c:v>
                </c:pt>
                <c:pt idx="89">
                  <c:v>1984</c:v>
                </c:pt>
                <c:pt idx="90">
                  <c:v>1985</c:v>
                </c:pt>
                <c:pt idx="91">
                  <c:v>1986</c:v>
                </c:pt>
                <c:pt idx="92">
                  <c:v>1987</c:v>
                </c:pt>
                <c:pt idx="93">
                  <c:v>1988</c:v>
                </c:pt>
                <c:pt idx="94">
                  <c:v>1989</c:v>
                </c:pt>
                <c:pt idx="95">
                  <c:v>1990</c:v>
                </c:pt>
                <c:pt idx="96">
                  <c:v>1991</c:v>
                </c:pt>
                <c:pt idx="97">
                  <c:v>1992</c:v>
                </c:pt>
                <c:pt idx="98">
                  <c:v>1993</c:v>
                </c:pt>
                <c:pt idx="99">
                  <c:v>1994</c:v>
                </c:pt>
                <c:pt idx="100">
                  <c:v>1995</c:v>
                </c:pt>
                <c:pt idx="101">
                  <c:v>1996</c:v>
                </c:pt>
                <c:pt idx="102">
                  <c:v>1997</c:v>
                </c:pt>
                <c:pt idx="103">
                  <c:v>1998</c:v>
                </c:pt>
                <c:pt idx="104">
                  <c:v>1999</c:v>
                </c:pt>
                <c:pt idx="105">
                  <c:v>2000</c:v>
                </c:pt>
                <c:pt idx="106">
                  <c:v>2001</c:v>
                </c:pt>
                <c:pt idx="107">
                  <c:v>2002</c:v>
                </c:pt>
                <c:pt idx="108">
                  <c:v>2003</c:v>
                </c:pt>
                <c:pt idx="109">
                  <c:v>2004</c:v>
                </c:pt>
                <c:pt idx="110">
                  <c:v>2005</c:v>
                </c:pt>
                <c:pt idx="111">
                  <c:v>2006</c:v>
                </c:pt>
                <c:pt idx="112">
                  <c:v>2007</c:v>
                </c:pt>
                <c:pt idx="113">
                  <c:v>2008</c:v>
                </c:pt>
                <c:pt idx="114">
                  <c:v>2009</c:v>
                </c:pt>
                <c:pt idx="115">
                  <c:v>2010</c:v>
                </c:pt>
                <c:pt idx="116">
                  <c:v>2011</c:v>
                </c:pt>
                <c:pt idx="117">
                  <c:v>2012</c:v>
                </c:pt>
                <c:pt idx="118">
                  <c:v>2013</c:v>
                </c:pt>
                <c:pt idx="119">
                  <c:v>2014</c:v>
                </c:pt>
                <c:pt idx="120">
                  <c:v>2015</c:v>
                </c:pt>
                <c:pt idx="121">
                  <c:v>2016</c:v>
                </c:pt>
                <c:pt idx="122">
                  <c:v>2017</c:v>
                </c:pt>
                <c:pt idx="123">
                  <c:v>2018</c:v>
                </c:pt>
                <c:pt idx="124">
                  <c:v>2019</c:v>
                </c:pt>
                <c:pt idx="125">
                  <c:v>2020</c:v>
                </c:pt>
                <c:pt idx="126">
                  <c:v>2021</c:v>
                </c:pt>
                <c:pt idx="128">
                  <c:v>2023</c:v>
                </c:pt>
                <c:pt idx="129">
                  <c:v>2024</c:v>
                </c:pt>
                <c:pt idx="130">
                  <c:v>2025</c:v>
                </c:pt>
              </c:numCache>
            </c:numRef>
          </c:cat>
          <c:val>
            <c:numRef>
              <c:f>Accummulated!$G$130:$G$260</c:f>
              <c:numCache>
                <c:formatCode>General</c:formatCode>
                <c:ptCount val="131"/>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2</c:v>
                </c:pt>
                <c:pt idx="91">
                  <c:v>2</c:v>
                </c:pt>
                <c:pt idx="92">
                  <c:v>2</c:v>
                </c:pt>
                <c:pt idx="93">
                  <c:v>2</c:v>
                </c:pt>
                <c:pt idx="94">
                  <c:v>2</c:v>
                </c:pt>
                <c:pt idx="95">
                  <c:v>2</c:v>
                </c:pt>
                <c:pt idx="96">
                  <c:v>2</c:v>
                </c:pt>
                <c:pt idx="97">
                  <c:v>2</c:v>
                </c:pt>
                <c:pt idx="98">
                  <c:v>2</c:v>
                </c:pt>
                <c:pt idx="99">
                  <c:v>2</c:v>
                </c:pt>
                <c:pt idx="100">
                  <c:v>2</c:v>
                </c:pt>
                <c:pt idx="101">
                  <c:v>2</c:v>
                </c:pt>
                <c:pt idx="102">
                  <c:v>2</c:v>
                </c:pt>
                <c:pt idx="103">
                  <c:v>2</c:v>
                </c:pt>
                <c:pt idx="104">
                  <c:v>2</c:v>
                </c:pt>
                <c:pt idx="105">
                  <c:v>2</c:v>
                </c:pt>
                <c:pt idx="106">
                  <c:v>2</c:v>
                </c:pt>
                <c:pt idx="107">
                  <c:v>2</c:v>
                </c:pt>
                <c:pt idx="108">
                  <c:v>2</c:v>
                </c:pt>
                <c:pt idx="109">
                  <c:v>2</c:v>
                </c:pt>
                <c:pt idx="110">
                  <c:v>2</c:v>
                </c:pt>
                <c:pt idx="111">
                  <c:v>2</c:v>
                </c:pt>
                <c:pt idx="112">
                  <c:v>2</c:v>
                </c:pt>
                <c:pt idx="113">
                  <c:v>2</c:v>
                </c:pt>
                <c:pt idx="114">
                  <c:v>2</c:v>
                </c:pt>
                <c:pt idx="115">
                  <c:v>2</c:v>
                </c:pt>
                <c:pt idx="116">
                  <c:v>2</c:v>
                </c:pt>
                <c:pt idx="117">
                  <c:v>2</c:v>
                </c:pt>
                <c:pt idx="118">
                  <c:v>2</c:v>
                </c:pt>
                <c:pt idx="119">
                  <c:v>3</c:v>
                </c:pt>
                <c:pt idx="120">
                  <c:v>3</c:v>
                </c:pt>
                <c:pt idx="121">
                  <c:v>3</c:v>
                </c:pt>
                <c:pt idx="122">
                  <c:v>3</c:v>
                </c:pt>
                <c:pt idx="123">
                  <c:v>3</c:v>
                </c:pt>
                <c:pt idx="124">
                  <c:v>3</c:v>
                </c:pt>
                <c:pt idx="125">
                  <c:v>3</c:v>
                </c:pt>
                <c:pt idx="126">
                  <c:v>3</c:v>
                </c:pt>
              </c:numCache>
            </c:numRef>
          </c:val>
          <c:extLst>
            <c:ext xmlns:c16="http://schemas.microsoft.com/office/drawing/2014/chart" uri="{C3380CC4-5D6E-409C-BE32-E72D297353CC}">
              <c16:uniqueId val="{00000005-6F94-41AD-83AB-4D819A08EFCB}"/>
            </c:ext>
          </c:extLst>
        </c:ser>
        <c:ser>
          <c:idx val="6"/>
          <c:order val="6"/>
          <c:tx>
            <c:strRef>
              <c:f>Accummulated!$H$129</c:f>
              <c:strCache>
                <c:ptCount val="1"/>
                <c:pt idx="0">
                  <c:v>Grass</c:v>
                </c:pt>
              </c:strCache>
            </c:strRef>
          </c:tx>
          <c:spPr>
            <a:solidFill>
              <a:schemeClr val="tx1"/>
            </a:solidFill>
            <a:ln>
              <a:noFill/>
            </a:ln>
            <a:effectLst/>
          </c:spPr>
          <c:invertIfNegative val="0"/>
          <c:cat>
            <c:numRef>
              <c:f>Accummulated!$A$130:$A$260</c:f>
              <c:numCache>
                <c:formatCode>General</c:formatCode>
                <c:ptCount val="131"/>
                <c:pt idx="4">
                  <c:v>1899</c:v>
                </c:pt>
                <c:pt idx="5">
                  <c:v>1900</c:v>
                </c:pt>
                <c:pt idx="6">
                  <c:v>1901</c:v>
                </c:pt>
                <c:pt idx="7">
                  <c:v>1902</c:v>
                </c:pt>
                <c:pt idx="8">
                  <c:v>1903</c:v>
                </c:pt>
                <c:pt idx="9">
                  <c:v>1904</c:v>
                </c:pt>
                <c:pt idx="10">
                  <c:v>1905</c:v>
                </c:pt>
                <c:pt idx="11">
                  <c:v>1906</c:v>
                </c:pt>
                <c:pt idx="12">
                  <c:v>1907</c:v>
                </c:pt>
                <c:pt idx="13">
                  <c:v>1908</c:v>
                </c:pt>
                <c:pt idx="14">
                  <c:v>1909</c:v>
                </c:pt>
                <c:pt idx="15">
                  <c:v>1910</c:v>
                </c:pt>
                <c:pt idx="16">
                  <c:v>1911</c:v>
                </c:pt>
                <c:pt idx="17">
                  <c:v>1912</c:v>
                </c:pt>
                <c:pt idx="18">
                  <c:v>1913</c:v>
                </c:pt>
                <c:pt idx="19">
                  <c:v>1914</c:v>
                </c:pt>
                <c:pt idx="20">
                  <c:v>1915</c:v>
                </c:pt>
                <c:pt idx="21">
                  <c:v>1916</c:v>
                </c:pt>
                <c:pt idx="22">
                  <c:v>1917</c:v>
                </c:pt>
                <c:pt idx="23">
                  <c:v>1918</c:v>
                </c:pt>
                <c:pt idx="24">
                  <c:v>1919</c:v>
                </c:pt>
                <c:pt idx="25">
                  <c:v>1920</c:v>
                </c:pt>
                <c:pt idx="26">
                  <c:v>1921</c:v>
                </c:pt>
                <c:pt idx="27">
                  <c:v>1922</c:v>
                </c:pt>
                <c:pt idx="28">
                  <c:v>1923</c:v>
                </c:pt>
                <c:pt idx="29">
                  <c:v>1924</c:v>
                </c:pt>
                <c:pt idx="30">
                  <c:v>1925</c:v>
                </c:pt>
                <c:pt idx="31">
                  <c:v>1926</c:v>
                </c:pt>
                <c:pt idx="32">
                  <c:v>1927</c:v>
                </c:pt>
                <c:pt idx="33">
                  <c:v>1928</c:v>
                </c:pt>
                <c:pt idx="34">
                  <c:v>1929</c:v>
                </c:pt>
                <c:pt idx="35">
                  <c:v>1930</c:v>
                </c:pt>
                <c:pt idx="36">
                  <c:v>1931</c:v>
                </c:pt>
                <c:pt idx="37">
                  <c:v>1932</c:v>
                </c:pt>
                <c:pt idx="38">
                  <c:v>1933</c:v>
                </c:pt>
                <c:pt idx="39">
                  <c:v>1934</c:v>
                </c:pt>
                <c:pt idx="40">
                  <c:v>1935</c:v>
                </c:pt>
                <c:pt idx="41">
                  <c:v>1936</c:v>
                </c:pt>
                <c:pt idx="42">
                  <c:v>1937</c:v>
                </c:pt>
                <c:pt idx="43">
                  <c:v>1938</c:v>
                </c:pt>
                <c:pt idx="44">
                  <c:v>1939</c:v>
                </c:pt>
                <c:pt idx="45">
                  <c:v>1940</c:v>
                </c:pt>
                <c:pt idx="46">
                  <c:v>1941</c:v>
                </c:pt>
                <c:pt idx="47">
                  <c:v>1942</c:v>
                </c:pt>
                <c:pt idx="48">
                  <c:v>1943</c:v>
                </c:pt>
                <c:pt idx="49">
                  <c:v>1944</c:v>
                </c:pt>
                <c:pt idx="50">
                  <c:v>1945</c:v>
                </c:pt>
                <c:pt idx="51">
                  <c:v>1946</c:v>
                </c:pt>
                <c:pt idx="52">
                  <c:v>1947</c:v>
                </c:pt>
                <c:pt idx="53">
                  <c:v>1948</c:v>
                </c:pt>
                <c:pt idx="54">
                  <c:v>1949</c:v>
                </c:pt>
                <c:pt idx="55">
                  <c:v>1950</c:v>
                </c:pt>
                <c:pt idx="56">
                  <c:v>1951</c:v>
                </c:pt>
                <c:pt idx="57">
                  <c:v>1952</c:v>
                </c:pt>
                <c:pt idx="58">
                  <c:v>1953</c:v>
                </c:pt>
                <c:pt idx="59">
                  <c:v>1954</c:v>
                </c:pt>
                <c:pt idx="60">
                  <c:v>1955</c:v>
                </c:pt>
                <c:pt idx="61">
                  <c:v>1956</c:v>
                </c:pt>
                <c:pt idx="62">
                  <c:v>1957</c:v>
                </c:pt>
                <c:pt idx="63">
                  <c:v>1958</c:v>
                </c:pt>
                <c:pt idx="64">
                  <c:v>1959</c:v>
                </c:pt>
                <c:pt idx="65">
                  <c:v>1960</c:v>
                </c:pt>
                <c:pt idx="66">
                  <c:v>1961</c:v>
                </c:pt>
                <c:pt idx="67">
                  <c:v>1962</c:v>
                </c:pt>
                <c:pt idx="68">
                  <c:v>1963</c:v>
                </c:pt>
                <c:pt idx="69">
                  <c:v>1964</c:v>
                </c:pt>
                <c:pt idx="70">
                  <c:v>1965</c:v>
                </c:pt>
                <c:pt idx="71">
                  <c:v>1966</c:v>
                </c:pt>
                <c:pt idx="72">
                  <c:v>1967</c:v>
                </c:pt>
                <c:pt idx="73">
                  <c:v>1968</c:v>
                </c:pt>
                <c:pt idx="74">
                  <c:v>1969</c:v>
                </c:pt>
                <c:pt idx="75">
                  <c:v>1970</c:v>
                </c:pt>
                <c:pt idx="76">
                  <c:v>1971</c:v>
                </c:pt>
                <c:pt idx="77">
                  <c:v>1972</c:v>
                </c:pt>
                <c:pt idx="78">
                  <c:v>1973</c:v>
                </c:pt>
                <c:pt idx="79">
                  <c:v>1974</c:v>
                </c:pt>
                <c:pt idx="80">
                  <c:v>1975</c:v>
                </c:pt>
                <c:pt idx="81">
                  <c:v>1976</c:v>
                </c:pt>
                <c:pt idx="82">
                  <c:v>1977</c:v>
                </c:pt>
                <c:pt idx="83">
                  <c:v>1978</c:v>
                </c:pt>
                <c:pt idx="84">
                  <c:v>1979</c:v>
                </c:pt>
                <c:pt idx="85">
                  <c:v>1980</c:v>
                </c:pt>
                <c:pt idx="86">
                  <c:v>1981</c:v>
                </c:pt>
                <c:pt idx="87">
                  <c:v>1982</c:v>
                </c:pt>
                <c:pt idx="88">
                  <c:v>1983</c:v>
                </c:pt>
                <c:pt idx="89">
                  <c:v>1984</c:v>
                </c:pt>
                <c:pt idx="90">
                  <c:v>1985</c:v>
                </c:pt>
                <c:pt idx="91">
                  <c:v>1986</c:v>
                </c:pt>
                <c:pt idx="92">
                  <c:v>1987</c:v>
                </c:pt>
                <c:pt idx="93">
                  <c:v>1988</c:v>
                </c:pt>
                <c:pt idx="94">
                  <c:v>1989</c:v>
                </c:pt>
                <c:pt idx="95">
                  <c:v>1990</c:v>
                </c:pt>
                <c:pt idx="96">
                  <c:v>1991</c:v>
                </c:pt>
                <c:pt idx="97">
                  <c:v>1992</c:v>
                </c:pt>
                <c:pt idx="98">
                  <c:v>1993</c:v>
                </c:pt>
                <c:pt idx="99">
                  <c:v>1994</c:v>
                </c:pt>
                <c:pt idx="100">
                  <c:v>1995</c:v>
                </c:pt>
                <c:pt idx="101">
                  <c:v>1996</c:v>
                </c:pt>
                <c:pt idx="102">
                  <c:v>1997</c:v>
                </c:pt>
                <c:pt idx="103">
                  <c:v>1998</c:v>
                </c:pt>
                <c:pt idx="104">
                  <c:v>1999</c:v>
                </c:pt>
                <c:pt idx="105">
                  <c:v>2000</c:v>
                </c:pt>
                <c:pt idx="106">
                  <c:v>2001</c:v>
                </c:pt>
                <c:pt idx="107">
                  <c:v>2002</c:v>
                </c:pt>
                <c:pt idx="108">
                  <c:v>2003</c:v>
                </c:pt>
                <c:pt idx="109">
                  <c:v>2004</c:v>
                </c:pt>
                <c:pt idx="110">
                  <c:v>2005</c:v>
                </c:pt>
                <c:pt idx="111">
                  <c:v>2006</c:v>
                </c:pt>
                <c:pt idx="112">
                  <c:v>2007</c:v>
                </c:pt>
                <c:pt idx="113">
                  <c:v>2008</c:v>
                </c:pt>
                <c:pt idx="114">
                  <c:v>2009</c:v>
                </c:pt>
                <c:pt idx="115">
                  <c:v>2010</c:v>
                </c:pt>
                <c:pt idx="116">
                  <c:v>2011</c:v>
                </c:pt>
                <c:pt idx="117">
                  <c:v>2012</c:v>
                </c:pt>
                <c:pt idx="118">
                  <c:v>2013</c:v>
                </c:pt>
                <c:pt idx="119">
                  <c:v>2014</c:v>
                </c:pt>
                <c:pt idx="120">
                  <c:v>2015</c:v>
                </c:pt>
                <c:pt idx="121">
                  <c:v>2016</c:v>
                </c:pt>
                <c:pt idx="122">
                  <c:v>2017</c:v>
                </c:pt>
                <c:pt idx="123">
                  <c:v>2018</c:v>
                </c:pt>
                <c:pt idx="124">
                  <c:v>2019</c:v>
                </c:pt>
                <c:pt idx="125">
                  <c:v>2020</c:v>
                </c:pt>
                <c:pt idx="126">
                  <c:v>2021</c:v>
                </c:pt>
                <c:pt idx="128">
                  <c:v>2023</c:v>
                </c:pt>
                <c:pt idx="129">
                  <c:v>2024</c:v>
                </c:pt>
                <c:pt idx="130">
                  <c:v>2025</c:v>
                </c:pt>
              </c:numCache>
            </c:numRef>
          </c:cat>
          <c:val>
            <c:numRef>
              <c:f>Accummulated!$H$130:$H$260</c:f>
              <c:numCache>
                <c:formatCode>General</c:formatCode>
                <c:ptCount val="131"/>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pt idx="88">
                  <c:v>1</c:v>
                </c:pt>
                <c:pt idx="89">
                  <c:v>1</c:v>
                </c:pt>
                <c:pt idx="90">
                  <c:v>1</c:v>
                </c:pt>
                <c:pt idx="91">
                  <c:v>1</c:v>
                </c:pt>
                <c:pt idx="92">
                  <c:v>1</c:v>
                </c:pt>
                <c:pt idx="93">
                  <c:v>1</c:v>
                </c:pt>
                <c:pt idx="94">
                  <c:v>1</c:v>
                </c:pt>
                <c:pt idx="95">
                  <c:v>1</c:v>
                </c:pt>
                <c:pt idx="96">
                  <c:v>1</c:v>
                </c:pt>
                <c:pt idx="97">
                  <c:v>1</c:v>
                </c:pt>
                <c:pt idx="98">
                  <c:v>1</c:v>
                </c:pt>
                <c:pt idx="99">
                  <c:v>1</c:v>
                </c:pt>
                <c:pt idx="100">
                  <c:v>1</c:v>
                </c:pt>
                <c:pt idx="101">
                  <c:v>1</c:v>
                </c:pt>
                <c:pt idx="102">
                  <c:v>1</c:v>
                </c:pt>
                <c:pt idx="103">
                  <c:v>1</c:v>
                </c:pt>
                <c:pt idx="104">
                  <c:v>1</c:v>
                </c:pt>
                <c:pt idx="105">
                  <c:v>1</c:v>
                </c:pt>
                <c:pt idx="106">
                  <c:v>1</c:v>
                </c:pt>
                <c:pt idx="107">
                  <c:v>1</c:v>
                </c:pt>
                <c:pt idx="108">
                  <c:v>1</c:v>
                </c:pt>
                <c:pt idx="109">
                  <c:v>1</c:v>
                </c:pt>
                <c:pt idx="110">
                  <c:v>1</c:v>
                </c:pt>
                <c:pt idx="111">
                  <c:v>1</c:v>
                </c:pt>
                <c:pt idx="112">
                  <c:v>1</c:v>
                </c:pt>
                <c:pt idx="113">
                  <c:v>1</c:v>
                </c:pt>
                <c:pt idx="114">
                  <c:v>1</c:v>
                </c:pt>
                <c:pt idx="115">
                  <c:v>1</c:v>
                </c:pt>
                <c:pt idx="116">
                  <c:v>1</c:v>
                </c:pt>
                <c:pt idx="117">
                  <c:v>1</c:v>
                </c:pt>
                <c:pt idx="118">
                  <c:v>1</c:v>
                </c:pt>
                <c:pt idx="119">
                  <c:v>1</c:v>
                </c:pt>
                <c:pt idx="120">
                  <c:v>1</c:v>
                </c:pt>
                <c:pt idx="121">
                  <c:v>1</c:v>
                </c:pt>
                <c:pt idx="122">
                  <c:v>1</c:v>
                </c:pt>
                <c:pt idx="123">
                  <c:v>1</c:v>
                </c:pt>
                <c:pt idx="124">
                  <c:v>1</c:v>
                </c:pt>
                <c:pt idx="125">
                  <c:v>1</c:v>
                </c:pt>
                <c:pt idx="126">
                  <c:v>1</c:v>
                </c:pt>
              </c:numCache>
            </c:numRef>
          </c:val>
          <c:extLst>
            <c:ext xmlns:c16="http://schemas.microsoft.com/office/drawing/2014/chart" uri="{C3380CC4-5D6E-409C-BE32-E72D297353CC}">
              <c16:uniqueId val="{00000006-6F94-41AD-83AB-4D819A08EFCB}"/>
            </c:ext>
          </c:extLst>
        </c:ser>
        <c:dLbls>
          <c:showLegendKey val="0"/>
          <c:showVal val="0"/>
          <c:showCatName val="0"/>
          <c:showSerName val="0"/>
          <c:showPercent val="0"/>
          <c:showBubbleSize val="0"/>
        </c:dLbls>
        <c:gapWidth val="150"/>
        <c:overlap val="100"/>
        <c:axId val="347189896"/>
        <c:axId val="347718784"/>
      </c:barChart>
      <c:catAx>
        <c:axId val="34718989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2700000" spcFirstLastPara="1" vertOverflow="ellipsis"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47718784"/>
        <c:crosses val="autoZero"/>
        <c:auto val="1"/>
        <c:lblAlgn val="ctr"/>
        <c:lblOffset val="100"/>
        <c:tickLblSkip val="5"/>
        <c:tickMarkSkip val="5"/>
        <c:noMultiLvlLbl val="0"/>
      </c:catAx>
      <c:valAx>
        <c:axId val="347718784"/>
        <c:scaling>
          <c:orientation val="minMax"/>
          <c:max val="13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da-DK"/>
                  <a:t>Accumulated</a:t>
                </a:r>
                <a:r>
                  <a:rPr lang="da-DK" baseline="0"/>
                  <a:t> # of NIS</a:t>
                </a:r>
                <a:endParaRPr lang="da-DK"/>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47189896"/>
        <c:crosses val="autoZero"/>
        <c:crossBetween val="midCat"/>
        <c:majorUnit val="10"/>
      </c:valAx>
      <c:spPr>
        <a:noFill/>
        <a:ln>
          <a:solidFill>
            <a:schemeClr val="tx1"/>
          </a:solid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da-DK"/>
              <a:t>Accumulated NIS 1980-2021</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stacked"/>
        <c:varyColors val="0"/>
        <c:ser>
          <c:idx val="0"/>
          <c:order val="0"/>
          <c:tx>
            <c:strRef>
              <c:f>Accummulated!$B$129</c:f>
              <c:strCache>
                <c:ptCount val="1"/>
                <c:pt idx="0">
                  <c:v>Benthic invertebrates</c:v>
                </c:pt>
              </c:strCache>
            </c:strRef>
          </c:tx>
          <c:spPr>
            <a:solidFill>
              <a:schemeClr val="accent1"/>
            </a:solidFill>
            <a:ln>
              <a:noFill/>
            </a:ln>
            <a:effectLst/>
          </c:spPr>
          <c:invertIfNegative val="0"/>
          <c:cat>
            <c:numRef>
              <c:f>Accummulated!$A$215:$A$257</c:f>
              <c:numCache>
                <c:formatCode>General</c:formatCode>
                <c:ptCount val="43"/>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numCache>
            </c:numRef>
          </c:cat>
          <c:val>
            <c:numRef>
              <c:f>Accummulated!$B$215:$B$257</c:f>
              <c:numCache>
                <c:formatCode>General</c:formatCode>
                <c:ptCount val="43"/>
                <c:pt idx="0">
                  <c:v>23</c:v>
                </c:pt>
                <c:pt idx="1">
                  <c:v>25</c:v>
                </c:pt>
                <c:pt idx="2">
                  <c:v>25</c:v>
                </c:pt>
                <c:pt idx="3">
                  <c:v>25</c:v>
                </c:pt>
                <c:pt idx="4">
                  <c:v>26</c:v>
                </c:pt>
                <c:pt idx="5">
                  <c:v>26</c:v>
                </c:pt>
                <c:pt idx="6">
                  <c:v>26</c:v>
                </c:pt>
                <c:pt idx="7">
                  <c:v>26</c:v>
                </c:pt>
                <c:pt idx="8">
                  <c:v>26</c:v>
                </c:pt>
                <c:pt idx="9">
                  <c:v>26</c:v>
                </c:pt>
                <c:pt idx="10">
                  <c:v>28</c:v>
                </c:pt>
                <c:pt idx="11">
                  <c:v>28</c:v>
                </c:pt>
                <c:pt idx="12">
                  <c:v>29</c:v>
                </c:pt>
                <c:pt idx="13">
                  <c:v>29</c:v>
                </c:pt>
                <c:pt idx="14">
                  <c:v>29</c:v>
                </c:pt>
                <c:pt idx="15">
                  <c:v>29</c:v>
                </c:pt>
                <c:pt idx="16">
                  <c:v>29</c:v>
                </c:pt>
                <c:pt idx="17">
                  <c:v>29</c:v>
                </c:pt>
                <c:pt idx="18">
                  <c:v>29</c:v>
                </c:pt>
                <c:pt idx="19">
                  <c:v>29</c:v>
                </c:pt>
                <c:pt idx="20">
                  <c:v>29</c:v>
                </c:pt>
                <c:pt idx="21">
                  <c:v>30</c:v>
                </c:pt>
                <c:pt idx="22">
                  <c:v>30</c:v>
                </c:pt>
                <c:pt idx="23">
                  <c:v>31</c:v>
                </c:pt>
                <c:pt idx="24">
                  <c:v>31</c:v>
                </c:pt>
                <c:pt idx="25">
                  <c:v>32</c:v>
                </c:pt>
                <c:pt idx="26">
                  <c:v>34</c:v>
                </c:pt>
                <c:pt idx="27">
                  <c:v>34</c:v>
                </c:pt>
                <c:pt idx="28">
                  <c:v>35</c:v>
                </c:pt>
                <c:pt idx="29">
                  <c:v>35</c:v>
                </c:pt>
                <c:pt idx="30">
                  <c:v>35</c:v>
                </c:pt>
                <c:pt idx="31">
                  <c:v>38</c:v>
                </c:pt>
                <c:pt idx="32">
                  <c:v>39</c:v>
                </c:pt>
                <c:pt idx="33">
                  <c:v>39</c:v>
                </c:pt>
                <c:pt idx="34">
                  <c:v>39</c:v>
                </c:pt>
                <c:pt idx="35">
                  <c:v>39</c:v>
                </c:pt>
                <c:pt idx="36">
                  <c:v>39</c:v>
                </c:pt>
                <c:pt idx="37">
                  <c:v>42</c:v>
                </c:pt>
                <c:pt idx="38">
                  <c:v>43</c:v>
                </c:pt>
                <c:pt idx="39">
                  <c:v>43</c:v>
                </c:pt>
                <c:pt idx="40">
                  <c:v>44</c:v>
                </c:pt>
                <c:pt idx="41">
                  <c:v>46</c:v>
                </c:pt>
              </c:numCache>
            </c:numRef>
          </c:val>
          <c:extLst>
            <c:ext xmlns:c16="http://schemas.microsoft.com/office/drawing/2014/chart" uri="{C3380CC4-5D6E-409C-BE32-E72D297353CC}">
              <c16:uniqueId val="{00000000-B998-48AB-B87A-A47B01845A03}"/>
            </c:ext>
          </c:extLst>
        </c:ser>
        <c:ser>
          <c:idx val="1"/>
          <c:order val="1"/>
          <c:tx>
            <c:strRef>
              <c:f>Accummulated!$C$129</c:f>
              <c:strCache>
                <c:ptCount val="1"/>
                <c:pt idx="0">
                  <c:v>Phytoplankton</c:v>
                </c:pt>
              </c:strCache>
            </c:strRef>
          </c:tx>
          <c:spPr>
            <a:solidFill>
              <a:schemeClr val="accent2"/>
            </a:solidFill>
            <a:ln>
              <a:noFill/>
            </a:ln>
            <a:effectLst/>
          </c:spPr>
          <c:invertIfNegative val="0"/>
          <c:cat>
            <c:numRef>
              <c:f>Accummulated!$A$215:$A$257</c:f>
              <c:numCache>
                <c:formatCode>General</c:formatCode>
                <c:ptCount val="43"/>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numCache>
            </c:numRef>
          </c:cat>
          <c:val>
            <c:numRef>
              <c:f>Accummulated!$C$215:$C$257</c:f>
              <c:numCache>
                <c:formatCode>General</c:formatCode>
                <c:ptCount val="43"/>
                <c:pt idx="0">
                  <c:v>9</c:v>
                </c:pt>
                <c:pt idx="1">
                  <c:v>10</c:v>
                </c:pt>
                <c:pt idx="2">
                  <c:v>11</c:v>
                </c:pt>
                <c:pt idx="3">
                  <c:v>16</c:v>
                </c:pt>
                <c:pt idx="4">
                  <c:v>16</c:v>
                </c:pt>
                <c:pt idx="5">
                  <c:v>16</c:v>
                </c:pt>
                <c:pt idx="6">
                  <c:v>17</c:v>
                </c:pt>
                <c:pt idx="7">
                  <c:v>17</c:v>
                </c:pt>
                <c:pt idx="8">
                  <c:v>17</c:v>
                </c:pt>
                <c:pt idx="9">
                  <c:v>23</c:v>
                </c:pt>
                <c:pt idx="10">
                  <c:v>23</c:v>
                </c:pt>
                <c:pt idx="11">
                  <c:v>23</c:v>
                </c:pt>
                <c:pt idx="12">
                  <c:v>24</c:v>
                </c:pt>
                <c:pt idx="13">
                  <c:v>24</c:v>
                </c:pt>
                <c:pt idx="14">
                  <c:v>24</c:v>
                </c:pt>
                <c:pt idx="15">
                  <c:v>24</c:v>
                </c:pt>
                <c:pt idx="16">
                  <c:v>24</c:v>
                </c:pt>
                <c:pt idx="17">
                  <c:v>24</c:v>
                </c:pt>
                <c:pt idx="18">
                  <c:v>25</c:v>
                </c:pt>
                <c:pt idx="19">
                  <c:v>26</c:v>
                </c:pt>
                <c:pt idx="20">
                  <c:v>26</c:v>
                </c:pt>
                <c:pt idx="21">
                  <c:v>27</c:v>
                </c:pt>
                <c:pt idx="22">
                  <c:v>27</c:v>
                </c:pt>
                <c:pt idx="23">
                  <c:v>27</c:v>
                </c:pt>
                <c:pt idx="24">
                  <c:v>28</c:v>
                </c:pt>
                <c:pt idx="25">
                  <c:v>29</c:v>
                </c:pt>
                <c:pt idx="26">
                  <c:v>31</c:v>
                </c:pt>
                <c:pt idx="27">
                  <c:v>32</c:v>
                </c:pt>
                <c:pt idx="28">
                  <c:v>32</c:v>
                </c:pt>
                <c:pt idx="29">
                  <c:v>33</c:v>
                </c:pt>
                <c:pt idx="30">
                  <c:v>33</c:v>
                </c:pt>
                <c:pt idx="31">
                  <c:v>34</c:v>
                </c:pt>
                <c:pt idx="32">
                  <c:v>34</c:v>
                </c:pt>
                <c:pt idx="33">
                  <c:v>34</c:v>
                </c:pt>
                <c:pt idx="34">
                  <c:v>34</c:v>
                </c:pt>
                <c:pt idx="35">
                  <c:v>34</c:v>
                </c:pt>
                <c:pt idx="36">
                  <c:v>34</c:v>
                </c:pt>
                <c:pt idx="37">
                  <c:v>34</c:v>
                </c:pt>
                <c:pt idx="38">
                  <c:v>34</c:v>
                </c:pt>
                <c:pt idx="39">
                  <c:v>34</c:v>
                </c:pt>
                <c:pt idx="40">
                  <c:v>34</c:v>
                </c:pt>
                <c:pt idx="41">
                  <c:v>34</c:v>
                </c:pt>
              </c:numCache>
            </c:numRef>
          </c:val>
          <c:extLst>
            <c:ext xmlns:c16="http://schemas.microsoft.com/office/drawing/2014/chart" uri="{C3380CC4-5D6E-409C-BE32-E72D297353CC}">
              <c16:uniqueId val="{00000001-B998-48AB-B87A-A47B01845A03}"/>
            </c:ext>
          </c:extLst>
        </c:ser>
        <c:ser>
          <c:idx val="2"/>
          <c:order val="2"/>
          <c:tx>
            <c:strRef>
              <c:f>Accummulated!$D$129</c:f>
              <c:strCache>
                <c:ptCount val="1"/>
                <c:pt idx="0">
                  <c:v>Fish</c:v>
                </c:pt>
              </c:strCache>
            </c:strRef>
          </c:tx>
          <c:spPr>
            <a:solidFill>
              <a:schemeClr val="accent3"/>
            </a:solidFill>
            <a:ln>
              <a:noFill/>
            </a:ln>
            <a:effectLst/>
          </c:spPr>
          <c:invertIfNegative val="0"/>
          <c:cat>
            <c:numRef>
              <c:f>Accummulated!$A$215:$A$257</c:f>
              <c:numCache>
                <c:formatCode>General</c:formatCode>
                <c:ptCount val="43"/>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numCache>
            </c:numRef>
          </c:cat>
          <c:val>
            <c:numRef>
              <c:f>Accummulated!$D$215:$D$257</c:f>
              <c:numCache>
                <c:formatCode>General</c:formatCode>
                <c:ptCount val="43"/>
                <c:pt idx="0">
                  <c:v>6</c:v>
                </c:pt>
                <c:pt idx="1">
                  <c:v>6</c:v>
                </c:pt>
                <c:pt idx="2">
                  <c:v>6</c:v>
                </c:pt>
                <c:pt idx="3">
                  <c:v>6</c:v>
                </c:pt>
                <c:pt idx="4">
                  <c:v>6</c:v>
                </c:pt>
                <c:pt idx="5">
                  <c:v>6</c:v>
                </c:pt>
                <c:pt idx="6">
                  <c:v>6</c:v>
                </c:pt>
                <c:pt idx="7">
                  <c:v>7</c:v>
                </c:pt>
                <c:pt idx="8">
                  <c:v>7</c:v>
                </c:pt>
                <c:pt idx="9">
                  <c:v>7</c:v>
                </c:pt>
                <c:pt idx="10">
                  <c:v>8</c:v>
                </c:pt>
                <c:pt idx="11">
                  <c:v>8</c:v>
                </c:pt>
                <c:pt idx="12">
                  <c:v>8</c:v>
                </c:pt>
                <c:pt idx="13">
                  <c:v>8</c:v>
                </c:pt>
                <c:pt idx="14">
                  <c:v>8</c:v>
                </c:pt>
                <c:pt idx="15">
                  <c:v>9</c:v>
                </c:pt>
                <c:pt idx="16">
                  <c:v>9</c:v>
                </c:pt>
                <c:pt idx="17">
                  <c:v>9</c:v>
                </c:pt>
                <c:pt idx="18">
                  <c:v>9</c:v>
                </c:pt>
                <c:pt idx="19">
                  <c:v>9</c:v>
                </c:pt>
                <c:pt idx="20">
                  <c:v>9</c:v>
                </c:pt>
                <c:pt idx="21">
                  <c:v>9</c:v>
                </c:pt>
                <c:pt idx="22">
                  <c:v>10</c:v>
                </c:pt>
                <c:pt idx="23">
                  <c:v>10</c:v>
                </c:pt>
                <c:pt idx="24">
                  <c:v>10</c:v>
                </c:pt>
                <c:pt idx="25">
                  <c:v>11</c:v>
                </c:pt>
                <c:pt idx="26">
                  <c:v>11</c:v>
                </c:pt>
                <c:pt idx="27">
                  <c:v>11</c:v>
                </c:pt>
                <c:pt idx="28">
                  <c:v>14</c:v>
                </c:pt>
                <c:pt idx="29">
                  <c:v>14</c:v>
                </c:pt>
                <c:pt idx="30">
                  <c:v>16</c:v>
                </c:pt>
                <c:pt idx="31">
                  <c:v>16</c:v>
                </c:pt>
                <c:pt idx="32">
                  <c:v>16</c:v>
                </c:pt>
                <c:pt idx="33">
                  <c:v>17</c:v>
                </c:pt>
                <c:pt idx="34">
                  <c:v>17</c:v>
                </c:pt>
                <c:pt idx="35">
                  <c:v>17</c:v>
                </c:pt>
                <c:pt idx="36">
                  <c:v>17</c:v>
                </c:pt>
                <c:pt idx="37">
                  <c:v>18</c:v>
                </c:pt>
                <c:pt idx="38">
                  <c:v>18</c:v>
                </c:pt>
                <c:pt idx="39">
                  <c:v>18</c:v>
                </c:pt>
                <c:pt idx="40">
                  <c:v>18</c:v>
                </c:pt>
                <c:pt idx="41">
                  <c:v>18</c:v>
                </c:pt>
              </c:numCache>
            </c:numRef>
          </c:val>
          <c:extLst>
            <c:ext xmlns:c16="http://schemas.microsoft.com/office/drawing/2014/chart" uri="{C3380CC4-5D6E-409C-BE32-E72D297353CC}">
              <c16:uniqueId val="{00000002-B998-48AB-B87A-A47B01845A03}"/>
            </c:ext>
          </c:extLst>
        </c:ser>
        <c:ser>
          <c:idx val="3"/>
          <c:order val="3"/>
          <c:tx>
            <c:strRef>
              <c:f>Accummulated!$E$129</c:f>
              <c:strCache>
                <c:ptCount val="1"/>
                <c:pt idx="0">
                  <c:v>Macroalgae</c:v>
                </c:pt>
              </c:strCache>
            </c:strRef>
          </c:tx>
          <c:spPr>
            <a:solidFill>
              <a:schemeClr val="accent4"/>
            </a:solidFill>
            <a:ln>
              <a:noFill/>
            </a:ln>
            <a:effectLst/>
          </c:spPr>
          <c:invertIfNegative val="0"/>
          <c:cat>
            <c:numRef>
              <c:f>Accummulated!$A$215:$A$257</c:f>
              <c:numCache>
                <c:formatCode>General</c:formatCode>
                <c:ptCount val="43"/>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numCache>
            </c:numRef>
          </c:cat>
          <c:val>
            <c:numRef>
              <c:f>Accummulated!$E$215:$E$257</c:f>
              <c:numCache>
                <c:formatCode>General</c:formatCode>
                <c:ptCount val="43"/>
                <c:pt idx="0">
                  <c:v>7</c:v>
                </c:pt>
                <c:pt idx="1">
                  <c:v>7</c:v>
                </c:pt>
                <c:pt idx="2">
                  <c:v>8</c:v>
                </c:pt>
                <c:pt idx="3">
                  <c:v>8</c:v>
                </c:pt>
                <c:pt idx="4">
                  <c:v>9</c:v>
                </c:pt>
                <c:pt idx="5">
                  <c:v>9</c:v>
                </c:pt>
                <c:pt idx="6">
                  <c:v>9</c:v>
                </c:pt>
                <c:pt idx="7">
                  <c:v>9</c:v>
                </c:pt>
                <c:pt idx="8">
                  <c:v>9</c:v>
                </c:pt>
                <c:pt idx="9">
                  <c:v>9</c:v>
                </c:pt>
                <c:pt idx="10">
                  <c:v>9</c:v>
                </c:pt>
                <c:pt idx="11">
                  <c:v>9</c:v>
                </c:pt>
                <c:pt idx="12">
                  <c:v>9</c:v>
                </c:pt>
                <c:pt idx="13">
                  <c:v>9</c:v>
                </c:pt>
                <c:pt idx="14">
                  <c:v>9</c:v>
                </c:pt>
                <c:pt idx="15">
                  <c:v>10</c:v>
                </c:pt>
                <c:pt idx="16">
                  <c:v>10</c:v>
                </c:pt>
                <c:pt idx="17">
                  <c:v>10</c:v>
                </c:pt>
                <c:pt idx="18">
                  <c:v>10</c:v>
                </c:pt>
                <c:pt idx="19">
                  <c:v>10</c:v>
                </c:pt>
                <c:pt idx="20">
                  <c:v>10</c:v>
                </c:pt>
                <c:pt idx="21">
                  <c:v>10</c:v>
                </c:pt>
                <c:pt idx="22">
                  <c:v>10</c:v>
                </c:pt>
                <c:pt idx="23">
                  <c:v>12</c:v>
                </c:pt>
                <c:pt idx="24">
                  <c:v>12</c:v>
                </c:pt>
                <c:pt idx="25">
                  <c:v>13</c:v>
                </c:pt>
                <c:pt idx="26">
                  <c:v>13</c:v>
                </c:pt>
                <c:pt idx="27">
                  <c:v>13</c:v>
                </c:pt>
                <c:pt idx="28">
                  <c:v>13</c:v>
                </c:pt>
                <c:pt idx="29">
                  <c:v>13</c:v>
                </c:pt>
                <c:pt idx="30">
                  <c:v>13</c:v>
                </c:pt>
                <c:pt idx="31">
                  <c:v>13</c:v>
                </c:pt>
                <c:pt idx="32">
                  <c:v>13</c:v>
                </c:pt>
                <c:pt idx="33">
                  <c:v>13</c:v>
                </c:pt>
                <c:pt idx="34">
                  <c:v>14</c:v>
                </c:pt>
                <c:pt idx="35">
                  <c:v>15</c:v>
                </c:pt>
                <c:pt idx="36">
                  <c:v>15</c:v>
                </c:pt>
                <c:pt idx="37">
                  <c:v>15</c:v>
                </c:pt>
                <c:pt idx="38">
                  <c:v>15</c:v>
                </c:pt>
                <c:pt idx="39">
                  <c:v>15</c:v>
                </c:pt>
                <c:pt idx="40">
                  <c:v>15</c:v>
                </c:pt>
                <c:pt idx="41">
                  <c:v>16</c:v>
                </c:pt>
              </c:numCache>
            </c:numRef>
          </c:val>
          <c:extLst>
            <c:ext xmlns:c16="http://schemas.microsoft.com/office/drawing/2014/chart" uri="{C3380CC4-5D6E-409C-BE32-E72D297353CC}">
              <c16:uniqueId val="{00000003-B998-48AB-B87A-A47B01845A03}"/>
            </c:ext>
          </c:extLst>
        </c:ser>
        <c:ser>
          <c:idx val="4"/>
          <c:order val="4"/>
          <c:tx>
            <c:strRef>
              <c:f>Accummulated!$F$129</c:f>
              <c:strCache>
                <c:ptCount val="1"/>
                <c:pt idx="0">
                  <c:v>Zooplankton</c:v>
                </c:pt>
              </c:strCache>
            </c:strRef>
          </c:tx>
          <c:spPr>
            <a:solidFill>
              <a:schemeClr val="accent5"/>
            </a:solidFill>
            <a:ln>
              <a:noFill/>
            </a:ln>
            <a:effectLst/>
          </c:spPr>
          <c:invertIfNegative val="0"/>
          <c:cat>
            <c:numRef>
              <c:f>Accummulated!$A$215:$A$257</c:f>
              <c:numCache>
                <c:formatCode>General</c:formatCode>
                <c:ptCount val="43"/>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numCache>
            </c:numRef>
          </c:cat>
          <c:val>
            <c:numRef>
              <c:f>Accummulated!$F$215:$F$257</c:f>
              <c:numCache>
                <c:formatCode>General</c:formatCode>
                <c:ptCount val="43"/>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2</c:v>
                </c:pt>
                <c:pt idx="25">
                  <c:v>3</c:v>
                </c:pt>
                <c:pt idx="26">
                  <c:v>3</c:v>
                </c:pt>
                <c:pt idx="27">
                  <c:v>3</c:v>
                </c:pt>
                <c:pt idx="28">
                  <c:v>3</c:v>
                </c:pt>
                <c:pt idx="29">
                  <c:v>3</c:v>
                </c:pt>
                <c:pt idx="30">
                  <c:v>3</c:v>
                </c:pt>
                <c:pt idx="31">
                  <c:v>4</c:v>
                </c:pt>
                <c:pt idx="32">
                  <c:v>4</c:v>
                </c:pt>
                <c:pt idx="33">
                  <c:v>4</c:v>
                </c:pt>
                <c:pt idx="34">
                  <c:v>4</c:v>
                </c:pt>
                <c:pt idx="35">
                  <c:v>4</c:v>
                </c:pt>
                <c:pt idx="36">
                  <c:v>4</c:v>
                </c:pt>
                <c:pt idx="37">
                  <c:v>4</c:v>
                </c:pt>
                <c:pt idx="38">
                  <c:v>5</c:v>
                </c:pt>
                <c:pt idx="39">
                  <c:v>5</c:v>
                </c:pt>
                <c:pt idx="40">
                  <c:v>5</c:v>
                </c:pt>
                <c:pt idx="41">
                  <c:v>5</c:v>
                </c:pt>
              </c:numCache>
            </c:numRef>
          </c:val>
          <c:extLst>
            <c:ext xmlns:c16="http://schemas.microsoft.com/office/drawing/2014/chart" uri="{C3380CC4-5D6E-409C-BE32-E72D297353CC}">
              <c16:uniqueId val="{00000004-B998-48AB-B87A-A47B01845A03}"/>
            </c:ext>
          </c:extLst>
        </c:ser>
        <c:ser>
          <c:idx val="5"/>
          <c:order val="5"/>
          <c:tx>
            <c:strRef>
              <c:f>Accummulated!$G$129</c:f>
              <c:strCache>
                <c:ptCount val="1"/>
                <c:pt idx="0">
                  <c:v>Parasites</c:v>
                </c:pt>
              </c:strCache>
            </c:strRef>
          </c:tx>
          <c:spPr>
            <a:solidFill>
              <a:schemeClr val="accent6"/>
            </a:solidFill>
            <a:ln>
              <a:noFill/>
            </a:ln>
            <a:effectLst/>
          </c:spPr>
          <c:invertIfNegative val="0"/>
          <c:cat>
            <c:numRef>
              <c:f>Accummulated!$A$215:$A$257</c:f>
              <c:numCache>
                <c:formatCode>General</c:formatCode>
                <c:ptCount val="43"/>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numCache>
            </c:numRef>
          </c:cat>
          <c:val>
            <c:numRef>
              <c:f>Accummulated!$G$215:$G$257</c:f>
              <c:numCache>
                <c:formatCode>General</c:formatCode>
                <c:ptCount val="43"/>
                <c:pt idx="0">
                  <c:v>0</c:v>
                </c:pt>
                <c:pt idx="1">
                  <c:v>0</c:v>
                </c:pt>
                <c:pt idx="2">
                  <c:v>0</c:v>
                </c:pt>
                <c:pt idx="3">
                  <c:v>0</c:v>
                </c:pt>
                <c:pt idx="4">
                  <c:v>0</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2</c:v>
                </c:pt>
                <c:pt idx="25">
                  <c:v>2</c:v>
                </c:pt>
                <c:pt idx="26">
                  <c:v>2</c:v>
                </c:pt>
                <c:pt idx="27">
                  <c:v>2</c:v>
                </c:pt>
                <c:pt idx="28">
                  <c:v>2</c:v>
                </c:pt>
                <c:pt idx="29">
                  <c:v>2</c:v>
                </c:pt>
                <c:pt idx="30">
                  <c:v>2</c:v>
                </c:pt>
                <c:pt idx="31">
                  <c:v>2</c:v>
                </c:pt>
                <c:pt idx="32">
                  <c:v>2</c:v>
                </c:pt>
                <c:pt idx="33">
                  <c:v>2</c:v>
                </c:pt>
                <c:pt idx="34">
                  <c:v>3</c:v>
                </c:pt>
                <c:pt idx="35">
                  <c:v>3</c:v>
                </c:pt>
                <c:pt idx="36">
                  <c:v>3</c:v>
                </c:pt>
                <c:pt idx="37">
                  <c:v>3</c:v>
                </c:pt>
                <c:pt idx="38">
                  <c:v>3</c:v>
                </c:pt>
                <c:pt idx="39">
                  <c:v>3</c:v>
                </c:pt>
                <c:pt idx="40">
                  <c:v>3</c:v>
                </c:pt>
                <c:pt idx="41">
                  <c:v>3</c:v>
                </c:pt>
              </c:numCache>
            </c:numRef>
          </c:val>
          <c:extLst>
            <c:ext xmlns:c16="http://schemas.microsoft.com/office/drawing/2014/chart" uri="{C3380CC4-5D6E-409C-BE32-E72D297353CC}">
              <c16:uniqueId val="{00000005-B998-48AB-B87A-A47B01845A03}"/>
            </c:ext>
          </c:extLst>
        </c:ser>
        <c:ser>
          <c:idx val="6"/>
          <c:order val="6"/>
          <c:tx>
            <c:strRef>
              <c:f>Accummulated!$H$129</c:f>
              <c:strCache>
                <c:ptCount val="1"/>
                <c:pt idx="0">
                  <c:v>Grass</c:v>
                </c:pt>
              </c:strCache>
            </c:strRef>
          </c:tx>
          <c:spPr>
            <a:solidFill>
              <a:schemeClr val="accent1">
                <a:lumMod val="60000"/>
              </a:schemeClr>
            </a:solidFill>
            <a:ln>
              <a:noFill/>
            </a:ln>
            <a:effectLst/>
          </c:spPr>
          <c:invertIfNegative val="0"/>
          <c:cat>
            <c:numRef>
              <c:f>Accummulated!$A$215:$A$257</c:f>
              <c:numCache>
                <c:formatCode>General</c:formatCode>
                <c:ptCount val="43"/>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numCache>
            </c:numRef>
          </c:cat>
          <c:val>
            <c:numRef>
              <c:f>Accummulated!$H$215:$H$257</c:f>
              <c:numCache>
                <c:formatCode>General</c:formatCode>
                <c:ptCount val="43"/>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numCache>
            </c:numRef>
          </c:val>
          <c:extLst>
            <c:ext xmlns:c16="http://schemas.microsoft.com/office/drawing/2014/chart" uri="{C3380CC4-5D6E-409C-BE32-E72D297353CC}">
              <c16:uniqueId val="{00000006-B998-48AB-B87A-A47B01845A03}"/>
            </c:ext>
          </c:extLst>
        </c:ser>
        <c:dLbls>
          <c:showLegendKey val="0"/>
          <c:showVal val="0"/>
          <c:showCatName val="0"/>
          <c:showSerName val="0"/>
          <c:showPercent val="0"/>
          <c:showBubbleSize val="0"/>
        </c:dLbls>
        <c:gapWidth val="150"/>
        <c:overlap val="100"/>
        <c:axId val="347473256"/>
        <c:axId val="346812392"/>
      </c:barChart>
      <c:catAx>
        <c:axId val="34747325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2700000" spcFirstLastPara="1" vertOverflow="ellipsis"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46812392"/>
        <c:crosses val="autoZero"/>
        <c:auto val="1"/>
        <c:lblAlgn val="ctr"/>
        <c:lblOffset val="100"/>
        <c:tickLblSkip val="1"/>
        <c:tickMarkSkip val="1"/>
        <c:noMultiLvlLbl val="0"/>
      </c:catAx>
      <c:valAx>
        <c:axId val="3468123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da-DK" sz="1000" b="0" i="0" u="none" strike="noStrike" baseline="0">
                    <a:effectLst/>
                  </a:rPr>
                  <a:t>Accumulated # of NIS</a:t>
                </a:r>
                <a:endParaRPr lang="da-DK"/>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47473256"/>
        <c:crossesAt val="1"/>
        <c:crossBetween val="midCat"/>
      </c:valAx>
      <c:spPr>
        <a:noFill/>
        <a:ln>
          <a:solidFill>
            <a:schemeClr val="tx1"/>
          </a:solid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da-DK"/>
              <a:t>Accumulated</a:t>
            </a:r>
            <a:r>
              <a:rPr lang="da-DK" baseline="0"/>
              <a:t> NIS 1970-2021</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stacked"/>
        <c:varyColors val="0"/>
        <c:ser>
          <c:idx val="0"/>
          <c:order val="0"/>
          <c:tx>
            <c:strRef>
              <c:f>Accummulated!$B$129</c:f>
              <c:strCache>
                <c:ptCount val="1"/>
                <c:pt idx="0">
                  <c:v>Benthic invertebrates</c:v>
                </c:pt>
              </c:strCache>
            </c:strRef>
          </c:tx>
          <c:spPr>
            <a:solidFill>
              <a:schemeClr val="accent1"/>
            </a:solidFill>
            <a:ln>
              <a:noFill/>
            </a:ln>
            <a:effectLst/>
          </c:spPr>
          <c:invertIfNegative val="0"/>
          <c:cat>
            <c:numRef>
              <c:f>Accummulated!$A$205:$A$257</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Accummulated!$B$205:$B$257</c:f>
              <c:numCache>
                <c:formatCode>General</c:formatCode>
                <c:ptCount val="53"/>
                <c:pt idx="0">
                  <c:v>20</c:v>
                </c:pt>
                <c:pt idx="1">
                  <c:v>20</c:v>
                </c:pt>
                <c:pt idx="2">
                  <c:v>21</c:v>
                </c:pt>
                <c:pt idx="3">
                  <c:v>22</c:v>
                </c:pt>
                <c:pt idx="4">
                  <c:v>22</c:v>
                </c:pt>
                <c:pt idx="5">
                  <c:v>22</c:v>
                </c:pt>
                <c:pt idx="6">
                  <c:v>22</c:v>
                </c:pt>
                <c:pt idx="7">
                  <c:v>22</c:v>
                </c:pt>
                <c:pt idx="8">
                  <c:v>23</c:v>
                </c:pt>
                <c:pt idx="9">
                  <c:v>23</c:v>
                </c:pt>
                <c:pt idx="10">
                  <c:v>23</c:v>
                </c:pt>
                <c:pt idx="11">
                  <c:v>25</c:v>
                </c:pt>
                <c:pt idx="12">
                  <c:v>25</c:v>
                </c:pt>
                <c:pt idx="13">
                  <c:v>25</c:v>
                </c:pt>
                <c:pt idx="14">
                  <c:v>26</c:v>
                </c:pt>
                <c:pt idx="15">
                  <c:v>26</c:v>
                </c:pt>
                <c:pt idx="16">
                  <c:v>26</c:v>
                </c:pt>
                <c:pt idx="17">
                  <c:v>26</c:v>
                </c:pt>
                <c:pt idx="18">
                  <c:v>26</c:v>
                </c:pt>
                <c:pt idx="19">
                  <c:v>26</c:v>
                </c:pt>
                <c:pt idx="20">
                  <c:v>28</c:v>
                </c:pt>
                <c:pt idx="21">
                  <c:v>28</c:v>
                </c:pt>
                <c:pt idx="22">
                  <c:v>29</c:v>
                </c:pt>
                <c:pt idx="23">
                  <c:v>29</c:v>
                </c:pt>
                <c:pt idx="24">
                  <c:v>29</c:v>
                </c:pt>
                <c:pt idx="25">
                  <c:v>29</c:v>
                </c:pt>
                <c:pt idx="26">
                  <c:v>29</c:v>
                </c:pt>
                <c:pt idx="27">
                  <c:v>29</c:v>
                </c:pt>
                <c:pt idx="28">
                  <c:v>29</c:v>
                </c:pt>
                <c:pt idx="29">
                  <c:v>29</c:v>
                </c:pt>
                <c:pt idx="30">
                  <c:v>29</c:v>
                </c:pt>
                <c:pt idx="31">
                  <c:v>30</c:v>
                </c:pt>
                <c:pt idx="32">
                  <c:v>30</c:v>
                </c:pt>
                <c:pt idx="33">
                  <c:v>31</c:v>
                </c:pt>
                <c:pt idx="34">
                  <c:v>31</c:v>
                </c:pt>
                <c:pt idx="35">
                  <c:v>32</c:v>
                </c:pt>
                <c:pt idx="36">
                  <c:v>34</c:v>
                </c:pt>
                <c:pt idx="37">
                  <c:v>34</c:v>
                </c:pt>
                <c:pt idx="38">
                  <c:v>35</c:v>
                </c:pt>
                <c:pt idx="39">
                  <c:v>35</c:v>
                </c:pt>
                <c:pt idx="40">
                  <c:v>35</c:v>
                </c:pt>
                <c:pt idx="41">
                  <c:v>38</c:v>
                </c:pt>
                <c:pt idx="42">
                  <c:v>39</c:v>
                </c:pt>
                <c:pt idx="43">
                  <c:v>39</c:v>
                </c:pt>
                <c:pt idx="44">
                  <c:v>39</c:v>
                </c:pt>
                <c:pt idx="45">
                  <c:v>39</c:v>
                </c:pt>
                <c:pt idx="46">
                  <c:v>39</c:v>
                </c:pt>
                <c:pt idx="47">
                  <c:v>42</c:v>
                </c:pt>
                <c:pt idx="48">
                  <c:v>43</c:v>
                </c:pt>
                <c:pt idx="49">
                  <c:v>43</c:v>
                </c:pt>
                <c:pt idx="50">
                  <c:v>44</c:v>
                </c:pt>
                <c:pt idx="51">
                  <c:v>46</c:v>
                </c:pt>
              </c:numCache>
            </c:numRef>
          </c:val>
          <c:extLst>
            <c:ext xmlns:c16="http://schemas.microsoft.com/office/drawing/2014/chart" uri="{C3380CC4-5D6E-409C-BE32-E72D297353CC}">
              <c16:uniqueId val="{00000000-5245-4978-80C2-A2AD0A09F494}"/>
            </c:ext>
          </c:extLst>
        </c:ser>
        <c:ser>
          <c:idx val="1"/>
          <c:order val="1"/>
          <c:tx>
            <c:strRef>
              <c:f>Accummulated!$C$129</c:f>
              <c:strCache>
                <c:ptCount val="1"/>
                <c:pt idx="0">
                  <c:v>Phytoplankton</c:v>
                </c:pt>
              </c:strCache>
            </c:strRef>
          </c:tx>
          <c:spPr>
            <a:solidFill>
              <a:schemeClr val="accent2"/>
            </a:solidFill>
            <a:ln>
              <a:noFill/>
            </a:ln>
            <a:effectLst/>
          </c:spPr>
          <c:invertIfNegative val="0"/>
          <c:cat>
            <c:numRef>
              <c:f>Accummulated!$A$205:$A$257</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Accummulated!$C$205:$C$257</c:f>
              <c:numCache>
                <c:formatCode>General</c:formatCode>
                <c:ptCount val="53"/>
                <c:pt idx="0">
                  <c:v>7</c:v>
                </c:pt>
                <c:pt idx="1">
                  <c:v>7</c:v>
                </c:pt>
                <c:pt idx="2">
                  <c:v>7</c:v>
                </c:pt>
                <c:pt idx="3">
                  <c:v>7</c:v>
                </c:pt>
                <c:pt idx="4">
                  <c:v>7</c:v>
                </c:pt>
                <c:pt idx="5">
                  <c:v>7</c:v>
                </c:pt>
                <c:pt idx="6">
                  <c:v>7</c:v>
                </c:pt>
                <c:pt idx="7">
                  <c:v>7</c:v>
                </c:pt>
                <c:pt idx="8">
                  <c:v>7</c:v>
                </c:pt>
                <c:pt idx="9">
                  <c:v>8</c:v>
                </c:pt>
                <c:pt idx="10">
                  <c:v>9</c:v>
                </c:pt>
                <c:pt idx="11">
                  <c:v>10</c:v>
                </c:pt>
                <c:pt idx="12">
                  <c:v>11</c:v>
                </c:pt>
                <c:pt idx="13">
                  <c:v>16</c:v>
                </c:pt>
                <c:pt idx="14">
                  <c:v>16</c:v>
                </c:pt>
                <c:pt idx="15">
                  <c:v>16</c:v>
                </c:pt>
                <c:pt idx="16">
                  <c:v>17</c:v>
                </c:pt>
                <c:pt idx="17">
                  <c:v>17</c:v>
                </c:pt>
                <c:pt idx="18">
                  <c:v>17</c:v>
                </c:pt>
                <c:pt idx="19">
                  <c:v>23</c:v>
                </c:pt>
                <c:pt idx="20">
                  <c:v>23</c:v>
                </c:pt>
                <c:pt idx="21">
                  <c:v>23</c:v>
                </c:pt>
                <c:pt idx="22">
                  <c:v>24</c:v>
                </c:pt>
                <c:pt idx="23">
                  <c:v>24</c:v>
                </c:pt>
                <c:pt idx="24">
                  <c:v>24</c:v>
                </c:pt>
                <c:pt idx="25">
                  <c:v>24</c:v>
                </c:pt>
                <c:pt idx="26">
                  <c:v>24</c:v>
                </c:pt>
                <c:pt idx="27">
                  <c:v>24</c:v>
                </c:pt>
                <c:pt idx="28">
                  <c:v>25</c:v>
                </c:pt>
                <c:pt idx="29">
                  <c:v>26</c:v>
                </c:pt>
                <c:pt idx="30">
                  <c:v>26</c:v>
                </c:pt>
                <c:pt idx="31">
                  <c:v>27</c:v>
                </c:pt>
                <c:pt idx="32">
                  <c:v>27</c:v>
                </c:pt>
                <c:pt idx="33">
                  <c:v>27</c:v>
                </c:pt>
                <c:pt idx="34">
                  <c:v>28</c:v>
                </c:pt>
                <c:pt idx="35">
                  <c:v>29</c:v>
                </c:pt>
                <c:pt idx="36">
                  <c:v>31</c:v>
                </c:pt>
                <c:pt idx="37">
                  <c:v>32</c:v>
                </c:pt>
                <c:pt idx="38">
                  <c:v>32</c:v>
                </c:pt>
                <c:pt idx="39">
                  <c:v>33</c:v>
                </c:pt>
                <c:pt idx="40">
                  <c:v>33</c:v>
                </c:pt>
                <c:pt idx="41">
                  <c:v>34</c:v>
                </c:pt>
                <c:pt idx="42">
                  <c:v>34</c:v>
                </c:pt>
                <c:pt idx="43">
                  <c:v>34</c:v>
                </c:pt>
                <c:pt idx="44">
                  <c:v>34</c:v>
                </c:pt>
                <c:pt idx="45">
                  <c:v>34</c:v>
                </c:pt>
                <c:pt idx="46">
                  <c:v>34</c:v>
                </c:pt>
                <c:pt idx="47">
                  <c:v>34</c:v>
                </c:pt>
                <c:pt idx="48">
                  <c:v>34</c:v>
                </c:pt>
                <c:pt idx="49">
                  <c:v>34</c:v>
                </c:pt>
                <c:pt idx="50">
                  <c:v>34</c:v>
                </c:pt>
                <c:pt idx="51">
                  <c:v>34</c:v>
                </c:pt>
              </c:numCache>
            </c:numRef>
          </c:val>
          <c:extLst>
            <c:ext xmlns:c16="http://schemas.microsoft.com/office/drawing/2014/chart" uri="{C3380CC4-5D6E-409C-BE32-E72D297353CC}">
              <c16:uniqueId val="{00000001-5245-4978-80C2-A2AD0A09F494}"/>
            </c:ext>
          </c:extLst>
        </c:ser>
        <c:ser>
          <c:idx val="2"/>
          <c:order val="2"/>
          <c:tx>
            <c:strRef>
              <c:f>Accummulated!$D$129</c:f>
              <c:strCache>
                <c:ptCount val="1"/>
                <c:pt idx="0">
                  <c:v>Fish</c:v>
                </c:pt>
              </c:strCache>
            </c:strRef>
          </c:tx>
          <c:spPr>
            <a:solidFill>
              <a:schemeClr val="accent3"/>
            </a:solidFill>
            <a:ln>
              <a:noFill/>
            </a:ln>
            <a:effectLst/>
          </c:spPr>
          <c:invertIfNegative val="0"/>
          <c:cat>
            <c:numRef>
              <c:f>Accummulated!$A$205:$A$257</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Accummulated!$D$205:$D$257</c:f>
              <c:numCache>
                <c:formatCode>General</c:formatCode>
                <c:ptCount val="53"/>
                <c:pt idx="0">
                  <c:v>6</c:v>
                </c:pt>
                <c:pt idx="1">
                  <c:v>6</c:v>
                </c:pt>
                <c:pt idx="2">
                  <c:v>6</c:v>
                </c:pt>
                <c:pt idx="3">
                  <c:v>6</c:v>
                </c:pt>
                <c:pt idx="4">
                  <c:v>6</c:v>
                </c:pt>
                <c:pt idx="5">
                  <c:v>6</c:v>
                </c:pt>
                <c:pt idx="6">
                  <c:v>6</c:v>
                </c:pt>
                <c:pt idx="7">
                  <c:v>6</c:v>
                </c:pt>
                <c:pt idx="8">
                  <c:v>6</c:v>
                </c:pt>
                <c:pt idx="9">
                  <c:v>6</c:v>
                </c:pt>
                <c:pt idx="10">
                  <c:v>6</c:v>
                </c:pt>
                <c:pt idx="11">
                  <c:v>6</c:v>
                </c:pt>
                <c:pt idx="12">
                  <c:v>6</c:v>
                </c:pt>
                <c:pt idx="13">
                  <c:v>6</c:v>
                </c:pt>
                <c:pt idx="14">
                  <c:v>6</c:v>
                </c:pt>
                <c:pt idx="15">
                  <c:v>6</c:v>
                </c:pt>
                <c:pt idx="16">
                  <c:v>6</c:v>
                </c:pt>
                <c:pt idx="17">
                  <c:v>7</c:v>
                </c:pt>
                <c:pt idx="18">
                  <c:v>7</c:v>
                </c:pt>
                <c:pt idx="19">
                  <c:v>7</c:v>
                </c:pt>
                <c:pt idx="20">
                  <c:v>8</c:v>
                </c:pt>
                <c:pt idx="21">
                  <c:v>8</c:v>
                </c:pt>
                <c:pt idx="22">
                  <c:v>8</c:v>
                </c:pt>
                <c:pt idx="23">
                  <c:v>8</c:v>
                </c:pt>
                <c:pt idx="24">
                  <c:v>8</c:v>
                </c:pt>
                <c:pt idx="25">
                  <c:v>9</c:v>
                </c:pt>
                <c:pt idx="26">
                  <c:v>9</c:v>
                </c:pt>
                <c:pt idx="27">
                  <c:v>9</c:v>
                </c:pt>
                <c:pt idx="28">
                  <c:v>9</c:v>
                </c:pt>
                <c:pt idx="29">
                  <c:v>9</c:v>
                </c:pt>
                <c:pt idx="30">
                  <c:v>9</c:v>
                </c:pt>
                <c:pt idx="31">
                  <c:v>9</c:v>
                </c:pt>
                <c:pt idx="32">
                  <c:v>10</c:v>
                </c:pt>
                <c:pt idx="33">
                  <c:v>10</c:v>
                </c:pt>
                <c:pt idx="34">
                  <c:v>10</c:v>
                </c:pt>
                <c:pt idx="35">
                  <c:v>11</c:v>
                </c:pt>
                <c:pt idx="36">
                  <c:v>11</c:v>
                </c:pt>
                <c:pt idx="37">
                  <c:v>11</c:v>
                </c:pt>
                <c:pt idx="38">
                  <c:v>14</c:v>
                </c:pt>
                <c:pt idx="39">
                  <c:v>14</c:v>
                </c:pt>
                <c:pt idx="40">
                  <c:v>16</c:v>
                </c:pt>
                <c:pt idx="41">
                  <c:v>16</c:v>
                </c:pt>
                <c:pt idx="42">
                  <c:v>16</c:v>
                </c:pt>
                <c:pt idx="43">
                  <c:v>17</c:v>
                </c:pt>
                <c:pt idx="44">
                  <c:v>17</c:v>
                </c:pt>
                <c:pt idx="45">
                  <c:v>17</c:v>
                </c:pt>
                <c:pt idx="46">
                  <c:v>17</c:v>
                </c:pt>
                <c:pt idx="47">
                  <c:v>18</c:v>
                </c:pt>
                <c:pt idx="48">
                  <c:v>18</c:v>
                </c:pt>
                <c:pt idx="49">
                  <c:v>18</c:v>
                </c:pt>
                <c:pt idx="50">
                  <c:v>18</c:v>
                </c:pt>
                <c:pt idx="51">
                  <c:v>18</c:v>
                </c:pt>
              </c:numCache>
            </c:numRef>
          </c:val>
          <c:extLst>
            <c:ext xmlns:c16="http://schemas.microsoft.com/office/drawing/2014/chart" uri="{C3380CC4-5D6E-409C-BE32-E72D297353CC}">
              <c16:uniqueId val="{00000002-5245-4978-80C2-A2AD0A09F494}"/>
            </c:ext>
          </c:extLst>
        </c:ser>
        <c:ser>
          <c:idx val="3"/>
          <c:order val="3"/>
          <c:tx>
            <c:strRef>
              <c:f>Accummulated!$E$129</c:f>
              <c:strCache>
                <c:ptCount val="1"/>
                <c:pt idx="0">
                  <c:v>Macroalgae</c:v>
                </c:pt>
              </c:strCache>
            </c:strRef>
          </c:tx>
          <c:spPr>
            <a:solidFill>
              <a:schemeClr val="accent4"/>
            </a:solidFill>
            <a:ln>
              <a:noFill/>
            </a:ln>
            <a:effectLst/>
          </c:spPr>
          <c:invertIfNegative val="0"/>
          <c:cat>
            <c:numRef>
              <c:f>Accummulated!$A$205:$A$257</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Accummulated!$E$205:$E$257</c:f>
              <c:numCache>
                <c:formatCode>General</c:formatCode>
                <c:ptCount val="53"/>
                <c:pt idx="0">
                  <c:v>6</c:v>
                </c:pt>
                <c:pt idx="1">
                  <c:v>6</c:v>
                </c:pt>
                <c:pt idx="2">
                  <c:v>6</c:v>
                </c:pt>
                <c:pt idx="3">
                  <c:v>7</c:v>
                </c:pt>
                <c:pt idx="4">
                  <c:v>7</c:v>
                </c:pt>
                <c:pt idx="5">
                  <c:v>7</c:v>
                </c:pt>
                <c:pt idx="6">
                  <c:v>7</c:v>
                </c:pt>
                <c:pt idx="7">
                  <c:v>7</c:v>
                </c:pt>
                <c:pt idx="8">
                  <c:v>7</c:v>
                </c:pt>
                <c:pt idx="9">
                  <c:v>7</c:v>
                </c:pt>
                <c:pt idx="10">
                  <c:v>7</c:v>
                </c:pt>
                <c:pt idx="11">
                  <c:v>7</c:v>
                </c:pt>
                <c:pt idx="12">
                  <c:v>8</c:v>
                </c:pt>
                <c:pt idx="13">
                  <c:v>8</c:v>
                </c:pt>
                <c:pt idx="14">
                  <c:v>9</c:v>
                </c:pt>
                <c:pt idx="15">
                  <c:v>9</c:v>
                </c:pt>
                <c:pt idx="16">
                  <c:v>9</c:v>
                </c:pt>
                <c:pt idx="17">
                  <c:v>9</c:v>
                </c:pt>
                <c:pt idx="18">
                  <c:v>9</c:v>
                </c:pt>
                <c:pt idx="19">
                  <c:v>9</c:v>
                </c:pt>
                <c:pt idx="20">
                  <c:v>9</c:v>
                </c:pt>
                <c:pt idx="21">
                  <c:v>9</c:v>
                </c:pt>
                <c:pt idx="22">
                  <c:v>9</c:v>
                </c:pt>
                <c:pt idx="23">
                  <c:v>9</c:v>
                </c:pt>
                <c:pt idx="24">
                  <c:v>9</c:v>
                </c:pt>
                <c:pt idx="25">
                  <c:v>10</c:v>
                </c:pt>
                <c:pt idx="26">
                  <c:v>10</c:v>
                </c:pt>
                <c:pt idx="27">
                  <c:v>10</c:v>
                </c:pt>
                <c:pt idx="28">
                  <c:v>10</c:v>
                </c:pt>
                <c:pt idx="29">
                  <c:v>10</c:v>
                </c:pt>
                <c:pt idx="30">
                  <c:v>10</c:v>
                </c:pt>
                <c:pt idx="31">
                  <c:v>10</c:v>
                </c:pt>
                <c:pt idx="32">
                  <c:v>10</c:v>
                </c:pt>
                <c:pt idx="33">
                  <c:v>12</c:v>
                </c:pt>
                <c:pt idx="34">
                  <c:v>12</c:v>
                </c:pt>
                <c:pt idx="35">
                  <c:v>13</c:v>
                </c:pt>
                <c:pt idx="36">
                  <c:v>13</c:v>
                </c:pt>
                <c:pt idx="37">
                  <c:v>13</c:v>
                </c:pt>
                <c:pt idx="38">
                  <c:v>13</c:v>
                </c:pt>
                <c:pt idx="39">
                  <c:v>13</c:v>
                </c:pt>
                <c:pt idx="40">
                  <c:v>13</c:v>
                </c:pt>
                <c:pt idx="41">
                  <c:v>13</c:v>
                </c:pt>
                <c:pt idx="42">
                  <c:v>13</c:v>
                </c:pt>
                <c:pt idx="43">
                  <c:v>13</c:v>
                </c:pt>
                <c:pt idx="44">
                  <c:v>14</c:v>
                </c:pt>
                <c:pt idx="45">
                  <c:v>15</c:v>
                </c:pt>
                <c:pt idx="46">
                  <c:v>15</c:v>
                </c:pt>
                <c:pt idx="47">
                  <c:v>15</c:v>
                </c:pt>
                <c:pt idx="48">
                  <c:v>15</c:v>
                </c:pt>
                <c:pt idx="49">
                  <c:v>15</c:v>
                </c:pt>
                <c:pt idx="50">
                  <c:v>15</c:v>
                </c:pt>
                <c:pt idx="51">
                  <c:v>16</c:v>
                </c:pt>
              </c:numCache>
            </c:numRef>
          </c:val>
          <c:extLst>
            <c:ext xmlns:c16="http://schemas.microsoft.com/office/drawing/2014/chart" uri="{C3380CC4-5D6E-409C-BE32-E72D297353CC}">
              <c16:uniqueId val="{00000003-5245-4978-80C2-A2AD0A09F494}"/>
            </c:ext>
          </c:extLst>
        </c:ser>
        <c:ser>
          <c:idx val="4"/>
          <c:order val="4"/>
          <c:tx>
            <c:strRef>
              <c:f>Accummulated!$F$129</c:f>
              <c:strCache>
                <c:ptCount val="1"/>
                <c:pt idx="0">
                  <c:v>Zooplankton</c:v>
                </c:pt>
              </c:strCache>
            </c:strRef>
          </c:tx>
          <c:spPr>
            <a:solidFill>
              <a:schemeClr val="accent5"/>
            </a:solidFill>
            <a:ln>
              <a:noFill/>
            </a:ln>
            <a:effectLst/>
          </c:spPr>
          <c:invertIfNegative val="0"/>
          <c:cat>
            <c:numRef>
              <c:f>Accummulated!$A$205:$A$257</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Accummulated!$F$205:$F$257</c:f>
              <c:numCache>
                <c:formatCode>General</c:formatCode>
                <c:ptCount val="53"/>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2</c:v>
                </c:pt>
                <c:pt idx="25">
                  <c:v>2</c:v>
                </c:pt>
                <c:pt idx="26">
                  <c:v>2</c:v>
                </c:pt>
                <c:pt idx="27">
                  <c:v>2</c:v>
                </c:pt>
                <c:pt idx="28">
                  <c:v>2</c:v>
                </c:pt>
                <c:pt idx="29">
                  <c:v>2</c:v>
                </c:pt>
                <c:pt idx="30">
                  <c:v>2</c:v>
                </c:pt>
                <c:pt idx="31">
                  <c:v>2</c:v>
                </c:pt>
                <c:pt idx="32">
                  <c:v>2</c:v>
                </c:pt>
                <c:pt idx="33">
                  <c:v>2</c:v>
                </c:pt>
                <c:pt idx="34">
                  <c:v>2</c:v>
                </c:pt>
                <c:pt idx="35">
                  <c:v>3</c:v>
                </c:pt>
                <c:pt idx="36">
                  <c:v>3</c:v>
                </c:pt>
                <c:pt idx="37">
                  <c:v>3</c:v>
                </c:pt>
                <c:pt idx="38">
                  <c:v>3</c:v>
                </c:pt>
                <c:pt idx="39">
                  <c:v>3</c:v>
                </c:pt>
                <c:pt idx="40">
                  <c:v>3</c:v>
                </c:pt>
                <c:pt idx="41">
                  <c:v>4</c:v>
                </c:pt>
                <c:pt idx="42">
                  <c:v>4</c:v>
                </c:pt>
                <c:pt idx="43">
                  <c:v>4</c:v>
                </c:pt>
                <c:pt idx="44">
                  <c:v>4</c:v>
                </c:pt>
                <c:pt idx="45">
                  <c:v>4</c:v>
                </c:pt>
                <c:pt idx="46">
                  <c:v>4</c:v>
                </c:pt>
                <c:pt idx="47">
                  <c:v>4</c:v>
                </c:pt>
                <c:pt idx="48">
                  <c:v>5</c:v>
                </c:pt>
                <c:pt idx="49">
                  <c:v>5</c:v>
                </c:pt>
                <c:pt idx="50">
                  <c:v>5</c:v>
                </c:pt>
                <c:pt idx="51">
                  <c:v>5</c:v>
                </c:pt>
              </c:numCache>
            </c:numRef>
          </c:val>
          <c:extLst>
            <c:ext xmlns:c16="http://schemas.microsoft.com/office/drawing/2014/chart" uri="{C3380CC4-5D6E-409C-BE32-E72D297353CC}">
              <c16:uniqueId val="{00000004-5245-4978-80C2-A2AD0A09F494}"/>
            </c:ext>
          </c:extLst>
        </c:ser>
        <c:ser>
          <c:idx val="5"/>
          <c:order val="5"/>
          <c:tx>
            <c:strRef>
              <c:f>Accummulated!$G$129</c:f>
              <c:strCache>
                <c:ptCount val="1"/>
                <c:pt idx="0">
                  <c:v>Parasites</c:v>
                </c:pt>
              </c:strCache>
            </c:strRef>
          </c:tx>
          <c:spPr>
            <a:solidFill>
              <a:schemeClr val="accent6"/>
            </a:solidFill>
            <a:ln>
              <a:noFill/>
            </a:ln>
            <a:effectLst/>
          </c:spPr>
          <c:invertIfNegative val="0"/>
          <c:cat>
            <c:numRef>
              <c:f>Accummulated!$A$205:$A$257</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Accummulated!$G$205:$G$257</c:f>
              <c:numCache>
                <c:formatCode>General</c:formatCode>
                <c:ptCount val="53"/>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2</c:v>
                </c:pt>
                <c:pt idx="16">
                  <c:v>2</c:v>
                </c:pt>
                <c:pt idx="17">
                  <c:v>2</c:v>
                </c:pt>
                <c:pt idx="18">
                  <c:v>2</c:v>
                </c:pt>
                <c:pt idx="19">
                  <c:v>2</c:v>
                </c:pt>
                <c:pt idx="20">
                  <c:v>2</c:v>
                </c:pt>
                <c:pt idx="21">
                  <c:v>2</c:v>
                </c:pt>
                <c:pt idx="22">
                  <c:v>2</c:v>
                </c:pt>
                <c:pt idx="23">
                  <c:v>2</c:v>
                </c:pt>
                <c:pt idx="24">
                  <c:v>2</c:v>
                </c:pt>
                <c:pt idx="25">
                  <c:v>2</c:v>
                </c:pt>
                <c:pt idx="26">
                  <c:v>2</c:v>
                </c:pt>
                <c:pt idx="27">
                  <c:v>2</c:v>
                </c:pt>
                <c:pt idx="28">
                  <c:v>2</c:v>
                </c:pt>
                <c:pt idx="29">
                  <c:v>2</c:v>
                </c:pt>
                <c:pt idx="30">
                  <c:v>2</c:v>
                </c:pt>
                <c:pt idx="31">
                  <c:v>2</c:v>
                </c:pt>
                <c:pt idx="32">
                  <c:v>2</c:v>
                </c:pt>
                <c:pt idx="33">
                  <c:v>2</c:v>
                </c:pt>
                <c:pt idx="34">
                  <c:v>2</c:v>
                </c:pt>
                <c:pt idx="35">
                  <c:v>2</c:v>
                </c:pt>
                <c:pt idx="36">
                  <c:v>2</c:v>
                </c:pt>
                <c:pt idx="37">
                  <c:v>2</c:v>
                </c:pt>
                <c:pt idx="38">
                  <c:v>2</c:v>
                </c:pt>
                <c:pt idx="39">
                  <c:v>2</c:v>
                </c:pt>
                <c:pt idx="40">
                  <c:v>2</c:v>
                </c:pt>
                <c:pt idx="41">
                  <c:v>2</c:v>
                </c:pt>
                <c:pt idx="42">
                  <c:v>2</c:v>
                </c:pt>
                <c:pt idx="43">
                  <c:v>2</c:v>
                </c:pt>
                <c:pt idx="44">
                  <c:v>3</c:v>
                </c:pt>
                <c:pt idx="45">
                  <c:v>3</c:v>
                </c:pt>
                <c:pt idx="46">
                  <c:v>3</c:v>
                </c:pt>
                <c:pt idx="47">
                  <c:v>3</c:v>
                </c:pt>
                <c:pt idx="48">
                  <c:v>3</c:v>
                </c:pt>
                <c:pt idx="49">
                  <c:v>3</c:v>
                </c:pt>
                <c:pt idx="50">
                  <c:v>3</c:v>
                </c:pt>
                <c:pt idx="51">
                  <c:v>3</c:v>
                </c:pt>
              </c:numCache>
            </c:numRef>
          </c:val>
          <c:extLst>
            <c:ext xmlns:c16="http://schemas.microsoft.com/office/drawing/2014/chart" uri="{C3380CC4-5D6E-409C-BE32-E72D297353CC}">
              <c16:uniqueId val="{00000005-5245-4978-80C2-A2AD0A09F494}"/>
            </c:ext>
          </c:extLst>
        </c:ser>
        <c:ser>
          <c:idx val="6"/>
          <c:order val="6"/>
          <c:tx>
            <c:strRef>
              <c:f>Accummulated!$H$129</c:f>
              <c:strCache>
                <c:ptCount val="1"/>
                <c:pt idx="0">
                  <c:v>Grass</c:v>
                </c:pt>
              </c:strCache>
            </c:strRef>
          </c:tx>
          <c:spPr>
            <a:solidFill>
              <a:schemeClr val="accent1">
                <a:lumMod val="60000"/>
              </a:schemeClr>
            </a:solidFill>
            <a:ln>
              <a:noFill/>
            </a:ln>
            <a:effectLst/>
          </c:spPr>
          <c:invertIfNegative val="0"/>
          <c:cat>
            <c:numRef>
              <c:f>Accummulated!$A$205:$A$257</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numCache>
            </c:numRef>
          </c:cat>
          <c:val>
            <c:numRef>
              <c:f>Accummulated!$H$205:$H$257</c:f>
              <c:numCache>
                <c:formatCode>General</c:formatCode>
                <c:ptCount val="53"/>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numCache>
            </c:numRef>
          </c:val>
          <c:extLst>
            <c:ext xmlns:c16="http://schemas.microsoft.com/office/drawing/2014/chart" uri="{C3380CC4-5D6E-409C-BE32-E72D297353CC}">
              <c16:uniqueId val="{00000006-5245-4978-80C2-A2AD0A09F494}"/>
            </c:ext>
          </c:extLst>
        </c:ser>
        <c:dLbls>
          <c:showLegendKey val="0"/>
          <c:showVal val="0"/>
          <c:showCatName val="0"/>
          <c:showSerName val="0"/>
          <c:showPercent val="0"/>
          <c:showBubbleSize val="0"/>
        </c:dLbls>
        <c:gapWidth val="150"/>
        <c:overlap val="100"/>
        <c:axId val="347217552"/>
        <c:axId val="348345200"/>
      </c:barChart>
      <c:catAx>
        <c:axId val="34721755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2700000" spcFirstLastPara="1" vertOverflow="ellipsis"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48345200"/>
        <c:crosses val="autoZero"/>
        <c:auto val="1"/>
        <c:lblAlgn val="ctr"/>
        <c:lblOffset val="100"/>
        <c:tickLblSkip val="1"/>
        <c:tickMarkSkip val="1"/>
        <c:noMultiLvlLbl val="0"/>
      </c:catAx>
      <c:valAx>
        <c:axId val="34834520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da-DK" sz="1000" b="0" i="0" u="none" strike="noStrike" baseline="0">
                    <a:effectLst/>
                  </a:rPr>
                  <a:t>Accumulated # of NIS</a:t>
                </a:r>
                <a:endParaRPr lang="da-DK"/>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47217552"/>
        <c:crossesAt val="1"/>
        <c:crossBetween val="midCat"/>
      </c:valAx>
      <c:spPr>
        <a:noFill/>
        <a:ln>
          <a:solidFill>
            <a:schemeClr val="tx1"/>
          </a:solid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da-DK"/>
              <a:t>Accumulated NIS 1900-2020 (per decade)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stacked"/>
        <c:varyColors val="0"/>
        <c:ser>
          <c:idx val="0"/>
          <c:order val="0"/>
          <c:tx>
            <c:strRef>
              <c:f>Accummulated!$B$279</c:f>
              <c:strCache>
                <c:ptCount val="1"/>
                <c:pt idx="0">
                  <c:v>Benthic invertebrates</c:v>
                </c:pt>
              </c:strCache>
            </c:strRef>
          </c:tx>
          <c:spPr>
            <a:solidFill>
              <a:schemeClr val="accent1"/>
            </a:solidFill>
            <a:ln>
              <a:noFill/>
            </a:ln>
            <a:effectLst/>
          </c:spPr>
          <c:invertIfNegative val="0"/>
          <c:cat>
            <c:strRef>
              <c:f>Accummulated!$A$280:$A$294</c:f>
              <c:strCache>
                <c:ptCount val="14"/>
                <c:pt idx="1">
                  <c:v>-1900</c:v>
                </c:pt>
                <c:pt idx="2">
                  <c:v>1900-1909</c:v>
                </c:pt>
                <c:pt idx="3">
                  <c:v>1910-1919</c:v>
                </c:pt>
                <c:pt idx="4">
                  <c:v>1920-1929</c:v>
                </c:pt>
                <c:pt idx="5">
                  <c:v>1930-1939</c:v>
                </c:pt>
                <c:pt idx="6">
                  <c:v>1940-1949</c:v>
                </c:pt>
                <c:pt idx="7">
                  <c:v>1950-1959</c:v>
                </c:pt>
                <c:pt idx="8">
                  <c:v>1960-1969</c:v>
                </c:pt>
                <c:pt idx="9">
                  <c:v>1970-1979</c:v>
                </c:pt>
                <c:pt idx="10">
                  <c:v>1980-1989</c:v>
                </c:pt>
                <c:pt idx="11">
                  <c:v>1990-1999</c:v>
                </c:pt>
                <c:pt idx="12">
                  <c:v>2000-2009</c:v>
                </c:pt>
                <c:pt idx="13">
                  <c:v>2010-2020</c:v>
                </c:pt>
              </c:strCache>
            </c:strRef>
          </c:cat>
          <c:val>
            <c:numRef>
              <c:f>Accummulated!$B$280:$B$294</c:f>
              <c:numCache>
                <c:formatCode>General</c:formatCode>
                <c:ptCount val="15"/>
                <c:pt idx="1">
                  <c:v>6</c:v>
                </c:pt>
                <c:pt idx="2">
                  <c:v>7</c:v>
                </c:pt>
                <c:pt idx="3">
                  <c:v>8</c:v>
                </c:pt>
                <c:pt idx="4">
                  <c:v>10</c:v>
                </c:pt>
                <c:pt idx="5">
                  <c:v>13</c:v>
                </c:pt>
                <c:pt idx="6">
                  <c:v>15</c:v>
                </c:pt>
                <c:pt idx="7">
                  <c:v>18</c:v>
                </c:pt>
                <c:pt idx="8">
                  <c:v>20</c:v>
                </c:pt>
                <c:pt idx="9">
                  <c:v>23</c:v>
                </c:pt>
                <c:pt idx="10">
                  <c:v>26</c:v>
                </c:pt>
                <c:pt idx="11">
                  <c:v>29</c:v>
                </c:pt>
                <c:pt idx="12">
                  <c:v>35</c:v>
                </c:pt>
                <c:pt idx="13">
                  <c:v>44</c:v>
                </c:pt>
              </c:numCache>
            </c:numRef>
          </c:val>
          <c:extLst>
            <c:ext xmlns:c16="http://schemas.microsoft.com/office/drawing/2014/chart" uri="{C3380CC4-5D6E-409C-BE32-E72D297353CC}">
              <c16:uniqueId val="{00000000-F2EB-4F14-A5A3-09BDA48E1506}"/>
            </c:ext>
          </c:extLst>
        </c:ser>
        <c:ser>
          <c:idx val="1"/>
          <c:order val="1"/>
          <c:tx>
            <c:strRef>
              <c:f>Accummulated!$C$279</c:f>
              <c:strCache>
                <c:ptCount val="1"/>
                <c:pt idx="0">
                  <c:v>Phytoplankton</c:v>
                </c:pt>
              </c:strCache>
            </c:strRef>
          </c:tx>
          <c:spPr>
            <a:solidFill>
              <a:srgbClr val="FF0000"/>
            </a:solidFill>
            <a:ln>
              <a:noFill/>
            </a:ln>
            <a:effectLst/>
          </c:spPr>
          <c:invertIfNegative val="0"/>
          <c:cat>
            <c:strRef>
              <c:f>Accummulated!$A$280:$A$294</c:f>
              <c:strCache>
                <c:ptCount val="14"/>
                <c:pt idx="1">
                  <c:v>-1900</c:v>
                </c:pt>
                <c:pt idx="2">
                  <c:v>1900-1909</c:v>
                </c:pt>
                <c:pt idx="3">
                  <c:v>1910-1919</c:v>
                </c:pt>
                <c:pt idx="4">
                  <c:v>1920-1929</c:v>
                </c:pt>
                <c:pt idx="5">
                  <c:v>1930-1939</c:v>
                </c:pt>
                <c:pt idx="6">
                  <c:v>1940-1949</c:v>
                </c:pt>
                <c:pt idx="7">
                  <c:v>1950-1959</c:v>
                </c:pt>
                <c:pt idx="8">
                  <c:v>1960-1969</c:v>
                </c:pt>
                <c:pt idx="9">
                  <c:v>1970-1979</c:v>
                </c:pt>
                <c:pt idx="10">
                  <c:v>1980-1989</c:v>
                </c:pt>
                <c:pt idx="11">
                  <c:v>1990-1999</c:v>
                </c:pt>
                <c:pt idx="12">
                  <c:v>2000-2009</c:v>
                </c:pt>
                <c:pt idx="13">
                  <c:v>2010-2020</c:v>
                </c:pt>
              </c:strCache>
            </c:strRef>
          </c:cat>
          <c:val>
            <c:numRef>
              <c:f>Accummulated!$C$280:$C$294</c:f>
              <c:numCache>
                <c:formatCode>General</c:formatCode>
                <c:ptCount val="15"/>
                <c:pt idx="1">
                  <c:v>1</c:v>
                </c:pt>
                <c:pt idx="2">
                  <c:v>6</c:v>
                </c:pt>
                <c:pt idx="3">
                  <c:v>6</c:v>
                </c:pt>
                <c:pt idx="4">
                  <c:v>6</c:v>
                </c:pt>
                <c:pt idx="5">
                  <c:v>6</c:v>
                </c:pt>
                <c:pt idx="6">
                  <c:v>6</c:v>
                </c:pt>
                <c:pt idx="7">
                  <c:v>6</c:v>
                </c:pt>
                <c:pt idx="8">
                  <c:v>7</c:v>
                </c:pt>
                <c:pt idx="9">
                  <c:v>8</c:v>
                </c:pt>
                <c:pt idx="10">
                  <c:v>23</c:v>
                </c:pt>
                <c:pt idx="11">
                  <c:v>26</c:v>
                </c:pt>
                <c:pt idx="12">
                  <c:v>33</c:v>
                </c:pt>
                <c:pt idx="13">
                  <c:v>34</c:v>
                </c:pt>
              </c:numCache>
            </c:numRef>
          </c:val>
          <c:extLst>
            <c:ext xmlns:c16="http://schemas.microsoft.com/office/drawing/2014/chart" uri="{C3380CC4-5D6E-409C-BE32-E72D297353CC}">
              <c16:uniqueId val="{00000001-F2EB-4F14-A5A3-09BDA48E1506}"/>
            </c:ext>
          </c:extLst>
        </c:ser>
        <c:ser>
          <c:idx val="2"/>
          <c:order val="2"/>
          <c:tx>
            <c:strRef>
              <c:f>Accummulated!$D$279</c:f>
              <c:strCache>
                <c:ptCount val="1"/>
                <c:pt idx="0">
                  <c:v>Fish</c:v>
                </c:pt>
              </c:strCache>
            </c:strRef>
          </c:tx>
          <c:spPr>
            <a:solidFill>
              <a:schemeClr val="accent2"/>
            </a:solidFill>
            <a:ln>
              <a:noFill/>
            </a:ln>
            <a:effectLst/>
          </c:spPr>
          <c:invertIfNegative val="0"/>
          <c:cat>
            <c:strRef>
              <c:f>Accummulated!$A$280:$A$294</c:f>
              <c:strCache>
                <c:ptCount val="14"/>
                <c:pt idx="1">
                  <c:v>-1900</c:v>
                </c:pt>
                <c:pt idx="2">
                  <c:v>1900-1909</c:v>
                </c:pt>
                <c:pt idx="3">
                  <c:v>1910-1919</c:v>
                </c:pt>
                <c:pt idx="4">
                  <c:v>1920-1929</c:v>
                </c:pt>
                <c:pt idx="5">
                  <c:v>1930-1939</c:v>
                </c:pt>
                <c:pt idx="6">
                  <c:v>1940-1949</c:v>
                </c:pt>
                <c:pt idx="7">
                  <c:v>1950-1959</c:v>
                </c:pt>
                <c:pt idx="8">
                  <c:v>1960-1969</c:v>
                </c:pt>
                <c:pt idx="9">
                  <c:v>1970-1979</c:v>
                </c:pt>
                <c:pt idx="10">
                  <c:v>1980-1989</c:v>
                </c:pt>
                <c:pt idx="11">
                  <c:v>1990-1999</c:v>
                </c:pt>
                <c:pt idx="12">
                  <c:v>2000-2009</c:v>
                </c:pt>
                <c:pt idx="13">
                  <c:v>2010-2020</c:v>
                </c:pt>
              </c:strCache>
            </c:strRef>
          </c:cat>
          <c:val>
            <c:numRef>
              <c:f>Accummulated!$D$280:$D$294</c:f>
              <c:numCache>
                <c:formatCode>General</c:formatCode>
                <c:ptCount val="15"/>
                <c:pt idx="1">
                  <c:v>2</c:v>
                </c:pt>
                <c:pt idx="2">
                  <c:v>2</c:v>
                </c:pt>
                <c:pt idx="3">
                  <c:v>3</c:v>
                </c:pt>
                <c:pt idx="4">
                  <c:v>3</c:v>
                </c:pt>
                <c:pt idx="5">
                  <c:v>5</c:v>
                </c:pt>
                <c:pt idx="6">
                  <c:v>5</c:v>
                </c:pt>
                <c:pt idx="7">
                  <c:v>6</c:v>
                </c:pt>
                <c:pt idx="8">
                  <c:v>6</c:v>
                </c:pt>
                <c:pt idx="9">
                  <c:v>6</c:v>
                </c:pt>
                <c:pt idx="10">
                  <c:v>7</c:v>
                </c:pt>
                <c:pt idx="11">
                  <c:v>9</c:v>
                </c:pt>
                <c:pt idx="12">
                  <c:v>14</c:v>
                </c:pt>
                <c:pt idx="13">
                  <c:v>18</c:v>
                </c:pt>
              </c:numCache>
            </c:numRef>
          </c:val>
          <c:extLst>
            <c:ext xmlns:c16="http://schemas.microsoft.com/office/drawing/2014/chart" uri="{C3380CC4-5D6E-409C-BE32-E72D297353CC}">
              <c16:uniqueId val="{00000002-F2EB-4F14-A5A3-09BDA48E1506}"/>
            </c:ext>
          </c:extLst>
        </c:ser>
        <c:ser>
          <c:idx val="3"/>
          <c:order val="3"/>
          <c:tx>
            <c:strRef>
              <c:f>Accummulated!$E$279</c:f>
              <c:strCache>
                <c:ptCount val="1"/>
                <c:pt idx="0">
                  <c:v>Macroalgae</c:v>
                </c:pt>
              </c:strCache>
            </c:strRef>
          </c:tx>
          <c:spPr>
            <a:solidFill>
              <a:schemeClr val="accent6"/>
            </a:solidFill>
            <a:ln>
              <a:noFill/>
            </a:ln>
            <a:effectLst/>
          </c:spPr>
          <c:invertIfNegative val="0"/>
          <c:cat>
            <c:strRef>
              <c:f>Accummulated!$A$280:$A$294</c:f>
              <c:strCache>
                <c:ptCount val="14"/>
                <c:pt idx="1">
                  <c:v>-1900</c:v>
                </c:pt>
                <c:pt idx="2">
                  <c:v>1900-1909</c:v>
                </c:pt>
                <c:pt idx="3">
                  <c:v>1910-1919</c:v>
                </c:pt>
                <c:pt idx="4">
                  <c:v>1920-1929</c:v>
                </c:pt>
                <c:pt idx="5">
                  <c:v>1930-1939</c:v>
                </c:pt>
                <c:pt idx="6">
                  <c:v>1940-1949</c:v>
                </c:pt>
                <c:pt idx="7">
                  <c:v>1950-1959</c:v>
                </c:pt>
                <c:pt idx="8">
                  <c:v>1960-1969</c:v>
                </c:pt>
                <c:pt idx="9">
                  <c:v>1970-1979</c:v>
                </c:pt>
                <c:pt idx="10">
                  <c:v>1980-1989</c:v>
                </c:pt>
                <c:pt idx="11">
                  <c:v>1990-1999</c:v>
                </c:pt>
                <c:pt idx="12">
                  <c:v>2000-2009</c:v>
                </c:pt>
                <c:pt idx="13">
                  <c:v>2010-2020</c:v>
                </c:pt>
              </c:strCache>
            </c:strRef>
          </c:cat>
          <c:val>
            <c:numRef>
              <c:f>Accummulated!$E$280:$E$294</c:f>
              <c:numCache>
                <c:formatCode>General</c:formatCode>
                <c:ptCount val="15"/>
                <c:pt idx="1">
                  <c:v>0</c:v>
                </c:pt>
                <c:pt idx="2">
                  <c:v>1</c:v>
                </c:pt>
                <c:pt idx="3">
                  <c:v>1</c:v>
                </c:pt>
                <c:pt idx="4">
                  <c:v>2</c:v>
                </c:pt>
                <c:pt idx="5">
                  <c:v>4</c:v>
                </c:pt>
                <c:pt idx="6">
                  <c:v>5</c:v>
                </c:pt>
                <c:pt idx="7">
                  <c:v>5</c:v>
                </c:pt>
                <c:pt idx="8">
                  <c:v>6</c:v>
                </c:pt>
                <c:pt idx="9">
                  <c:v>7</c:v>
                </c:pt>
                <c:pt idx="10">
                  <c:v>9</c:v>
                </c:pt>
                <c:pt idx="11">
                  <c:v>10</c:v>
                </c:pt>
                <c:pt idx="12">
                  <c:v>13</c:v>
                </c:pt>
                <c:pt idx="13">
                  <c:v>15</c:v>
                </c:pt>
              </c:numCache>
            </c:numRef>
          </c:val>
          <c:extLst>
            <c:ext xmlns:c16="http://schemas.microsoft.com/office/drawing/2014/chart" uri="{C3380CC4-5D6E-409C-BE32-E72D297353CC}">
              <c16:uniqueId val="{00000003-F2EB-4F14-A5A3-09BDA48E1506}"/>
            </c:ext>
          </c:extLst>
        </c:ser>
        <c:ser>
          <c:idx val="4"/>
          <c:order val="4"/>
          <c:tx>
            <c:strRef>
              <c:f>Accummulated!$F$279</c:f>
              <c:strCache>
                <c:ptCount val="1"/>
                <c:pt idx="0">
                  <c:v>Zooplankton</c:v>
                </c:pt>
              </c:strCache>
            </c:strRef>
          </c:tx>
          <c:spPr>
            <a:solidFill>
              <a:schemeClr val="bg1">
                <a:lumMod val="75000"/>
              </a:schemeClr>
            </a:solidFill>
            <a:ln>
              <a:noFill/>
            </a:ln>
            <a:effectLst/>
          </c:spPr>
          <c:invertIfNegative val="0"/>
          <c:cat>
            <c:strRef>
              <c:f>Accummulated!$A$280:$A$294</c:f>
              <c:strCache>
                <c:ptCount val="14"/>
                <c:pt idx="1">
                  <c:v>-1900</c:v>
                </c:pt>
                <c:pt idx="2">
                  <c:v>1900-1909</c:v>
                </c:pt>
                <c:pt idx="3">
                  <c:v>1910-1919</c:v>
                </c:pt>
                <c:pt idx="4">
                  <c:v>1920-1929</c:v>
                </c:pt>
                <c:pt idx="5">
                  <c:v>1930-1939</c:v>
                </c:pt>
                <c:pt idx="6">
                  <c:v>1940-1949</c:v>
                </c:pt>
                <c:pt idx="7">
                  <c:v>1950-1959</c:v>
                </c:pt>
                <c:pt idx="8">
                  <c:v>1960-1969</c:v>
                </c:pt>
                <c:pt idx="9">
                  <c:v>1970-1979</c:v>
                </c:pt>
                <c:pt idx="10">
                  <c:v>1980-1989</c:v>
                </c:pt>
                <c:pt idx="11">
                  <c:v>1990-1999</c:v>
                </c:pt>
                <c:pt idx="12">
                  <c:v>2000-2009</c:v>
                </c:pt>
                <c:pt idx="13">
                  <c:v>2010-2020</c:v>
                </c:pt>
              </c:strCache>
            </c:strRef>
          </c:cat>
          <c:val>
            <c:numRef>
              <c:f>Accummulated!$F$280:$F$294</c:f>
              <c:numCache>
                <c:formatCode>General</c:formatCode>
                <c:ptCount val="15"/>
                <c:pt idx="1">
                  <c:v>0</c:v>
                </c:pt>
                <c:pt idx="2">
                  <c:v>0</c:v>
                </c:pt>
                <c:pt idx="3">
                  <c:v>0</c:v>
                </c:pt>
                <c:pt idx="4">
                  <c:v>1</c:v>
                </c:pt>
                <c:pt idx="5">
                  <c:v>1</c:v>
                </c:pt>
                <c:pt idx="6">
                  <c:v>1</c:v>
                </c:pt>
                <c:pt idx="7">
                  <c:v>1</c:v>
                </c:pt>
                <c:pt idx="8">
                  <c:v>2</c:v>
                </c:pt>
                <c:pt idx="9">
                  <c:v>2</c:v>
                </c:pt>
                <c:pt idx="10">
                  <c:v>2</c:v>
                </c:pt>
                <c:pt idx="11">
                  <c:v>2</c:v>
                </c:pt>
                <c:pt idx="12">
                  <c:v>3</c:v>
                </c:pt>
                <c:pt idx="13">
                  <c:v>5</c:v>
                </c:pt>
              </c:numCache>
            </c:numRef>
          </c:val>
          <c:extLst>
            <c:ext xmlns:c16="http://schemas.microsoft.com/office/drawing/2014/chart" uri="{C3380CC4-5D6E-409C-BE32-E72D297353CC}">
              <c16:uniqueId val="{00000004-F2EB-4F14-A5A3-09BDA48E1506}"/>
            </c:ext>
          </c:extLst>
        </c:ser>
        <c:ser>
          <c:idx val="5"/>
          <c:order val="5"/>
          <c:tx>
            <c:strRef>
              <c:f>Accummulated!$G$279</c:f>
              <c:strCache>
                <c:ptCount val="1"/>
                <c:pt idx="0">
                  <c:v>Parasites</c:v>
                </c:pt>
              </c:strCache>
            </c:strRef>
          </c:tx>
          <c:spPr>
            <a:solidFill>
              <a:srgbClr val="FFFF00"/>
            </a:solidFill>
            <a:ln>
              <a:noFill/>
            </a:ln>
            <a:effectLst/>
          </c:spPr>
          <c:invertIfNegative val="0"/>
          <c:cat>
            <c:strRef>
              <c:f>Accummulated!$A$280:$A$294</c:f>
              <c:strCache>
                <c:ptCount val="14"/>
                <c:pt idx="1">
                  <c:v>-1900</c:v>
                </c:pt>
                <c:pt idx="2">
                  <c:v>1900-1909</c:v>
                </c:pt>
                <c:pt idx="3">
                  <c:v>1910-1919</c:v>
                </c:pt>
                <c:pt idx="4">
                  <c:v>1920-1929</c:v>
                </c:pt>
                <c:pt idx="5">
                  <c:v>1930-1939</c:v>
                </c:pt>
                <c:pt idx="6">
                  <c:v>1940-1949</c:v>
                </c:pt>
                <c:pt idx="7">
                  <c:v>1950-1959</c:v>
                </c:pt>
                <c:pt idx="8">
                  <c:v>1960-1969</c:v>
                </c:pt>
                <c:pt idx="9">
                  <c:v>1970-1979</c:v>
                </c:pt>
                <c:pt idx="10">
                  <c:v>1980-1989</c:v>
                </c:pt>
                <c:pt idx="11">
                  <c:v>1990-1999</c:v>
                </c:pt>
                <c:pt idx="12">
                  <c:v>2000-2009</c:v>
                </c:pt>
                <c:pt idx="13">
                  <c:v>2010-2020</c:v>
                </c:pt>
              </c:strCache>
            </c:strRef>
          </c:cat>
          <c:val>
            <c:numRef>
              <c:f>Accummulated!$G$280:$G$294</c:f>
              <c:numCache>
                <c:formatCode>General</c:formatCode>
                <c:ptCount val="15"/>
                <c:pt idx="1">
                  <c:v>0</c:v>
                </c:pt>
                <c:pt idx="2">
                  <c:v>0</c:v>
                </c:pt>
                <c:pt idx="3">
                  <c:v>0</c:v>
                </c:pt>
                <c:pt idx="4">
                  <c:v>0</c:v>
                </c:pt>
                <c:pt idx="5">
                  <c:v>0</c:v>
                </c:pt>
                <c:pt idx="6">
                  <c:v>0</c:v>
                </c:pt>
                <c:pt idx="7">
                  <c:v>0</c:v>
                </c:pt>
                <c:pt idx="8">
                  <c:v>0</c:v>
                </c:pt>
                <c:pt idx="9">
                  <c:v>0</c:v>
                </c:pt>
                <c:pt idx="10">
                  <c:v>2</c:v>
                </c:pt>
                <c:pt idx="11">
                  <c:v>2</c:v>
                </c:pt>
                <c:pt idx="12">
                  <c:v>2</c:v>
                </c:pt>
                <c:pt idx="13">
                  <c:v>3</c:v>
                </c:pt>
              </c:numCache>
            </c:numRef>
          </c:val>
          <c:extLst>
            <c:ext xmlns:c16="http://schemas.microsoft.com/office/drawing/2014/chart" uri="{C3380CC4-5D6E-409C-BE32-E72D297353CC}">
              <c16:uniqueId val="{00000005-F2EB-4F14-A5A3-09BDA48E1506}"/>
            </c:ext>
          </c:extLst>
        </c:ser>
        <c:ser>
          <c:idx val="6"/>
          <c:order val="6"/>
          <c:tx>
            <c:strRef>
              <c:f>Accummulated!$H$279</c:f>
              <c:strCache>
                <c:ptCount val="1"/>
                <c:pt idx="0">
                  <c:v>Grass</c:v>
                </c:pt>
              </c:strCache>
            </c:strRef>
          </c:tx>
          <c:spPr>
            <a:solidFill>
              <a:schemeClr val="tx1"/>
            </a:solidFill>
            <a:ln>
              <a:noFill/>
            </a:ln>
            <a:effectLst/>
          </c:spPr>
          <c:invertIfNegative val="0"/>
          <c:cat>
            <c:strRef>
              <c:f>Accummulated!$A$280:$A$294</c:f>
              <c:strCache>
                <c:ptCount val="14"/>
                <c:pt idx="1">
                  <c:v>-1900</c:v>
                </c:pt>
                <c:pt idx="2">
                  <c:v>1900-1909</c:v>
                </c:pt>
                <c:pt idx="3">
                  <c:v>1910-1919</c:v>
                </c:pt>
                <c:pt idx="4">
                  <c:v>1920-1929</c:v>
                </c:pt>
                <c:pt idx="5">
                  <c:v>1930-1939</c:v>
                </c:pt>
                <c:pt idx="6">
                  <c:v>1940-1949</c:v>
                </c:pt>
                <c:pt idx="7">
                  <c:v>1950-1959</c:v>
                </c:pt>
                <c:pt idx="8">
                  <c:v>1960-1969</c:v>
                </c:pt>
                <c:pt idx="9">
                  <c:v>1970-1979</c:v>
                </c:pt>
                <c:pt idx="10">
                  <c:v>1980-1989</c:v>
                </c:pt>
                <c:pt idx="11">
                  <c:v>1990-1999</c:v>
                </c:pt>
                <c:pt idx="12">
                  <c:v>2000-2009</c:v>
                </c:pt>
                <c:pt idx="13">
                  <c:v>2010-2020</c:v>
                </c:pt>
              </c:strCache>
            </c:strRef>
          </c:cat>
          <c:val>
            <c:numRef>
              <c:f>Accummulated!$H$280:$H$294</c:f>
              <c:numCache>
                <c:formatCode>General</c:formatCode>
                <c:ptCount val="15"/>
                <c:pt idx="1">
                  <c:v>0</c:v>
                </c:pt>
                <c:pt idx="2">
                  <c:v>0</c:v>
                </c:pt>
                <c:pt idx="3">
                  <c:v>0</c:v>
                </c:pt>
                <c:pt idx="4">
                  <c:v>0</c:v>
                </c:pt>
                <c:pt idx="5">
                  <c:v>1</c:v>
                </c:pt>
                <c:pt idx="6">
                  <c:v>1</c:v>
                </c:pt>
                <c:pt idx="7">
                  <c:v>1</c:v>
                </c:pt>
                <c:pt idx="8">
                  <c:v>1</c:v>
                </c:pt>
                <c:pt idx="9">
                  <c:v>1</c:v>
                </c:pt>
                <c:pt idx="10">
                  <c:v>1</c:v>
                </c:pt>
                <c:pt idx="11">
                  <c:v>1</c:v>
                </c:pt>
                <c:pt idx="12">
                  <c:v>1</c:v>
                </c:pt>
                <c:pt idx="13">
                  <c:v>1</c:v>
                </c:pt>
              </c:numCache>
            </c:numRef>
          </c:val>
          <c:extLst>
            <c:ext xmlns:c16="http://schemas.microsoft.com/office/drawing/2014/chart" uri="{C3380CC4-5D6E-409C-BE32-E72D297353CC}">
              <c16:uniqueId val="{00000006-F2EB-4F14-A5A3-09BDA48E1506}"/>
            </c:ext>
          </c:extLst>
        </c:ser>
        <c:dLbls>
          <c:showLegendKey val="0"/>
          <c:showVal val="0"/>
          <c:showCatName val="0"/>
          <c:showSerName val="0"/>
          <c:showPercent val="0"/>
          <c:showBubbleSize val="0"/>
        </c:dLbls>
        <c:gapWidth val="150"/>
        <c:overlap val="100"/>
        <c:axId val="331399376"/>
        <c:axId val="331399768"/>
      </c:barChart>
      <c:catAx>
        <c:axId val="33139937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2700000" spcFirstLastPara="1" vertOverflow="ellipsis"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31399768"/>
        <c:crosses val="autoZero"/>
        <c:auto val="1"/>
        <c:lblAlgn val="ctr"/>
        <c:lblOffset val="100"/>
        <c:tickLblSkip val="1"/>
        <c:tickMarkSkip val="1"/>
        <c:noMultiLvlLbl val="0"/>
      </c:catAx>
      <c:valAx>
        <c:axId val="33139976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da-DK" sz="1000" b="0" i="0" u="none" strike="noStrike" baseline="0">
                    <a:effectLst/>
                  </a:rPr>
                  <a:t>Accumulated # of NIS</a:t>
                </a:r>
                <a:endParaRPr lang="da-DK"/>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31399376"/>
        <c:crossesAt val="1"/>
        <c:crossBetween val="midCat"/>
        <c:majorUnit val="10"/>
      </c:valAx>
      <c:spPr>
        <a:noFill/>
        <a:ln>
          <a:solidFill>
            <a:schemeClr val="tx1"/>
          </a:solidFill>
        </a:ln>
        <a:effectLst/>
      </c:spPr>
    </c:plotArea>
    <c:legend>
      <c:legendPos val="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da-DK">
                <a:solidFill>
                  <a:sysClr val="windowText" lastClr="000000"/>
                </a:solidFill>
              </a:rPr>
              <a:t>Regression</a:t>
            </a:r>
            <a:r>
              <a:rPr lang="da-DK" baseline="0">
                <a:solidFill>
                  <a:sysClr val="windowText" lastClr="000000"/>
                </a:solidFill>
              </a:rPr>
              <a:t> of accumulated NIS</a:t>
            </a:r>
            <a:endParaRPr lang="da-DK">
              <a:solidFill>
                <a:sysClr val="windowText" lastClr="000000"/>
              </a:solidFill>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manualLayout>
          <c:layoutTarget val="inner"/>
          <c:xMode val="edge"/>
          <c:yMode val="edge"/>
          <c:x val="8.996260403274503E-2"/>
          <c:y val="0.18578634519827752"/>
          <c:w val="0.88243929708511382"/>
          <c:h val="0.74430452647271184"/>
        </c:manualLayout>
      </c:layout>
      <c:scatterChart>
        <c:scatterStyle val="lineMarker"/>
        <c:varyColors val="0"/>
        <c:ser>
          <c:idx val="0"/>
          <c:order val="0"/>
          <c:tx>
            <c:v>1900-1979</c:v>
          </c:tx>
          <c:spPr>
            <a:ln w="25400" cap="rnd">
              <a:noFill/>
              <a:round/>
            </a:ln>
            <a:effectLst/>
          </c:spPr>
          <c:marker>
            <c:symbol val="triangle"/>
            <c:size val="5"/>
            <c:spPr>
              <a:noFill/>
              <a:ln w="9525">
                <a:solidFill>
                  <a:schemeClr val="tx1"/>
                </a:solidFill>
              </a:ln>
              <a:effectLst/>
            </c:spPr>
          </c:marker>
          <c:trendline>
            <c:spPr>
              <a:ln w="9525" cap="rnd">
                <a:solidFill>
                  <a:schemeClr val="tx1"/>
                </a:solidFill>
                <a:prstDash val="solid"/>
              </a:ln>
              <a:effectLst/>
            </c:spPr>
            <c:trendlineType val="linear"/>
            <c:dispRSqr val="1"/>
            <c:dispEq val="1"/>
            <c:trendlineLbl>
              <c:layout>
                <c:manualLayout>
                  <c:x val="-0.23578801389136247"/>
                  <c:y val="-1.731197826772202E-2"/>
                </c:manualLayout>
              </c:layout>
              <c:numFmt formatCode="General" sourceLinked="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rendlineLbl>
          </c:trendline>
          <c:xVal>
            <c:numRef>
              <c:f>Accummulated!$A$135:$A$214</c:f>
              <c:numCache>
                <c:formatCode>General</c:formatCode>
                <c:ptCount val="80"/>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numCache>
            </c:numRef>
          </c:xVal>
          <c:yVal>
            <c:numRef>
              <c:f>Accummulated!$I$135:$I$214</c:f>
              <c:numCache>
                <c:formatCode>General</c:formatCode>
                <c:ptCount val="80"/>
                <c:pt idx="0">
                  <c:v>12</c:v>
                </c:pt>
                <c:pt idx="1">
                  <c:v>14</c:v>
                </c:pt>
                <c:pt idx="2">
                  <c:v>14</c:v>
                </c:pt>
                <c:pt idx="3">
                  <c:v>15</c:v>
                </c:pt>
                <c:pt idx="4">
                  <c:v>15</c:v>
                </c:pt>
                <c:pt idx="5">
                  <c:v>16</c:v>
                </c:pt>
                <c:pt idx="6">
                  <c:v>16</c:v>
                </c:pt>
                <c:pt idx="7">
                  <c:v>16</c:v>
                </c:pt>
                <c:pt idx="8">
                  <c:v>16</c:v>
                </c:pt>
                <c:pt idx="9">
                  <c:v>16</c:v>
                </c:pt>
                <c:pt idx="10">
                  <c:v>16</c:v>
                </c:pt>
                <c:pt idx="11">
                  <c:v>16</c:v>
                </c:pt>
                <c:pt idx="12">
                  <c:v>16</c:v>
                </c:pt>
                <c:pt idx="13">
                  <c:v>16</c:v>
                </c:pt>
                <c:pt idx="14">
                  <c:v>17</c:v>
                </c:pt>
                <c:pt idx="15">
                  <c:v>17</c:v>
                </c:pt>
                <c:pt idx="16">
                  <c:v>18</c:v>
                </c:pt>
                <c:pt idx="17">
                  <c:v>18</c:v>
                </c:pt>
                <c:pt idx="18">
                  <c:v>18</c:v>
                </c:pt>
                <c:pt idx="19">
                  <c:v>18</c:v>
                </c:pt>
                <c:pt idx="20">
                  <c:v>19</c:v>
                </c:pt>
                <c:pt idx="21">
                  <c:v>20</c:v>
                </c:pt>
                <c:pt idx="22">
                  <c:v>20</c:v>
                </c:pt>
                <c:pt idx="23">
                  <c:v>20</c:v>
                </c:pt>
                <c:pt idx="24">
                  <c:v>20</c:v>
                </c:pt>
                <c:pt idx="25">
                  <c:v>20</c:v>
                </c:pt>
                <c:pt idx="26">
                  <c:v>20</c:v>
                </c:pt>
                <c:pt idx="27">
                  <c:v>21</c:v>
                </c:pt>
                <c:pt idx="28">
                  <c:v>21</c:v>
                </c:pt>
                <c:pt idx="29">
                  <c:v>22</c:v>
                </c:pt>
                <c:pt idx="30">
                  <c:v>23</c:v>
                </c:pt>
                <c:pt idx="31">
                  <c:v>23</c:v>
                </c:pt>
                <c:pt idx="32">
                  <c:v>23</c:v>
                </c:pt>
                <c:pt idx="33">
                  <c:v>23</c:v>
                </c:pt>
                <c:pt idx="34">
                  <c:v>26</c:v>
                </c:pt>
                <c:pt idx="35">
                  <c:v>26</c:v>
                </c:pt>
                <c:pt idx="36">
                  <c:v>26</c:v>
                </c:pt>
                <c:pt idx="37">
                  <c:v>27</c:v>
                </c:pt>
                <c:pt idx="38">
                  <c:v>27</c:v>
                </c:pt>
                <c:pt idx="39">
                  <c:v>30</c:v>
                </c:pt>
                <c:pt idx="40">
                  <c:v>31</c:v>
                </c:pt>
                <c:pt idx="41">
                  <c:v>32</c:v>
                </c:pt>
                <c:pt idx="42">
                  <c:v>32</c:v>
                </c:pt>
                <c:pt idx="43">
                  <c:v>32</c:v>
                </c:pt>
                <c:pt idx="44">
                  <c:v>32</c:v>
                </c:pt>
                <c:pt idx="45">
                  <c:v>32</c:v>
                </c:pt>
                <c:pt idx="46">
                  <c:v>32</c:v>
                </c:pt>
                <c:pt idx="47">
                  <c:v>32</c:v>
                </c:pt>
                <c:pt idx="48">
                  <c:v>33</c:v>
                </c:pt>
                <c:pt idx="49">
                  <c:v>33</c:v>
                </c:pt>
                <c:pt idx="50">
                  <c:v>33</c:v>
                </c:pt>
                <c:pt idx="51">
                  <c:v>34</c:v>
                </c:pt>
                <c:pt idx="52">
                  <c:v>34</c:v>
                </c:pt>
                <c:pt idx="53">
                  <c:v>35</c:v>
                </c:pt>
                <c:pt idx="54">
                  <c:v>35</c:v>
                </c:pt>
                <c:pt idx="55">
                  <c:v>35</c:v>
                </c:pt>
                <c:pt idx="56">
                  <c:v>35</c:v>
                </c:pt>
                <c:pt idx="57">
                  <c:v>35</c:v>
                </c:pt>
                <c:pt idx="58">
                  <c:v>37</c:v>
                </c:pt>
                <c:pt idx="59">
                  <c:v>37</c:v>
                </c:pt>
                <c:pt idx="60">
                  <c:v>38</c:v>
                </c:pt>
                <c:pt idx="61">
                  <c:v>39</c:v>
                </c:pt>
                <c:pt idx="62">
                  <c:v>39</c:v>
                </c:pt>
                <c:pt idx="63">
                  <c:v>39</c:v>
                </c:pt>
                <c:pt idx="64">
                  <c:v>40</c:v>
                </c:pt>
                <c:pt idx="65">
                  <c:v>40</c:v>
                </c:pt>
                <c:pt idx="66">
                  <c:v>40</c:v>
                </c:pt>
                <c:pt idx="67">
                  <c:v>40</c:v>
                </c:pt>
                <c:pt idx="68">
                  <c:v>42</c:v>
                </c:pt>
                <c:pt idx="69">
                  <c:v>42</c:v>
                </c:pt>
                <c:pt idx="70">
                  <c:v>42</c:v>
                </c:pt>
                <c:pt idx="71">
                  <c:v>42</c:v>
                </c:pt>
                <c:pt idx="72">
                  <c:v>43</c:v>
                </c:pt>
                <c:pt idx="73">
                  <c:v>45</c:v>
                </c:pt>
                <c:pt idx="74">
                  <c:v>45</c:v>
                </c:pt>
                <c:pt idx="75">
                  <c:v>45</c:v>
                </c:pt>
                <c:pt idx="76">
                  <c:v>45</c:v>
                </c:pt>
                <c:pt idx="77">
                  <c:v>45</c:v>
                </c:pt>
                <c:pt idx="78">
                  <c:v>46</c:v>
                </c:pt>
                <c:pt idx="79">
                  <c:v>47</c:v>
                </c:pt>
              </c:numCache>
            </c:numRef>
          </c:yVal>
          <c:smooth val="0"/>
          <c:extLst>
            <c:ext xmlns:c16="http://schemas.microsoft.com/office/drawing/2014/chart" uri="{C3380CC4-5D6E-409C-BE32-E72D297353CC}">
              <c16:uniqueId val="{00000000-028B-46E5-8451-642C9934342E}"/>
            </c:ext>
          </c:extLst>
        </c:ser>
        <c:ser>
          <c:idx val="1"/>
          <c:order val="1"/>
          <c:tx>
            <c:v>1980-2021</c:v>
          </c:tx>
          <c:spPr>
            <a:ln w="25400" cap="rnd">
              <a:noFill/>
              <a:round/>
            </a:ln>
            <a:effectLst/>
          </c:spPr>
          <c:marker>
            <c:symbol val="circle"/>
            <c:size val="5"/>
            <c:spPr>
              <a:noFill/>
              <a:ln w="9525">
                <a:solidFill>
                  <a:schemeClr val="tx1"/>
                </a:solidFill>
              </a:ln>
              <a:effectLst/>
            </c:spPr>
          </c:marker>
          <c:trendline>
            <c:spPr>
              <a:ln w="9525" cap="rnd">
                <a:solidFill>
                  <a:schemeClr val="tx1"/>
                </a:solidFill>
                <a:prstDash val="dash"/>
              </a:ln>
              <a:effectLst/>
            </c:spPr>
            <c:trendlineType val="linear"/>
            <c:dispRSqr val="1"/>
            <c:dispEq val="1"/>
            <c:trendlineLbl>
              <c:layout>
                <c:manualLayout>
                  <c:x val="-0.13080115149156626"/>
                  <c:y val="0.17413936651035572"/>
                </c:manualLayout>
              </c:layout>
              <c:numFmt formatCode="General" sourceLinked="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rendlineLbl>
          </c:trendline>
          <c:xVal>
            <c:numRef>
              <c:f>Accummulated!$A$215:$A$256</c:f>
              <c:numCache>
                <c:formatCode>General</c:formatCode>
                <c:ptCount val="42"/>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numCache>
            </c:numRef>
          </c:xVal>
          <c:yVal>
            <c:numRef>
              <c:f>Accummulated!$I$215:$I$256</c:f>
              <c:numCache>
                <c:formatCode>General</c:formatCode>
                <c:ptCount val="42"/>
                <c:pt idx="0">
                  <c:v>48</c:v>
                </c:pt>
                <c:pt idx="1">
                  <c:v>51</c:v>
                </c:pt>
                <c:pt idx="2">
                  <c:v>53</c:v>
                </c:pt>
                <c:pt idx="3">
                  <c:v>58</c:v>
                </c:pt>
                <c:pt idx="4">
                  <c:v>60</c:v>
                </c:pt>
                <c:pt idx="5">
                  <c:v>62</c:v>
                </c:pt>
                <c:pt idx="6">
                  <c:v>63</c:v>
                </c:pt>
                <c:pt idx="7">
                  <c:v>64</c:v>
                </c:pt>
                <c:pt idx="8">
                  <c:v>64</c:v>
                </c:pt>
                <c:pt idx="9">
                  <c:v>70</c:v>
                </c:pt>
                <c:pt idx="10">
                  <c:v>73</c:v>
                </c:pt>
                <c:pt idx="11">
                  <c:v>73</c:v>
                </c:pt>
                <c:pt idx="12">
                  <c:v>75</c:v>
                </c:pt>
                <c:pt idx="13">
                  <c:v>75</c:v>
                </c:pt>
                <c:pt idx="14">
                  <c:v>75</c:v>
                </c:pt>
                <c:pt idx="15">
                  <c:v>77</c:v>
                </c:pt>
                <c:pt idx="16">
                  <c:v>77</c:v>
                </c:pt>
                <c:pt idx="17">
                  <c:v>77</c:v>
                </c:pt>
                <c:pt idx="18">
                  <c:v>78</c:v>
                </c:pt>
                <c:pt idx="19">
                  <c:v>79</c:v>
                </c:pt>
                <c:pt idx="20">
                  <c:v>79</c:v>
                </c:pt>
                <c:pt idx="21">
                  <c:v>81</c:v>
                </c:pt>
                <c:pt idx="22">
                  <c:v>82</c:v>
                </c:pt>
                <c:pt idx="23">
                  <c:v>85</c:v>
                </c:pt>
                <c:pt idx="24">
                  <c:v>86</c:v>
                </c:pt>
                <c:pt idx="25">
                  <c:v>91</c:v>
                </c:pt>
                <c:pt idx="26">
                  <c:v>95</c:v>
                </c:pt>
                <c:pt idx="27">
                  <c:v>96</c:v>
                </c:pt>
                <c:pt idx="28">
                  <c:v>100</c:v>
                </c:pt>
                <c:pt idx="29">
                  <c:v>101</c:v>
                </c:pt>
                <c:pt idx="30">
                  <c:v>103</c:v>
                </c:pt>
                <c:pt idx="31">
                  <c:v>108</c:v>
                </c:pt>
                <c:pt idx="32">
                  <c:v>109</c:v>
                </c:pt>
                <c:pt idx="33">
                  <c:v>110</c:v>
                </c:pt>
                <c:pt idx="34">
                  <c:v>112</c:v>
                </c:pt>
                <c:pt idx="35">
                  <c:v>113</c:v>
                </c:pt>
                <c:pt idx="36">
                  <c:v>113</c:v>
                </c:pt>
                <c:pt idx="37">
                  <c:v>117</c:v>
                </c:pt>
                <c:pt idx="38">
                  <c:v>119</c:v>
                </c:pt>
                <c:pt idx="39">
                  <c:v>119</c:v>
                </c:pt>
                <c:pt idx="40">
                  <c:v>120</c:v>
                </c:pt>
                <c:pt idx="41">
                  <c:v>123</c:v>
                </c:pt>
              </c:numCache>
            </c:numRef>
          </c:yVal>
          <c:smooth val="0"/>
          <c:extLst>
            <c:ext xmlns:c16="http://schemas.microsoft.com/office/drawing/2014/chart" uri="{C3380CC4-5D6E-409C-BE32-E72D297353CC}">
              <c16:uniqueId val="{00000001-028B-46E5-8451-642C9934342E}"/>
            </c:ext>
          </c:extLst>
        </c:ser>
        <c:dLbls>
          <c:showLegendKey val="0"/>
          <c:showVal val="0"/>
          <c:showCatName val="0"/>
          <c:showSerName val="0"/>
          <c:showPercent val="0"/>
          <c:showBubbleSize val="0"/>
        </c:dLbls>
        <c:axId val="349011600"/>
        <c:axId val="349010816"/>
      </c:scatterChart>
      <c:valAx>
        <c:axId val="349011600"/>
        <c:scaling>
          <c:orientation val="minMax"/>
          <c:max val="2025"/>
          <c:min val="1895"/>
        </c:scaling>
        <c:delete val="0"/>
        <c:axPos val="b"/>
        <c:majorGridlines>
          <c:spPr>
            <a:ln w="9525" cap="flat" cmpd="sng" algn="ctr">
              <a:solidFill>
                <a:schemeClr val="tx1">
                  <a:lumMod val="15000"/>
                  <a:lumOff val="85000"/>
                </a:schemeClr>
              </a:solidFill>
              <a:round/>
            </a:ln>
            <a:effectLst/>
          </c:spPr>
        </c:majorGridlines>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49010816"/>
        <c:crosses val="autoZero"/>
        <c:crossBetween val="midCat"/>
        <c:majorUnit val="10"/>
        <c:minorUnit val="5"/>
      </c:valAx>
      <c:valAx>
        <c:axId val="3490108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r>
                  <a:rPr lang="da-DK" sz="1000" b="0" i="0" u="none" strike="noStrike" baseline="0">
                    <a:effectLst/>
                  </a:rPr>
                  <a:t>Accumulated # of NIS</a:t>
                </a:r>
                <a:endParaRPr lang="da-DK"/>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49011600"/>
        <c:crosses val="autoZero"/>
        <c:crossBetween val="midCat"/>
        <c:majorUnit val="10"/>
      </c:valAx>
      <c:spPr>
        <a:noFill/>
        <a:ln>
          <a:solidFill>
            <a:schemeClr val="tx1"/>
          </a:solid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da-DK" sz="1400" b="0" i="0" u="none" strike="noStrike" baseline="0" smtClean="0"/>
              <a:t>Regional distribution of the accumulated number of NIS 1980-2021</a:t>
            </a:r>
            <a:endParaRPr lang="da-DK"/>
          </a:p>
        </c:rich>
      </c:tx>
      <c:layout>
        <c:manualLayout>
          <c:xMode val="edge"/>
          <c:yMode val="edge"/>
          <c:x val="8.796739431961248E-2"/>
          <c:y val="1.8518518518518517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barChart>
        <c:barDir val="col"/>
        <c:grouping val="stacked"/>
        <c:varyColors val="0"/>
        <c:ser>
          <c:idx val="0"/>
          <c:order val="0"/>
          <c:tx>
            <c:strRef>
              <c:f>Regions!$B$9</c:f>
              <c:strCache>
                <c:ptCount val="1"/>
                <c:pt idx="0">
                  <c:v>Benthic invertebrates</c:v>
                </c:pt>
              </c:strCache>
            </c:strRef>
          </c:tx>
          <c:spPr>
            <a:solidFill>
              <a:schemeClr val="accent1"/>
            </a:solidFill>
            <a:ln>
              <a:solidFill>
                <a:schemeClr val="tx1"/>
              </a:solidFill>
            </a:ln>
            <a:effectLst/>
          </c:spPr>
          <c:invertIfNegative val="0"/>
          <c:cat>
            <c:strRef>
              <c:f>Regions!$A$10:$A$14</c:f>
              <c:strCache>
                <c:ptCount val="5"/>
                <c:pt idx="0">
                  <c:v>North Sea </c:v>
                </c:pt>
                <c:pt idx="1">
                  <c:v>Kattegat</c:v>
                </c:pt>
                <c:pt idx="2">
                  <c:v>Limfjord</c:v>
                </c:pt>
                <c:pt idx="3">
                  <c:v>Belt Sea</c:v>
                </c:pt>
                <c:pt idx="4">
                  <c:v>Baltic Sea</c:v>
                </c:pt>
              </c:strCache>
            </c:strRef>
          </c:cat>
          <c:val>
            <c:numRef>
              <c:f>Regions!$B$10:$B$14</c:f>
              <c:numCache>
                <c:formatCode>General</c:formatCode>
                <c:ptCount val="5"/>
                <c:pt idx="0">
                  <c:v>12</c:v>
                </c:pt>
                <c:pt idx="1">
                  <c:v>4</c:v>
                </c:pt>
                <c:pt idx="2">
                  <c:v>2</c:v>
                </c:pt>
                <c:pt idx="3">
                  <c:v>1</c:v>
                </c:pt>
                <c:pt idx="4">
                  <c:v>4</c:v>
                </c:pt>
              </c:numCache>
            </c:numRef>
          </c:val>
          <c:extLst>
            <c:ext xmlns:c16="http://schemas.microsoft.com/office/drawing/2014/chart" uri="{C3380CC4-5D6E-409C-BE32-E72D297353CC}">
              <c16:uniqueId val="{00000000-4E61-4558-917E-9017247C9287}"/>
            </c:ext>
          </c:extLst>
        </c:ser>
        <c:ser>
          <c:idx val="1"/>
          <c:order val="1"/>
          <c:tx>
            <c:strRef>
              <c:f>Regions!$C$9</c:f>
              <c:strCache>
                <c:ptCount val="1"/>
                <c:pt idx="0">
                  <c:v>Phytoplankton</c:v>
                </c:pt>
              </c:strCache>
            </c:strRef>
          </c:tx>
          <c:spPr>
            <a:solidFill>
              <a:srgbClr val="FF0000"/>
            </a:solidFill>
            <a:ln>
              <a:solidFill>
                <a:schemeClr val="tx1"/>
              </a:solidFill>
            </a:ln>
            <a:effectLst/>
          </c:spPr>
          <c:invertIfNegative val="0"/>
          <c:cat>
            <c:strRef>
              <c:f>Regions!$A$10:$A$14</c:f>
              <c:strCache>
                <c:ptCount val="5"/>
                <c:pt idx="0">
                  <c:v>North Sea </c:v>
                </c:pt>
                <c:pt idx="1">
                  <c:v>Kattegat</c:v>
                </c:pt>
                <c:pt idx="2">
                  <c:v>Limfjord</c:v>
                </c:pt>
                <c:pt idx="3">
                  <c:v>Belt Sea</c:v>
                </c:pt>
                <c:pt idx="4">
                  <c:v>Baltic Sea</c:v>
                </c:pt>
              </c:strCache>
            </c:strRef>
          </c:cat>
          <c:val>
            <c:numRef>
              <c:f>Regions!$C$10:$C$14</c:f>
              <c:numCache>
                <c:formatCode>General</c:formatCode>
                <c:ptCount val="5"/>
                <c:pt idx="0">
                  <c:v>4</c:v>
                </c:pt>
                <c:pt idx="1">
                  <c:v>7</c:v>
                </c:pt>
                <c:pt idx="2">
                  <c:v>12</c:v>
                </c:pt>
                <c:pt idx="3">
                  <c:v>2</c:v>
                </c:pt>
                <c:pt idx="4">
                  <c:v>1</c:v>
                </c:pt>
              </c:numCache>
            </c:numRef>
          </c:val>
          <c:extLst>
            <c:ext xmlns:c16="http://schemas.microsoft.com/office/drawing/2014/chart" uri="{C3380CC4-5D6E-409C-BE32-E72D297353CC}">
              <c16:uniqueId val="{00000001-4E61-4558-917E-9017247C9287}"/>
            </c:ext>
          </c:extLst>
        </c:ser>
        <c:ser>
          <c:idx val="2"/>
          <c:order val="2"/>
          <c:tx>
            <c:strRef>
              <c:f>Regions!$D$9</c:f>
              <c:strCache>
                <c:ptCount val="1"/>
                <c:pt idx="0">
                  <c:v>Fish</c:v>
                </c:pt>
              </c:strCache>
            </c:strRef>
          </c:tx>
          <c:spPr>
            <a:solidFill>
              <a:schemeClr val="accent2"/>
            </a:solidFill>
            <a:ln>
              <a:solidFill>
                <a:schemeClr val="tx1"/>
              </a:solidFill>
            </a:ln>
            <a:effectLst/>
          </c:spPr>
          <c:invertIfNegative val="0"/>
          <c:cat>
            <c:strRef>
              <c:f>Regions!$A$10:$A$14</c:f>
              <c:strCache>
                <c:ptCount val="5"/>
                <c:pt idx="0">
                  <c:v>North Sea </c:v>
                </c:pt>
                <c:pt idx="1">
                  <c:v>Kattegat</c:v>
                </c:pt>
                <c:pt idx="2">
                  <c:v>Limfjord</c:v>
                </c:pt>
                <c:pt idx="3">
                  <c:v>Belt Sea</c:v>
                </c:pt>
                <c:pt idx="4">
                  <c:v>Baltic Sea</c:v>
                </c:pt>
              </c:strCache>
            </c:strRef>
          </c:cat>
          <c:val>
            <c:numRef>
              <c:f>Regions!$D$10:$D$14</c:f>
              <c:numCache>
                <c:formatCode>General</c:formatCode>
                <c:ptCount val="5"/>
                <c:pt idx="0">
                  <c:v>1</c:v>
                </c:pt>
                <c:pt idx="1">
                  <c:v>1</c:v>
                </c:pt>
                <c:pt idx="2">
                  <c:v>0</c:v>
                </c:pt>
                <c:pt idx="3">
                  <c:v>5</c:v>
                </c:pt>
                <c:pt idx="4">
                  <c:v>5</c:v>
                </c:pt>
              </c:numCache>
            </c:numRef>
          </c:val>
          <c:extLst>
            <c:ext xmlns:c16="http://schemas.microsoft.com/office/drawing/2014/chart" uri="{C3380CC4-5D6E-409C-BE32-E72D297353CC}">
              <c16:uniqueId val="{00000002-4E61-4558-917E-9017247C9287}"/>
            </c:ext>
          </c:extLst>
        </c:ser>
        <c:ser>
          <c:idx val="3"/>
          <c:order val="3"/>
          <c:tx>
            <c:strRef>
              <c:f>Regions!$E$9</c:f>
              <c:strCache>
                <c:ptCount val="1"/>
                <c:pt idx="0">
                  <c:v>Macroalgae</c:v>
                </c:pt>
              </c:strCache>
            </c:strRef>
          </c:tx>
          <c:spPr>
            <a:solidFill>
              <a:schemeClr val="accent6"/>
            </a:solidFill>
            <a:ln>
              <a:solidFill>
                <a:schemeClr val="tx1"/>
              </a:solidFill>
            </a:ln>
            <a:effectLst/>
          </c:spPr>
          <c:invertIfNegative val="0"/>
          <c:cat>
            <c:strRef>
              <c:f>Regions!$A$10:$A$14</c:f>
              <c:strCache>
                <c:ptCount val="5"/>
                <c:pt idx="0">
                  <c:v>North Sea </c:v>
                </c:pt>
                <c:pt idx="1">
                  <c:v>Kattegat</c:v>
                </c:pt>
                <c:pt idx="2">
                  <c:v>Limfjord</c:v>
                </c:pt>
                <c:pt idx="3">
                  <c:v>Belt Sea</c:v>
                </c:pt>
                <c:pt idx="4">
                  <c:v>Baltic Sea</c:v>
                </c:pt>
              </c:strCache>
            </c:strRef>
          </c:cat>
          <c:val>
            <c:numRef>
              <c:f>Regions!$E$10:$E$14</c:f>
              <c:numCache>
                <c:formatCode>General</c:formatCode>
                <c:ptCount val="5"/>
                <c:pt idx="0">
                  <c:v>0</c:v>
                </c:pt>
                <c:pt idx="1">
                  <c:v>2</c:v>
                </c:pt>
                <c:pt idx="2">
                  <c:v>4</c:v>
                </c:pt>
                <c:pt idx="3">
                  <c:v>3</c:v>
                </c:pt>
                <c:pt idx="4">
                  <c:v>0</c:v>
                </c:pt>
              </c:numCache>
            </c:numRef>
          </c:val>
          <c:extLst>
            <c:ext xmlns:c16="http://schemas.microsoft.com/office/drawing/2014/chart" uri="{C3380CC4-5D6E-409C-BE32-E72D297353CC}">
              <c16:uniqueId val="{00000003-4E61-4558-917E-9017247C9287}"/>
            </c:ext>
          </c:extLst>
        </c:ser>
        <c:ser>
          <c:idx val="4"/>
          <c:order val="4"/>
          <c:tx>
            <c:strRef>
              <c:f>Regions!$F$9</c:f>
              <c:strCache>
                <c:ptCount val="1"/>
                <c:pt idx="0">
                  <c:v>Zooplankton</c:v>
                </c:pt>
              </c:strCache>
            </c:strRef>
          </c:tx>
          <c:spPr>
            <a:solidFill>
              <a:schemeClr val="bg1">
                <a:lumMod val="75000"/>
              </a:schemeClr>
            </a:solidFill>
            <a:ln>
              <a:solidFill>
                <a:schemeClr val="tx1"/>
              </a:solidFill>
            </a:ln>
            <a:effectLst/>
          </c:spPr>
          <c:invertIfNegative val="0"/>
          <c:cat>
            <c:strRef>
              <c:f>Regions!$A$10:$A$14</c:f>
              <c:strCache>
                <c:ptCount val="5"/>
                <c:pt idx="0">
                  <c:v>North Sea </c:v>
                </c:pt>
                <c:pt idx="1">
                  <c:v>Kattegat</c:v>
                </c:pt>
                <c:pt idx="2">
                  <c:v>Limfjord</c:v>
                </c:pt>
                <c:pt idx="3">
                  <c:v>Belt Sea</c:v>
                </c:pt>
                <c:pt idx="4">
                  <c:v>Baltic Sea</c:v>
                </c:pt>
              </c:strCache>
            </c:strRef>
          </c:cat>
          <c:val>
            <c:numRef>
              <c:f>Regions!$F$10:$F$14</c:f>
              <c:numCache>
                <c:formatCode>General</c:formatCode>
                <c:ptCount val="5"/>
                <c:pt idx="0">
                  <c:v>1</c:v>
                </c:pt>
                <c:pt idx="1">
                  <c:v>0</c:v>
                </c:pt>
                <c:pt idx="2">
                  <c:v>1</c:v>
                </c:pt>
                <c:pt idx="3">
                  <c:v>1</c:v>
                </c:pt>
                <c:pt idx="4">
                  <c:v>0</c:v>
                </c:pt>
              </c:numCache>
            </c:numRef>
          </c:val>
          <c:extLst>
            <c:ext xmlns:c16="http://schemas.microsoft.com/office/drawing/2014/chart" uri="{C3380CC4-5D6E-409C-BE32-E72D297353CC}">
              <c16:uniqueId val="{00000004-4E61-4558-917E-9017247C9287}"/>
            </c:ext>
          </c:extLst>
        </c:ser>
        <c:ser>
          <c:idx val="5"/>
          <c:order val="5"/>
          <c:tx>
            <c:strRef>
              <c:f>Regions!$G$9</c:f>
              <c:strCache>
                <c:ptCount val="1"/>
                <c:pt idx="0">
                  <c:v>Parasites</c:v>
                </c:pt>
              </c:strCache>
            </c:strRef>
          </c:tx>
          <c:spPr>
            <a:solidFill>
              <a:schemeClr val="accent4"/>
            </a:solidFill>
            <a:ln>
              <a:solidFill>
                <a:schemeClr val="tx1"/>
              </a:solidFill>
            </a:ln>
            <a:effectLst/>
          </c:spPr>
          <c:invertIfNegative val="0"/>
          <c:cat>
            <c:strRef>
              <c:f>Regions!$A$10:$A$14</c:f>
              <c:strCache>
                <c:ptCount val="5"/>
                <c:pt idx="0">
                  <c:v>North Sea </c:v>
                </c:pt>
                <c:pt idx="1">
                  <c:v>Kattegat</c:v>
                </c:pt>
                <c:pt idx="2">
                  <c:v>Limfjord</c:v>
                </c:pt>
                <c:pt idx="3">
                  <c:v>Belt Sea</c:v>
                </c:pt>
                <c:pt idx="4">
                  <c:v>Baltic Sea</c:v>
                </c:pt>
              </c:strCache>
            </c:strRef>
          </c:cat>
          <c:val>
            <c:numRef>
              <c:f>Regions!$G$10:$G$14</c:f>
              <c:numCache>
                <c:formatCode>General</c:formatCode>
                <c:ptCount val="5"/>
                <c:pt idx="0">
                  <c:v>2</c:v>
                </c:pt>
                <c:pt idx="1">
                  <c:v>0</c:v>
                </c:pt>
                <c:pt idx="2">
                  <c:v>1</c:v>
                </c:pt>
                <c:pt idx="3">
                  <c:v>0</c:v>
                </c:pt>
                <c:pt idx="4">
                  <c:v>0</c:v>
                </c:pt>
              </c:numCache>
            </c:numRef>
          </c:val>
          <c:extLst>
            <c:ext xmlns:c16="http://schemas.microsoft.com/office/drawing/2014/chart" uri="{C3380CC4-5D6E-409C-BE32-E72D297353CC}">
              <c16:uniqueId val="{00000005-4E61-4558-917E-9017247C9287}"/>
            </c:ext>
          </c:extLst>
        </c:ser>
        <c:dLbls>
          <c:showLegendKey val="0"/>
          <c:showVal val="0"/>
          <c:showCatName val="0"/>
          <c:showSerName val="0"/>
          <c:showPercent val="0"/>
          <c:showBubbleSize val="0"/>
        </c:dLbls>
        <c:gapWidth val="150"/>
        <c:overlap val="100"/>
        <c:axId val="349013168"/>
        <c:axId val="349008072"/>
      </c:barChart>
      <c:catAx>
        <c:axId val="349013168"/>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49008072"/>
        <c:crosses val="autoZero"/>
        <c:auto val="1"/>
        <c:lblAlgn val="ctr"/>
        <c:lblOffset val="100"/>
        <c:noMultiLvlLbl val="0"/>
      </c:catAx>
      <c:valAx>
        <c:axId val="34900807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da-DK"/>
                  <a:t>Accumulated # of NIS</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349013168"/>
        <c:crosses val="autoZero"/>
        <c:crossBetween val="between"/>
      </c:valAx>
      <c:spPr>
        <a:noFill/>
        <a:ln>
          <a:solidFill>
            <a:schemeClr val="tx1"/>
          </a:solid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ysClr val="windowText" lastClr="000000"/>
          </a:solidFill>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6019409064112189E-2"/>
          <c:y val="3.7177867219925845E-2"/>
          <c:w val="0.87896441671579417"/>
          <c:h val="0.79477817294600928"/>
        </c:manualLayout>
      </c:layout>
      <c:barChart>
        <c:barDir val="bar"/>
        <c:grouping val="clustered"/>
        <c:varyColors val="0"/>
        <c:ser>
          <c:idx val="0"/>
          <c:order val="0"/>
          <c:tx>
            <c:strRef>
              <c:f>'Pathways merged'!$C$126</c:f>
              <c:strCache>
                <c:ptCount val="1"/>
                <c:pt idx="0">
                  <c:v>%</c:v>
                </c:pt>
              </c:strCache>
            </c:strRef>
          </c:tx>
          <c:spPr>
            <a:solidFill>
              <a:schemeClr val="bg1">
                <a:lumMod val="50000"/>
              </a:schemeClr>
            </a:solidFill>
            <a:ln>
              <a:solidFill>
                <a:schemeClr val="tx1"/>
              </a:solidFill>
            </a:ln>
            <a:effectLst/>
          </c:spPr>
          <c:invertIfNegative val="0"/>
          <c:dLbls>
            <c:dLbl>
              <c:idx val="0"/>
              <c:layout>
                <c:manualLayout>
                  <c:x val="-8.0906138558961018E-4"/>
                  <c:y val="-2.5299446677325655E-3"/>
                </c:manualLayout>
              </c:layout>
              <c:spPr>
                <a:noFill/>
                <a:ln>
                  <a:noFill/>
                </a:ln>
                <a:effectLst/>
              </c:spPr>
              <c:txPr>
                <a:bodyPr rot="0" spcFirstLastPara="1" vertOverflow="ellipsis" vert="horz" wrap="square" lIns="38100" tIns="19050" rIns="38100" bIns="19050" anchor="ctr" anchorCtr="1">
                  <a:noAutofit/>
                </a:bodyPr>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dLblPos val="outEnd"/>
              <c:showLegendKey val="0"/>
              <c:showVal val="0"/>
              <c:showCatName val="1"/>
              <c:showSerName val="0"/>
              <c:showPercent val="0"/>
              <c:showBubbleSize val="0"/>
              <c:extLst>
                <c:ext xmlns:c15="http://schemas.microsoft.com/office/drawing/2012/chart" uri="{CE6537A1-D6FC-4f65-9D91-7224C49458BB}">
                  <c15:layout>
                    <c:manualLayout>
                      <c:w val="0.21625395404862599"/>
                      <c:h val="6.0411281606876928E-2"/>
                    </c:manualLayout>
                  </c15:layout>
                </c:ext>
                <c:ext xmlns:c16="http://schemas.microsoft.com/office/drawing/2014/chart" uri="{C3380CC4-5D6E-409C-BE32-E72D297353CC}">
                  <c16:uniqueId val="{00000000-A3DF-4691-907C-73BA54686986}"/>
                </c:ext>
              </c:extLst>
            </c:dLbl>
            <c:dLbl>
              <c:idx val="1"/>
              <c:layout>
                <c:manualLayout>
                  <c:x val="8.0906138558961022E-3"/>
                  <c:y val="-9.2767218456919867E-17"/>
                </c:manualLayout>
              </c:layout>
              <c:dLblPos val="outEnd"/>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A3DF-4691-907C-73BA54686986}"/>
                </c:ext>
              </c:extLst>
            </c:dLbl>
            <c:dLbl>
              <c:idx val="2"/>
              <c:layout>
                <c:manualLayout>
                  <c:x val="-1.6181227711792204E-3"/>
                  <c:y val="9.9608042260572396E-8"/>
                </c:manualLayout>
              </c:layout>
              <c:spPr>
                <a:noFill/>
                <a:ln>
                  <a:noFill/>
                </a:ln>
                <a:effectLst/>
              </c:spPr>
              <c:txPr>
                <a:bodyPr rot="0" spcFirstLastPara="1" vertOverflow="ellipsis" vert="horz" wrap="square" lIns="38100" tIns="19050" rIns="38100" bIns="19050" anchor="ctr" anchorCtr="1">
                  <a:noAutofit/>
                </a:bodyPr>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dLblPos val="outEnd"/>
              <c:showLegendKey val="0"/>
              <c:showVal val="0"/>
              <c:showCatName val="1"/>
              <c:showSerName val="0"/>
              <c:showPercent val="0"/>
              <c:showBubbleSize val="0"/>
              <c:extLst>
                <c:ext xmlns:c15="http://schemas.microsoft.com/office/drawing/2012/chart" uri="{CE6537A1-D6FC-4f65-9D91-7224C49458BB}">
                  <c15:layout>
                    <c:manualLayout>
                      <c:w val="0.26048540370443091"/>
                      <c:h val="5.2821148779552449E-2"/>
                    </c:manualLayout>
                  </c15:layout>
                </c:ext>
                <c:ext xmlns:c16="http://schemas.microsoft.com/office/drawing/2014/chart" uri="{C3380CC4-5D6E-409C-BE32-E72D297353CC}">
                  <c16:uniqueId val="{00000002-A3DF-4691-907C-73BA54686986}"/>
                </c:ext>
              </c:extLst>
            </c:dLbl>
            <c:dLbl>
              <c:idx val="3"/>
              <c:layout>
                <c:manualLayout>
                  <c:x val="3.236245542358426E-3"/>
                  <c:y val="-2.5300442757748725E-3"/>
                </c:manualLayout>
              </c:layout>
              <c:dLblPos val="outEnd"/>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A3DF-4691-907C-73BA54686986}"/>
                </c:ext>
              </c:extLst>
            </c:dLbl>
            <c:dLbl>
              <c:idx val="4"/>
              <c:layout>
                <c:manualLayout>
                  <c:x val="-5.9750301827837787E-3"/>
                  <c:y val="-2.8070175438597005E-3"/>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23657372831204806"/>
                      <c:h val="8.589473684210526E-2"/>
                    </c:manualLayout>
                  </c15:layout>
                </c:ext>
                <c:ext xmlns:c16="http://schemas.microsoft.com/office/drawing/2014/chart" uri="{C3380CC4-5D6E-409C-BE32-E72D297353CC}">
                  <c16:uniqueId val="{00000004-A3DF-4691-907C-73BA54686986}"/>
                </c:ext>
              </c:extLst>
            </c:dLbl>
            <c:dLbl>
              <c:idx val="5"/>
              <c:layout>
                <c:manualLayout>
                  <c:x val="4.8543683135376606E-3"/>
                  <c:y val="-2.5300442757749189E-3"/>
                </c:manualLayout>
              </c:layout>
              <c:dLblPos val="outEnd"/>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A3DF-4691-907C-73BA54686986}"/>
                </c:ext>
              </c:extLst>
            </c:dLbl>
            <c:dLbl>
              <c:idx val="6"/>
              <c:layout>
                <c:manualLayout>
                  <c:x val="8.0906138558960727E-3"/>
                  <c:y val="-2.3191804614229967E-17"/>
                </c:manualLayout>
              </c:layout>
              <c:dLblPos val="outEnd"/>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A3DF-4691-907C-73BA54686986}"/>
                </c:ext>
              </c:extLst>
            </c:dLbl>
            <c:dLbl>
              <c:idx val="7"/>
              <c:layout>
                <c:manualLayout>
                  <c:x val="6.3705620912567727E-8"/>
                  <c:y val="-1.1230860671474182E-3"/>
                </c:manualLayout>
              </c:layout>
              <c:spPr>
                <a:noFill/>
                <a:ln>
                  <a:noFill/>
                </a:ln>
                <a:effectLst/>
              </c:spPr>
              <c:txPr>
                <a:bodyPr rot="0" spcFirstLastPara="1" vertOverflow="ellipsis" vert="horz" wrap="square" lIns="38100" tIns="19050" rIns="38100" bIns="19050" anchor="ctr" anchorCtr="1">
                  <a:noAutofit/>
                </a:bodyPr>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dLblPos val="outEnd"/>
              <c:showLegendKey val="0"/>
              <c:showVal val="0"/>
              <c:showCatName val="1"/>
              <c:showSerName val="0"/>
              <c:showPercent val="0"/>
              <c:showBubbleSize val="0"/>
              <c:extLst>
                <c:ext xmlns:c15="http://schemas.microsoft.com/office/drawing/2012/chart" uri="{CE6537A1-D6FC-4f65-9D91-7224C49458BB}">
                  <c15:layout>
                    <c:manualLayout>
                      <c:w val="0.21300968159803255"/>
                      <c:h val="4.0170927400678319E-2"/>
                    </c:manualLayout>
                  </c15:layout>
                </c:ext>
                <c:ext xmlns:c16="http://schemas.microsoft.com/office/drawing/2014/chart" uri="{C3380CC4-5D6E-409C-BE32-E72D297353CC}">
                  <c16:uniqueId val="{00000007-A3DF-4691-907C-73BA54686986}"/>
                </c:ext>
              </c:extLst>
            </c:dLbl>
            <c:dLbl>
              <c:idx val="8"/>
              <c:layout>
                <c:manualLayout>
                  <c:x val="8.0906138558959825E-3"/>
                  <c:y val="-4.6383609228459933E-17"/>
                </c:manualLayout>
              </c:layout>
              <c:dLblPos val="outEnd"/>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A3DF-4691-907C-73BA54686986}"/>
                </c:ext>
              </c:extLst>
            </c:dLbl>
            <c:dLbl>
              <c:idx val="9"/>
              <c:layout>
                <c:manualLayout>
                  <c:x val="-7.5452039907525081E-3"/>
                  <c:y val="-1.2865348454420203E-17"/>
                </c:manualLayout>
              </c:layout>
              <c:dLblPos val="outEnd"/>
              <c:showLegendKey val="0"/>
              <c:showVal val="0"/>
              <c:showCatName val="1"/>
              <c:showSerName val="0"/>
              <c:showPercent val="0"/>
              <c:showBubbleSize val="0"/>
              <c:extLst>
                <c:ext xmlns:c15="http://schemas.microsoft.com/office/drawing/2012/chart" uri="{CE6537A1-D6FC-4f65-9D91-7224C49458BB}">
                  <c15:layout>
                    <c:manualLayout>
                      <c:w val="0.2238033574091568"/>
                      <c:h val="8.589473684210526E-2"/>
                    </c:manualLayout>
                  </c15:layout>
                </c:ext>
                <c:ext xmlns:c16="http://schemas.microsoft.com/office/drawing/2014/chart" uri="{C3380CC4-5D6E-409C-BE32-E72D297353CC}">
                  <c16:uniqueId val="{00000009-A3DF-4691-907C-73BA54686986}"/>
                </c:ext>
              </c:extLst>
            </c:dLbl>
            <c:dLbl>
              <c:idx val="10"/>
              <c:layout>
                <c:manualLayout>
                  <c:x val="1.6181227711792204E-3"/>
                  <c:y val="-1.1595902307114983E-17"/>
                </c:manualLayout>
              </c:layout>
              <c:dLblPos val="outEnd"/>
              <c:showLegendKey val="0"/>
              <c:showVal val="0"/>
              <c:showCatName val="1"/>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A3DF-4691-907C-73BA54686986}"/>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dLblPos val="outEnd"/>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cat>
            <c:strRef>
              <c:f>'Pathways merged'!$D$127:$N$127</c:f>
              <c:strCache>
                <c:ptCount val="11"/>
                <c:pt idx="0">
                  <c:v>Other intentional release</c:v>
                </c:pt>
                <c:pt idx="1">
                  <c:v>Live food and live bait</c:v>
                </c:pt>
                <c:pt idx="2">
                  <c:v>Contaminant nursery material</c:v>
                </c:pt>
                <c:pt idx="3">
                  <c:v>Parasites on animals </c:v>
                </c:pt>
                <c:pt idx="4">
                  <c:v>Contaminant on animals </c:v>
                </c:pt>
                <c:pt idx="5">
                  <c:v>Fishery in the wild </c:v>
                </c:pt>
                <c:pt idx="6">
                  <c:v>Hull fouling </c:v>
                </c:pt>
                <c:pt idx="7">
                  <c:v>Aquaculture/mariculture </c:v>
                </c:pt>
                <c:pt idx="8">
                  <c:v>Ballast water </c:v>
                </c:pt>
                <c:pt idx="9">
                  <c:v>Secondary introductions</c:v>
                </c:pt>
                <c:pt idx="10">
                  <c:v>Unknown</c:v>
                </c:pt>
              </c:strCache>
            </c:strRef>
          </c:cat>
          <c:val>
            <c:numRef>
              <c:f>'Pathways merged'!$D$126:$N$126</c:f>
              <c:numCache>
                <c:formatCode>0</c:formatCode>
                <c:ptCount val="11"/>
                <c:pt idx="0">
                  <c:v>0.60240963855421692</c:v>
                </c:pt>
                <c:pt idx="1">
                  <c:v>0.60240963855421692</c:v>
                </c:pt>
                <c:pt idx="2">
                  <c:v>0.60240963855421692</c:v>
                </c:pt>
                <c:pt idx="3">
                  <c:v>0.60240963855421692</c:v>
                </c:pt>
                <c:pt idx="4">
                  <c:v>1.2048192771084338</c:v>
                </c:pt>
                <c:pt idx="5">
                  <c:v>1.2048192771084338</c:v>
                </c:pt>
                <c:pt idx="6">
                  <c:v>3.6144578313253009</c:v>
                </c:pt>
                <c:pt idx="7">
                  <c:v>11.445783132530121</c:v>
                </c:pt>
                <c:pt idx="8">
                  <c:v>22.891566265060241</c:v>
                </c:pt>
                <c:pt idx="9">
                  <c:v>24.096385542168676</c:v>
                </c:pt>
                <c:pt idx="10">
                  <c:v>33.132530120481931</c:v>
                </c:pt>
              </c:numCache>
            </c:numRef>
          </c:val>
          <c:extLst>
            <c:ext xmlns:c16="http://schemas.microsoft.com/office/drawing/2014/chart" uri="{C3380CC4-5D6E-409C-BE32-E72D297353CC}">
              <c16:uniqueId val="{0000000C-A3DF-4691-907C-73BA54686986}"/>
            </c:ext>
          </c:extLst>
        </c:ser>
        <c:dLbls>
          <c:dLblPos val="outEnd"/>
          <c:showLegendKey val="0"/>
          <c:showVal val="1"/>
          <c:showCatName val="0"/>
          <c:showSerName val="0"/>
          <c:showPercent val="0"/>
          <c:showBubbleSize val="0"/>
        </c:dLbls>
        <c:gapWidth val="182"/>
        <c:axId val="349008856"/>
        <c:axId val="349010032"/>
      </c:barChart>
      <c:catAx>
        <c:axId val="349008856"/>
        <c:scaling>
          <c:orientation val="minMax"/>
        </c:scaling>
        <c:delete val="1"/>
        <c:axPos val="l"/>
        <c:title>
          <c:tx>
            <c:rich>
              <a:bodyPr rot="-5400000" spcFirstLastPara="1" vertOverflow="ellipsis" vert="horz" wrap="square" anchor="ctr" anchorCtr="1"/>
              <a:lstStyle/>
              <a:p>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da-DK" b="0">
                    <a:solidFill>
                      <a:schemeClr val="tx1"/>
                    </a:solidFill>
                  </a:rPr>
                  <a:t>Pathway</a:t>
                </a:r>
                <a:r>
                  <a:rPr lang="da-DK" b="0" baseline="0">
                    <a:solidFill>
                      <a:schemeClr val="tx1"/>
                    </a:solidFill>
                  </a:rPr>
                  <a:t> of introduction</a:t>
                </a:r>
                <a:endParaRPr lang="da-DK" b="0">
                  <a:solidFill>
                    <a:schemeClr val="tx1"/>
                  </a:solidFill>
                </a:endParaRPr>
              </a:p>
            </c:rich>
          </c:tx>
          <c:layout>
            <c:manualLayout>
              <c:xMode val="edge"/>
              <c:yMode val="edge"/>
              <c:x val="1.7799350482971425E-2"/>
              <c:y val="0.2587930493508046"/>
            </c:manualLayout>
          </c:layout>
          <c:overlay val="0"/>
          <c:spPr>
            <a:noFill/>
            <a:ln>
              <a:noFill/>
            </a:ln>
            <a:effectLst/>
          </c:spPr>
          <c:txPr>
            <a:bodyPr rot="-5400000" spcFirstLastPara="1" vertOverflow="ellipsis" vert="horz" wrap="square" anchor="ctr" anchorCtr="1"/>
            <a:lstStyle/>
            <a:p>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crossAx val="349010032"/>
        <c:crosses val="autoZero"/>
        <c:auto val="1"/>
        <c:lblAlgn val="ctr"/>
        <c:lblOffset val="100"/>
        <c:noMultiLvlLbl val="0"/>
      </c:catAx>
      <c:valAx>
        <c:axId val="349010032"/>
        <c:scaling>
          <c:orientation val="minMax"/>
          <c:max val="4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r>
                  <a:rPr lang="da-DK">
                    <a:solidFill>
                      <a:schemeClr val="tx1"/>
                    </a:solidFill>
                  </a:rPr>
                  <a:t>Percentage of records</a:t>
                </a:r>
              </a:p>
            </c:rich>
          </c:tx>
          <c:layout/>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crossAx val="349008856"/>
        <c:crosses val="autoZero"/>
        <c:crossBetween val="between"/>
      </c:valAx>
      <c:spPr>
        <a:noFill/>
        <a:ln>
          <a:solidFill>
            <a:schemeClr val="tx1"/>
          </a:solidFill>
        </a:ln>
        <a:effectLst/>
      </c:spPr>
    </c:plotArea>
    <c:plotVisOnly val="1"/>
    <c:dispBlanksAs val="gap"/>
    <c:showDLblsOverMax val="0"/>
  </c:chart>
  <c:spPr>
    <a:solidFill>
      <a:schemeClr val="bg1"/>
    </a:solidFill>
    <a:ln w="9525" cap="flat" cmpd="sng" algn="ctr">
      <a:noFill/>
      <a:round/>
    </a:ln>
    <a:effectLst/>
  </c:spPr>
  <c:txPr>
    <a:bodyPr/>
    <a:lstStyle/>
    <a:p>
      <a:pPr>
        <a:defRPr sz="1200">
          <a:latin typeface="Times New Roman" panose="02020603050405020304" pitchFamily="18" charset="0"/>
          <a:cs typeface="Times New Roman"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5" Type="http://schemas.openxmlformats.org/officeDocument/2006/relationships/chart" Target="../charts/chart6.xml"/><Relationship Id="rId4" Type="http://schemas.openxmlformats.org/officeDocument/2006/relationships/chart" Target="../charts/chart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4.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2</xdr:col>
      <xdr:colOff>327660</xdr:colOff>
      <xdr:row>1</xdr:row>
      <xdr:rowOff>106680</xdr:rowOff>
    </xdr:from>
    <xdr:to>
      <xdr:col>10</xdr:col>
      <xdr:colOff>350520</xdr:colOff>
      <xdr:row>18</xdr:row>
      <xdr:rowOff>171450</xdr:rowOff>
    </xdr:to>
    <xdr:graphicFrame macro="">
      <xdr:nvGraphicFramePr>
        <xdr:cNvPr id="3" name="Diagra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8</xdr:col>
      <xdr:colOff>600076</xdr:colOff>
      <xdr:row>133</xdr:row>
      <xdr:rowOff>90488</xdr:rowOff>
    </xdr:from>
    <xdr:to>
      <xdr:col>20</xdr:col>
      <xdr:colOff>381001</xdr:colOff>
      <xdr:row>155</xdr:row>
      <xdr:rowOff>0</xdr:rowOff>
    </xdr:to>
    <xdr:graphicFrame macro="">
      <xdr:nvGraphicFramePr>
        <xdr:cNvPr id="7" name="Diagra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314325</xdr:colOff>
      <xdr:row>178</xdr:row>
      <xdr:rowOff>142875</xdr:rowOff>
    </xdr:from>
    <xdr:to>
      <xdr:col>20</xdr:col>
      <xdr:colOff>371475</xdr:colOff>
      <xdr:row>201</xdr:row>
      <xdr:rowOff>171450</xdr:rowOff>
    </xdr:to>
    <xdr:graphicFrame macro="">
      <xdr:nvGraphicFramePr>
        <xdr:cNvPr id="8" name="Diagra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238125</xdr:colOff>
      <xdr:row>155</xdr:row>
      <xdr:rowOff>28575</xdr:rowOff>
    </xdr:from>
    <xdr:to>
      <xdr:col>20</xdr:col>
      <xdr:colOff>600075</xdr:colOff>
      <xdr:row>176</xdr:row>
      <xdr:rowOff>119062</xdr:rowOff>
    </xdr:to>
    <xdr:graphicFrame macro="">
      <xdr:nvGraphicFramePr>
        <xdr:cNvPr id="9" name="Diagra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371475</xdr:colOff>
      <xdr:row>272</xdr:row>
      <xdr:rowOff>85725</xdr:rowOff>
    </xdr:from>
    <xdr:to>
      <xdr:col>18</xdr:col>
      <xdr:colOff>295275</xdr:colOff>
      <xdr:row>293</xdr:row>
      <xdr:rowOff>176212</xdr:rowOff>
    </xdr:to>
    <xdr:graphicFrame macro="">
      <xdr:nvGraphicFramePr>
        <xdr:cNvPr id="10" name="Diagra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561974</xdr:colOff>
      <xdr:row>206</xdr:row>
      <xdr:rowOff>57149</xdr:rowOff>
    </xdr:from>
    <xdr:to>
      <xdr:col>19</xdr:col>
      <xdr:colOff>333375</xdr:colOff>
      <xdr:row>228</xdr:row>
      <xdr:rowOff>38100</xdr:rowOff>
    </xdr:to>
    <xdr:graphicFrame macro="">
      <xdr:nvGraphicFramePr>
        <xdr:cNvPr id="11" name="Diagram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8</xdr:col>
      <xdr:colOff>150018</xdr:colOff>
      <xdr:row>2</xdr:row>
      <xdr:rowOff>133350</xdr:rowOff>
    </xdr:from>
    <xdr:to>
      <xdr:col>18</xdr:col>
      <xdr:colOff>321467</xdr:colOff>
      <xdr:row>19</xdr:row>
      <xdr:rowOff>40481</xdr:rowOff>
    </xdr:to>
    <xdr:graphicFrame macro="">
      <xdr:nvGraphicFramePr>
        <xdr:cNvPr id="4" name="Diagra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991961</xdr:colOff>
      <xdr:row>127</xdr:row>
      <xdr:rowOff>168728</xdr:rowOff>
    </xdr:from>
    <xdr:to>
      <xdr:col>13</xdr:col>
      <xdr:colOff>506187</xdr:colOff>
      <xdr:row>155</xdr:row>
      <xdr:rowOff>121103</xdr:rowOff>
    </xdr:to>
    <xdr:graphicFrame macro="">
      <xdr:nvGraphicFramePr>
        <xdr:cNvPr id="2" name="Diagra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27"/>
  <sheetViews>
    <sheetView zoomScale="80" zoomScaleNormal="80" workbookViewId="0">
      <pane ySplit="2" topLeftCell="A110" activePane="bottomLeft" state="frozen"/>
      <selection pane="bottomLeft" activeCell="L126" sqref="L126"/>
    </sheetView>
  </sheetViews>
  <sheetFormatPr defaultColWidth="9.140625" defaultRowHeight="12.75" x14ac:dyDescent="0.2"/>
  <cols>
    <col min="1" max="1" width="5.85546875" style="6" customWidth="1"/>
    <col min="2" max="2" width="45.5703125" style="6" customWidth="1"/>
    <col min="3" max="3" width="18.85546875" style="6" customWidth="1"/>
    <col min="4" max="4" width="10.7109375" style="6" bestFit="1" customWidth="1"/>
    <col min="5" max="5" width="13.42578125" style="6" bestFit="1" customWidth="1"/>
    <col min="6" max="6" width="19.5703125" style="6" bestFit="1" customWidth="1"/>
    <col min="7" max="7" width="8.85546875" style="7" bestFit="1" customWidth="1"/>
    <col min="8" max="8" width="14.28515625" style="7" bestFit="1" customWidth="1"/>
    <col min="9" max="9" width="12.7109375" style="6" customWidth="1"/>
    <col min="10" max="10" width="8.42578125" style="7" bestFit="1" customWidth="1"/>
    <col min="11" max="11" width="10.28515625" style="7" bestFit="1" customWidth="1"/>
    <col min="12" max="12" width="16.7109375" style="7" bestFit="1" customWidth="1"/>
    <col min="13" max="13" width="18.85546875" style="7" bestFit="1" customWidth="1"/>
    <col min="14" max="14" width="40.42578125" style="8" customWidth="1"/>
    <col min="15" max="15" width="50.140625" style="8" customWidth="1"/>
    <col min="16" max="16" width="49.5703125" style="7" customWidth="1"/>
    <col min="17" max="17" width="4" style="7" bestFit="1" customWidth="1"/>
    <col min="18" max="18" width="7.28515625" style="7" customWidth="1"/>
    <col min="19" max="19" width="6.85546875" style="7" customWidth="1"/>
    <col min="20" max="30" width="4" style="7" bestFit="1" customWidth="1"/>
    <col min="31" max="31" width="3.28515625" style="7" bestFit="1" customWidth="1"/>
    <col min="32" max="34" width="3.5703125" style="7" bestFit="1" customWidth="1"/>
    <col min="35" max="35" width="4" style="7" bestFit="1" customWidth="1"/>
    <col min="36" max="37" width="3.5703125" style="7" bestFit="1" customWidth="1"/>
    <col min="38" max="40" width="3.28515625" style="7" bestFit="1" customWidth="1"/>
    <col min="41" max="42" width="6.7109375" style="7" bestFit="1" customWidth="1"/>
    <col min="43" max="43" width="3.28515625" style="7" bestFit="1" customWidth="1"/>
    <col min="44" max="44" width="6.5703125" style="7" bestFit="1" customWidth="1"/>
    <col min="45" max="16384" width="9.140625" style="7"/>
  </cols>
  <sheetData>
    <row r="1" spans="1:50" s="4" customFormat="1" ht="14.25" x14ac:dyDescent="0.2">
      <c r="A1" s="47"/>
      <c r="B1" s="48" t="s">
        <v>520</v>
      </c>
      <c r="C1" s="2"/>
      <c r="D1" s="2"/>
      <c r="E1" s="2"/>
      <c r="F1" s="2"/>
      <c r="G1" s="1"/>
      <c r="H1" s="1"/>
      <c r="I1" s="1"/>
      <c r="J1" s="1"/>
      <c r="K1" s="1"/>
      <c r="L1" s="1"/>
      <c r="M1" s="1"/>
      <c r="N1" s="3"/>
      <c r="O1" s="3"/>
      <c r="P1" s="1"/>
      <c r="Q1" s="1"/>
      <c r="R1" s="1"/>
      <c r="S1" s="1"/>
      <c r="T1" s="1"/>
      <c r="U1" s="1"/>
      <c r="V1" s="1"/>
      <c r="X1" s="5"/>
      <c r="Y1" s="5"/>
      <c r="Z1" s="5"/>
      <c r="AA1" s="5"/>
      <c r="AB1" s="5"/>
      <c r="AC1" s="5"/>
      <c r="AD1" s="5"/>
      <c r="AE1" s="5"/>
      <c r="AF1" s="5"/>
      <c r="AG1" s="5"/>
      <c r="AH1" s="5"/>
      <c r="AI1" s="5"/>
      <c r="AJ1" s="5"/>
      <c r="AK1" s="5"/>
      <c r="AL1" s="5"/>
      <c r="AM1" s="5"/>
      <c r="AN1" s="5"/>
      <c r="AO1" s="5"/>
      <c r="AP1" s="5"/>
      <c r="AQ1" s="5"/>
      <c r="AR1" s="5"/>
    </row>
    <row r="2" spans="1:50" ht="33.75" customHeight="1" x14ac:dyDescent="0.2">
      <c r="A2" s="9" t="s">
        <v>426</v>
      </c>
      <c r="B2" s="10" t="s">
        <v>0</v>
      </c>
      <c r="C2" s="10" t="s">
        <v>242</v>
      </c>
      <c r="D2" s="10" t="s">
        <v>248</v>
      </c>
      <c r="E2" s="10" t="s">
        <v>249</v>
      </c>
      <c r="F2" s="104" t="s">
        <v>450</v>
      </c>
      <c r="G2" s="11" t="s">
        <v>1</v>
      </c>
      <c r="H2" s="11" t="s">
        <v>98</v>
      </c>
      <c r="I2" s="12" t="s">
        <v>2</v>
      </c>
      <c r="J2" s="13" t="s">
        <v>93</v>
      </c>
      <c r="K2" s="14" t="s">
        <v>92</v>
      </c>
      <c r="L2" s="15" t="s">
        <v>94</v>
      </c>
      <c r="M2" s="16" t="s">
        <v>95</v>
      </c>
      <c r="N2" s="17" t="s">
        <v>96</v>
      </c>
      <c r="O2" s="17" t="s">
        <v>97</v>
      </c>
      <c r="P2" s="16" t="s">
        <v>487</v>
      </c>
      <c r="Q2" s="18"/>
      <c r="R2" s="18"/>
      <c r="S2" s="4"/>
      <c r="T2" s="4"/>
    </row>
    <row r="3" spans="1:50" ht="26.1" customHeight="1" x14ac:dyDescent="0.2">
      <c r="A3" s="19">
        <v>1</v>
      </c>
      <c r="B3" s="20" t="s">
        <v>246</v>
      </c>
      <c r="C3" s="93"/>
      <c r="D3" s="93" t="s">
        <v>244</v>
      </c>
      <c r="E3" s="93" t="s">
        <v>243</v>
      </c>
      <c r="F3" s="93" t="s">
        <v>429</v>
      </c>
      <c r="G3" s="21">
        <v>345943</v>
      </c>
      <c r="H3" s="21" t="s">
        <v>514</v>
      </c>
      <c r="I3" s="19">
        <v>1921</v>
      </c>
      <c r="J3" s="22">
        <v>1921</v>
      </c>
      <c r="K3" s="19" t="s">
        <v>3</v>
      </c>
      <c r="L3" s="23" t="s">
        <v>14</v>
      </c>
      <c r="M3" s="24" t="s">
        <v>5</v>
      </c>
      <c r="N3" s="25" t="s">
        <v>6</v>
      </c>
      <c r="O3" s="25" t="s">
        <v>6</v>
      </c>
      <c r="P3" s="24" t="s">
        <v>488</v>
      </c>
      <c r="Q3" s="26"/>
      <c r="R3" s="26"/>
      <c r="S3" s="4"/>
      <c r="T3" s="4"/>
      <c r="AT3" s="27"/>
      <c r="AU3" s="28"/>
      <c r="AV3" s="29"/>
      <c r="AW3" s="28"/>
      <c r="AX3" s="4"/>
    </row>
    <row r="4" spans="1:50" ht="26.1" customHeight="1" x14ac:dyDescent="0.2">
      <c r="A4" s="19">
        <v>2</v>
      </c>
      <c r="B4" s="30" t="s">
        <v>254</v>
      </c>
      <c r="C4" s="94" t="s">
        <v>250</v>
      </c>
      <c r="D4" s="94" t="s">
        <v>244</v>
      </c>
      <c r="E4" s="94" t="s">
        <v>253</v>
      </c>
      <c r="F4" s="94" t="s">
        <v>247</v>
      </c>
      <c r="G4" s="21">
        <v>233942</v>
      </c>
      <c r="H4" s="21" t="s">
        <v>514</v>
      </c>
      <c r="I4" s="19">
        <v>2005</v>
      </c>
      <c r="J4" s="22"/>
      <c r="K4" s="19">
        <v>2005</v>
      </c>
      <c r="L4" s="23"/>
      <c r="M4" s="24" t="s">
        <v>24</v>
      </c>
      <c r="N4" s="32"/>
      <c r="O4" s="32" t="s">
        <v>8</v>
      </c>
      <c r="P4" s="45" t="s">
        <v>489</v>
      </c>
      <c r="Q4" s="4"/>
      <c r="R4" s="4"/>
      <c r="S4" s="4"/>
      <c r="T4" s="4"/>
      <c r="AT4" s="33"/>
      <c r="AU4" s="34"/>
      <c r="AV4" s="35"/>
      <c r="AW4" s="29"/>
      <c r="AX4" s="4"/>
    </row>
    <row r="5" spans="1:50" ht="26.1" customHeight="1" x14ac:dyDescent="0.2">
      <c r="A5" s="19">
        <v>3</v>
      </c>
      <c r="B5" s="42" t="s">
        <v>252</v>
      </c>
      <c r="C5" s="94" t="s">
        <v>251</v>
      </c>
      <c r="D5" s="94" t="s">
        <v>244</v>
      </c>
      <c r="E5" s="94" t="s">
        <v>253</v>
      </c>
      <c r="F5" s="94" t="s">
        <v>247</v>
      </c>
      <c r="G5" s="21">
        <v>126275</v>
      </c>
      <c r="H5" s="21" t="s">
        <v>514</v>
      </c>
      <c r="I5" s="19">
        <v>1995</v>
      </c>
      <c r="J5" s="22">
        <v>2010</v>
      </c>
      <c r="K5" s="19">
        <v>1995</v>
      </c>
      <c r="L5" s="23" t="s">
        <v>15</v>
      </c>
      <c r="M5" s="24" t="s">
        <v>5</v>
      </c>
      <c r="N5" s="32" t="s">
        <v>8</v>
      </c>
      <c r="O5" s="32" t="s">
        <v>8</v>
      </c>
      <c r="P5" s="45" t="s">
        <v>490</v>
      </c>
      <c r="AT5" s="27"/>
      <c r="AU5" s="34"/>
      <c r="AV5" s="36"/>
      <c r="AW5" s="28"/>
      <c r="AX5" s="4"/>
    </row>
    <row r="6" spans="1:50" ht="26.1" customHeight="1" x14ac:dyDescent="0.2">
      <c r="A6" s="19">
        <v>4</v>
      </c>
      <c r="B6" s="30" t="s">
        <v>255</v>
      </c>
      <c r="C6" s="94" t="s">
        <v>256</v>
      </c>
      <c r="D6" s="94" t="s">
        <v>244</v>
      </c>
      <c r="E6" s="94" t="s">
        <v>253</v>
      </c>
      <c r="F6" s="94" t="s">
        <v>247</v>
      </c>
      <c r="G6" s="21">
        <v>126278</v>
      </c>
      <c r="H6" s="21" t="s">
        <v>514</v>
      </c>
      <c r="I6" s="19">
        <v>2010</v>
      </c>
      <c r="J6" s="22"/>
      <c r="K6" s="19">
        <v>2010</v>
      </c>
      <c r="L6" s="23"/>
      <c r="M6" s="24" t="s">
        <v>24</v>
      </c>
      <c r="N6" s="32"/>
      <c r="O6" s="32" t="s">
        <v>8</v>
      </c>
      <c r="P6" s="45" t="s">
        <v>7</v>
      </c>
      <c r="AT6" s="27"/>
      <c r="AU6" s="34"/>
      <c r="AV6" s="36"/>
      <c r="AW6" s="28"/>
      <c r="AX6" s="4"/>
    </row>
    <row r="7" spans="1:50" s="100" customFormat="1" ht="26.1" customHeight="1" x14ac:dyDescent="0.25">
      <c r="A7" s="19">
        <v>5</v>
      </c>
      <c r="B7" s="37" t="s">
        <v>258</v>
      </c>
      <c r="C7" s="95"/>
      <c r="D7" s="95" t="s">
        <v>257</v>
      </c>
      <c r="E7" s="95" t="s">
        <v>259</v>
      </c>
      <c r="F7" s="95" t="s">
        <v>432</v>
      </c>
      <c r="G7" s="21">
        <v>1327786</v>
      </c>
      <c r="H7" s="21" t="s">
        <v>514</v>
      </c>
      <c r="I7" s="19">
        <v>2003</v>
      </c>
      <c r="J7" s="22">
        <v>2005</v>
      </c>
      <c r="K7" s="19">
        <v>2003</v>
      </c>
      <c r="L7" s="23" t="s">
        <v>14</v>
      </c>
      <c r="M7" s="24" t="s">
        <v>24</v>
      </c>
      <c r="N7" s="25" t="s">
        <v>11</v>
      </c>
      <c r="O7" s="25" t="s">
        <v>11</v>
      </c>
      <c r="P7" s="45" t="s">
        <v>492</v>
      </c>
      <c r="AT7" s="27"/>
      <c r="AU7" s="28"/>
      <c r="AV7" s="36"/>
      <c r="AW7" s="28"/>
      <c r="AX7" s="28"/>
    </row>
    <row r="8" spans="1:50" ht="26.1" customHeight="1" x14ac:dyDescent="0.2">
      <c r="A8" s="19">
        <v>6</v>
      </c>
      <c r="B8" s="38" t="s">
        <v>260</v>
      </c>
      <c r="C8" s="96"/>
      <c r="D8" s="96" t="s">
        <v>257</v>
      </c>
      <c r="E8" s="96" t="s">
        <v>259</v>
      </c>
      <c r="F8" s="95" t="s">
        <v>432</v>
      </c>
      <c r="G8" s="21">
        <v>157299</v>
      </c>
      <c r="H8" s="21" t="s">
        <v>514</v>
      </c>
      <c r="I8" s="19">
        <v>2003</v>
      </c>
      <c r="J8" s="22">
        <v>2003</v>
      </c>
      <c r="K8" s="19">
        <v>2003</v>
      </c>
      <c r="L8" s="23" t="s">
        <v>15</v>
      </c>
      <c r="M8" s="24" t="s">
        <v>15</v>
      </c>
      <c r="N8" s="31" t="s">
        <v>13</v>
      </c>
      <c r="O8" s="31" t="s">
        <v>13</v>
      </c>
      <c r="P8" s="45" t="s">
        <v>7</v>
      </c>
    </row>
    <row r="9" spans="1:50" ht="26.1" customHeight="1" x14ac:dyDescent="0.2">
      <c r="A9" s="19">
        <v>7</v>
      </c>
      <c r="B9" s="38" t="s">
        <v>262</v>
      </c>
      <c r="C9" s="25"/>
      <c r="D9" s="25" t="s">
        <v>261</v>
      </c>
      <c r="E9" s="25" t="s">
        <v>263</v>
      </c>
      <c r="F9" s="25" t="s">
        <v>430</v>
      </c>
      <c r="G9" s="21">
        <v>232546</v>
      </c>
      <c r="H9" s="21" t="s">
        <v>514</v>
      </c>
      <c r="I9" s="19">
        <v>1982</v>
      </c>
      <c r="J9" s="22">
        <v>1982</v>
      </c>
      <c r="K9" s="19">
        <v>1983</v>
      </c>
      <c r="L9" s="23" t="s">
        <v>14</v>
      </c>
      <c r="M9" s="24" t="s">
        <v>15</v>
      </c>
      <c r="N9" s="32" t="s">
        <v>8</v>
      </c>
      <c r="O9" s="41" t="s">
        <v>16</v>
      </c>
      <c r="P9" s="45" t="s">
        <v>7</v>
      </c>
    </row>
    <row r="10" spans="1:50" ht="26.1" customHeight="1" x14ac:dyDescent="0.2">
      <c r="A10" s="19">
        <v>8</v>
      </c>
      <c r="B10" s="20" t="s">
        <v>264</v>
      </c>
      <c r="C10" s="93"/>
      <c r="D10" s="93" t="s">
        <v>261</v>
      </c>
      <c r="E10" s="93" t="s">
        <v>263</v>
      </c>
      <c r="F10" s="25" t="s">
        <v>430</v>
      </c>
      <c r="G10" s="21">
        <v>109710</v>
      </c>
      <c r="H10" s="21" t="s">
        <v>514</v>
      </c>
      <c r="I10" s="19">
        <v>2006</v>
      </c>
      <c r="J10" s="22">
        <v>2006</v>
      </c>
      <c r="K10" s="19">
        <v>2006</v>
      </c>
      <c r="L10" s="23" t="s">
        <v>20</v>
      </c>
      <c r="M10" s="24" t="s">
        <v>20</v>
      </c>
      <c r="N10" s="25" t="s">
        <v>18</v>
      </c>
      <c r="O10" s="25" t="s">
        <v>18</v>
      </c>
      <c r="P10" s="45" t="s">
        <v>17</v>
      </c>
    </row>
    <row r="11" spans="1:50" ht="26.1" customHeight="1" x14ac:dyDescent="0.2">
      <c r="A11" s="19">
        <v>10</v>
      </c>
      <c r="B11" s="20" t="s">
        <v>266</v>
      </c>
      <c r="C11" s="93"/>
      <c r="D11" s="93" t="s">
        <v>261</v>
      </c>
      <c r="E11" s="93" t="s">
        <v>263</v>
      </c>
      <c r="F11" s="25" t="s">
        <v>430</v>
      </c>
      <c r="G11" s="21">
        <v>109711</v>
      </c>
      <c r="H11" s="21" t="s">
        <v>513</v>
      </c>
      <c r="I11" s="19">
        <v>1992</v>
      </c>
      <c r="J11" s="22">
        <v>1998</v>
      </c>
      <c r="K11" s="19">
        <v>1992</v>
      </c>
      <c r="L11" s="23" t="s">
        <v>14</v>
      </c>
      <c r="M11" s="24" t="s">
        <v>24</v>
      </c>
      <c r="N11" s="31" t="s">
        <v>19</v>
      </c>
      <c r="O11" s="32" t="s">
        <v>8</v>
      </c>
      <c r="P11" s="24" t="s">
        <v>488</v>
      </c>
    </row>
    <row r="12" spans="1:50" ht="26.1" customHeight="1" x14ac:dyDescent="0.2">
      <c r="A12" s="19">
        <v>11</v>
      </c>
      <c r="B12" s="38" t="s">
        <v>267</v>
      </c>
      <c r="C12" s="96"/>
      <c r="D12" s="96" t="s">
        <v>261</v>
      </c>
      <c r="E12" s="96" t="s">
        <v>263</v>
      </c>
      <c r="F12" s="93" t="s">
        <v>430</v>
      </c>
      <c r="G12" s="21">
        <v>109712</v>
      </c>
      <c r="H12" s="21" t="s">
        <v>514</v>
      </c>
      <c r="I12" s="19">
        <v>1986</v>
      </c>
      <c r="J12" s="22">
        <v>1986</v>
      </c>
      <c r="K12" s="19">
        <v>1986</v>
      </c>
      <c r="L12" s="23" t="s">
        <v>20</v>
      </c>
      <c r="M12" s="24" t="s">
        <v>20</v>
      </c>
      <c r="N12" s="31" t="s">
        <v>19</v>
      </c>
      <c r="O12" s="31" t="s">
        <v>19</v>
      </c>
      <c r="P12" s="45" t="s">
        <v>7</v>
      </c>
    </row>
    <row r="13" spans="1:50" ht="26.1" customHeight="1" x14ac:dyDescent="0.2">
      <c r="A13" s="19">
        <v>12</v>
      </c>
      <c r="B13" s="38" t="s">
        <v>268</v>
      </c>
      <c r="C13" s="96"/>
      <c r="D13" s="96" t="s">
        <v>261</v>
      </c>
      <c r="E13" s="96" t="s">
        <v>263</v>
      </c>
      <c r="F13" s="25" t="s">
        <v>430</v>
      </c>
      <c r="G13" s="21">
        <v>109713</v>
      </c>
      <c r="H13" s="21" t="s">
        <v>513</v>
      </c>
      <c r="I13" s="19">
        <v>2007</v>
      </c>
      <c r="J13" s="22">
        <v>2007</v>
      </c>
      <c r="K13" s="19">
        <v>2007</v>
      </c>
      <c r="L13" s="23" t="s">
        <v>20</v>
      </c>
      <c r="M13" s="24" t="s">
        <v>20</v>
      </c>
      <c r="N13" s="31" t="s">
        <v>21</v>
      </c>
      <c r="O13" s="31" t="s">
        <v>21</v>
      </c>
      <c r="P13" s="45" t="s">
        <v>7</v>
      </c>
    </row>
    <row r="14" spans="1:50" ht="26.1" customHeight="1" x14ac:dyDescent="0.2">
      <c r="A14" s="19">
        <v>13</v>
      </c>
      <c r="B14" s="38" t="s">
        <v>269</v>
      </c>
      <c r="C14" s="96"/>
      <c r="D14" s="96" t="s">
        <v>261</v>
      </c>
      <c r="E14" s="96" t="s">
        <v>263</v>
      </c>
      <c r="F14" s="93" t="s">
        <v>430</v>
      </c>
      <c r="G14" s="21">
        <v>109714</v>
      </c>
      <c r="H14" s="21" t="s">
        <v>513</v>
      </c>
      <c r="I14" s="19">
        <v>1983</v>
      </c>
      <c r="J14" s="22">
        <v>1983</v>
      </c>
      <c r="K14" s="19">
        <v>1983</v>
      </c>
      <c r="L14" s="23" t="s">
        <v>20</v>
      </c>
      <c r="M14" s="24" t="s">
        <v>20</v>
      </c>
      <c r="N14" s="31" t="s">
        <v>22</v>
      </c>
      <c r="O14" s="31" t="s">
        <v>22</v>
      </c>
      <c r="P14" s="45" t="s">
        <v>7</v>
      </c>
    </row>
    <row r="15" spans="1:50" ht="26.1" customHeight="1" x14ac:dyDescent="0.2">
      <c r="A15" s="19">
        <v>9</v>
      </c>
      <c r="B15" s="39" t="s">
        <v>265</v>
      </c>
      <c r="C15" s="25"/>
      <c r="D15" s="25" t="s">
        <v>261</v>
      </c>
      <c r="E15" s="25" t="s">
        <v>263</v>
      </c>
      <c r="F15" s="25" t="s">
        <v>430</v>
      </c>
      <c r="G15" s="21">
        <v>233447</v>
      </c>
      <c r="H15" s="21" t="s">
        <v>514</v>
      </c>
      <c r="I15" s="19">
        <v>2006</v>
      </c>
      <c r="J15" s="22">
        <v>2006</v>
      </c>
      <c r="K15" s="19">
        <v>2006</v>
      </c>
      <c r="L15" s="23" t="s">
        <v>20</v>
      </c>
      <c r="M15" s="24" t="s">
        <v>20</v>
      </c>
      <c r="N15" s="31" t="s">
        <v>18</v>
      </c>
      <c r="O15" s="31" t="s">
        <v>18</v>
      </c>
      <c r="P15" s="45" t="s">
        <v>7</v>
      </c>
    </row>
    <row r="16" spans="1:50" ht="26.1" customHeight="1" x14ac:dyDescent="0.2">
      <c r="A16" s="19">
        <v>14</v>
      </c>
      <c r="B16" s="39" t="s">
        <v>273</v>
      </c>
      <c r="C16" s="25"/>
      <c r="D16" s="25" t="s">
        <v>244</v>
      </c>
      <c r="E16" s="25" t="s">
        <v>270</v>
      </c>
      <c r="F16" s="25" t="s">
        <v>431</v>
      </c>
      <c r="G16" s="21">
        <v>234850</v>
      </c>
      <c r="H16" s="21" t="s">
        <v>513</v>
      </c>
      <c r="I16" s="19">
        <v>1940</v>
      </c>
      <c r="J16" s="22">
        <v>1940</v>
      </c>
      <c r="K16" s="19">
        <v>1940</v>
      </c>
      <c r="L16" s="23" t="s">
        <v>15</v>
      </c>
      <c r="M16" s="24" t="s">
        <v>15</v>
      </c>
      <c r="N16" s="25" t="s">
        <v>23</v>
      </c>
      <c r="O16" s="25" t="s">
        <v>23</v>
      </c>
      <c r="P16" s="45" t="s">
        <v>7</v>
      </c>
    </row>
    <row r="17" spans="1:16" s="8" customFormat="1" ht="26.1" customHeight="1" x14ac:dyDescent="0.2">
      <c r="A17" s="19">
        <v>15</v>
      </c>
      <c r="B17" s="39" t="s">
        <v>271</v>
      </c>
      <c r="C17" s="25"/>
      <c r="D17" s="25" t="s">
        <v>244</v>
      </c>
      <c r="E17" s="25" t="s">
        <v>270</v>
      </c>
      <c r="F17" s="25" t="s">
        <v>431</v>
      </c>
      <c r="G17" s="21">
        <v>129769</v>
      </c>
      <c r="H17" s="21" t="s">
        <v>513</v>
      </c>
      <c r="I17" s="19">
        <v>1929</v>
      </c>
      <c r="J17" s="22">
        <v>1929</v>
      </c>
      <c r="K17" s="19">
        <v>1975</v>
      </c>
      <c r="L17" s="23" t="s">
        <v>14</v>
      </c>
      <c r="M17" s="24" t="s">
        <v>24</v>
      </c>
      <c r="N17" s="32" t="s">
        <v>25</v>
      </c>
      <c r="O17" s="32" t="s">
        <v>8</v>
      </c>
      <c r="P17" s="24" t="s">
        <v>488</v>
      </c>
    </row>
    <row r="18" spans="1:16" ht="26.1" customHeight="1" x14ac:dyDescent="0.2">
      <c r="A18" s="19">
        <v>16</v>
      </c>
      <c r="B18" s="38" t="s">
        <v>272</v>
      </c>
      <c r="C18" s="96"/>
      <c r="D18" s="96" t="s">
        <v>244</v>
      </c>
      <c r="E18" s="96" t="s">
        <v>243</v>
      </c>
      <c r="F18" s="25" t="s">
        <v>431</v>
      </c>
      <c r="G18" s="21">
        <v>421139</v>
      </c>
      <c r="H18" s="21" t="s">
        <v>513</v>
      </c>
      <c r="I18" s="19">
        <v>1880</v>
      </c>
      <c r="J18" s="22">
        <v>1880</v>
      </c>
      <c r="K18" s="19">
        <v>1880</v>
      </c>
      <c r="L18" s="132" t="s">
        <v>5</v>
      </c>
      <c r="M18" s="183" t="s">
        <v>5</v>
      </c>
      <c r="N18" s="25" t="s">
        <v>23</v>
      </c>
      <c r="O18" s="25" t="s">
        <v>23</v>
      </c>
      <c r="P18" s="45" t="s">
        <v>500</v>
      </c>
    </row>
    <row r="19" spans="1:16" ht="26.1" customHeight="1" x14ac:dyDescent="0.2">
      <c r="A19" s="19">
        <v>17</v>
      </c>
      <c r="B19" s="38" t="s">
        <v>274</v>
      </c>
      <c r="C19" s="96" t="s">
        <v>475</v>
      </c>
      <c r="D19" s="96" t="s">
        <v>244</v>
      </c>
      <c r="E19" s="96" t="s">
        <v>275</v>
      </c>
      <c r="F19" s="96" t="s">
        <v>433</v>
      </c>
      <c r="G19" s="21">
        <v>122885</v>
      </c>
      <c r="H19" s="21" t="s">
        <v>514</v>
      </c>
      <c r="I19" s="19">
        <v>1985</v>
      </c>
      <c r="J19" s="22">
        <v>1985</v>
      </c>
      <c r="K19" s="19" t="s">
        <v>27</v>
      </c>
      <c r="L19" s="132" t="s">
        <v>14</v>
      </c>
      <c r="M19" s="183" t="s">
        <v>5</v>
      </c>
      <c r="N19" s="31" t="s">
        <v>28</v>
      </c>
      <c r="O19" s="31" t="s">
        <v>29</v>
      </c>
      <c r="P19" s="24" t="s">
        <v>488</v>
      </c>
    </row>
    <row r="20" spans="1:16" ht="26.1" customHeight="1" x14ac:dyDescent="0.2">
      <c r="A20" s="19">
        <v>18</v>
      </c>
      <c r="B20" s="38" t="s">
        <v>276</v>
      </c>
      <c r="C20" s="25"/>
      <c r="D20" s="25" t="s">
        <v>257</v>
      </c>
      <c r="E20" s="25" t="s">
        <v>259</v>
      </c>
      <c r="F20" s="25" t="s">
        <v>432</v>
      </c>
      <c r="G20" s="21">
        <v>163275</v>
      </c>
      <c r="H20" s="21" t="s">
        <v>514</v>
      </c>
      <c r="I20" s="19">
        <v>2014</v>
      </c>
      <c r="J20" s="22"/>
      <c r="K20" s="19">
        <v>2014</v>
      </c>
      <c r="L20" s="132"/>
      <c r="M20" s="183" t="s">
        <v>24</v>
      </c>
      <c r="N20" s="32"/>
      <c r="O20" s="32" t="s">
        <v>8</v>
      </c>
      <c r="P20" s="45" t="s">
        <v>7</v>
      </c>
    </row>
    <row r="21" spans="1:16" ht="26.1" customHeight="1" x14ac:dyDescent="0.2">
      <c r="A21" s="19">
        <v>19</v>
      </c>
      <c r="B21" s="39" t="s">
        <v>277</v>
      </c>
      <c r="C21" s="25"/>
      <c r="D21" s="25" t="s">
        <v>244</v>
      </c>
      <c r="E21" s="25" t="s">
        <v>270</v>
      </c>
      <c r="F21" s="25" t="s">
        <v>431</v>
      </c>
      <c r="G21" s="21">
        <v>129938</v>
      </c>
      <c r="H21" s="21" t="s">
        <v>513</v>
      </c>
      <c r="I21" s="19">
        <v>1984</v>
      </c>
      <c r="J21" s="22">
        <v>1984</v>
      </c>
      <c r="K21" s="19">
        <v>1991</v>
      </c>
      <c r="L21" s="132" t="s">
        <v>14</v>
      </c>
      <c r="M21" s="183" t="s">
        <v>15</v>
      </c>
      <c r="N21" s="32" t="s">
        <v>8</v>
      </c>
      <c r="O21" s="32" t="s">
        <v>8</v>
      </c>
      <c r="P21" s="45" t="s">
        <v>7</v>
      </c>
    </row>
    <row r="22" spans="1:16" ht="26.1" customHeight="1" x14ac:dyDescent="0.2">
      <c r="A22" s="19">
        <v>20</v>
      </c>
      <c r="B22" s="39" t="s">
        <v>278</v>
      </c>
      <c r="C22" s="25"/>
      <c r="D22" s="25" t="s">
        <v>244</v>
      </c>
      <c r="E22" s="25" t="s">
        <v>243</v>
      </c>
      <c r="F22" s="25" t="s">
        <v>431</v>
      </c>
      <c r="G22" s="21">
        <v>712167</v>
      </c>
      <c r="H22" s="21" t="s">
        <v>514</v>
      </c>
      <c r="I22" s="19">
        <v>1978</v>
      </c>
      <c r="J22" s="22">
        <v>1978</v>
      </c>
      <c r="K22" s="40"/>
      <c r="L22" s="132" t="s">
        <v>14</v>
      </c>
      <c r="M22" s="183"/>
      <c r="N22" s="25" t="s">
        <v>23</v>
      </c>
      <c r="O22" s="25" t="s">
        <v>7</v>
      </c>
      <c r="P22" s="45" t="s">
        <v>30</v>
      </c>
    </row>
    <row r="23" spans="1:16" ht="26.1" customHeight="1" x14ac:dyDescent="0.2">
      <c r="A23" s="19">
        <v>21</v>
      </c>
      <c r="B23" s="39" t="s">
        <v>279</v>
      </c>
      <c r="C23" s="25"/>
      <c r="D23" s="25" t="s">
        <v>261</v>
      </c>
      <c r="E23" s="25" t="s">
        <v>280</v>
      </c>
      <c r="F23" s="93" t="s">
        <v>430</v>
      </c>
      <c r="G23" s="21">
        <v>149119</v>
      </c>
      <c r="H23" s="21" t="s">
        <v>513</v>
      </c>
      <c r="I23" s="19">
        <v>1983</v>
      </c>
      <c r="J23" s="22">
        <v>1983</v>
      </c>
      <c r="K23" s="19">
        <v>1983</v>
      </c>
      <c r="L23" s="132" t="s">
        <v>20</v>
      </c>
      <c r="M23" s="183" t="s">
        <v>20</v>
      </c>
      <c r="N23" s="31" t="s">
        <v>16</v>
      </c>
      <c r="O23" s="31" t="s">
        <v>16</v>
      </c>
      <c r="P23" s="45" t="s">
        <v>7</v>
      </c>
    </row>
    <row r="24" spans="1:16" ht="26.1" customHeight="1" x14ac:dyDescent="0.2">
      <c r="A24" s="19">
        <v>22</v>
      </c>
      <c r="B24" s="39" t="s">
        <v>281</v>
      </c>
      <c r="C24" s="25"/>
      <c r="D24" s="25" t="s">
        <v>244</v>
      </c>
      <c r="E24" s="25" t="s">
        <v>282</v>
      </c>
      <c r="F24" s="25" t="s">
        <v>429</v>
      </c>
      <c r="G24" s="21">
        <v>106362</v>
      </c>
      <c r="H24" s="21" t="s">
        <v>514</v>
      </c>
      <c r="I24" s="19">
        <v>2011</v>
      </c>
      <c r="J24" s="22">
        <v>2013</v>
      </c>
      <c r="K24" s="19">
        <v>2011</v>
      </c>
      <c r="L24" s="132" t="s">
        <v>20</v>
      </c>
      <c r="M24" s="183" t="s">
        <v>24</v>
      </c>
      <c r="N24" s="25" t="s">
        <v>427</v>
      </c>
      <c r="O24" s="31" t="s">
        <v>31</v>
      </c>
      <c r="P24" s="45" t="s">
        <v>7</v>
      </c>
    </row>
    <row r="25" spans="1:16" ht="26.1" customHeight="1" x14ac:dyDescent="0.2">
      <c r="A25" s="19">
        <v>23</v>
      </c>
      <c r="B25" s="39" t="s">
        <v>283</v>
      </c>
      <c r="C25" s="25"/>
      <c r="D25" s="25" t="s">
        <v>261</v>
      </c>
      <c r="E25" s="25" t="s">
        <v>280</v>
      </c>
      <c r="F25" s="93" t="s">
        <v>430</v>
      </c>
      <c r="G25" s="21">
        <v>149324</v>
      </c>
      <c r="H25" s="21" t="s">
        <v>514</v>
      </c>
      <c r="I25" s="19">
        <v>1983</v>
      </c>
      <c r="J25" s="22">
        <v>1983</v>
      </c>
      <c r="K25" s="19">
        <v>1983</v>
      </c>
      <c r="L25" s="132" t="s">
        <v>20</v>
      </c>
      <c r="M25" s="183" t="s">
        <v>20</v>
      </c>
      <c r="N25" s="31" t="s">
        <v>22</v>
      </c>
      <c r="O25" s="31" t="s">
        <v>22</v>
      </c>
      <c r="P25" s="45" t="s">
        <v>7</v>
      </c>
    </row>
    <row r="26" spans="1:16" ht="26.1" customHeight="1" x14ac:dyDescent="0.2">
      <c r="A26" s="19">
        <v>24</v>
      </c>
      <c r="B26" s="39" t="s">
        <v>284</v>
      </c>
      <c r="C26" s="25"/>
      <c r="D26" s="25" t="s">
        <v>261</v>
      </c>
      <c r="E26" s="25" t="s">
        <v>280</v>
      </c>
      <c r="F26" s="93" t="s">
        <v>430</v>
      </c>
      <c r="G26" s="21">
        <v>148969</v>
      </c>
      <c r="H26" s="21" t="s">
        <v>514</v>
      </c>
      <c r="I26" s="21">
        <v>1903</v>
      </c>
      <c r="J26" s="131">
        <v>1903</v>
      </c>
      <c r="K26" s="21">
        <v>1903</v>
      </c>
      <c r="L26" s="132" t="s">
        <v>15</v>
      </c>
      <c r="M26" s="130" t="s">
        <v>15</v>
      </c>
      <c r="N26" s="60" t="s">
        <v>428</v>
      </c>
      <c r="O26" s="161" t="s">
        <v>428</v>
      </c>
      <c r="P26" s="45" t="s">
        <v>7</v>
      </c>
    </row>
    <row r="27" spans="1:16" ht="26.1" customHeight="1" x14ac:dyDescent="0.2">
      <c r="A27" s="19">
        <v>25</v>
      </c>
      <c r="B27" s="37" t="s">
        <v>285</v>
      </c>
      <c r="C27" s="95"/>
      <c r="D27" s="95" t="s">
        <v>261</v>
      </c>
      <c r="E27" s="95" t="s">
        <v>286</v>
      </c>
      <c r="F27" s="95" t="s">
        <v>433</v>
      </c>
      <c r="G27" s="21">
        <v>246871</v>
      </c>
      <c r="H27" s="21" t="s">
        <v>514</v>
      </c>
      <c r="I27" s="19">
        <v>2014</v>
      </c>
      <c r="J27" s="22">
        <v>2014</v>
      </c>
      <c r="K27" s="19">
        <v>2014</v>
      </c>
      <c r="L27" s="132" t="s">
        <v>20</v>
      </c>
      <c r="M27" s="183" t="s">
        <v>20</v>
      </c>
      <c r="N27" s="25" t="s">
        <v>32</v>
      </c>
      <c r="O27" s="25" t="s">
        <v>32</v>
      </c>
      <c r="P27" s="45" t="s">
        <v>7</v>
      </c>
    </row>
    <row r="28" spans="1:16" ht="26.1" customHeight="1" x14ac:dyDescent="0.2">
      <c r="A28" s="19">
        <v>26</v>
      </c>
      <c r="B28" s="37" t="s">
        <v>287</v>
      </c>
      <c r="C28" s="95"/>
      <c r="D28" s="95" t="s">
        <v>257</v>
      </c>
      <c r="E28" s="95" t="s">
        <v>259</v>
      </c>
      <c r="F28" s="95" t="s">
        <v>432</v>
      </c>
      <c r="G28" s="21">
        <v>144442</v>
      </c>
      <c r="H28" s="21" t="s">
        <v>514</v>
      </c>
      <c r="I28" s="19">
        <v>1900</v>
      </c>
      <c r="J28" s="22">
        <v>1900</v>
      </c>
      <c r="K28" s="19">
        <v>1900</v>
      </c>
      <c r="L28" s="132" t="s">
        <v>15</v>
      </c>
      <c r="M28" s="183" t="s">
        <v>15</v>
      </c>
      <c r="N28" s="31" t="s">
        <v>29</v>
      </c>
      <c r="O28" s="31" t="s">
        <v>29</v>
      </c>
      <c r="P28" s="45" t="s">
        <v>7</v>
      </c>
    </row>
    <row r="29" spans="1:16" ht="26.1" customHeight="1" x14ac:dyDescent="0.2">
      <c r="A29" s="19">
        <v>27</v>
      </c>
      <c r="B29" s="20" t="s">
        <v>289</v>
      </c>
      <c r="C29" s="93"/>
      <c r="D29" s="93" t="s">
        <v>244</v>
      </c>
      <c r="E29" s="93" t="s">
        <v>243</v>
      </c>
      <c r="F29" s="25" t="s">
        <v>431</v>
      </c>
      <c r="G29" s="21">
        <v>107379</v>
      </c>
      <c r="H29" s="21" t="s">
        <v>514</v>
      </c>
      <c r="I29" s="19">
        <v>1951</v>
      </c>
      <c r="J29" s="22">
        <v>1951</v>
      </c>
      <c r="K29" s="19">
        <v>1951</v>
      </c>
      <c r="L29" s="132" t="s">
        <v>5</v>
      </c>
      <c r="M29" s="183" t="s">
        <v>5</v>
      </c>
      <c r="N29" s="25" t="s">
        <v>23</v>
      </c>
      <c r="O29" s="25" t="s">
        <v>23</v>
      </c>
      <c r="P29" s="45" t="s">
        <v>500</v>
      </c>
    </row>
    <row r="30" spans="1:16" ht="26.1" customHeight="1" x14ac:dyDescent="0.2">
      <c r="A30" s="19">
        <v>28</v>
      </c>
      <c r="B30" s="39" t="s">
        <v>290</v>
      </c>
      <c r="C30" s="25"/>
      <c r="D30" s="25" t="s">
        <v>244</v>
      </c>
      <c r="E30" s="25" t="s">
        <v>243</v>
      </c>
      <c r="F30" s="25" t="s">
        <v>431</v>
      </c>
      <c r="G30" s="21">
        <v>146768</v>
      </c>
      <c r="H30" s="21" t="s">
        <v>514</v>
      </c>
      <c r="I30" s="19">
        <v>2005</v>
      </c>
      <c r="J30" s="22">
        <v>2005</v>
      </c>
      <c r="K30" s="19">
        <v>2017</v>
      </c>
      <c r="L30" s="132" t="s">
        <v>14</v>
      </c>
      <c r="M30" s="183" t="s">
        <v>24</v>
      </c>
      <c r="N30" s="25" t="s">
        <v>35</v>
      </c>
      <c r="O30" s="32" t="s">
        <v>8</v>
      </c>
      <c r="P30" s="45" t="s">
        <v>493</v>
      </c>
    </row>
    <row r="31" spans="1:16" ht="26.1" customHeight="1" x14ac:dyDescent="0.2">
      <c r="A31" s="19">
        <v>29</v>
      </c>
      <c r="B31" s="42" t="s">
        <v>291</v>
      </c>
      <c r="C31" s="97"/>
      <c r="D31" s="97" t="s">
        <v>244</v>
      </c>
      <c r="E31" s="97" t="s">
        <v>253</v>
      </c>
      <c r="F31" s="97" t="s">
        <v>247</v>
      </c>
      <c r="G31" s="21">
        <v>154298</v>
      </c>
      <c r="H31" s="21" t="s">
        <v>514</v>
      </c>
      <c r="I31" s="19">
        <v>1990</v>
      </c>
      <c r="J31" s="22">
        <v>2012</v>
      </c>
      <c r="K31" s="19">
        <v>1990</v>
      </c>
      <c r="L31" s="132" t="s">
        <v>20</v>
      </c>
      <c r="M31" s="183" t="s">
        <v>24</v>
      </c>
      <c r="N31" s="32" t="s">
        <v>8</v>
      </c>
      <c r="O31" s="32" t="s">
        <v>8</v>
      </c>
      <c r="P31" s="45" t="s">
        <v>7</v>
      </c>
    </row>
    <row r="32" spans="1:16" ht="26.1" customHeight="1" x14ac:dyDescent="0.2">
      <c r="A32" s="19">
        <v>32</v>
      </c>
      <c r="B32" s="39" t="s">
        <v>294</v>
      </c>
      <c r="C32" s="25"/>
      <c r="D32" s="25" t="s">
        <v>261</v>
      </c>
      <c r="E32" s="25" t="s">
        <v>280</v>
      </c>
      <c r="F32" s="93" t="s">
        <v>430</v>
      </c>
      <c r="G32" s="21">
        <v>178185</v>
      </c>
      <c r="H32" s="21" t="s">
        <v>514</v>
      </c>
      <c r="I32" s="19">
        <v>1981</v>
      </c>
      <c r="J32" s="22">
        <v>1981</v>
      </c>
      <c r="K32" s="19">
        <v>1981</v>
      </c>
      <c r="L32" s="132" t="s">
        <v>15</v>
      </c>
      <c r="M32" s="183" t="s">
        <v>15</v>
      </c>
      <c r="N32" s="32" t="s">
        <v>8</v>
      </c>
      <c r="O32" s="32" t="s">
        <v>8</v>
      </c>
      <c r="P32" s="45" t="s">
        <v>7</v>
      </c>
    </row>
    <row r="33" spans="1:16" ht="26.1" customHeight="1" x14ac:dyDescent="0.2">
      <c r="A33" s="19">
        <v>30</v>
      </c>
      <c r="B33" s="38" t="s">
        <v>292</v>
      </c>
      <c r="C33" s="25"/>
      <c r="D33" s="25" t="s">
        <v>261</v>
      </c>
      <c r="E33" s="25" t="s">
        <v>280</v>
      </c>
      <c r="F33" s="93" t="s">
        <v>430</v>
      </c>
      <c r="G33" s="21">
        <v>163019</v>
      </c>
      <c r="H33" s="21" t="s">
        <v>514</v>
      </c>
      <c r="I33" s="19">
        <v>2001</v>
      </c>
      <c r="J33" s="22">
        <v>2006</v>
      </c>
      <c r="K33" s="19">
        <v>2001</v>
      </c>
      <c r="L33" s="132" t="s">
        <v>15</v>
      </c>
      <c r="M33" s="183" t="s">
        <v>24</v>
      </c>
      <c r="N33" s="32" t="s">
        <v>8</v>
      </c>
      <c r="O33" s="31" t="s">
        <v>16</v>
      </c>
      <c r="P33" s="45" t="s">
        <v>7</v>
      </c>
    </row>
    <row r="34" spans="1:16" ht="26.1" customHeight="1" x14ac:dyDescent="0.2">
      <c r="A34" s="19">
        <v>31</v>
      </c>
      <c r="B34" s="39" t="s">
        <v>293</v>
      </c>
      <c r="C34" s="25"/>
      <c r="D34" s="25" t="s">
        <v>261</v>
      </c>
      <c r="E34" s="25" t="s">
        <v>280</v>
      </c>
      <c r="F34" s="93" t="s">
        <v>430</v>
      </c>
      <c r="G34" s="21">
        <v>156607</v>
      </c>
      <c r="H34" s="21" t="s">
        <v>514</v>
      </c>
      <c r="I34" s="19">
        <v>2011</v>
      </c>
      <c r="J34" s="22">
        <v>2011</v>
      </c>
      <c r="K34" s="19">
        <v>2011</v>
      </c>
      <c r="L34" s="132" t="s">
        <v>15</v>
      </c>
      <c r="M34" s="183" t="s">
        <v>15</v>
      </c>
      <c r="N34" s="32" t="s">
        <v>8</v>
      </c>
      <c r="O34" s="32" t="s">
        <v>8</v>
      </c>
      <c r="P34" s="45" t="s">
        <v>7</v>
      </c>
    </row>
    <row r="35" spans="1:16" ht="26.1" customHeight="1" x14ac:dyDescent="0.2">
      <c r="A35" s="19">
        <v>33</v>
      </c>
      <c r="B35" s="101" t="s">
        <v>295</v>
      </c>
      <c r="C35" s="99"/>
      <c r="D35" s="31" t="s">
        <v>257</v>
      </c>
      <c r="E35" s="31" t="s">
        <v>296</v>
      </c>
      <c r="F35" s="95" t="s">
        <v>432</v>
      </c>
      <c r="G35" s="21" t="s">
        <v>36</v>
      </c>
      <c r="H35" s="21" t="s">
        <v>514</v>
      </c>
      <c r="I35" s="19">
        <v>1920</v>
      </c>
      <c r="J35" s="22">
        <v>1920</v>
      </c>
      <c r="K35" s="19">
        <v>1920</v>
      </c>
      <c r="L35" s="132" t="s">
        <v>15</v>
      </c>
      <c r="M35" s="183" t="s">
        <v>15</v>
      </c>
      <c r="N35" s="25" t="s">
        <v>37</v>
      </c>
      <c r="O35" s="25" t="s">
        <v>37</v>
      </c>
      <c r="P35" s="45" t="s">
        <v>7</v>
      </c>
    </row>
    <row r="36" spans="1:16" ht="26.1" customHeight="1" x14ac:dyDescent="0.2">
      <c r="A36" s="19">
        <v>34</v>
      </c>
      <c r="B36" s="37" t="s">
        <v>297</v>
      </c>
      <c r="C36" s="95"/>
      <c r="D36" s="95" t="s">
        <v>261</v>
      </c>
      <c r="E36" s="95" t="s">
        <v>280</v>
      </c>
      <c r="F36" s="95" t="s">
        <v>432</v>
      </c>
      <c r="G36" s="21">
        <v>145856</v>
      </c>
      <c r="H36" s="21" t="s">
        <v>514</v>
      </c>
      <c r="I36" s="129">
        <v>1939</v>
      </c>
      <c r="J36" s="22">
        <v>1939</v>
      </c>
      <c r="K36" s="129">
        <v>1939</v>
      </c>
      <c r="L36" s="132" t="s">
        <v>20</v>
      </c>
      <c r="M36" s="130" t="s">
        <v>20</v>
      </c>
      <c r="N36" s="31" t="s">
        <v>472</v>
      </c>
      <c r="O36" s="31" t="s">
        <v>472</v>
      </c>
      <c r="P36" s="45" t="s">
        <v>7</v>
      </c>
    </row>
    <row r="37" spans="1:16" ht="26.1" customHeight="1" x14ac:dyDescent="0.2">
      <c r="A37" s="19">
        <v>35</v>
      </c>
      <c r="B37" s="30" t="s">
        <v>298</v>
      </c>
      <c r="C37" s="94"/>
      <c r="D37" s="94" t="s">
        <v>244</v>
      </c>
      <c r="E37" s="94" t="s">
        <v>288</v>
      </c>
      <c r="F37" s="31" t="s">
        <v>431</v>
      </c>
      <c r="G37" s="21">
        <v>117428</v>
      </c>
      <c r="H37" s="21" t="s">
        <v>514</v>
      </c>
      <c r="I37" s="19">
        <v>1895</v>
      </c>
      <c r="J37" s="22">
        <v>1895</v>
      </c>
      <c r="K37" s="19">
        <v>1895</v>
      </c>
      <c r="L37" s="132" t="s">
        <v>14</v>
      </c>
      <c r="M37" s="183" t="s">
        <v>5</v>
      </c>
      <c r="N37" s="25" t="s">
        <v>23</v>
      </c>
      <c r="O37" s="25" t="s">
        <v>23</v>
      </c>
      <c r="P37" s="24" t="s">
        <v>521</v>
      </c>
    </row>
    <row r="38" spans="1:16" ht="26.1" customHeight="1" x14ac:dyDescent="0.2">
      <c r="A38" s="19">
        <v>36</v>
      </c>
      <c r="B38" s="39" t="s">
        <v>299</v>
      </c>
      <c r="C38" s="25"/>
      <c r="D38" s="25" t="s">
        <v>261</v>
      </c>
      <c r="E38" s="25" t="s">
        <v>300</v>
      </c>
      <c r="F38" s="93" t="s">
        <v>430</v>
      </c>
      <c r="G38" s="21">
        <v>162519</v>
      </c>
      <c r="H38" s="21" t="s">
        <v>514</v>
      </c>
      <c r="I38" s="19">
        <v>1989</v>
      </c>
      <c r="J38" s="22">
        <v>1989</v>
      </c>
      <c r="K38" s="19">
        <v>1992</v>
      </c>
      <c r="L38" s="132" t="s">
        <v>14</v>
      </c>
      <c r="M38" s="183" t="s">
        <v>15</v>
      </c>
      <c r="N38" s="32" t="s">
        <v>8</v>
      </c>
      <c r="O38" s="32" t="s">
        <v>8</v>
      </c>
      <c r="P38" s="45" t="s">
        <v>7</v>
      </c>
    </row>
    <row r="39" spans="1:16" ht="26.1" customHeight="1" x14ac:dyDescent="0.2">
      <c r="A39" s="19">
        <v>37</v>
      </c>
      <c r="B39" s="38" t="s">
        <v>301</v>
      </c>
      <c r="C39" s="96"/>
      <c r="D39" s="96" t="s">
        <v>261</v>
      </c>
      <c r="E39" s="96" t="s">
        <v>280</v>
      </c>
      <c r="F39" s="93" t="s">
        <v>430</v>
      </c>
      <c r="G39" s="21">
        <v>156632</v>
      </c>
      <c r="H39" s="21" t="s">
        <v>513</v>
      </c>
      <c r="I39" s="19">
        <v>1983</v>
      </c>
      <c r="J39" s="22">
        <v>1983</v>
      </c>
      <c r="K39" s="19">
        <v>1983</v>
      </c>
      <c r="L39" s="132" t="s">
        <v>20</v>
      </c>
      <c r="M39" s="183" t="s">
        <v>20</v>
      </c>
      <c r="N39" s="31" t="s">
        <v>22</v>
      </c>
      <c r="O39" s="31" t="s">
        <v>22</v>
      </c>
      <c r="P39" s="45" t="s">
        <v>7</v>
      </c>
    </row>
    <row r="40" spans="1:16" ht="26.1" customHeight="1" x14ac:dyDescent="0.2">
      <c r="A40" s="19">
        <v>38</v>
      </c>
      <c r="B40" s="39" t="s">
        <v>302</v>
      </c>
      <c r="C40" s="25" t="s">
        <v>303</v>
      </c>
      <c r="D40" s="25" t="s">
        <v>244</v>
      </c>
      <c r="E40" s="25" t="s">
        <v>245</v>
      </c>
      <c r="F40" s="25" t="s">
        <v>431</v>
      </c>
      <c r="G40" s="21">
        <v>140657</v>
      </c>
      <c r="H40" s="21" t="s">
        <v>514</v>
      </c>
      <c r="I40" s="19">
        <v>1880</v>
      </c>
      <c r="J40" s="22"/>
      <c r="K40" s="19">
        <v>1880</v>
      </c>
      <c r="L40" s="132"/>
      <c r="M40" s="183" t="s">
        <v>24</v>
      </c>
      <c r="N40" s="25"/>
      <c r="O40" s="25" t="s">
        <v>23</v>
      </c>
      <c r="P40" s="45" t="s">
        <v>7</v>
      </c>
    </row>
    <row r="41" spans="1:16" ht="26.1" customHeight="1" x14ac:dyDescent="0.2">
      <c r="A41" s="19">
        <v>39</v>
      </c>
      <c r="B41" s="38" t="s">
        <v>304</v>
      </c>
      <c r="C41" s="96" t="s">
        <v>305</v>
      </c>
      <c r="D41" s="96" t="s">
        <v>244</v>
      </c>
      <c r="E41" s="96" t="s">
        <v>245</v>
      </c>
      <c r="F41" s="25" t="s">
        <v>431</v>
      </c>
      <c r="G41" s="21">
        <v>138963</v>
      </c>
      <c r="H41" s="21" t="s">
        <v>514</v>
      </c>
      <c r="I41" s="19">
        <v>1934</v>
      </c>
      <c r="J41" s="22">
        <v>1934</v>
      </c>
      <c r="K41" s="19">
        <v>1934</v>
      </c>
      <c r="L41" s="132" t="s">
        <v>14</v>
      </c>
      <c r="M41" s="183" t="s">
        <v>20</v>
      </c>
      <c r="N41" s="25" t="s">
        <v>23</v>
      </c>
      <c r="O41" s="25" t="s">
        <v>23</v>
      </c>
      <c r="P41" s="45" t="s">
        <v>491</v>
      </c>
    </row>
    <row r="42" spans="1:16" ht="26.1" customHeight="1" x14ac:dyDescent="0.2">
      <c r="A42" s="19">
        <v>40</v>
      </c>
      <c r="B42" s="39" t="s">
        <v>306</v>
      </c>
      <c r="C42" s="25" t="s">
        <v>307</v>
      </c>
      <c r="D42" s="25" t="s">
        <v>244</v>
      </c>
      <c r="E42" s="25" t="s">
        <v>253</v>
      </c>
      <c r="F42" s="25" t="s">
        <v>247</v>
      </c>
      <c r="G42" s="21">
        <v>154314</v>
      </c>
      <c r="H42" s="21" t="s">
        <v>514</v>
      </c>
      <c r="I42" s="19">
        <v>2008</v>
      </c>
      <c r="J42" s="22"/>
      <c r="K42" s="19">
        <v>2008</v>
      </c>
      <c r="L42" s="132"/>
      <c r="M42" s="183" t="s">
        <v>5</v>
      </c>
      <c r="N42" s="32"/>
      <c r="O42" s="32" t="s">
        <v>8</v>
      </c>
      <c r="P42" s="45" t="s">
        <v>494</v>
      </c>
    </row>
    <row r="43" spans="1:16" ht="26.1" customHeight="1" x14ac:dyDescent="0.2">
      <c r="A43" s="19">
        <v>41</v>
      </c>
      <c r="B43" s="30" t="s">
        <v>308</v>
      </c>
      <c r="C43" s="94" t="s">
        <v>309</v>
      </c>
      <c r="D43" s="94" t="s">
        <v>244</v>
      </c>
      <c r="E43" s="94" t="s">
        <v>253</v>
      </c>
      <c r="F43" s="94" t="s">
        <v>247</v>
      </c>
      <c r="G43" s="21">
        <v>154582</v>
      </c>
      <c r="H43" s="21" t="s">
        <v>514</v>
      </c>
      <c r="I43" s="19">
        <v>1879</v>
      </c>
      <c r="J43" s="22">
        <v>1879</v>
      </c>
      <c r="K43" s="19">
        <v>1879</v>
      </c>
      <c r="L43" s="132" t="s">
        <v>15</v>
      </c>
      <c r="M43" s="183" t="s">
        <v>15</v>
      </c>
      <c r="N43" s="32" t="s">
        <v>8</v>
      </c>
      <c r="O43" s="32" t="s">
        <v>8</v>
      </c>
      <c r="P43" s="45" t="s">
        <v>7</v>
      </c>
    </row>
    <row r="44" spans="1:16" ht="26.1" customHeight="1" x14ac:dyDescent="0.2">
      <c r="A44" s="19">
        <v>42</v>
      </c>
      <c r="B44" s="38" t="s">
        <v>310</v>
      </c>
      <c r="C44" s="25"/>
      <c r="D44" s="25" t="s">
        <v>257</v>
      </c>
      <c r="E44" s="25" t="s">
        <v>259</v>
      </c>
      <c r="F44" s="25" t="s">
        <v>432</v>
      </c>
      <c r="G44" s="21">
        <v>144714</v>
      </c>
      <c r="H44" s="21" t="s">
        <v>514</v>
      </c>
      <c r="I44" s="19">
        <v>1961</v>
      </c>
      <c r="J44" s="22">
        <v>1961</v>
      </c>
      <c r="K44" s="19">
        <v>1961</v>
      </c>
      <c r="L44" s="132" t="s">
        <v>15</v>
      </c>
      <c r="M44" s="183" t="s">
        <v>15</v>
      </c>
      <c r="N44" s="25" t="s">
        <v>40</v>
      </c>
      <c r="O44" s="25" t="s">
        <v>40</v>
      </c>
      <c r="P44" s="45" t="s">
        <v>7</v>
      </c>
    </row>
    <row r="45" spans="1:16" ht="26.1" customHeight="1" x14ac:dyDescent="0.2">
      <c r="A45" s="19">
        <v>43</v>
      </c>
      <c r="B45" s="38" t="s">
        <v>311</v>
      </c>
      <c r="C45" s="25"/>
      <c r="D45" s="25" t="s">
        <v>257</v>
      </c>
      <c r="E45" s="25" t="s">
        <v>259</v>
      </c>
      <c r="F45" s="25" t="s">
        <v>432</v>
      </c>
      <c r="G45" s="21">
        <v>836896</v>
      </c>
      <c r="H45" s="21" t="s">
        <v>514</v>
      </c>
      <c r="I45" s="19">
        <v>2005</v>
      </c>
      <c r="J45" s="22">
        <v>2005</v>
      </c>
      <c r="K45" s="19">
        <v>2005</v>
      </c>
      <c r="L45" s="132" t="s">
        <v>41</v>
      </c>
      <c r="M45" s="183" t="s">
        <v>20</v>
      </c>
      <c r="N45" s="25" t="s">
        <v>42</v>
      </c>
      <c r="O45" s="25" t="s">
        <v>42</v>
      </c>
      <c r="P45" s="45" t="s">
        <v>7</v>
      </c>
    </row>
    <row r="46" spans="1:16" ht="26.1" customHeight="1" x14ac:dyDescent="0.2">
      <c r="A46" s="19">
        <v>44</v>
      </c>
      <c r="B46" s="20" t="s">
        <v>312</v>
      </c>
      <c r="C46" s="102" t="s">
        <v>313</v>
      </c>
      <c r="D46" s="93" t="s">
        <v>244</v>
      </c>
      <c r="E46" s="93" t="s">
        <v>288</v>
      </c>
      <c r="F46" s="31" t="s">
        <v>431</v>
      </c>
      <c r="G46" s="21">
        <v>395099</v>
      </c>
      <c r="H46" s="21" t="s">
        <v>514</v>
      </c>
      <c r="I46" s="19">
        <v>2008</v>
      </c>
      <c r="J46" s="22">
        <v>2008</v>
      </c>
      <c r="K46" s="19">
        <v>2008</v>
      </c>
      <c r="L46" s="132" t="s">
        <v>15</v>
      </c>
      <c r="M46" s="183" t="s">
        <v>15</v>
      </c>
      <c r="N46" s="25" t="s">
        <v>44</v>
      </c>
      <c r="O46" s="25" t="s">
        <v>44</v>
      </c>
      <c r="P46" s="45" t="s">
        <v>495</v>
      </c>
    </row>
    <row r="47" spans="1:16" ht="26.1" customHeight="1" x14ac:dyDescent="0.2">
      <c r="A47" s="19">
        <v>45</v>
      </c>
      <c r="B47" s="103" t="s">
        <v>314</v>
      </c>
      <c r="C47" s="102"/>
      <c r="D47" s="31" t="s">
        <v>261</v>
      </c>
      <c r="E47" s="31" t="s">
        <v>280</v>
      </c>
      <c r="F47" s="31" t="s">
        <v>432</v>
      </c>
      <c r="G47" s="21">
        <v>145367</v>
      </c>
      <c r="H47" s="21" t="s">
        <v>513</v>
      </c>
      <c r="I47" s="19">
        <v>1939</v>
      </c>
      <c r="J47" s="22">
        <v>1939</v>
      </c>
      <c r="K47" s="19">
        <v>1939</v>
      </c>
      <c r="L47" s="132" t="s">
        <v>20</v>
      </c>
      <c r="M47" s="183" t="s">
        <v>20</v>
      </c>
      <c r="N47" s="31" t="s">
        <v>45</v>
      </c>
      <c r="O47" s="31" t="s">
        <v>45</v>
      </c>
      <c r="P47" s="45" t="s">
        <v>7</v>
      </c>
    </row>
    <row r="48" spans="1:16" ht="26.1" customHeight="1" x14ac:dyDescent="0.2">
      <c r="A48" s="19">
        <v>46</v>
      </c>
      <c r="B48" s="38" t="s">
        <v>315</v>
      </c>
      <c r="C48" s="96"/>
      <c r="D48" s="96" t="s">
        <v>261</v>
      </c>
      <c r="E48" s="96" t="s">
        <v>263</v>
      </c>
      <c r="F48" s="102" t="s">
        <v>430</v>
      </c>
      <c r="G48" s="21">
        <v>232261</v>
      </c>
      <c r="H48" s="21" t="s">
        <v>514</v>
      </c>
      <c r="I48" s="19">
        <v>2004</v>
      </c>
      <c r="J48" s="22">
        <v>2004</v>
      </c>
      <c r="K48" s="19">
        <v>2004</v>
      </c>
      <c r="L48" s="132" t="s">
        <v>15</v>
      </c>
      <c r="M48" s="183" t="s">
        <v>15</v>
      </c>
      <c r="N48" s="25" t="s">
        <v>18</v>
      </c>
      <c r="O48" s="25" t="s">
        <v>18</v>
      </c>
      <c r="P48" s="45" t="s">
        <v>496</v>
      </c>
    </row>
    <row r="49" spans="1:16" ht="26.1" customHeight="1" x14ac:dyDescent="0.2">
      <c r="A49" s="19">
        <v>47</v>
      </c>
      <c r="B49" s="38" t="s">
        <v>316</v>
      </c>
      <c r="C49" s="25"/>
      <c r="D49" s="25" t="s">
        <v>261</v>
      </c>
      <c r="E49" s="25" t="s">
        <v>300</v>
      </c>
      <c r="F49" s="25" t="s">
        <v>430</v>
      </c>
      <c r="G49" s="21">
        <v>115104</v>
      </c>
      <c r="H49" s="21" t="s">
        <v>514</v>
      </c>
      <c r="I49" s="19">
        <v>1989</v>
      </c>
      <c r="J49" s="22">
        <v>1989</v>
      </c>
      <c r="K49" s="19">
        <v>1989</v>
      </c>
      <c r="L49" s="132" t="s">
        <v>15</v>
      </c>
      <c r="M49" s="183" t="s">
        <v>15</v>
      </c>
      <c r="N49" s="32" t="s">
        <v>8</v>
      </c>
      <c r="O49" s="32" t="s">
        <v>8</v>
      </c>
      <c r="P49" s="45" t="s">
        <v>7</v>
      </c>
    </row>
    <row r="50" spans="1:16" ht="26.1" customHeight="1" x14ac:dyDescent="0.2">
      <c r="A50" s="19">
        <v>48</v>
      </c>
      <c r="B50" s="39" t="s">
        <v>317</v>
      </c>
      <c r="C50" s="25" t="s">
        <v>318</v>
      </c>
      <c r="D50" s="25" t="s">
        <v>244</v>
      </c>
      <c r="E50" s="25" t="s">
        <v>245</v>
      </c>
      <c r="F50" s="25" t="s">
        <v>431</v>
      </c>
      <c r="G50" s="21">
        <v>876640</v>
      </c>
      <c r="H50" s="21" t="s">
        <v>514</v>
      </c>
      <c r="I50" s="19">
        <v>1981</v>
      </c>
      <c r="J50" s="22">
        <v>1981</v>
      </c>
      <c r="K50" s="19">
        <v>1984</v>
      </c>
      <c r="L50" s="132" t="s">
        <v>14</v>
      </c>
      <c r="M50" s="183" t="s">
        <v>15</v>
      </c>
      <c r="N50" s="25" t="s">
        <v>23</v>
      </c>
      <c r="O50" s="25" t="s">
        <v>23</v>
      </c>
      <c r="P50" s="45" t="s">
        <v>491</v>
      </c>
    </row>
    <row r="51" spans="1:16" ht="26.1" customHeight="1" x14ac:dyDescent="0.2">
      <c r="A51" s="19">
        <v>49</v>
      </c>
      <c r="B51" s="39" t="s">
        <v>319</v>
      </c>
      <c r="C51" s="25" t="s">
        <v>320</v>
      </c>
      <c r="D51" s="25" t="s">
        <v>244</v>
      </c>
      <c r="E51" s="25" t="s">
        <v>243</v>
      </c>
      <c r="F51" s="25" t="s">
        <v>431</v>
      </c>
      <c r="G51" s="21">
        <v>107451</v>
      </c>
      <c r="H51" s="21" t="s">
        <v>514</v>
      </c>
      <c r="I51" s="19">
        <v>1927</v>
      </c>
      <c r="J51" s="22">
        <v>1927</v>
      </c>
      <c r="K51" s="19">
        <v>1935</v>
      </c>
      <c r="L51" s="132" t="s">
        <v>14</v>
      </c>
      <c r="M51" s="183" t="s">
        <v>24</v>
      </c>
      <c r="N51" s="25" t="s">
        <v>49</v>
      </c>
      <c r="O51" s="31" t="s">
        <v>50</v>
      </c>
      <c r="P51" s="45" t="s">
        <v>497</v>
      </c>
    </row>
    <row r="52" spans="1:16" ht="26.1" customHeight="1" x14ac:dyDescent="0.2">
      <c r="A52" s="19">
        <v>50</v>
      </c>
      <c r="B52" s="39" t="s">
        <v>321</v>
      </c>
      <c r="C52" s="25"/>
      <c r="D52" s="25" t="s">
        <v>261</v>
      </c>
      <c r="E52" s="25" t="s">
        <v>280</v>
      </c>
      <c r="F52" s="25" t="s">
        <v>430</v>
      </c>
      <c r="G52" s="21">
        <v>148941</v>
      </c>
      <c r="H52" s="21" t="s">
        <v>514</v>
      </c>
      <c r="I52" s="19">
        <v>1901</v>
      </c>
      <c r="J52" s="22">
        <v>1901</v>
      </c>
      <c r="K52" s="19">
        <v>1901</v>
      </c>
      <c r="L52" s="132" t="s">
        <v>15</v>
      </c>
      <c r="M52" s="183" t="s">
        <v>15</v>
      </c>
      <c r="N52" s="32" t="s">
        <v>8</v>
      </c>
      <c r="O52" s="32" t="s">
        <v>8</v>
      </c>
      <c r="P52" s="45" t="s">
        <v>7</v>
      </c>
    </row>
    <row r="53" spans="1:16" ht="26.1" customHeight="1" x14ac:dyDescent="0.2">
      <c r="A53" s="19">
        <v>51</v>
      </c>
      <c r="B53" s="39" t="s">
        <v>322</v>
      </c>
      <c r="C53" s="25"/>
      <c r="D53" s="25" t="s">
        <v>244</v>
      </c>
      <c r="E53" s="25" t="s">
        <v>323</v>
      </c>
      <c r="F53" s="25" t="s">
        <v>431</v>
      </c>
      <c r="G53" s="21">
        <v>111418</v>
      </c>
      <c r="H53" s="21" t="s">
        <v>514</v>
      </c>
      <c r="I53" s="19">
        <v>2011</v>
      </c>
      <c r="J53" s="22">
        <v>2011</v>
      </c>
      <c r="K53" s="19">
        <v>2017</v>
      </c>
      <c r="L53" s="132" t="s">
        <v>14</v>
      </c>
      <c r="M53" s="183" t="s">
        <v>15</v>
      </c>
      <c r="N53" s="32" t="s">
        <v>8</v>
      </c>
      <c r="O53" s="32" t="s">
        <v>8</v>
      </c>
      <c r="P53" s="45" t="s">
        <v>7</v>
      </c>
    </row>
    <row r="54" spans="1:16" ht="26.1" customHeight="1" x14ac:dyDescent="0.2">
      <c r="A54" s="19">
        <v>52</v>
      </c>
      <c r="B54" s="38" t="s">
        <v>324</v>
      </c>
      <c r="C54" s="96" t="s">
        <v>325</v>
      </c>
      <c r="D54" s="96" t="s">
        <v>244</v>
      </c>
      <c r="E54" s="96" t="s">
        <v>270</v>
      </c>
      <c r="F54" s="25" t="s">
        <v>431</v>
      </c>
      <c r="G54" s="21">
        <v>130988</v>
      </c>
      <c r="H54" s="21" t="s">
        <v>514</v>
      </c>
      <c r="I54" s="19">
        <v>1939</v>
      </c>
      <c r="J54" s="22">
        <v>1953</v>
      </c>
      <c r="K54" s="19">
        <v>1939</v>
      </c>
      <c r="L54" s="132" t="s">
        <v>5</v>
      </c>
      <c r="M54" s="183" t="s">
        <v>24</v>
      </c>
      <c r="N54" s="25" t="s">
        <v>23</v>
      </c>
      <c r="O54" s="25" t="s">
        <v>23</v>
      </c>
      <c r="P54" s="45" t="s">
        <v>501</v>
      </c>
    </row>
    <row r="55" spans="1:16" ht="26.1" customHeight="1" x14ac:dyDescent="0.2">
      <c r="A55" s="19">
        <v>53</v>
      </c>
      <c r="B55" s="37" t="s">
        <v>326</v>
      </c>
      <c r="C55" s="95" t="s">
        <v>327</v>
      </c>
      <c r="D55" s="95" t="s">
        <v>261</v>
      </c>
      <c r="E55" s="95" t="s">
        <v>280</v>
      </c>
      <c r="F55" s="95" t="s">
        <v>432</v>
      </c>
      <c r="G55" s="21">
        <v>292672</v>
      </c>
      <c r="H55" s="21" t="s">
        <v>513</v>
      </c>
      <c r="I55" s="19">
        <v>1948</v>
      </c>
      <c r="J55" s="22">
        <v>1948</v>
      </c>
      <c r="K55" s="19">
        <v>1948</v>
      </c>
      <c r="L55" s="132" t="s">
        <v>5</v>
      </c>
      <c r="M55" s="183" t="s">
        <v>5</v>
      </c>
      <c r="N55" s="25" t="s">
        <v>52</v>
      </c>
      <c r="O55" s="25" t="s">
        <v>52</v>
      </c>
      <c r="P55" s="45" t="s">
        <v>7</v>
      </c>
    </row>
    <row r="56" spans="1:16" ht="26.1" customHeight="1" x14ac:dyDescent="0.2">
      <c r="A56" s="19">
        <v>54</v>
      </c>
      <c r="B56" s="30" t="s">
        <v>328</v>
      </c>
      <c r="C56" s="94"/>
      <c r="D56" s="94" t="s">
        <v>244</v>
      </c>
      <c r="E56" s="94" t="s">
        <v>243</v>
      </c>
      <c r="F56" s="25" t="s">
        <v>431</v>
      </c>
      <c r="G56" s="21">
        <v>102296</v>
      </c>
      <c r="H56" s="21" t="s">
        <v>514</v>
      </c>
      <c r="I56" s="19">
        <v>1990</v>
      </c>
      <c r="J56" s="22">
        <v>1990</v>
      </c>
      <c r="K56" s="19">
        <v>1990</v>
      </c>
      <c r="L56" s="132" t="s">
        <v>15</v>
      </c>
      <c r="M56" s="183" t="s">
        <v>15</v>
      </c>
      <c r="N56" s="32" t="s">
        <v>8</v>
      </c>
      <c r="O56" s="32" t="s">
        <v>8</v>
      </c>
      <c r="P56" s="45" t="s">
        <v>7</v>
      </c>
    </row>
    <row r="57" spans="1:16" ht="26.1" customHeight="1" x14ac:dyDescent="0.2">
      <c r="A57" s="19">
        <v>55</v>
      </c>
      <c r="B57" s="39" t="s">
        <v>329</v>
      </c>
      <c r="C57" s="25" t="s">
        <v>330</v>
      </c>
      <c r="D57" s="25" t="s">
        <v>244</v>
      </c>
      <c r="E57" s="25" t="s">
        <v>288</v>
      </c>
      <c r="F57" s="31" t="s">
        <v>429</v>
      </c>
      <c r="G57" s="21">
        <v>117768</v>
      </c>
      <c r="H57" s="21" t="s">
        <v>514</v>
      </c>
      <c r="I57" s="19">
        <v>1960</v>
      </c>
      <c r="J57" s="22">
        <v>1960</v>
      </c>
      <c r="K57" s="19">
        <v>1960</v>
      </c>
      <c r="L57" s="132" t="s">
        <v>15</v>
      </c>
      <c r="M57" s="183" t="s">
        <v>15</v>
      </c>
      <c r="N57" s="25" t="s">
        <v>23</v>
      </c>
      <c r="O57" s="25" t="s">
        <v>23</v>
      </c>
      <c r="P57" s="45" t="s">
        <v>498</v>
      </c>
    </row>
    <row r="58" spans="1:16" s="139" customFormat="1" ht="26.45" customHeight="1" x14ac:dyDescent="0.25">
      <c r="A58" s="129">
        <v>56</v>
      </c>
      <c r="B58" s="41" t="s">
        <v>423</v>
      </c>
      <c r="C58" s="41"/>
      <c r="D58" s="41" t="s">
        <v>244</v>
      </c>
      <c r="E58" s="41" t="s">
        <v>243</v>
      </c>
      <c r="F58" s="41" t="s">
        <v>431</v>
      </c>
      <c r="G58" s="129">
        <v>238740</v>
      </c>
      <c r="H58" s="129" t="s">
        <v>514</v>
      </c>
      <c r="I58" s="129">
        <v>2018</v>
      </c>
      <c r="J58" s="22">
        <v>2018</v>
      </c>
      <c r="K58" s="129">
        <v>2018</v>
      </c>
      <c r="L58" s="184" t="s">
        <v>5</v>
      </c>
      <c r="M58" s="25" t="s">
        <v>5</v>
      </c>
      <c r="N58" s="31" t="s">
        <v>424</v>
      </c>
      <c r="O58" s="31" t="s">
        <v>424</v>
      </c>
      <c r="P58" s="31" t="s">
        <v>500</v>
      </c>
    </row>
    <row r="59" spans="1:16" s="8" customFormat="1" ht="26.1" customHeight="1" x14ac:dyDescent="0.2">
      <c r="A59" s="129">
        <v>57</v>
      </c>
      <c r="B59" s="39" t="s">
        <v>331</v>
      </c>
      <c r="C59" s="25"/>
      <c r="D59" s="25" t="s">
        <v>257</v>
      </c>
      <c r="E59" s="25" t="s">
        <v>259</v>
      </c>
      <c r="F59" s="25" t="s">
        <v>432</v>
      </c>
      <c r="G59" s="21">
        <v>370564</v>
      </c>
      <c r="H59" s="21" t="s">
        <v>514</v>
      </c>
      <c r="I59" s="129">
        <v>2015</v>
      </c>
      <c r="J59" s="22">
        <v>2015</v>
      </c>
      <c r="K59" s="129">
        <v>2015</v>
      </c>
      <c r="L59" s="132" t="s">
        <v>20</v>
      </c>
      <c r="M59" s="130" t="s">
        <v>20</v>
      </c>
      <c r="N59" s="32" t="s">
        <v>8</v>
      </c>
      <c r="O59" s="32" t="s">
        <v>8</v>
      </c>
      <c r="P59" s="31" t="s">
        <v>7</v>
      </c>
    </row>
    <row r="60" spans="1:16" s="8" customFormat="1" ht="26.1" customHeight="1" x14ac:dyDescent="0.2">
      <c r="A60" s="129">
        <v>58</v>
      </c>
      <c r="B60" s="39" t="s">
        <v>470</v>
      </c>
      <c r="C60" s="25"/>
      <c r="D60" s="25" t="s">
        <v>257</v>
      </c>
      <c r="E60" s="25" t="s">
        <v>259</v>
      </c>
      <c r="F60" s="25" t="s">
        <v>432</v>
      </c>
      <c r="G60" s="21" t="s">
        <v>471</v>
      </c>
      <c r="H60" s="21" t="s">
        <v>514</v>
      </c>
      <c r="I60" s="129">
        <v>2021</v>
      </c>
      <c r="J60" s="22">
        <v>2021</v>
      </c>
      <c r="K60" s="129">
        <v>2021</v>
      </c>
      <c r="L60" s="132" t="s">
        <v>20</v>
      </c>
      <c r="M60" s="130" t="s">
        <v>20</v>
      </c>
      <c r="N60" s="32" t="s">
        <v>481</v>
      </c>
      <c r="O60" s="32" t="s">
        <v>481</v>
      </c>
      <c r="P60" s="31" t="s">
        <v>7</v>
      </c>
    </row>
    <row r="61" spans="1:16" ht="26.1" customHeight="1" x14ac:dyDescent="0.2">
      <c r="A61" s="19">
        <v>59</v>
      </c>
      <c r="B61" s="39" t="s">
        <v>332</v>
      </c>
      <c r="C61" s="25" t="s">
        <v>333</v>
      </c>
      <c r="D61" s="25" t="s">
        <v>244</v>
      </c>
      <c r="E61" s="25" t="s">
        <v>243</v>
      </c>
      <c r="F61" s="25" t="s">
        <v>247</v>
      </c>
      <c r="G61" s="21">
        <v>217476</v>
      </c>
      <c r="H61" s="21" t="s">
        <v>514</v>
      </c>
      <c r="I61" s="19">
        <v>2002</v>
      </c>
      <c r="J61" s="22">
        <v>2002</v>
      </c>
      <c r="K61" s="19">
        <v>2002</v>
      </c>
      <c r="L61" s="132" t="s">
        <v>5</v>
      </c>
      <c r="M61" s="183" t="s">
        <v>5</v>
      </c>
      <c r="N61" s="32" t="s">
        <v>8</v>
      </c>
      <c r="O61" s="32" t="s">
        <v>8</v>
      </c>
      <c r="P61" s="45" t="s">
        <v>500</v>
      </c>
    </row>
    <row r="62" spans="1:16" ht="26.1" customHeight="1" x14ac:dyDescent="0.2">
      <c r="A62" s="19">
        <v>60</v>
      </c>
      <c r="B62" s="44" t="s">
        <v>336</v>
      </c>
      <c r="C62" s="45"/>
      <c r="D62" s="45" t="s">
        <v>244</v>
      </c>
      <c r="E62" s="45" t="s">
        <v>245</v>
      </c>
      <c r="F62" s="25" t="s">
        <v>431</v>
      </c>
      <c r="G62" s="19">
        <v>1342053</v>
      </c>
      <c r="H62" s="19" t="s">
        <v>514</v>
      </c>
      <c r="I62" s="19">
        <v>2020</v>
      </c>
      <c r="J62" s="22">
        <v>2020</v>
      </c>
      <c r="K62" s="19">
        <v>2020</v>
      </c>
      <c r="L62" s="132" t="s">
        <v>15</v>
      </c>
      <c r="M62" s="183" t="s">
        <v>15</v>
      </c>
      <c r="N62" s="41" t="s">
        <v>474</v>
      </c>
      <c r="O62" s="41" t="s">
        <v>474</v>
      </c>
      <c r="P62" s="45" t="s">
        <v>499</v>
      </c>
    </row>
    <row r="63" spans="1:16" ht="26.1" customHeight="1" x14ac:dyDescent="0.2">
      <c r="A63" s="19">
        <v>61</v>
      </c>
      <c r="B63" s="38" t="s">
        <v>334</v>
      </c>
      <c r="C63" s="96" t="s">
        <v>335</v>
      </c>
      <c r="D63" s="96" t="s">
        <v>244</v>
      </c>
      <c r="E63" s="96" t="s">
        <v>243</v>
      </c>
      <c r="F63" s="25" t="s">
        <v>431</v>
      </c>
      <c r="G63" s="21">
        <v>158417</v>
      </c>
      <c r="H63" s="21" t="s">
        <v>514</v>
      </c>
      <c r="I63" s="19">
        <v>2011</v>
      </c>
      <c r="J63" s="22">
        <v>2011</v>
      </c>
      <c r="K63" s="19">
        <v>2017</v>
      </c>
      <c r="L63" s="132" t="s">
        <v>14</v>
      </c>
      <c r="M63" s="183" t="s">
        <v>24</v>
      </c>
      <c r="N63" s="25" t="s">
        <v>58</v>
      </c>
      <c r="O63" s="25" t="s">
        <v>59</v>
      </c>
      <c r="P63" s="45" t="s">
        <v>491</v>
      </c>
    </row>
    <row r="64" spans="1:16" ht="26.1" customHeight="1" x14ac:dyDescent="0.2">
      <c r="A64" s="19">
        <v>62</v>
      </c>
      <c r="B64" s="38" t="s">
        <v>337</v>
      </c>
      <c r="C64" s="25" t="s">
        <v>338</v>
      </c>
      <c r="D64" s="25" t="s">
        <v>244</v>
      </c>
      <c r="E64" s="25" t="s">
        <v>243</v>
      </c>
      <c r="F64" s="25" t="s">
        <v>431</v>
      </c>
      <c r="G64" s="21">
        <v>389288</v>
      </c>
      <c r="H64" s="21" t="s">
        <v>514</v>
      </c>
      <c r="I64" s="19">
        <v>2011</v>
      </c>
      <c r="J64" s="22">
        <v>2011</v>
      </c>
      <c r="K64" s="19">
        <v>2018</v>
      </c>
      <c r="L64" s="132" t="s">
        <v>14</v>
      </c>
      <c r="M64" s="183" t="s">
        <v>24</v>
      </c>
      <c r="N64" s="31" t="s">
        <v>60</v>
      </c>
      <c r="O64" s="31" t="s">
        <v>61</v>
      </c>
      <c r="P64" s="45" t="s">
        <v>491</v>
      </c>
    </row>
    <row r="65" spans="1:16" ht="26.1" customHeight="1" x14ac:dyDescent="0.2">
      <c r="A65" s="19">
        <v>63</v>
      </c>
      <c r="B65" s="38" t="s">
        <v>339</v>
      </c>
      <c r="C65" s="25"/>
      <c r="D65" s="25" t="s">
        <v>261</v>
      </c>
      <c r="E65" s="25" t="s">
        <v>280</v>
      </c>
      <c r="F65" s="25" t="s">
        <v>430</v>
      </c>
      <c r="G65" s="21">
        <v>160585</v>
      </c>
      <c r="H65" s="21" t="s">
        <v>513</v>
      </c>
      <c r="I65" s="19">
        <v>1989</v>
      </c>
      <c r="J65" s="22">
        <v>1989</v>
      </c>
      <c r="K65" s="19">
        <v>1989</v>
      </c>
      <c r="L65" s="132" t="s">
        <v>15</v>
      </c>
      <c r="M65" s="183" t="s">
        <v>15</v>
      </c>
      <c r="N65" s="31" t="s">
        <v>22</v>
      </c>
      <c r="O65" s="31" t="s">
        <v>22</v>
      </c>
      <c r="P65" s="45" t="s">
        <v>7</v>
      </c>
    </row>
    <row r="66" spans="1:16" ht="26.1" customHeight="1" x14ac:dyDescent="0.2">
      <c r="A66" s="19">
        <v>64</v>
      </c>
      <c r="B66" s="37" t="s">
        <v>340</v>
      </c>
      <c r="C66" s="95" t="s">
        <v>341</v>
      </c>
      <c r="D66" s="95" t="s">
        <v>244</v>
      </c>
      <c r="E66" s="95" t="s">
        <v>243</v>
      </c>
      <c r="F66" s="25" t="s">
        <v>431</v>
      </c>
      <c r="G66" s="21">
        <v>156134</v>
      </c>
      <c r="H66" s="21" t="s">
        <v>514</v>
      </c>
      <c r="I66" s="19">
        <v>2006</v>
      </c>
      <c r="J66" s="22">
        <v>2006</v>
      </c>
      <c r="K66" s="19">
        <v>2006</v>
      </c>
      <c r="L66" s="132" t="s">
        <v>5</v>
      </c>
      <c r="M66" s="183" t="s">
        <v>5</v>
      </c>
      <c r="N66" s="25" t="s">
        <v>62</v>
      </c>
      <c r="O66" s="25" t="s">
        <v>62</v>
      </c>
      <c r="P66" s="45" t="s">
        <v>500</v>
      </c>
    </row>
    <row r="67" spans="1:16" ht="26.1" customHeight="1" x14ac:dyDescent="0.2">
      <c r="A67" s="19">
        <v>65</v>
      </c>
      <c r="B67" s="30" t="s">
        <v>342</v>
      </c>
      <c r="C67" s="94" t="s">
        <v>343</v>
      </c>
      <c r="D67" s="94" t="s">
        <v>244</v>
      </c>
      <c r="E67" s="94" t="s">
        <v>253</v>
      </c>
      <c r="F67" s="94" t="s">
        <v>247</v>
      </c>
      <c r="G67" s="21">
        <v>126280</v>
      </c>
      <c r="H67" s="21" t="s">
        <v>514</v>
      </c>
      <c r="I67" s="19">
        <v>2010</v>
      </c>
      <c r="J67" s="22"/>
      <c r="K67" s="19">
        <v>2010</v>
      </c>
      <c r="L67" s="132"/>
      <c r="M67" s="183" t="s">
        <v>24</v>
      </c>
      <c r="N67" s="32"/>
      <c r="O67" s="32" t="s">
        <v>8</v>
      </c>
      <c r="P67" s="45" t="s">
        <v>7</v>
      </c>
    </row>
    <row r="68" spans="1:16" ht="26.1" customHeight="1" x14ac:dyDescent="0.2">
      <c r="A68" s="19">
        <v>66</v>
      </c>
      <c r="B68" s="39" t="s">
        <v>344</v>
      </c>
      <c r="C68" s="25"/>
      <c r="D68" s="25" t="s">
        <v>244</v>
      </c>
      <c r="E68" s="25" t="s">
        <v>270</v>
      </c>
      <c r="F68" s="25" t="s">
        <v>431</v>
      </c>
      <c r="G68" s="21">
        <v>333652</v>
      </c>
      <c r="H68" s="21" t="s">
        <v>514</v>
      </c>
      <c r="I68" s="19">
        <v>2017</v>
      </c>
      <c r="J68" s="22">
        <v>2017</v>
      </c>
      <c r="K68" s="19"/>
      <c r="L68" s="132" t="s">
        <v>14</v>
      </c>
      <c r="M68" s="183"/>
      <c r="N68" s="25" t="s">
        <v>63</v>
      </c>
      <c r="O68" s="43" t="s">
        <v>7</v>
      </c>
      <c r="P68" s="45" t="s">
        <v>7</v>
      </c>
    </row>
    <row r="69" spans="1:16" ht="26.1" customHeight="1" x14ac:dyDescent="0.2">
      <c r="A69" s="19">
        <v>67</v>
      </c>
      <c r="B69" s="38" t="s">
        <v>345</v>
      </c>
      <c r="C69" s="25" t="s">
        <v>346</v>
      </c>
      <c r="D69" s="25" t="s">
        <v>244</v>
      </c>
      <c r="E69" s="25" t="s">
        <v>253</v>
      </c>
      <c r="F69" s="25" t="s">
        <v>247</v>
      </c>
      <c r="G69" s="21">
        <v>276312</v>
      </c>
      <c r="H69" s="21" t="s">
        <v>514</v>
      </c>
      <c r="I69" s="19">
        <v>1934</v>
      </c>
      <c r="J69" s="22"/>
      <c r="K69" s="19">
        <v>1934</v>
      </c>
      <c r="L69" s="132"/>
      <c r="M69" s="183" t="s">
        <v>5</v>
      </c>
      <c r="N69" s="32"/>
      <c r="O69" s="32" t="s">
        <v>8</v>
      </c>
      <c r="P69" s="45" t="s">
        <v>7</v>
      </c>
    </row>
    <row r="70" spans="1:16" ht="26.1" customHeight="1" x14ac:dyDescent="0.2">
      <c r="A70" s="19">
        <v>68</v>
      </c>
      <c r="B70" s="39" t="s">
        <v>347</v>
      </c>
      <c r="C70" s="25" t="s">
        <v>348</v>
      </c>
      <c r="D70" s="25" t="s">
        <v>244</v>
      </c>
      <c r="E70" s="25" t="s">
        <v>253</v>
      </c>
      <c r="F70" s="25" t="s">
        <v>247</v>
      </c>
      <c r="G70" s="21">
        <v>154600</v>
      </c>
      <c r="H70" s="21" t="s">
        <v>514</v>
      </c>
      <c r="I70" s="19">
        <v>1987</v>
      </c>
      <c r="J70" s="22"/>
      <c r="K70" s="19">
        <v>1987</v>
      </c>
      <c r="L70" s="132"/>
      <c r="M70" s="183" t="s">
        <v>5</v>
      </c>
      <c r="N70" s="32"/>
      <c r="O70" s="32" t="s">
        <v>8</v>
      </c>
      <c r="P70" s="45" t="s">
        <v>7</v>
      </c>
    </row>
    <row r="71" spans="1:16" ht="26.1" customHeight="1" x14ac:dyDescent="0.2">
      <c r="A71" s="19">
        <v>69</v>
      </c>
      <c r="B71" s="39" t="s">
        <v>349</v>
      </c>
      <c r="C71" s="25" t="s">
        <v>350</v>
      </c>
      <c r="D71" s="25" t="s">
        <v>244</v>
      </c>
      <c r="E71" s="25" t="s">
        <v>243</v>
      </c>
      <c r="F71" s="25" t="s">
        <v>431</v>
      </c>
      <c r="G71" s="21">
        <v>102433</v>
      </c>
      <c r="H71" s="21" t="s">
        <v>513</v>
      </c>
      <c r="I71" s="19">
        <v>2003</v>
      </c>
      <c r="J71" s="22">
        <v>2003</v>
      </c>
      <c r="K71" s="19"/>
      <c r="L71" s="132" t="s">
        <v>14</v>
      </c>
      <c r="M71" s="183"/>
      <c r="N71" s="32" t="s">
        <v>8</v>
      </c>
      <c r="O71" s="43" t="s">
        <v>7</v>
      </c>
      <c r="P71" s="45" t="s">
        <v>7</v>
      </c>
    </row>
    <row r="72" spans="1:16" ht="26.1" customHeight="1" x14ac:dyDescent="0.2">
      <c r="A72" s="19">
        <v>70</v>
      </c>
      <c r="B72" s="38" t="s">
        <v>351</v>
      </c>
      <c r="C72" s="96"/>
      <c r="D72" s="96" t="s">
        <v>261</v>
      </c>
      <c r="E72" s="96" t="s">
        <v>263</v>
      </c>
      <c r="F72" s="25" t="s">
        <v>430</v>
      </c>
      <c r="G72" s="21">
        <v>233024</v>
      </c>
      <c r="H72" s="21" t="s">
        <v>514</v>
      </c>
      <c r="I72" s="19">
        <v>1968</v>
      </c>
      <c r="J72" s="22">
        <v>1968</v>
      </c>
      <c r="K72" s="19">
        <v>1968</v>
      </c>
      <c r="L72" s="132" t="s">
        <v>15</v>
      </c>
      <c r="M72" s="183" t="s">
        <v>15</v>
      </c>
      <c r="N72" s="31" t="s">
        <v>64</v>
      </c>
      <c r="O72" s="31" t="s">
        <v>64</v>
      </c>
      <c r="P72" s="45" t="s">
        <v>7</v>
      </c>
    </row>
    <row r="73" spans="1:16" ht="26.1" customHeight="1" x14ac:dyDescent="0.2">
      <c r="A73" s="19">
        <v>71</v>
      </c>
      <c r="B73" s="38" t="s">
        <v>352</v>
      </c>
      <c r="C73" s="25"/>
      <c r="D73" s="25" t="s">
        <v>261</v>
      </c>
      <c r="E73" s="25" t="s">
        <v>263</v>
      </c>
      <c r="F73" s="25" t="s">
        <v>430</v>
      </c>
      <c r="G73" s="21">
        <v>345481</v>
      </c>
      <c r="H73" s="21" t="s">
        <v>513</v>
      </c>
      <c r="I73" s="19">
        <v>1999</v>
      </c>
      <c r="J73" s="22">
        <v>1999</v>
      </c>
      <c r="K73" s="19">
        <v>1999</v>
      </c>
      <c r="L73" s="132" t="s">
        <v>15</v>
      </c>
      <c r="M73" s="183" t="s">
        <v>15</v>
      </c>
      <c r="N73" s="32" t="s">
        <v>8</v>
      </c>
      <c r="O73" s="32" t="s">
        <v>8</v>
      </c>
      <c r="P73" s="45" t="s">
        <v>7</v>
      </c>
    </row>
    <row r="74" spans="1:16" ht="26.1" customHeight="1" x14ac:dyDescent="0.2">
      <c r="A74" s="19">
        <v>72</v>
      </c>
      <c r="B74" s="39" t="s">
        <v>353</v>
      </c>
      <c r="C74" s="25" t="s">
        <v>354</v>
      </c>
      <c r="D74" s="25" t="s">
        <v>244</v>
      </c>
      <c r="E74" s="25" t="s">
        <v>243</v>
      </c>
      <c r="F74" s="25" t="s">
        <v>431</v>
      </c>
      <c r="G74" s="21">
        <v>150514</v>
      </c>
      <c r="H74" s="21" t="s">
        <v>514</v>
      </c>
      <c r="I74" s="19">
        <v>1968</v>
      </c>
      <c r="J74" s="22">
        <v>1968</v>
      </c>
      <c r="K74" s="19">
        <v>1968</v>
      </c>
      <c r="L74" s="132" t="s">
        <v>15</v>
      </c>
      <c r="M74" s="183" t="s">
        <v>15</v>
      </c>
      <c r="N74" s="25" t="s">
        <v>23</v>
      </c>
      <c r="O74" s="25" t="s">
        <v>23</v>
      </c>
      <c r="P74" s="45" t="s">
        <v>495</v>
      </c>
    </row>
    <row r="75" spans="1:16" ht="26.1" customHeight="1" x14ac:dyDescent="0.2">
      <c r="A75" s="19">
        <v>73</v>
      </c>
      <c r="B75" s="39" t="s">
        <v>355</v>
      </c>
      <c r="C75" s="25" t="s">
        <v>356</v>
      </c>
      <c r="D75" s="25" t="s">
        <v>244</v>
      </c>
      <c r="E75" s="25" t="s">
        <v>245</v>
      </c>
      <c r="F75" s="25" t="s">
        <v>431</v>
      </c>
      <c r="G75" s="21">
        <v>836033</v>
      </c>
      <c r="H75" s="21" t="s">
        <v>514</v>
      </c>
      <c r="I75" s="19">
        <v>1972</v>
      </c>
      <c r="J75" s="22">
        <v>1972</v>
      </c>
      <c r="K75" s="19">
        <v>1972</v>
      </c>
      <c r="L75" s="132" t="s">
        <v>20</v>
      </c>
      <c r="M75" s="183" t="s">
        <v>20</v>
      </c>
      <c r="N75" s="25" t="s">
        <v>23</v>
      </c>
      <c r="O75" s="25" t="s">
        <v>23</v>
      </c>
      <c r="P75" s="45" t="s">
        <v>7</v>
      </c>
    </row>
    <row r="76" spans="1:16" ht="26.1" customHeight="1" x14ac:dyDescent="0.2">
      <c r="A76" s="19">
        <v>74</v>
      </c>
      <c r="B76" s="42" t="s">
        <v>357</v>
      </c>
      <c r="C76" s="97"/>
      <c r="D76" s="97" t="s">
        <v>244</v>
      </c>
      <c r="E76" s="97" t="s">
        <v>270</v>
      </c>
      <c r="F76" s="25" t="s">
        <v>431</v>
      </c>
      <c r="G76" s="21">
        <v>181523</v>
      </c>
      <c r="H76" s="21" t="s">
        <v>514</v>
      </c>
      <c r="I76" s="19">
        <v>2001</v>
      </c>
      <c r="J76" s="22">
        <v>2001</v>
      </c>
      <c r="K76" s="19">
        <v>2006</v>
      </c>
      <c r="L76" s="132" t="s">
        <v>14</v>
      </c>
      <c r="M76" s="183" t="s">
        <v>20</v>
      </c>
      <c r="N76" s="32" t="s">
        <v>8</v>
      </c>
      <c r="O76" s="31" t="s">
        <v>16</v>
      </c>
      <c r="P76" s="45" t="s">
        <v>7</v>
      </c>
    </row>
    <row r="77" spans="1:16" ht="26.1" customHeight="1" x14ac:dyDescent="0.2">
      <c r="A77" s="19">
        <v>75</v>
      </c>
      <c r="B77" s="39" t="s">
        <v>358</v>
      </c>
      <c r="C77" s="25"/>
      <c r="D77" s="25" t="s">
        <v>244</v>
      </c>
      <c r="E77" s="25" t="s">
        <v>270</v>
      </c>
      <c r="F77" s="25" t="s">
        <v>431</v>
      </c>
      <c r="G77" s="21">
        <v>131135</v>
      </c>
      <c r="H77" s="21" t="s">
        <v>514</v>
      </c>
      <c r="I77" s="19">
        <v>1990</v>
      </c>
      <c r="J77" s="22">
        <v>1990</v>
      </c>
      <c r="K77" s="19">
        <v>1997</v>
      </c>
      <c r="L77" s="132" t="s">
        <v>14</v>
      </c>
      <c r="M77" s="183" t="s">
        <v>20</v>
      </c>
      <c r="N77" s="31" t="s">
        <v>16</v>
      </c>
      <c r="O77" s="32" t="s">
        <v>8</v>
      </c>
      <c r="P77" s="45" t="s">
        <v>488</v>
      </c>
    </row>
    <row r="78" spans="1:16" ht="26.1" customHeight="1" x14ac:dyDescent="0.2">
      <c r="A78" s="19">
        <v>76</v>
      </c>
      <c r="B78" s="38" t="s">
        <v>359</v>
      </c>
      <c r="C78" s="25"/>
      <c r="D78" s="25" t="s">
        <v>257</v>
      </c>
      <c r="E78" s="25" t="s">
        <v>259</v>
      </c>
      <c r="F78" s="25" t="s">
        <v>432</v>
      </c>
      <c r="G78" s="21">
        <v>1027787</v>
      </c>
      <c r="H78" s="21" t="s">
        <v>514</v>
      </c>
      <c r="I78" s="19">
        <v>1982</v>
      </c>
      <c r="J78" s="22">
        <v>1986</v>
      </c>
      <c r="K78" s="19">
        <v>1982</v>
      </c>
      <c r="L78" s="132" t="s">
        <v>14</v>
      </c>
      <c r="M78" s="183" t="s">
        <v>24</v>
      </c>
      <c r="N78" s="25" t="s">
        <v>40</v>
      </c>
      <c r="O78" s="31" t="s">
        <v>66</v>
      </c>
      <c r="P78" s="45" t="s">
        <v>7</v>
      </c>
    </row>
    <row r="79" spans="1:16" ht="26.1" customHeight="1" x14ac:dyDescent="0.2">
      <c r="A79" s="19">
        <v>77</v>
      </c>
      <c r="B79" s="39" t="s">
        <v>360</v>
      </c>
      <c r="C79" s="25" t="s">
        <v>361</v>
      </c>
      <c r="D79" s="25" t="s">
        <v>244</v>
      </c>
      <c r="E79" s="25" t="s">
        <v>253</v>
      </c>
      <c r="F79" s="25" t="s">
        <v>247</v>
      </c>
      <c r="G79" s="21">
        <v>151158</v>
      </c>
      <c r="H79" s="21" t="s">
        <v>514</v>
      </c>
      <c r="I79" s="19">
        <v>2008</v>
      </c>
      <c r="J79" s="22">
        <v>2008</v>
      </c>
      <c r="K79" s="19"/>
      <c r="L79" s="132" t="s">
        <v>14</v>
      </c>
      <c r="M79" s="183"/>
      <c r="N79" s="32" t="s">
        <v>8</v>
      </c>
      <c r="O79" s="43" t="s">
        <v>7</v>
      </c>
      <c r="P79" s="45" t="s">
        <v>7</v>
      </c>
    </row>
    <row r="80" spans="1:16" ht="26.1" customHeight="1" x14ac:dyDescent="0.2">
      <c r="A80" s="19">
        <v>78</v>
      </c>
      <c r="B80" s="39" t="s">
        <v>362</v>
      </c>
      <c r="C80" s="25" t="s">
        <v>363</v>
      </c>
      <c r="D80" s="25" t="s">
        <v>244</v>
      </c>
      <c r="E80" s="25" t="s">
        <v>282</v>
      </c>
      <c r="F80" s="25" t="s">
        <v>429</v>
      </c>
      <c r="G80" s="21">
        <v>106401</v>
      </c>
      <c r="H80" s="21" t="s">
        <v>514</v>
      </c>
      <c r="I80" s="19">
        <v>2005</v>
      </c>
      <c r="J80" s="22">
        <v>2005</v>
      </c>
      <c r="K80" s="19">
        <v>2005</v>
      </c>
      <c r="L80" s="132" t="s">
        <v>20</v>
      </c>
      <c r="M80" s="183" t="s">
        <v>20</v>
      </c>
      <c r="N80" s="25" t="s">
        <v>67</v>
      </c>
      <c r="O80" s="25" t="s">
        <v>67</v>
      </c>
      <c r="P80" s="45" t="s">
        <v>519</v>
      </c>
    </row>
    <row r="81" spans="1:16" ht="26.1" customHeight="1" x14ac:dyDescent="0.2">
      <c r="A81" s="19">
        <v>79</v>
      </c>
      <c r="B81" s="38" t="s">
        <v>364</v>
      </c>
      <c r="C81" s="96" t="s">
        <v>365</v>
      </c>
      <c r="D81" s="96" t="s">
        <v>244</v>
      </c>
      <c r="E81" s="96" t="s">
        <v>253</v>
      </c>
      <c r="F81" s="25" t="s">
        <v>431</v>
      </c>
      <c r="G81" s="21">
        <v>103788</v>
      </c>
      <c r="H81" s="21" t="s">
        <v>513</v>
      </c>
      <c r="I81" s="19">
        <v>1973</v>
      </c>
      <c r="J81" s="22">
        <v>1983</v>
      </c>
      <c r="K81" s="19">
        <v>1973</v>
      </c>
      <c r="L81" s="132" t="s">
        <v>20</v>
      </c>
      <c r="M81" s="183" t="s">
        <v>24</v>
      </c>
      <c r="N81" s="32" t="s">
        <v>8</v>
      </c>
      <c r="O81" s="32" t="s">
        <v>8</v>
      </c>
      <c r="P81" s="45" t="s">
        <v>7</v>
      </c>
    </row>
    <row r="82" spans="1:16" ht="26.1" customHeight="1" x14ac:dyDescent="0.2">
      <c r="A82" s="19">
        <v>80</v>
      </c>
      <c r="B82" s="39" t="s">
        <v>366</v>
      </c>
      <c r="C82" s="25" t="s">
        <v>367</v>
      </c>
      <c r="D82" s="25" t="s">
        <v>244</v>
      </c>
      <c r="E82" s="25" t="s">
        <v>245</v>
      </c>
      <c r="F82" s="25" t="s">
        <v>431</v>
      </c>
      <c r="G82" s="21">
        <v>140430</v>
      </c>
      <c r="H82" s="21" t="s">
        <v>513</v>
      </c>
      <c r="I82" s="19">
        <v>1245</v>
      </c>
      <c r="J82" s="22" t="s">
        <v>68</v>
      </c>
      <c r="K82" s="19" t="s">
        <v>68</v>
      </c>
      <c r="L82" s="132" t="s">
        <v>15</v>
      </c>
      <c r="M82" s="183" t="s">
        <v>15</v>
      </c>
      <c r="N82" s="25" t="s">
        <v>69</v>
      </c>
      <c r="O82" s="25" t="s">
        <v>69</v>
      </c>
      <c r="P82" s="45" t="s">
        <v>7</v>
      </c>
    </row>
    <row r="83" spans="1:16" ht="26.1" customHeight="1" x14ac:dyDescent="0.2">
      <c r="A83" s="19">
        <v>81</v>
      </c>
      <c r="B83" s="39" t="s">
        <v>368</v>
      </c>
      <c r="C83" s="25" t="s">
        <v>476</v>
      </c>
      <c r="D83" s="25" t="s">
        <v>244</v>
      </c>
      <c r="E83" s="25" t="s">
        <v>243</v>
      </c>
      <c r="F83" s="25" t="s">
        <v>433</v>
      </c>
      <c r="G83" s="21">
        <v>128900</v>
      </c>
      <c r="H83" s="21" t="s">
        <v>513</v>
      </c>
      <c r="I83" s="19">
        <v>1964</v>
      </c>
      <c r="J83" s="22">
        <v>1964</v>
      </c>
      <c r="K83" s="19">
        <v>1964</v>
      </c>
      <c r="L83" s="132" t="s">
        <v>20</v>
      </c>
      <c r="M83" s="183" t="s">
        <v>20</v>
      </c>
      <c r="N83" s="31" t="s">
        <v>70</v>
      </c>
      <c r="O83" s="31" t="s">
        <v>70</v>
      </c>
      <c r="P83" s="45" t="s">
        <v>7</v>
      </c>
    </row>
    <row r="84" spans="1:16" ht="26.1" customHeight="1" x14ac:dyDescent="0.2">
      <c r="A84" s="19">
        <v>82</v>
      </c>
      <c r="B84" s="38" t="s">
        <v>369</v>
      </c>
      <c r="C84" s="96" t="s">
        <v>370</v>
      </c>
      <c r="D84" s="96" t="s">
        <v>244</v>
      </c>
      <c r="E84" s="96" t="s">
        <v>253</v>
      </c>
      <c r="F84" s="96" t="s">
        <v>247</v>
      </c>
      <c r="G84" s="21">
        <v>126916</v>
      </c>
      <c r="H84" s="21" t="s">
        <v>514</v>
      </c>
      <c r="I84" s="19">
        <v>2008</v>
      </c>
      <c r="J84" s="22">
        <v>2016</v>
      </c>
      <c r="K84" s="19">
        <v>2008</v>
      </c>
      <c r="L84" s="132" t="s">
        <v>5</v>
      </c>
      <c r="M84" s="183" t="s">
        <v>24</v>
      </c>
      <c r="N84" s="32" t="s">
        <v>8</v>
      </c>
      <c r="O84" s="31" t="s">
        <v>16</v>
      </c>
      <c r="P84" s="45" t="s">
        <v>500</v>
      </c>
    </row>
    <row r="85" spans="1:16" ht="26.1" customHeight="1" x14ac:dyDescent="0.2">
      <c r="A85" s="19">
        <v>83</v>
      </c>
      <c r="B85" s="38" t="s">
        <v>371</v>
      </c>
      <c r="C85" s="96" t="s">
        <v>372</v>
      </c>
      <c r="D85" s="96" t="s">
        <v>244</v>
      </c>
      <c r="E85" s="96" t="s">
        <v>245</v>
      </c>
      <c r="F85" s="25" t="s">
        <v>431</v>
      </c>
      <c r="G85" s="21">
        <v>578702</v>
      </c>
      <c r="H85" s="21" t="s">
        <v>514</v>
      </c>
      <c r="I85" s="19">
        <v>2006</v>
      </c>
      <c r="J85" s="22">
        <v>2006</v>
      </c>
      <c r="K85" s="19">
        <v>2006</v>
      </c>
      <c r="L85" s="132" t="s">
        <v>20</v>
      </c>
      <c r="M85" s="183" t="s">
        <v>20</v>
      </c>
      <c r="N85" s="25" t="s">
        <v>71</v>
      </c>
      <c r="O85" s="25" t="s">
        <v>71</v>
      </c>
      <c r="P85" s="45" t="s">
        <v>7</v>
      </c>
    </row>
    <row r="86" spans="1:16" ht="26.1" customHeight="1" x14ac:dyDescent="0.2">
      <c r="A86" s="19">
        <v>84</v>
      </c>
      <c r="B86" s="30" t="s">
        <v>373</v>
      </c>
      <c r="C86" s="94" t="s">
        <v>374</v>
      </c>
      <c r="D86" s="94" t="s">
        <v>244</v>
      </c>
      <c r="E86" s="94" t="s">
        <v>253</v>
      </c>
      <c r="F86" s="94" t="s">
        <v>247</v>
      </c>
      <c r="G86" s="21">
        <v>127182</v>
      </c>
      <c r="H86" s="21" t="s">
        <v>514</v>
      </c>
      <c r="I86" s="19">
        <v>1958</v>
      </c>
      <c r="J86" s="22">
        <v>1973</v>
      </c>
      <c r="K86" s="19">
        <v>1958</v>
      </c>
      <c r="L86" s="132" t="s">
        <v>14</v>
      </c>
      <c r="M86" s="183" t="s">
        <v>5</v>
      </c>
      <c r="N86" s="32" t="s">
        <v>8</v>
      </c>
      <c r="O86" s="32" t="s">
        <v>8</v>
      </c>
      <c r="P86" s="45" t="s">
        <v>522</v>
      </c>
    </row>
    <row r="87" spans="1:16" ht="26.1" customHeight="1" x14ac:dyDescent="0.2">
      <c r="A87" s="19">
        <v>85</v>
      </c>
      <c r="B87" s="39" t="s">
        <v>375</v>
      </c>
      <c r="C87" s="25" t="s">
        <v>376</v>
      </c>
      <c r="D87" s="25" t="s">
        <v>244</v>
      </c>
      <c r="E87" s="25" t="s">
        <v>253</v>
      </c>
      <c r="F87" s="25" t="s">
        <v>247</v>
      </c>
      <c r="G87" s="21">
        <v>127184</v>
      </c>
      <c r="H87" s="21" t="s">
        <v>514</v>
      </c>
      <c r="I87" s="19">
        <v>2017</v>
      </c>
      <c r="J87" s="22">
        <v>2017</v>
      </c>
      <c r="K87" s="19">
        <v>2017</v>
      </c>
      <c r="L87" s="132" t="s">
        <v>15</v>
      </c>
      <c r="M87" s="183" t="s">
        <v>15</v>
      </c>
      <c r="N87" s="32" t="s">
        <v>8</v>
      </c>
      <c r="O87" s="32" t="s">
        <v>8</v>
      </c>
      <c r="P87" s="45" t="s">
        <v>7</v>
      </c>
    </row>
    <row r="88" spans="1:16" ht="26.1" customHeight="1" x14ac:dyDescent="0.2">
      <c r="A88" s="19">
        <v>86</v>
      </c>
      <c r="B88" s="38" t="s">
        <v>379</v>
      </c>
      <c r="C88" s="96" t="s">
        <v>377</v>
      </c>
      <c r="D88" s="96" t="s">
        <v>244</v>
      </c>
      <c r="E88" s="96" t="s">
        <v>253</v>
      </c>
      <c r="F88" s="96" t="s">
        <v>247</v>
      </c>
      <c r="G88" s="21">
        <v>127185</v>
      </c>
      <c r="H88" s="21" t="s">
        <v>514</v>
      </c>
      <c r="I88" s="19">
        <v>1899</v>
      </c>
      <c r="J88" s="22">
        <v>1899</v>
      </c>
      <c r="K88" s="19">
        <v>1899</v>
      </c>
      <c r="L88" s="132" t="s">
        <v>15</v>
      </c>
      <c r="M88" s="183" t="s">
        <v>15</v>
      </c>
      <c r="N88" s="32" t="s">
        <v>8</v>
      </c>
      <c r="O88" s="32" t="s">
        <v>8</v>
      </c>
      <c r="P88" s="45" t="s">
        <v>502</v>
      </c>
    </row>
    <row r="89" spans="1:16" ht="26.1" customHeight="1" x14ac:dyDescent="0.2">
      <c r="A89" s="19">
        <v>87</v>
      </c>
      <c r="B89" s="39" t="s">
        <v>378</v>
      </c>
      <c r="C89" s="25"/>
      <c r="D89" s="25" t="s">
        <v>244</v>
      </c>
      <c r="E89" s="25" t="s">
        <v>288</v>
      </c>
      <c r="F89" s="25" t="s">
        <v>431</v>
      </c>
      <c r="G89" s="21">
        <v>231682</v>
      </c>
      <c r="H89" s="21" t="s">
        <v>514</v>
      </c>
      <c r="I89" s="129">
        <v>1958</v>
      </c>
      <c r="J89" s="22">
        <v>1958</v>
      </c>
      <c r="K89" s="129">
        <v>1958</v>
      </c>
      <c r="L89" s="132" t="s">
        <v>15</v>
      </c>
      <c r="M89" s="183" t="s">
        <v>15</v>
      </c>
      <c r="N89" s="31" t="s">
        <v>478</v>
      </c>
      <c r="O89" s="31" t="s">
        <v>478</v>
      </c>
      <c r="P89" s="45" t="s">
        <v>496</v>
      </c>
    </row>
    <row r="90" spans="1:16" ht="26.1" customHeight="1" x14ac:dyDescent="0.2">
      <c r="A90" s="19">
        <v>88</v>
      </c>
      <c r="B90" s="39" t="s">
        <v>380</v>
      </c>
      <c r="C90" s="25" t="s">
        <v>381</v>
      </c>
      <c r="D90" s="25" t="s">
        <v>244</v>
      </c>
      <c r="E90" s="25" t="s">
        <v>243</v>
      </c>
      <c r="F90" s="25" t="s">
        <v>431</v>
      </c>
      <c r="G90" s="21">
        <v>107614</v>
      </c>
      <c r="H90" s="21" t="s">
        <v>513</v>
      </c>
      <c r="I90" s="19">
        <v>1992</v>
      </c>
      <c r="J90" s="22">
        <v>2003</v>
      </c>
      <c r="K90" s="19">
        <v>1992</v>
      </c>
      <c r="L90" s="132" t="s">
        <v>15</v>
      </c>
      <c r="M90" s="183" t="s">
        <v>5</v>
      </c>
      <c r="N90" s="32" t="s">
        <v>8</v>
      </c>
      <c r="O90" s="32" t="s">
        <v>8</v>
      </c>
      <c r="P90" s="45" t="s">
        <v>7</v>
      </c>
    </row>
    <row r="91" spans="1:16" ht="26.1" customHeight="1" x14ac:dyDescent="0.2">
      <c r="A91" s="19">
        <v>89</v>
      </c>
      <c r="B91" s="38" t="s">
        <v>382</v>
      </c>
      <c r="C91" s="25"/>
      <c r="D91" s="25" t="s">
        <v>261</v>
      </c>
      <c r="E91" s="25" t="s">
        <v>263</v>
      </c>
      <c r="F91" s="25" t="s">
        <v>430</v>
      </c>
      <c r="G91" s="21">
        <v>233369</v>
      </c>
      <c r="H91" s="21" t="s">
        <v>514</v>
      </c>
      <c r="I91" s="19">
        <v>1901</v>
      </c>
      <c r="J91" s="22">
        <v>1901</v>
      </c>
      <c r="K91" s="19">
        <v>1901</v>
      </c>
      <c r="L91" s="132" t="s">
        <v>15</v>
      </c>
      <c r="M91" s="183" t="s">
        <v>15</v>
      </c>
      <c r="N91" s="32" t="s">
        <v>8</v>
      </c>
      <c r="O91" s="32" t="s">
        <v>8</v>
      </c>
      <c r="P91" s="45" t="s">
        <v>7</v>
      </c>
    </row>
    <row r="92" spans="1:16" ht="26.1" customHeight="1" x14ac:dyDescent="0.2">
      <c r="A92" s="19">
        <v>90</v>
      </c>
      <c r="B92" s="38" t="s">
        <v>383</v>
      </c>
      <c r="C92" s="25"/>
      <c r="D92" s="25" t="s">
        <v>261</v>
      </c>
      <c r="E92" s="25" t="s">
        <v>263</v>
      </c>
      <c r="F92" s="25" t="s">
        <v>430</v>
      </c>
      <c r="G92" s="21">
        <v>1305343</v>
      </c>
      <c r="H92" s="21" t="s">
        <v>514</v>
      </c>
      <c r="I92" s="19">
        <v>2005</v>
      </c>
      <c r="J92" s="22">
        <v>2005</v>
      </c>
      <c r="K92" s="19">
        <v>2005</v>
      </c>
      <c r="L92" s="132" t="s">
        <v>20</v>
      </c>
      <c r="M92" s="183" t="s">
        <v>24</v>
      </c>
      <c r="N92" s="32" t="s">
        <v>8</v>
      </c>
      <c r="O92" s="32" t="s">
        <v>8</v>
      </c>
      <c r="P92" s="45" t="s">
        <v>7</v>
      </c>
    </row>
    <row r="93" spans="1:16" ht="26.1" customHeight="1" x14ac:dyDescent="0.2">
      <c r="A93" s="19">
        <v>91</v>
      </c>
      <c r="B93" s="37" t="s">
        <v>384</v>
      </c>
      <c r="C93" s="95" t="s">
        <v>385</v>
      </c>
      <c r="D93" s="95" t="s">
        <v>244</v>
      </c>
      <c r="E93" s="95" t="s">
        <v>245</v>
      </c>
      <c r="F93" s="25" t="s">
        <v>431</v>
      </c>
      <c r="G93" s="21">
        <v>156961</v>
      </c>
      <c r="H93" s="21" t="s">
        <v>514</v>
      </c>
      <c r="I93" s="19">
        <v>1905</v>
      </c>
      <c r="J93" s="22">
        <v>1905</v>
      </c>
      <c r="K93" s="19">
        <v>1926</v>
      </c>
      <c r="L93" s="132" t="s">
        <v>14</v>
      </c>
      <c r="M93" s="183" t="s">
        <v>20</v>
      </c>
      <c r="N93" s="25" t="s">
        <v>23</v>
      </c>
      <c r="O93" s="25" t="s">
        <v>23</v>
      </c>
      <c r="P93" s="45" t="s">
        <v>491</v>
      </c>
    </row>
    <row r="94" spans="1:16" ht="26.1" customHeight="1" x14ac:dyDescent="0.2">
      <c r="A94" s="19">
        <v>92</v>
      </c>
      <c r="B94" s="38" t="s">
        <v>386</v>
      </c>
      <c r="C94" s="96"/>
      <c r="D94" s="96" t="s">
        <v>261</v>
      </c>
      <c r="E94" s="96" t="s">
        <v>300</v>
      </c>
      <c r="F94" s="25" t="s">
        <v>430</v>
      </c>
      <c r="G94" s="21">
        <v>115106</v>
      </c>
      <c r="H94" s="21" t="s">
        <v>514</v>
      </c>
      <c r="I94" s="19">
        <v>1980</v>
      </c>
      <c r="J94" s="22">
        <v>1980</v>
      </c>
      <c r="K94" s="19">
        <v>1980</v>
      </c>
      <c r="L94" s="132" t="s">
        <v>5</v>
      </c>
      <c r="M94" s="183" t="s">
        <v>5</v>
      </c>
      <c r="N94" s="31" t="s">
        <v>76</v>
      </c>
      <c r="O94" s="31" t="s">
        <v>76</v>
      </c>
      <c r="P94" s="45" t="s">
        <v>500</v>
      </c>
    </row>
    <row r="95" spans="1:16" ht="26.1" customHeight="1" x14ac:dyDescent="0.2">
      <c r="A95" s="19">
        <v>93</v>
      </c>
      <c r="B95" s="39" t="s">
        <v>387</v>
      </c>
      <c r="C95" s="25" t="s">
        <v>388</v>
      </c>
      <c r="D95" s="25" t="s">
        <v>244</v>
      </c>
      <c r="E95" s="25" t="s">
        <v>253</v>
      </c>
      <c r="F95" s="25" t="s">
        <v>247</v>
      </c>
      <c r="G95" s="21">
        <v>1022721</v>
      </c>
      <c r="H95" s="21" t="s">
        <v>514</v>
      </c>
      <c r="I95" s="19">
        <v>2013</v>
      </c>
      <c r="J95" s="22">
        <v>2013</v>
      </c>
      <c r="K95" s="19">
        <v>2013</v>
      </c>
      <c r="L95" s="132" t="s">
        <v>5</v>
      </c>
      <c r="M95" s="183" t="s">
        <v>5</v>
      </c>
      <c r="N95" s="32" t="s">
        <v>8</v>
      </c>
      <c r="O95" s="32" t="s">
        <v>8</v>
      </c>
      <c r="P95" s="45" t="s">
        <v>500</v>
      </c>
    </row>
    <row r="96" spans="1:16" ht="26.1" customHeight="1" x14ac:dyDescent="0.2">
      <c r="A96" s="19">
        <v>94</v>
      </c>
      <c r="B96" s="38" t="s">
        <v>162</v>
      </c>
      <c r="C96" s="96"/>
      <c r="D96" s="96" t="s">
        <v>244</v>
      </c>
      <c r="E96" s="96" t="s">
        <v>243</v>
      </c>
      <c r="F96" s="25" t="s">
        <v>431</v>
      </c>
      <c r="G96" s="21">
        <v>103217</v>
      </c>
      <c r="H96" s="21" t="s">
        <v>513</v>
      </c>
      <c r="I96" s="19">
        <v>1860</v>
      </c>
      <c r="J96" s="22">
        <v>1860</v>
      </c>
      <c r="K96" s="19">
        <v>1860</v>
      </c>
      <c r="L96" s="132" t="s">
        <v>15</v>
      </c>
      <c r="M96" s="183" t="s">
        <v>15</v>
      </c>
      <c r="N96" s="25" t="s">
        <v>77</v>
      </c>
      <c r="O96" s="25" t="s">
        <v>77</v>
      </c>
      <c r="P96" s="45" t="s">
        <v>7</v>
      </c>
    </row>
    <row r="97" spans="1:16" ht="26.1" customHeight="1" x14ac:dyDescent="0.2">
      <c r="A97" s="19">
        <v>95</v>
      </c>
      <c r="B97" s="39" t="s">
        <v>389</v>
      </c>
      <c r="C97" s="25"/>
      <c r="D97" s="25" t="s">
        <v>244</v>
      </c>
      <c r="E97" s="25" t="s">
        <v>270</v>
      </c>
      <c r="F97" s="25" t="s">
        <v>431</v>
      </c>
      <c r="G97" s="21">
        <v>157535</v>
      </c>
      <c r="H97" s="21" t="s">
        <v>513</v>
      </c>
      <c r="I97" s="19">
        <v>2017</v>
      </c>
      <c r="J97" s="22"/>
      <c r="K97" s="19">
        <v>2017</v>
      </c>
      <c r="L97" s="132"/>
      <c r="M97" s="183" t="s">
        <v>24</v>
      </c>
      <c r="N97" s="25"/>
      <c r="O97" s="25" t="s">
        <v>59</v>
      </c>
      <c r="P97" s="45" t="s">
        <v>7</v>
      </c>
    </row>
    <row r="98" spans="1:16" ht="26.1" customHeight="1" x14ac:dyDescent="0.2">
      <c r="A98" s="19">
        <v>96</v>
      </c>
      <c r="B98" s="39" t="s">
        <v>390</v>
      </c>
      <c r="C98" s="25" t="s">
        <v>391</v>
      </c>
      <c r="D98" s="25" t="s">
        <v>244</v>
      </c>
      <c r="E98" s="25" t="s">
        <v>270</v>
      </c>
      <c r="F98" s="25" t="s">
        <v>431</v>
      </c>
      <c r="G98" s="21">
        <v>131143</v>
      </c>
      <c r="H98" s="21" t="s">
        <v>513</v>
      </c>
      <c r="I98" s="129">
        <v>1941</v>
      </c>
      <c r="J98" s="22">
        <v>1941</v>
      </c>
      <c r="K98" s="129">
        <v>1943</v>
      </c>
      <c r="L98" s="132" t="s">
        <v>14</v>
      </c>
      <c r="M98" s="130" t="s">
        <v>15</v>
      </c>
      <c r="N98" s="107" t="s">
        <v>480</v>
      </c>
      <c r="O98" s="31" t="s">
        <v>479</v>
      </c>
      <c r="P98" s="45" t="s">
        <v>496</v>
      </c>
    </row>
    <row r="99" spans="1:16" ht="26.1" customHeight="1" x14ac:dyDescent="0.2">
      <c r="A99" s="19">
        <v>97</v>
      </c>
      <c r="B99" s="39" t="s">
        <v>392</v>
      </c>
      <c r="C99" s="25" t="s">
        <v>393</v>
      </c>
      <c r="D99" s="25" t="s">
        <v>244</v>
      </c>
      <c r="E99" s="25" t="s">
        <v>245</v>
      </c>
      <c r="F99" s="25" t="s">
        <v>431</v>
      </c>
      <c r="G99" s="21">
        <v>147123</v>
      </c>
      <c r="H99" s="21" t="s">
        <v>514</v>
      </c>
      <c r="I99" s="19">
        <v>1914</v>
      </c>
      <c r="J99" s="22">
        <v>1914</v>
      </c>
      <c r="K99" s="19">
        <v>1914</v>
      </c>
      <c r="L99" s="132" t="s">
        <v>15</v>
      </c>
      <c r="M99" s="183" t="s">
        <v>15</v>
      </c>
      <c r="N99" s="25" t="s">
        <v>23</v>
      </c>
      <c r="O99" s="25" t="s">
        <v>23</v>
      </c>
      <c r="P99" s="45" t="s">
        <v>503</v>
      </c>
    </row>
    <row r="100" spans="1:16" ht="26.1" customHeight="1" x14ac:dyDescent="0.2">
      <c r="A100" s="19">
        <v>98</v>
      </c>
      <c r="B100" s="38" t="s">
        <v>394</v>
      </c>
      <c r="C100" s="25"/>
      <c r="D100" s="25" t="s">
        <v>261</v>
      </c>
      <c r="E100" s="25" t="s">
        <v>263</v>
      </c>
      <c r="F100" s="25" t="s">
        <v>430</v>
      </c>
      <c r="G100" s="21">
        <v>232376</v>
      </c>
      <c r="H100" s="21" t="s">
        <v>513</v>
      </c>
      <c r="I100" s="19">
        <v>1979</v>
      </c>
      <c r="J100" s="22">
        <v>1979</v>
      </c>
      <c r="K100" s="19">
        <v>1981</v>
      </c>
      <c r="L100" s="132" t="s">
        <v>14</v>
      </c>
      <c r="M100" s="183" t="s">
        <v>15</v>
      </c>
      <c r="N100" s="31" t="s">
        <v>79</v>
      </c>
      <c r="O100" s="45" t="s">
        <v>22</v>
      </c>
      <c r="P100" s="45" t="s">
        <v>7</v>
      </c>
    </row>
    <row r="101" spans="1:16" ht="26.1" customHeight="1" x14ac:dyDescent="0.2">
      <c r="A101" s="19">
        <v>99</v>
      </c>
      <c r="B101" s="39" t="s">
        <v>395</v>
      </c>
      <c r="C101" s="25"/>
      <c r="D101" s="25" t="s">
        <v>261</v>
      </c>
      <c r="E101" s="25" t="s">
        <v>263</v>
      </c>
      <c r="F101" s="25" t="s">
        <v>430</v>
      </c>
      <c r="G101" s="21">
        <v>110300</v>
      </c>
      <c r="H101" s="21" t="s">
        <v>514</v>
      </c>
      <c r="I101" s="19">
        <v>1989</v>
      </c>
      <c r="J101" s="22">
        <v>1989</v>
      </c>
      <c r="K101" s="19">
        <v>1989</v>
      </c>
      <c r="L101" s="132" t="s">
        <v>15</v>
      </c>
      <c r="M101" s="183" t="s">
        <v>15</v>
      </c>
      <c r="N101" s="32" t="s">
        <v>8</v>
      </c>
      <c r="O101" s="32" t="s">
        <v>8</v>
      </c>
      <c r="P101" s="45" t="s">
        <v>7</v>
      </c>
    </row>
    <row r="102" spans="1:16" ht="26.1" customHeight="1" x14ac:dyDescent="0.2">
      <c r="A102" s="19">
        <v>100</v>
      </c>
      <c r="B102" s="39" t="s">
        <v>396</v>
      </c>
      <c r="C102" s="25"/>
      <c r="D102" s="25" t="s">
        <v>261</v>
      </c>
      <c r="E102" s="25" t="s">
        <v>263</v>
      </c>
      <c r="F102" s="25" t="s">
        <v>430</v>
      </c>
      <c r="G102" s="21">
        <v>110301</v>
      </c>
      <c r="H102" s="21" t="s">
        <v>514</v>
      </c>
      <c r="I102" s="19">
        <v>1989</v>
      </c>
      <c r="J102" s="22">
        <v>1989</v>
      </c>
      <c r="K102" s="19">
        <v>1989</v>
      </c>
      <c r="L102" s="132" t="s">
        <v>14</v>
      </c>
      <c r="M102" s="183" t="s">
        <v>24</v>
      </c>
      <c r="N102" s="31" t="s">
        <v>16</v>
      </c>
      <c r="O102" s="31" t="s">
        <v>16</v>
      </c>
      <c r="P102" s="45" t="s">
        <v>7</v>
      </c>
    </row>
    <row r="103" spans="1:16" ht="26.1" customHeight="1" x14ac:dyDescent="0.2">
      <c r="A103" s="19">
        <v>101</v>
      </c>
      <c r="B103" s="39" t="s">
        <v>397</v>
      </c>
      <c r="C103" s="25"/>
      <c r="D103" s="25" t="s">
        <v>261</v>
      </c>
      <c r="E103" s="25" t="s">
        <v>263</v>
      </c>
      <c r="F103" s="25" t="s">
        <v>430</v>
      </c>
      <c r="G103" s="21">
        <v>110316</v>
      </c>
      <c r="H103" s="21" t="s">
        <v>513</v>
      </c>
      <c r="I103" s="19">
        <v>1899</v>
      </c>
      <c r="J103" s="22">
        <v>1899</v>
      </c>
      <c r="K103" s="19">
        <v>1983</v>
      </c>
      <c r="L103" s="132" t="s">
        <v>14</v>
      </c>
      <c r="M103" s="183" t="s">
        <v>20</v>
      </c>
      <c r="N103" s="32" t="s">
        <v>8</v>
      </c>
      <c r="O103" s="45" t="s">
        <v>22</v>
      </c>
      <c r="P103" s="45" t="s">
        <v>7</v>
      </c>
    </row>
    <row r="104" spans="1:16" s="8" customFormat="1" ht="26.1" customHeight="1" x14ac:dyDescent="0.2">
      <c r="A104" s="129">
        <v>102</v>
      </c>
      <c r="B104" s="38" t="s">
        <v>469</v>
      </c>
      <c r="C104" s="25"/>
      <c r="D104" s="25" t="s">
        <v>257</v>
      </c>
      <c r="E104" s="25" t="s">
        <v>296</v>
      </c>
      <c r="F104" s="96" t="s">
        <v>432</v>
      </c>
      <c r="G104" s="21">
        <v>467519</v>
      </c>
      <c r="H104" s="21" t="s">
        <v>514</v>
      </c>
      <c r="I104" s="21">
        <v>1973</v>
      </c>
      <c r="J104" s="131">
        <v>1973</v>
      </c>
      <c r="K104" s="21">
        <v>1973</v>
      </c>
      <c r="L104" s="132" t="s">
        <v>20</v>
      </c>
      <c r="M104" s="130" t="s">
        <v>20</v>
      </c>
      <c r="N104" s="32" t="s">
        <v>482</v>
      </c>
      <c r="O104" s="31" t="s">
        <v>482</v>
      </c>
      <c r="P104" s="31" t="s">
        <v>7</v>
      </c>
    </row>
    <row r="105" spans="1:16" ht="41.25" customHeight="1" x14ac:dyDescent="0.2">
      <c r="A105" s="19">
        <v>103</v>
      </c>
      <c r="B105" s="38" t="s">
        <v>398</v>
      </c>
      <c r="C105" s="25"/>
      <c r="D105" s="25" t="s">
        <v>261</v>
      </c>
      <c r="E105" s="25" t="s">
        <v>263</v>
      </c>
      <c r="F105" s="25" t="s">
        <v>430</v>
      </c>
      <c r="G105" s="21">
        <v>531446</v>
      </c>
      <c r="H105" s="21" t="s">
        <v>514</v>
      </c>
      <c r="I105" s="19">
        <v>1998</v>
      </c>
      <c r="J105" s="22">
        <v>1998</v>
      </c>
      <c r="K105" s="19">
        <v>2015</v>
      </c>
      <c r="L105" s="132" t="s">
        <v>14</v>
      </c>
      <c r="M105" s="183" t="s">
        <v>24</v>
      </c>
      <c r="N105" s="41" t="s">
        <v>66</v>
      </c>
      <c r="O105" s="25" t="s">
        <v>80</v>
      </c>
      <c r="P105" s="45" t="s">
        <v>504</v>
      </c>
    </row>
    <row r="106" spans="1:16" s="100" customFormat="1" ht="26.45" customHeight="1" x14ac:dyDescent="0.25">
      <c r="A106" s="19">
        <v>104</v>
      </c>
      <c r="B106" s="37" t="s">
        <v>399</v>
      </c>
      <c r="C106" s="93"/>
      <c r="D106" s="93" t="s">
        <v>244</v>
      </c>
      <c r="E106" s="93" t="s">
        <v>400</v>
      </c>
      <c r="F106" s="93" t="s">
        <v>433</v>
      </c>
      <c r="G106" s="21">
        <v>119498</v>
      </c>
      <c r="H106" s="21" t="s">
        <v>514</v>
      </c>
      <c r="I106" s="19">
        <v>1985</v>
      </c>
      <c r="J106" s="22">
        <v>1985</v>
      </c>
      <c r="K106" s="19">
        <v>1985</v>
      </c>
      <c r="L106" s="132" t="s">
        <v>14</v>
      </c>
      <c r="M106" s="183" t="s">
        <v>5</v>
      </c>
      <c r="N106" s="25" t="s">
        <v>23</v>
      </c>
      <c r="O106" s="25" t="s">
        <v>23</v>
      </c>
      <c r="P106" s="45" t="s">
        <v>7</v>
      </c>
    </row>
    <row r="107" spans="1:16" s="8" customFormat="1" ht="26.1" customHeight="1" x14ac:dyDescent="0.2">
      <c r="A107" s="129">
        <v>105</v>
      </c>
      <c r="B107" s="148" t="s">
        <v>241</v>
      </c>
      <c r="C107" s="41"/>
      <c r="D107" s="41" t="s">
        <v>244</v>
      </c>
      <c r="E107" s="41" t="s">
        <v>243</v>
      </c>
      <c r="F107" s="41" t="s">
        <v>429</v>
      </c>
      <c r="G107" s="129">
        <v>360352</v>
      </c>
      <c r="H107" s="129" t="s">
        <v>514</v>
      </c>
      <c r="I107" s="129">
        <v>2018</v>
      </c>
      <c r="J107" s="22">
        <v>2018</v>
      </c>
      <c r="K107" s="129">
        <v>2021</v>
      </c>
      <c r="L107" s="184" t="s">
        <v>14</v>
      </c>
      <c r="M107" s="25" t="s">
        <v>20</v>
      </c>
      <c r="N107" s="31" t="s">
        <v>425</v>
      </c>
      <c r="O107" s="31" t="s">
        <v>483</v>
      </c>
      <c r="P107" s="31" t="s">
        <v>7</v>
      </c>
    </row>
    <row r="108" spans="1:16" s="8" customFormat="1" ht="26.1" customHeight="1" x14ac:dyDescent="0.2">
      <c r="A108" s="129">
        <v>106</v>
      </c>
      <c r="B108" s="49" t="s">
        <v>486</v>
      </c>
      <c r="C108" s="25"/>
      <c r="D108" s="25" t="s">
        <v>261</v>
      </c>
      <c r="E108" s="155" t="s">
        <v>280</v>
      </c>
      <c r="F108" s="25" t="s">
        <v>430</v>
      </c>
      <c r="G108" s="106">
        <v>163346</v>
      </c>
      <c r="H108" s="106" t="s">
        <v>514</v>
      </c>
      <c r="I108" s="129">
        <v>2009</v>
      </c>
      <c r="J108" s="22">
        <v>2009</v>
      </c>
      <c r="K108" s="129">
        <v>2009</v>
      </c>
      <c r="L108" s="132" t="s">
        <v>20</v>
      </c>
      <c r="M108" s="130" t="s">
        <v>15</v>
      </c>
      <c r="N108" s="74" t="s">
        <v>16</v>
      </c>
      <c r="O108" s="156" t="s">
        <v>16</v>
      </c>
      <c r="P108" s="31" t="s">
        <v>7</v>
      </c>
    </row>
    <row r="109" spans="1:16" s="8" customFormat="1" ht="26.1" customHeight="1" x14ac:dyDescent="0.2">
      <c r="A109" s="129">
        <v>107</v>
      </c>
      <c r="B109" s="147" t="s">
        <v>401</v>
      </c>
      <c r="C109" s="31"/>
      <c r="D109" s="31" t="s">
        <v>244</v>
      </c>
      <c r="E109" s="31" t="s">
        <v>245</v>
      </c>
      <c r="F109" s="25" t="s">
        <v>431</v>
      </c>
      <c r="G109" s="21">
        <v>141602</v>
      </c>
      <c r="H109" s="21" t="s">
        <v>513</v>
      </c>
      <c r="I109" s="129">
        <v>1937</v>
      </c>
      <c r="J109" s="22">
        <v>1937</v>
      </c>
      <c r="K109" s="129">
        <v>1944</v>
      </c>
      <c r="L109" s="132" t="s">
        <v>14</v>
      </c>
      <c r="M109" s="130" t="s">
        <v>15</v>
      </c>
      <c r="N109" s="174" t="s">
        <v>82</v>
      </c>
      <c r="O109" s="174" t="s">
        <v>82</v>
      </c>
      <c r="P109" s="31" t="s">
        <v>505</v>
      </c>
    </row>
    <row r="110" spans="1:16" s="8" customFormat="1" ht="26.1" customHeight="1" x14ac:dyDescent="0.2">
      <c r="A110" s="129">
        <v>108</v>
      </c>
      <c r="B110" s="39" t="s">
        <v>402</v>
      </c>
      <c r="C110" s="96" t="s">
        <v>477</v>
      </c>
      <c r="D110" s="25" t="s">
        <v>244</v>
      </c>
      <c r="E110" s="25" t="s">
        <v>243</v>
      </c>
      <c r="F110" s="25" t="s">
        <v>431</v>
      </c>
      <c r="G110" s="21">
        <v>107414</v>
      </c>
      <c r="H110" s="21" t="s">
        <v>514</v>
      </c>
      <c r="I110" s="129">
        <v>1953</v>
      </c>
      <c r="J110" s="22">
        <v>1953</v>
      </c>
      <c r="K110" s="129">
        <v>1953</v>
      </c>
      <c r="L110" s="132" t="s">
        <v>5</v>
      </c>
      <c r="M110" s="130" t="s">
        <v>5</v>
      </c>
      <c r="N110" s="25" t="s">
        <v>23</v>
      </c>
      <c r="O110" s="25" t="s">
        <v>23</v>
      </c>
      <c r="P110" s="31" t="s">
        <v>500</v>
      </c>
    </row>
    <row r="111" spans="1:16" s="8" customFormat="1" ht="26.1" customHeight="1" x14ac:dyDescent="0.2">
      <c r="A111" s="129">
        <v>109</v>
      </c>
      <c r="B111" s="39" t="s">
        <v>168</v>
      </c>
      <c r="C111" s="25" t="s">
        <v>404</v>
      </c>
      <c r="D111" s="25" t="s">
        <v>244</v>
      </c>
      <c r="E111" s="25" t="s">
        <v>253</v>
      </c>
      <c r="F111" s="25" t="s">
        <v>247</v>
      </c>
      <c r="G111" s="21">
        <v>154241</v>
      </c>
      <c r="H111" s="21" t="s">
        <v>514</v>
      </c>
      <c r="I111" s="129">
        <v>1916</v>
      </c>
      <c r="J111" s="22">
        <v>1916</v>
      </c>
      <c r="K111" s="129">
        <v>1916</v>
      </c>
      <c r="L111" s="132" t="s">
        <v>15</v>
      </c>
      <c r="M111" s="130" t="s">
        <v>15</v>
      </c>
      <c r="N111" s="32" t="s">
        <v>8</v>
      </c>
      <c r="O111" s="32" t="s">
        <v>8</v>
      </c>
      <c r="P111" s="31" t="s">
        <v>7</v>
      </c>
    </row>
    <row r="112" spans="1:16" s="8" customFormat="1" ht="26.1" customHeight="1" x14ac:dyDescent="0.2">
      <c r="A112" s="129">
        <v>110</v>
      </c>
      <c r="B112" s="38" t="s">
        <v>405</v>
      </c>
      <c r="C112" s="96" t="s">
        <v>406</v>
      </c>
      <c r="D112" s="96" t="s">
        <v>261</v>
      </c>
      <c r="E112" s="96" t="s">
        <v>280</v>
      </c>
      <c r="F112" s="96" t="s">
        <v>432</v>
      </c>
      <c r="G112" s="21">
        <v>494791</v>
      </c>
      <c r="H112" s="21" t="s">
        <v>514</v>
      </c>
      <c r="I112" s="129">
        <v>1984</v>
      </c>
      <c r="J112" s="22">
        <v>1984</v>
      </c>
      <c r="K112" s="129">
        <v>1984</v>
      </c>
      <c r="L112" s="132" t="s">
        <v>20</v>
      </c>
      <c r="M112" s="130" t="s">
        <v>20</v>
      </c>
      <c r="N112" s="25" t="s">
        <v>85</v>
      </c>
      <c r="O112" s="25" t="s">
        <v>85</v>
      </c>
      <c r="P112" s="31" t="s">
        <v>7</v>
      </c>
    </row>
    <row r="113" spans="1:16" s="8" customFormat="1" ht="26.1" customHeight="1" x14ac:dyDescent="0.2">
      <c r="A113" s="129">
        <v>111</v>
      </c>
      <c r="B113" s="39" t="s">
        <v>407</v>
      </c>
      <c r="C113" s="25" t="s">
        <v>408</v>
      </c>
      <c r="D113" s="25" t="s">
        <v>244</v>
      </c>
      <c r="E113" s="25" t="s">
        <v>253</v>
      </c>
      <c r="F113" s="25" t="s">
        <v>247</v>
      </c>
      <c r="G113" s="21">
        <v>126782</v>
      </c>
      <c r="H113" s="21" t="s">
        <v>514</v>
      </c>
      <c r="I113" s="129">
        <v>1934</v>
      </c>
      <c r="J113" s="22"/>
      <c r="K113" s="129">
        <v>1934</v>
      </c>
      <c r="L113" s="132"/>
      <c r="M113" s="130" t="s">
        <v>5</v>
      </c>
      <c r="N113" s="32"/>
      <c r="O113" s="32" t="s">
        <v>8</v>
      </c>
      <c r="P113" s="31" t="s">
        <v>7</v>
      </c>
    </row>
    <row r="114" spans="1:16" s="8" customFormat="1" ht="26.1" customHeight="1" x14ac:dyDescent="0.2">
      <c r="A114" s="129">
        <v>112</v>
      </c>
      <c r="B114" s="147" t="s">
        <v>467</v>
      </c>
      <c r="C114" s="25"/>
      <c r="D114" s="41" t="s">
        <v>244</v>
      </c>
      <c r="E114" s="41" t="s">
        <v>323</v>
      </c>
      <c r="F114" s="25" t="s">
        <v>431</v>
      </c>
      <c r="G114" s="129">
        <v>470388</v>
      </c>
      <c r="H114" s="129" t="s">
        <v>514</v>
      </c>
      <c r="I114" s="129">
        <v>2021</v>
      </c>
      <c r="J114" s="22">
        <v>2021</v>
      </c>
      <c r="K114" s="129"/>
      <c r="L114" s="132" t="s">
        <v>14</v>
      </c>
      <c r="M114" s="130"/>
      <c r="N114" s="32" t="s">
        <v>473</v>
      </c>
      <c r="O114" s="32" t="s">
        <v>7</v>
      </c>
      <c r="P114" s="31"/>
    </row>
    <row r="115" spans="1:16" s="8" customFormat="1" ht="26.1" customHeight="1" x14ac:dyDescent="0.2">
      <c r="A115" s="129">
        <v>113</v>
      </c>
      <c r="B115" s="148" t="s">
        <v>468</v>
      </c>
      <c r="C115" s="129"/>
      <c r="D115" s="41" t="s">
        <v>244</v>
      </c>
      <c r="E115" s="41" t="s">
        <v>243</v>
      </c>
      <c r="F115" s="25" t="s">
        <v>431</v>
      </c>
      <c r="G115" s="129">
        <v>798772</v>
      </c>
      <c r="H115" s="129" t="s">
        <v>514</v>
      </c>
      <c r="I115" s="129">
        <v>2021</v>
      </c>
      <c r="J115" s="22">
        <v>2021</v>
      </c>
      <c r="K115" s="129">
        <v>2021</v>
      </c>
      <c r="L115" s="132" t="s">
        <v>5</v>
      </c>
      <c r="M115" s="130" t="s">
        <v>5</v>
      </c>
      <c r="N115" s="32" t="s">
        <v>473</v>
      </c>
      <c r="O115" s="32" t="s">
        <v>473</v>
      </c>
      <c r="P115" s="31" t="s">
        <v>500</v>
      </c>
    </row>
    <row r="116" spans="1:16" ht="26.1" customHeight="1" x14ac:dyDescent="0.2">
      <c r="A116" s="19">
        <v>114</v>
      </c>
      <c r="B116" s="38" t="s">
        <v>176</v>
      </c>
      <c r="C116" s="96" t="s">
        <v>409</v>
      </c>
      <c r="D116" s="96" t="s">
        <v>257</v>
      </c>
      <c r="E116" s="96"/>
      <c r="F116" s="96" t="s">
        <v>410</v>
      </c>
      <c r="G116" s="21" t="s">
        <v>177</v>
      </c>
      <c r="H116" s="21" t="s">
        <v>514</v>
      </c>
      <c r="I116" s="19">
        <v>1930</v>
      </c>
      <c r="J116" s="22" t="s">
        <v>86</v>
      </c>
      <c r="K116" s="19" t="s">
        <v>87</v>
      </c>
      <c r="L116" s="132" t="s">
        <v>14</v>
      </c>
      <c r="M116" s="183" t="s">
        <v>15</v>
      </c>
      <c r="N116" s="31" t="s">
        <v>88</v>
      </c>
      <c r="O116" s="31" t="s">
        <v>88</v>
      </c>
      <c r="P116" s="45" t="s">
        <v>491</v>
      </c>
    </row>
    <row r="117" spans="1:16" ht="26.1" customHeight="1" x14ac:dyDescent="0.2">
      <c r="A117" s="19">
        <v>115</v>
      </c>
      <c r="B117" s="39" t="s">
        <v>411</v>
      </c>
      <c r="C117" s="25" t="s">
        <v>412</v>
      </c>
      <c r="D117" s="25" t="s">
        <v>244</v>
      </c>
      <c r="E117" s="25" t="s">
        <v>270</v>
      </c>
      <c r="F117" s="25" t="s">
        <v>431</v>
      </c>
      <c r="G117" s="21">
        <v>131191</v>
      </c>
      <c r="H117" s="21" t="s">
        <v>514</v>
      </c>
      <c r="I117" s="19">
        <v>2017</v>
      </c>
      <c r="J117" s="22">
        <v>2017</v>
      </c>
      <c r="K117" s="19"/>
      <c r="L117" s="132" t="s">
        <v>14</v>
      </c>
      <c r="M117" s="183"/>
      <c r="N117" s="133" t="s">
        <v>59</v>
      </c>
      <c r="O117" s="43" t="s">
        <v>7</v>
      </c>
      <c r="P117" s="45" t="s">
        <v>506</v>
      </c>
    </row>
    <row r="118" spans="1:16" ht="26.1" customHeight="1" x14ac:dyDescent="0.2">
      <c r="A118" s="19">
        <v>116</v>
      </c>
      <c r="B118" s="30" t="s">
        <v>413</v>
      </c>
      <c r="C118" s="94" t="s">
        <v>414</v>
      </c>
      <c r="D118" s="94" t="s">
        <v>244</v>
      </c>
      <c r="E118" s="94" t="s">
        <v>253</v>
      </c>
      <c r="F118" s="25" t="s">
        <v>431</v>
      </c>
      <c r="G118" s="21">
        <v>103929</v>
      </c>
      <c r="H118" s="21" t="s">
        <v>514</v>
      </c>
      <c r="I118" s="19">
        <v>1981</v>
      </c>
      <c r="J118" s="22">
        <v>1981</v>
      </c>
      <c r="K118" s="19">
        <v>1981</v>
      </c>
      <c r="L118" s="132" t="s">
        <v>20</v>
      </c>
      <c r="M118" s="183" t="s">
        <v>20</v>
      </c>
      <c r="N118" s="25" t="s">
        <v>89</v>
      </c>
      <c r="O118" s="25" t="s">
        <v>89</v>
      </c>
      <c r="P118" s="45" t="s">
        <v>7</v>
      </c>
    </row>
    <row r="119" spans="1:16" ht="26.1" customHeight="1" x14ac:dyDescent="0.2">
      <c r="A119" s="19">
        <v>117</v>
      </c>
      <c r="B119" s="38" t="s">
        <v>415</v>
      </c>
      <c r="C119" s="96" t="s">
        <v>416</v>
      </c>
      <c r="D119" s="96" t="s">
        <v>244</v>
      </c>
      <c r="E119" s="96" t="s">
        <v>245</v>
      </c>
      <c r="F119" s="25" t="s">
        <v>431</v>
      </c>
      <c r="G119" s="21">
        <v>141607</v>
      </c>
      <c r="H119" s="21" t="s">
        <v>513</v>
      </c>
      <c r="I119" s="19">
        <v>1853</v>
      </c>
      <c r="J119" s="22">
        <v>1853</v>
      </c>
      <c r="K119" s="19">
        <v>1853</v>
      </c>
      <c r="L119" s="132" t="s">
        <v>20</v>
      </c>
      <c r="M119" s="183" t="s">
        <v>20</v>
      </c>
      <c r="N119" s="31" t="s">
        <v>16</v>
      </c>
      <c r="O119" s="31" t="s">
        <v>16</v>
      </c>
      <c r="P119" s="45" t="s">
        <v>7</v>
      </c>
    </row>
    <row r="120" spans="1:16" ht="26.1" customHeight="1" x14ac:dyDescent="0.2">
      <c r="A120" s="19">
        <v>118</v>
      </c>
      <c r="B120" s="46" t="s">
        <v>417</v>
      </c>
      <c r="C120" s="98"/>
      <c r="D120" s="98" t="s">
        <v>244</v>
      </c>
      <c r="E120" s="98" t="s">
        <v>270</v>
      </c>
      <c r="F120" s="25" t="s">
        <v>431</v>
      </c>
      <c r="G120" s="21">
        <v>152269</v>
      </c>
      <c r="H120" s="21" t="s">
        <v>513</v>
      </c>
      <c r="I120" s="19">
        <v>2012</v>
      </c>
      <c r="J120" s="22">
        <v>2012</v>
      </c>
      <c r="K120" s="19">
        <v>2012</v>
      </c>
      <c r="L120" s="132" t="s">
        <v>15</v>
      </c>
      <c r="M120" s="183" t="s">
        <v>15</v>
      </c>
      <c r="N120" s="31" t="s">
        <v>22</v>
      </c>
      <c r="O120" s="31" t="s">
        <v>22</v>
      </c>
      <c r="P120" s="45" t="s">
        <v>7</v>
      </c>
    </row>
    <row r="121" spans="1:16" ht="39.75" customHeight="1" x14ac:dyDescent="0.2">
      <c r="A121" s="19">
        <v>119</v>
      </c>
      <c r="B121" s="38" t="s">
        <v>418</v>
      </c>
      <c r="C121" s="25"/>
      <c r="D121" s="25" t="s">
        <v>261</v>
      </c>
      <c r="E121" s="25" t="s">
        <v>280</v>
      </c>
      <c r="F121" s="25" t="s">
        <v>430</v>
      </c>
      <c r="G121" s="21">
        <v>839991</v>
      </c>
      <c r="H121" s="21" t="s">
        <v>514</v>
      </c>
      <c r="I121" s="19">
        <v>1983</v>
      </c>
      <c r="J121" s="22">
        <v>1983</v>
      </c>
      <c r="K121" s="19">
        <v>1983</v>
      </c>
      <c r="L121" s="132" t="s">
        <v>20</v>
      </c>
      <c r="M121" s="183" t="s">
        <v>20</v>
      </c>
      <c r="N121" s="25" t="s">
        <v>90</v>
      </c>
      <c r="O121" s="25" t="s">
        <v>90</v>
      </c>
      <c r="P121" s="45" t="s">
        <v>7</v>
      </c>
    </row>
    <row r="122" spans="1:16" ht="26.1" customHeight="1" x14ac:dyDescent="0.2">
      <c r="A122" s="19">
        <v>120</v>
      </c>
      <c r="B122" s="38" t="s">
        <v>419</v>
      </c>
      <c r="C122" s="25"/>
      <c r="D122" s="25" t="s">
        <v>261</v>
      </c>
      <c r="E122" s="25" t="s">
        <v>280</v>
      </c>
      <c r="F122" s="25" t="s">
        <v>430</v>
      </c>
      <c r="G122" s="21">
        <v>839996</v>
      </c>
      <c r="H122" s="21" t="s">
        <v>514</v>
      </c>
      <c r="I122" s="19">
        <v>1989</v>
      </c>
      <c r="J122" s="22">
        <v>1989</v>
      </c>
      <c r="K122" s="19">
        <v>1989</v>
      </c>
      <c r="L122" s="132" t="s">
        <v>20</v>
      </c>
      <c r="M122" s="183" t="s">
        <v>20</v>
      </c>
      <c r="N122" s="25" t="s">
        <v>90</v>
      </c>
      <c r="O122" s="25" t="s">
        <v>90</v>
      </c>
      <c r="P122" s="45" t="s">
        <v>7</v>
      </c>
    </row>
    <row r="123" spans="1:16" ht="26.1" customHeight="1" x14ac:dyDescent="0.2">
      <c r="A123" s="19">
        <v>121</v>
      </c>
      <c r="B123" s="39" t="s">
        <v>420</v>
      </c>
      <c r="C123" s="25"/>
      <c r="D123" s="25" t="s">
        <v>261</v>
      </c>
      <c r="E123" s="25" t="s">
        <v>263</v>
      </c>
      <c r="F123" s="25" t="s">
        <v>430</v>
      </c>
      <c r="G123" s="21">
        <v>841182</v>
      </c>
      <c r="H123" s="21" t="s">
        <v>514</v>
      </c>
      <c r="I123" s="19">
        <v>1900</v>
      </c>
      <c r="J123" s="22">
        <v>1992</v>
      </c>
      <c r="K123" s="19">
        <v>1900</v>
      </c>
      <c r="L123" s="132" t="s">
        <v>15</v>
      </c>
      <c r="M123" s="183" t="s">
        <v>24</v>
      </c>
      <c r="N123" s="25" t="s">
        <v>90</v>
      </c>
      <c r="O123" s="32" t="s">
        <v>8</v>
      </c>
      <c r="P123" s="45" t="s">
        <v>7</v>
      </c>
    </row>
    <row r="124" spans="1:16" ht="26.1" customHeight="1" x14ac:dyDescent="0.2">
      <c r="A124" s="19">
        <v>122</v>
      </c>
      <c r="B124" s="39" t="s">
        <v>421</v>
      </c>
      <c r="C124" s="25"/>
      <c r="D124" s="25" t="s">
        <v>261</v>
      </c>
      <c r="E124" s="25" t="s">
        <v>263</v>
      </c>
      <c r="F124" s="25" t="s">
        <v>430</v>
      </c>
      <c r="G124" s="21">
        <v>841260</v>
      </c>
      <c r="H124" s="21" t="s">
        <v>514</v>
      </c>
      <c r="I124" s="19">
        <v>1900</v>
      </c>
      <c r="J124" s="22">
        <v>1901</v>
      </c>
      <c r="K124" s="19">
        <v>1900</v>
      </c>
      <c r="L124" s="132" t="s">
        <v>15</v>
      </c>
      <c r="M124" s="183" t="s">
        <v>24</v>
      </c>
      <c r="N124" s="32" t="s">
        <v>8</v>
      </c>
      <c r="O124" s="32" t="s">
        <v>8</v>
      </c>
      <c r="P124" s="45" t="s">
        <v>7</v>
      </c>
    </row>
    <row r="125" spans="1:16" ht="25.9" customHeight="1" x14ac:dyDescent="0.2">
      <c r="A125" s="19">
        <v>123</v>
      </c>
      <c r="B125" s="39" t="s">
        <v>422</v>
      </c>
      <c r="C125" s="25"/>
      <c r="D125" s="25" t="s">
        <v>257</v>
      </c>
      <c r="E125" s="25" t="s">
        <v>259</v>
      </c>
      <c r="F125" s="45" t="s">
        <v>432</v>
      </c>
      <c r="G125" s="21">
        <v>500421</v>
      </c>
      <c r="H125" s="21" t="s">
        <v>514</v>
      </c>
      <c r="I125" s="19">
        <v>1995</v>
      </c>
      <c r="J125" s="22">
        <v>1995</v>
      </c>
      <c r="K125" s="19">
        <v>1995</v>
      </c>
      <c r="L125" s="132" t="s">
        <v>15</v>
      </c>
      <c r="M125" s="183" t="s">
        <v>15</v>
      </c>
      <c r="N125" s="32" t="s">
        <v>8</v>
      </c>
      <c r="O125" s="32" t="s">
        <v>8</v>
      </c>
      <c r="P125" s="45" t="s">
        <v>7</v>
      </c>
    </row>
    <row r="126" spans="1:16" x14ac:dyDescent="0.2">
      <c r="A126" s="59"/>
      <c r="B126" s="49"/>
      <c r="C126" s="60"/>
      <c r="D126" s="60"/>
      <c r="E126" s="60"/>
      <c r="F126" s="60"/>
      <c r="G126" s="52"/>
      <c r="H126" s="52"/>
      <c r="I126" s="59"/>
      <c r="J126" s="53"/>
      <c r="K126" s="53"/>
      <c r="L126" s="107"/>
      <c r="M126" s="26"/>
      <c r="N126" s="76"/>
      <c r="O126" s="76"/>
    </row>
    <row r="127" spans="1:16" x14ac:dyDescent="0.2">
      <c r="A127" s="58"/>
      <c r="B127" s="58"/>
      <c r="C127" s="58"/>
      <c r="D127" s="58"/>
      <c r="E127" s="58"/>
      <c r="F127" s="58"/>
    </row>
  </sheetData>
  <autoFilter ref="A2:P125"/>
  <dataValidations count="3">
    <dataValidation type="list" allowBlank="1" showInputMessage="1" showErrorMessage="1" sqref="D3:D113 D116:D126">
      <formula1>"Animalia, Chromista, Plantae"</formula1>
    </dataValidation>
    <dataValidation type="list" allowBlank="1" showInputMessage="1" showErrorMessage="1" sqref="E115 E58 E106">
      <formula1>"Annelida, Arthropoda, Chordata, Mollusca, Myzozoa, Nematoda, Rhodophyta"</formula1>
    </dataValidation>
    <dataValidation type="list" allowBlank="1" showInputMessage="1" showErrorMessage="1" sqref="E3:E57 E59:E105 E107:E113 E116:E126">
      <formula1>"Annelida, Arthropoda, Bryozoa, Cercozoa, Chlorophyta, Chordata,Cnidaria, Ctenophora, Haptophyta, Mollusca, Myzozoa, Nematoda, Platyhelminthes, Ochrophyta, Rhodophyta"</formula1>
    </dataValidation>
  </dataValidation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9"/>
  <sheetViews>
    <sheetView workbookViewId="0">
      <selection activeCell="B23" sqref="B23"/>
    </sheetView>
  </sheetViews>
  <sheetFormatPr defaultRowHeight="15" x14ac:dyDescent="0.25"/>
  <cols>
    <col min="1" max="2" width="18.5703125" bestFit="1" customWidth="1"/>
    <col min="3" max="3" width="12.7109375" bestFit="1" customWidth="1"/>
    <col min="5" max="5" width="10.7109375" bestFit="1" customWidth="1"/>
    <col min="6" max="6" width="11.28515625" bestFit="1" customWidth="1"/>
    <col min="11" max="11" width="18.5703125" bestFit="1" customWidth="1"/>
    <col min="12" max="12" width="12.7109375" bestFit="1" customWidth="1"/>
    <col min="13" max="13" width="8.28515625" customWidth="1"/>
  </cols>
  <sheetData>
    <row r="2" spans="1:2" x14ac:dyDescent="0.25">
      <c r="A2" t="s">
        <v>431</v>
      </c>
      <c r="B2">
        <f>COUNTIF('DK gross list'!F3:F125,Groups!A2)</f>
        <v>45</v>
      </c>
    </row>
    <row r="3" spans="1:2" x14ac:dyDescent="0.25">
      <c r="A3" t="s">
        <v>430</v>
      </c>
      <c r="B3">
        <f>COUNTIF('DK gross list'!F3:F125,Groups!A3)</f>
        <v>34</v>
      </c>
    </row>
    <row r="4" spans="1:2" x14ac:dyDescent="0.25">
      <c r="A4" t="s">
        <v>247</v>
      </c>
      <c r="B4">
        <f>COUNTIF('DK gross list'!F3:F125,Groups!A4)</f>
        <v>18</v>
      </c>
    </row>
    <row r="5" spans="1:2" x14ac:dyDescent="0.25">
      <c r="A5" t="s">
        <v>432</v>
      </c>
      <c r="B5">
        <f>COUNTIF('DK gross list'!F3:F125,Groups!A5)</f>
        <v>16</v>
      </c>
    </row>
    <row r="6" spans="1:2" x14ac:dyDescent="0.25">
      <c r="A6" t="s">
        <v>429</v>
      </c>
      <c r="B6">
        <f>COUNTIF('DK gross list'!F3:F125,Groups!A6)</f>
        <v>5</v>
      </c>
    </row>
    <row r="7" spans="1:2" x14ac:dyDescent="0.25">
      <c r="A7" t="s">
        <v>433</v>
      </c>
      <c r="B7">
        <f>COUNTIF('DK gross list'!F3:F125,Groups!A7)</f>
        <v>4</v>
      </c>
    </row>
    <row r="8" spans="1:2" x14ac:dyDescent="0.25">
      <c r="A8" t="s">
        <v>410</v>
      </c>
      <c r="B8">
        <f>COUNTIF('DK gross list'!F3:F125,Groups!A8)</f>
        <v>1</v>
      </c>
    </row>
    <row r="9" spans="1:2" x14ac:dyDescent="0.25">
      <c r="A9" s="114" t="s">
        <v>447</v>
      </c>
      <c r="B9" s="114">
        <f>SUM(B2:B8)</f>
        <v>123</v>
      </c>
    </row>
  </sheetData>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7"/>
  <sheetViews>
    <sheetView zoomScale="80" zoomScaleNormal="80" workbookViewId="0">
      <pane ySplit="1" topLeftCell="A273" activePane="bottomLeft" state="frozen"/>
      <selection pane="bottomLeft" activeCell="G301" sqref="G301"/>
    </sheetView>
  </sheetViews>
  <sheetFormatPr defaultRowHeight="15" x14ac:dyDescent="0.25"/>
  <cols>
    <col min="1" max="1" width="18.5703125" bestFit="1" customWidth="1"/>
    <col min="2" max="2" width="19.7109375" bestFit="1" customWidth="1"/>
    <col min="3" max="3" width="13.7109375" bestFit="1" customWidth="1"/>
    <col min="5" max="5" width="11.140625" bestFit="1" customWidth="1"/>
    <col min="6" max="6" width="12" bestFit="1" customWidth="1"/>
    <col min="11" max="11" width="18.5703125" bestFit="1" customWidth="1"/>
    <col min="12" max="12" width="12.7109375" bestFit="1" customWidth="1"/>
    <col min="13" max="13" width="8.28515625" customWidth="1"/>
  </cols>
  <sheetData>
    <row r="1" spans="1:8" x14ac:dyDescent="0.25">
      <c r="B1" s="112" t="s">
        <v>431</v>
      </c>
      <c r="C1" s="112" t="s">
        <v>430</v>
      </c>
      <c r="D1" s="112" t="s">
        <v>247</v>
      </c>
      <c r="E1" s="112" t="s">
        <v>432</v>
      </c>
      <c r="F1" s="112" t="s">
        <v>429</v>
      </c>
      <c r="G1" s="112" t="s">
        <v>433</v>
      </c>
      <c r="H1" s="112" t="s">
        <v>410</v>
      </c>
    </row>
    <row r="2" spans="1:8" x14ac:dyDescent="0.25">
      <c r="A2" s="157">
        <v>-1900</v>
      </c>
      <c r="B2" s="160">
        <v>6</v>
      </c>
      <c r="C2" s="160">
        <v>2</v>
      </c>
      <c r="D2" s="160">
        <v>1</v>
      </c>
      <c r="E2" s="160">
        <v>0</v>
      </c>
      <c r="F2" s="160">
        <v>0</v>
      </c>
      <c r="G2" s="160">
        <v>0</v>
      </c>
      <c r="H2" s="160">
        <v>0</v>
      </c>
    </row>
    <row r="3" spans="1:8" x14ac:dyDescent="0.25">
      <c r="A3" s="110">
        <v>1900</v>
      </c>
      <c r="B3" s="113"/>
      <c r="C3" s="113">
        <v>2</v>
      </c>
      <c r="D3" s="113"/>
      <c r="E3" s="113">
        <v>1</v>
      </c>
      <c r="F3" s="113"/>
      <c r="G3" s="113"/>
      <c r="H3" s="113"/>
    </row>
    <row r="4" spans="1:8" x14ac:dyDescent="0.25">
      <c r="A4" s="110">
        <v>1901</v>
      </c>
      <c r="B4" s="113"/>
      <c r="C4" s="113">
        <v>2</v>
      </c>
      <c r="D4" s="113"/>
      <c r="E4" s="113"/>
      <c r="F4" s="113"/>
      <c r="G4" s="113"/>
      <c r="H4" s="113"/>
    </row>
    <row r="5" spans="1:8" x14ac:dyDescent="0.25">
      <c r="A5" s="110">
        <v>1902</v>
      </c>
      <c r="B5" s="113"/>
      <c r="C5" s="113"/>
      <c r="D5" s="113"/>
      <c r="E5" s="113"/>
      <c r="F5" s="113"/>
      <c r="G5" s="113"/>
      <c r="H5" s="113"/>
    </row>
    <row r="6" spans="1:8" x14ac:dyDescent="0.25">
      <c r="A6" s="110">
        <v>1903</v>
      </c>
      <c r="B6" s="113"/>
      <c r="C6" s="113">
        <v>1</v>
      </c>
      <c r="D6" s="113"/>
      <c r="E6" s="113"/>
      <c r="F6" s="113"/>
      <c r="G6" s="113"/>
      <c r="H6" s="113"/>
    </row>
    <row r="7" spans="1:8" x14ac:dyDescent="0.25">
      <c r="A7" s="110">
        <v>1904</v>
      </c>
      <c r="B7" s="113"/>
      <c r="C7" s="113"/>
      <c r="D7" s="113"/>
      <c r="E7" s="113"/>
      <c r="F7" s="113"/>
      <c r="G7" s="113"/>
      <c r="H7" s="113"/>
    </row>
    <row r="8" spans="1:8" x14ac:dyDescent="0.25">
      <c r="A8" s="110">
        <v>1905</v>
      </c>
      <c r="B8" s="113">
        <v>1</v>
      </c>
      <c r="C8" s="113"/>
      <c r="D8" s="113"/>
      <c r="E8" s="113"/>
      <c r="F8" s="113"/>
      <c r="G8" s="113"/>
      <c r="H8" s="113"/>
    </row>
    <row r="9" spans="1:8" x14ac:dyDescent="0.25">
      <c r="A9" s="110">
        <v>1906</v>
      </c>
      <c r="B9" s="113"/>
      <c r="C9" s="113"/>
      <c r="D9" s="113"/>
      <c r="E9" s="113"/>
      <c r="F9" s="113"/>
      <c r="G9" s="113"/>
      <c r="H9" s="113"/>
    </row>
    <row r="10" spans="1:8" x14ac:dyDescent="0.25">
      <c r="A10" s="110">
        <v>1907</v>
      </c>
      <c r="B10" s="113"/>
      <c r="C10" s="113"/>
      <c r="D10" s="113"/>
      <c r="E10" s="113"/>
      <c r="F10" s="113"/>
      <c r="G10" s="113"/>
      <c r="H10" s="113"/>
    </row>
    <row r="11" spans="1:8" x14ac:dyDescent="0.25">
      <c r="A11" s="110">
        <v>1908</v>
      </c>
      <c r="B11" s="113"/>
      <c r="C11" s="113"/>
      <c r="D11" s="113"/>
      <c r="E11" s="113"/>
      <c r="F11" s="113"/>
      <c r="G11" s="113"/>
      <c r="H11" s="113"/>
    </row>
    <row r="12" spans="1:8" x14ac:dyDescent="0.25">
      <c r="A12" s="110">
        <v>1909</v>
      </c>
      <c r="B12" s="113"/>
      <c r="C12" s="113"/>
      <c r="D12" s="113"/>
      <c r="E12" s="113"/>
      <c r="F12" s="113"/>
      <c r="G12" s="113"/>
      <c r="H12" s="113"/>
    </row>
    <row r="13" spans="1:8" x14ac:dyDescent="0.25">
      <c r="A13" s="110">
        <v>1910</v>
      </c>
      <c r="B13" s="113"/>
      <c r="C13" s="113"/>
      <c r="D13" s="113"/>
      <c r="E13" s="113"/>
      <c r="F13" s="113"/>
      <c r="G13" s="113"/>
      <c r="H13" s="113"/>
    </row>
    <row r="14" spans="1:8" x14ac:dyDescent="0.25">
      <c r="A14" s="110">
        <v>1911</v>
      </c>
      <c r="B14" s="113"/>
      <c r="C14" s="113"/>
      <c r="D14" s="113"/>
      <c r="E14" s="113"/>
      <c r="F14" s="113"/>
      <c r="G14" s="113"/>
      <c r="H14" s="113"/>
    </row>
    <row r="15" spans="1:8" x14ac:dyDescent="0.25">
      <c r="A15" s="110">
        <v>1912</v>
      </c>
      <c r="B15" s="113"/>
      <c r="C15" s="113"/>
      <c r="D15" s="113"/>
      <c r="E15" s="113"/>
      <c r="F15" s="113"/>
      <c r="G15" s="113"/>
      <c r="H15" s="113"/>
    </row>
    <row r="16" spans="1:8" x14ac:dyDescent="0.25">
      <c r="A16" s="110">
        <v>1913</v>
      </c>
      <c r="B16" s="113"/>
      <c r="C16" s="113"/>
      <c r="D16" s="113"/>
      <c r="E16" s="113"/>
      <c r="F16" s="113"/>
      <c r="G16" s="113"/>
      <c r="H16" s="113"/>
    </row>
    <row r="17" spans="1:8" x14ac:dyDescent="0.25">
      <c r="A17" s="110">
        <v>1914</v>
      </c>
      <c r="B17" s="113">
        <v>1</v>
      </c>
      <c r="C17" s="113"/>
      <c r="D17" s="113"/>
      <c r="E17" s="113"/>
      <c r="F17" s="113"/>
      <c r="G17" s="113"/>
      <c r="H17" s="113"/>
    </row>
    <row r="18" spans="1:8" x14ac:dyDescent="0.25">
      <c r="A18" s="110">
        <v>1915</v>
      </c>
      <c r="B18" s="113"/>
      <c r="C18" s="113"/>
      <c r="D18" s="113"/>
      <c r="E18" s="113"/>
      <c r="F18" s="113"/>
      <c r="G18" s="113"/>
      <c r="H18" s="113"/>
    </row>
    <row r="19" spans="1:8" x14ac:dyDescent="0.25">
      <c r="A19" s="110">
        <v>1916</v>
      </c>
      <c r="B19" s="113"/>
      <c r="C19" s="113"/>
      <c r="D19" s="113">
        <v>1</v>
      </c>
      <c r="E19" s="113"/>
      <c r="F19" s="113"/>
      <c r="G19" s="113"/>
      <c r="H19" s="113"/>
    </row>
    <row r="20" spans="1:8" x14ac:dyDescent="0.25">
      <c r="A20" s="110">
        <v>1917</v>
      </c>
      <c r="B20" s="113"/>
      <c r="C20" s="113"/>
      <c r="D20" s="113"/>
      <c r="E20" s="113"/>
      <c r="F20" s="113"/>
      <c r="G20" s="113"/>
      <c r="H20" s="113"/>
    </row>
    <row r="21" spans="1:8" x14ac:dyDescent="0.25">
      <c r="A21" s="110">
        <v>1918</v>
      </c>
      <c r="B21" s="113"/>
      <c r="C21" s="113"/>
      <c r="D21" s="113"/>
      <c r="E21" s="113"/>
      <c r="F21" s="113"/>
      <c r="G21" s="113"/>
      <c r="H21" s="113"/>
    </row>
    <row r="22" spans="1:8" x14ac:dyDescent="0.25">
      <c r="A22" s="110">
        <v>1919</v>
      </c>
      <c r="B22" s="113"/>
      <c r="C22" s="113"/>
      <c r="D22" s="113"/>
      <c r="E22" s="113"/>
      <c r="F22" s="113"/>
      <c r="G22" s="113"/>
      <c r="H22" s="113"/>
    </row>
    <row r="23" spans="1:8" x14ac:dyDescent="0.25">
      <c r="A23" s="110">
        <v>1920</v>
      </c>
      <c r="B23" s="113"/>
      <c r="C23" s="113"/>
      <c r="D23" s="113"/>
      <c r="E23" s="113">
        <v>1</v>
      </c>
      <c r="F23" s="113"/>
      <c r="G23" s="113"/>
      <c r="H23" s="113"/>
    </row>
    <row r="24" spans="1:8" x14ac:dyDescent="0.25">
      <c r="A24" s="110">
        <v>1921</v>
      </c>
      <c r="B24" s="113"/>
      <c r="C24" s="113"/>
      <c r="D24" s="113"/>
      <c r="E24" s="113"/>
      <c r="F24" s="113">
        <v>1</v>
      </c>
      <c r="G24" s="113"/>
      <c r="H24" s="113"/>
    </row>
    <row r="25" spans="1:8" x14ac:dyDescent="0.25">
      <c r="A25" s="110">
        <v>1922</v>
      </c>
      <c r="B25" s="113"/>
      <c r="C25" s="113"/>
      <c r="D25" s="113"/>
      <c r="E25" s="113"/>
      <c r="F25" s="113"/>
      <c r="G25" s="113"/>
      <c r="H25" s="113"/>
    </row>
    <row r="26" spans="1:8" x14ac:dyDescent="0.25">
      <c r="A26" s="110">
        <v>1923</v>
      </c>
      <c r="B26" s="113"/>
      <c r="C26" s="113"/>
      <c r="D26" s="113"/>
      <c r="E26" s="113"/>
      <c r="F26" s="113"/>
      <c r="G26" s="113"/>
      <c r="H26" s="113"/>
    </row>
    <row r="27" spans="1:8" x14ac:dyDescent="0.25">
      <c r="A27" s="110">
        <v>1924</v>
      </c>
      <c r="B27" s="113"/>
      <c r="C27" s="113"/>
      <c r="D27" s="113"/>
      <c r="E27" s="113"/>
      <c r="F27" s="113"/>
      <c r="G27" s="113"/>
      <c r="H27" s="113"/>
    </row>
    <row r="28" spans="1:8" x14ac:dyDescent="0.25">
      <c r="A28" s="110">
        <v>1925</v>
      </c>
      <c r="B28" s="113"/>
      <c r="C28" s="113"/>
      <c r="D28" s="113"/>
      <c r="E28" s="113"/>
      <c r="F28" s="113"/>
      <c r="G28" s="113"/>
      <c r="H28" s="113"/>
    </row>
    <row r="29" spans="1:8" x14ac:dyDescent="0.25">
      <c r="A29" s="110">
        <v>1926</v>
      </c>
      <c r="B29" s="113"/>
      <c r="C29" s="113"/>
      <c r="D29" s="113"/>
      <c r="E29" s="113"/>
      <c r="F29" s="113"/>
      <c r="G29" s="113"/>
      <c r="H29" s="113"/>
    </row>
    <row r="30" spans="1:8" x14ac:dyDescent="0.25">
      <c r="A30" s="110">
        <v>1927</v>
      </c>
      <c r="B30" s="113">
        <v>1</v>
      </c>
      <c r="C30" s="113"/>
      <c r="D30" s="113"/>
      <c r="E30" s="113"/>
      <c r="F30" s="113"/>
      <c r="G30" s="113"/>
      <c r="H30" s="113"/>
    </row>
    <row r="31" spans="1:8" x14ac:dyDescent="0.25">
      <c r="A31" s="110">
        <v>1928</v>
      </c>
      <c r="B31" s="113"/>
      <c r="C31" s="113"/>
      <c r="D31" s="113"/>
      <c r="E31" s="113"/>
      <c r="F31" s="113"/>
      <c r="G31" s="113"/>
      <c r="H31" s="113"/>
    </row>
    <row r="32" spans="1:8" x14ac:dyDescent="0.25">
      <c r="A32" s="110">
        <v>1929</v>
      </c>
      <c r="B32" s="113">
        <v>1</v>
      </c>
      <c r="C32" s="113"/>
      <c r="D32" s="113"/>
      <c r="E32" s="113"/>
      <c r="F32" s="113"/>
      <c r="G32" s="113"/>
      <c r="H32" s="113"/>
    </row>
    <row r="33" spans="1:8" x14ac:dyDescent="0.25">
      <c r="A33" s="110">
        <v>1930</v>
      </c>
      <c r="B33" s="113"/>
      <c r="C33" s="113"/>
      <c r="D33" s="113"/>
      <c r="E33" s="113"/>
      <c r="F33" s="113"/>
      <c r="G33" s="113"/>
      <c r="H33" s="113">
        <v>1</v>
      </c>
    </row>
    <row r="34" spans="1:8" x14ac:dyDescent="0.25">
      <c r="A34" s="110">
        <v>1931</v>
      </c>
      <c r="B34" s="113"/>
      <c r="C34" s="113"/>
      <c r="D34" s="113"/>
      <c r="E34" s="113"/>
      <c r="F34" s="113"/>
      <c r="G34" s="113"/>
      <c r="H34" s="113"/>
    </row>
    <row r="35" spans="1:8" x14ac:dyDescent="0.25">
      <c r="A35" s="110">
        <v>1932</v>
      </c>
      <c r="B35" s="113"/>
      <c r="C35" s="113"/>
      <c r="D35" s="113"/>
      <c r="E35" s="113"/>
      <c r="F35" s="113"/>
      <c r="G35" s="113"/>
      <c r="H35" s="113"/>
    </row>
    <row r="36" spans="1:8" x14ac:dyDescent="0.25">
      <c r="A36" s="110">
        <v>1933</v>
      </c>
      <c r="B36" s="113"/>
      <c r="C36" s="113"/>
      <c r="D36" s="113"/>
      <c r="E36" s="113"/>
      <c r="F36" s="113"/>
      <c r="G36" s="113"/>
      <c r="H36" s="113"/>
    </row>
    <row r="37" spans="1:8" x14ac:dyDescent="0.25">
      <c r="A37" s="110">
        <v>1934</v>
      </c>
      <c r="B37" s="113">
        <v>1</v>
      </c>
      <c r="C37" s="113"/>
      <c r="D37" s="113">
        <v>2</v>
      </c>
      <c r="E37" s="113"/>
      <c r="F37" s="113"/>
      <c r="G37" s="113"/>
      <c r="H37" s="113"/>
    </row>
    <row r="38" spans="1:8" x14ac:dyDescent="0.25">
      <c r="A38" s="110">
        <v>1935</v>
      </c>
      <c r="B38" s="113"/>
      <c r="C38" s="113"/>
      <c r="D38" s="113"/>
      <c r="E38" s="113"/>
      <c r="F38" s="113"/>
      <c r="G38" s="113"/>
      <c r="H38" s="113"/>
    </row>
    <row r="39" spans="1:8" x14ac:dyDescent="0.25">
      <c r="A39" s="110">
        <v>1936</v>
      </c>
      <c r="B39" s="113"/>
      <c r="C39" s="113"/>
      <c r="D39" s="113"/>
      <c r="E39" s="113"/>
      <c r="F39" s="113"/>
      <c r="G39" s="113"/>
      <c r="H39" s="113"/>
    </row>
    <row r="40" spans="1:8" x14ac:dyDescent="0.25">
      <c r="A40" s="110">
        <v>1937</v>
      </c>
      <c r="B40" s="113">
        <v>1</v>
      </c>
      <c r="C40" s="113"/>
      <c r="D40" s="113"/>
      <c r="E40" s="113"/>
      <c r="F40" s="113"/>
      <c r="G40" s="113"/>
      <c r="H40" s="113"/>
    </row>
    <row r="41" spans="1:8" x14ac:dyDescent="0.25">
      <c r="A41" s="110">
        <v>1938</v>
      </c>
      <c r="B41" s="113"/>
      <c r="C41" s="113"/>
      <c r="D41" s="113"/>
      <c r="E41" s="113"/>
      <c r="F41" s="113"/>
      <c r="G41" s="113"/>
      <c r="H41" s="113"/>
    </row>
    <row r="42" spans="1:8" x14ac:dyDescent="0.25">
      <c r="A42" s="110">
        <v>1939</v>
      </c>
      <c r="B42" s="113">
        <v>1</v>
      </c>
      <c r="C42" s="113"/>
      <c r="D42" s="113"/>
      <c r="E42" s="113">
        <v>2</v>
      </c>
      <c r="F42" s="113"/>
      <c r="G42" s="113"/>
      <c r="H42" s="113"/>
    </row>
    <row r="43" spans="1:8" x14ac:dyDescent="0.25">
      <c r="A43" s="110">
        <v>1940</v>
      </c>
      <c r="B43" s="113">
        <v>1</v>
      </c>
      <c r="C43" s="113"/>
      <c r="D43" s="113"/>
      <c r="E43" s="113"/>
      <c r="F43" s="113"/>
      <c r="G43" s="113"/>
      <c r="H43" s="113"/>
    </row>
    <row r="44" spans="1:8" x14ac:dyDescent="0.25">
      <c r="A44" s="110">
        <v>1941</v>
      </c>
      <c r="B44" s="113">
        <v>1</v>
      </c>
      <c r="C44" s="113"/>
      <c r="D44" s="113"/>
      <c r="E44" s="113"/>
      <c r="F44" s="113"/>
      <c r="G44" s="113"/>
      <c r="H44" s="113"/>
    </row>
    <row r="45" spans="1:8" x14ac:dyDescent="0.25">
      <c r="A45" s="110">
        <v>1942</v>
      </c>
      <c r="B45" s="113"/>
      <c r="C45" s="113"/>
      <c r="D45" s="113"/>
      <c r="E45" s="113"/>
      <c r="F45" s="113"/>
      <c r="G45" s="113"/>
      <c r="H45" s="113"/>
    </row>
    <row r="46" spans="1:8" x14ac:dyDescent="0.25">
      <c r="A46" s="110">
        <v>1943</v>
      </c>
      <c r="B46" s="113"/>
      <c r="C46" s="113"/>
      <c r="D46" s="113"/>
      <c r="E46" s="113"/>
      <c r="F46" s="113"/>
      <c r="G46" s="113"/>
      <c r="H46" s="113"/>
    </row>
    <row r="47" spans="1:8" x14ac:dyDescent="0.25">
      <c r="A47" s="110">
        <v>1944</v>
      </c>
      <c r="B47" s="113"/>
      <c r="C47" s="113"/>
      <c r="D47" s="113"/>
      <c r="E47" s="113"/>
      <c r="F47" s="113"/>
      <c r="G47" s="113"/>
      <c r="H47" s="113"/>
    </row>
    <row r="48" spans="1:8" x14ac:dyDescent="0.25">
      <c r="A48" s="110">
        <v>1945</v>
      </c>
      <c r="B48" s="113"/>
      <c r="C48" s="113"/>
      <c r="D48" s="113"/>
      <c r="E48" s="113"/>
      <c r="F48" s="113"/>
      <c r="G48" s="113"/>
      <c r="H48" s="113"/>
    </row>
    <row r="49" spans="1:8" x14ac:dyDescent="0.25">
      <c r="A49" s="110">
        <v>1946</v>
      </c>
      <c r="B49" s="113"/>
      <c r="C49" s="113"/>
      <c r="D49" s="113"/>
      <c r="E49" s="113"/>
      <c r="F49" s="113"/>
      <c r="G49" s="113"/>
      <c r="H49" s="113"/>
    </row>
    <row r="50" spans="1:8" x14ac:dyDescent="0.25">
      <c r="A50" s="110">
        <v>1947</v>
      </c>
      <c r="B50" s="113"/>
      <c r="C50" s="113"/>
      <c r="D50" s="113"/>
      <c r="E50" s="113"/>
      <c r="F50" s="113"/>
      <c r="G50" s="113"/>
      <c r="H50" s="113"/>
    </row>
    <row r="51" spans="1:8" x14ac:dyDescent="0.25">
      <c r="A51" s="110">
        <v>1948</v>
      </c>
      <c r="B51" s="113"/>
      <c r="C51" s="113"/>
      <c r="D51" s="113"/>
      <c r="E51" s="113">
        <v>1</v>
      </c>
      <c r="F51" s="113"/>
      <c r="G51" s="113"/>
      <c r="H51" s="113"/>
    </row>
    <row r="52" spans="1:8" x14ac:dyDescent="0.25">
      <c r="A52" s="110">
        <v>1949</v>
      </c>
      <c r="B52" s="113"/>
      <c r="C52" s="113"/>
      <c r="D52" s="113"/>
      <c r="E52" s="113"/>
      <c r="F52" s="113"/>
      <c r="G52" s="113"/>
      <c r="H52" s="113"/>
    </row>
    <row r="53" spans="1:8" x14ac:dyDescent="0.25">
      <c r="A53" s="110">
        <v>1950</v>
      </c>
      <c r="B53" s="113"/>
      <c r="C53" s="113"/>
      <c r="D53" s="113"/>
      <c r="E53" s="113"/>
      <c r="F53" s="113"/>
      <c r="G53" s="113"/>
      <c r="H53" s="113"/>
    </row>
    <row r="54" spans="1:8" x14ac:dyDescent="0.25">
      <c r="A54" s="110">
        <v>1951</v>
      </c>
      <c r="B54" s="113">
        <v>1</v>
      </c>
      <c r="C54" s="113"/>
      <c r="D54" s="113"/>
      <c r="E54" s="113"/>
      <c r="F54" s="113"/>
      <c r="G54" s="113"/>
      <c r="H54" s="113"/>
    </row>
    <row r="55" spans="1:8" x14ac:dyDescent="0.25">
      <c r="A55" s="110">
        <v>1952</v>
      </c>
      <c r="B55" s="113"/>
      <c r="C55" s="113"/>
      <c r="D55" s="113"/>
      <c r="E55" s="113"/>
      <c r="F55" s="113"/>
      <c r="G55" s="113"/>
      <c r="H55" s="113"/>
    </row>
    <row r="56" spans="1:8" x14ac:dyDescent="0.25">
      <c r="A56" s="110">
        <v>1953</v>
      </c>
      <c r="B56" s="113">
        <v>1</v>
      </c>
      <c r="C56" s="113"/>
      <c r="D56" s="113"/>
      <c r="E56" s="113"/>
      <c r="F56" s="113"/>
      <c r="G56" s="113"/>
      <c r="H56" s="113"/>
    </row>
    <row r="57" spans="1:8" x14ac:dyDescent="0.25">
      <c r="A57" s="110">
        <v>1954</v>
      </c>
      <c r="B57" s="113"/>
      <c r="C57" s="113"/>
      <c r="D57" s="113"/>
      <c r="E57" s="113"/>
      <c r="F57" s="113"/>
      <c r="G57" s="113"/>
      <c r="H57" s="113"/>
    </row>
    <row r="58" spans="1:8" x14ac:dyDescent="0.25">
      <c r="A58" s="110">
        <v>1955</v>
      </c>
      <c r="B58" s="113"/>
      <c r="C58" s="113"/>
      <c r="D58" s="113"/>
      <c r="E58" s="113"/>
      <c r="F58" s="113"/>
      <c r="G58" s="113"/>
      <c r="H58" s="113"/>
    </row>
    <row r="59" spans="1:8" x14ac:dyDescent="0.25">
      <c r="A59" s="110">
        <v>1956</v>
      </c>
      <c r="B59" s="113"/>
      <c r="C59" s="113"/>
      <c r="D59" s="113"/>
      <c r="E59" s="113"/>
      <c r="F59" s="113"/>
      <c r="G59" s="113"/>
      <c r="H59" s="113"/>
    </row>
    <row r="60" spans="1:8" x14ac:dyDescent="0.25">
      <c r="A60" s="110">
        <v>1957</v>
      </c>
      <c r="B60" s="113"/>
      <c r="C60" s="113"/>
      <c r="D60" s="113"/>
      <c r="E60" s="113"/>
      <c r="F60" s="113"/>
      <c r="G60" s="113"/>
      <c r="H60" s="113"/>
    </row>
    <row r="61" spans="1:8" x14ac:dyDescent="0.25">
      <c r="A61" s="110">
        <v>1958</v>
      </c>
      <c r="B61" s="113">
        <v>1</v>
      </c>
      <c r="C61" s="113"/>
      <c r="D61" s="113">
        <v>1</v>
      </c>
      <c r="E61" s="113"/>
      <c r="F61" s="113"/>
      <c r="G61" s="113"/>
      <c r="H61" s="113"/>
    </row>
    <row r="62" spans="1:8" x14ac:dyDescent="0.25">
      <c r="A62" s="110">
        <v>1959</v>
      </c>
      <c r="B62" s="113"/>
      <c r="C62" s="113"/>
      <c r="D62" s="113"/>
      <c r="E62" s="113"/>
      <c r="F62" s="113"/>
      <c r="G62" s="113"/>
      <c r="H62" s="113"/>
    </row>
    <row r="63" spans="1:8" x14ac:dyDescent="0.25">
      <c r="A63" s="110">
        <v>1960</v>
      </c>
      <c r="B63" s="113"/>
      <c r="C63" s="113"/>
      <c r="D63" s="113"/>
      <c r="E63" s="113"/>
      <c r="F63" s="113">
        <v>1</v>
      </c>
      <c r="G63" s="113"/>
      <c r="H63" s="113"/>
    </row>
    <row r="64" spans="1:8" x14ac:dyDescent="0.25">
      <c r="A64" s="110">
        <v>1961</v>
      </c>
      <c r="B64" s="113"/>
      <c r="C64" s="113"/>
      <c r="D64" s="113"/>
      <c r="E64" s="113">
        <v>1</v>
      </c>
      <c r="F64" s="113"/>
      <c r="G64" s="113"/>
      <c r="H64" s="113"/>
    </row>
    <row r="65" spans="1:8" x14ac:dyDescent="0.25">
      <c r="A65" s="110">
        <v>1962</v>
      </c>
      <c r="B65" s="113"/>
      <c r="C65" s="113"/>
      <c r="D65" s="113"/>
      <c r="E65" s="113"/>
      <c r="F65" s="113"/>
      <c r="G65" s="113"/>
      <c r="H65" s="113"/>
    </row>
    <row r="66" spans="1:8" x14ac:dyDescent="0.25">
      <c r="A66" s="110">
        <v>1963</v>
      </c>
      <c r="B66" s="113"/>
      <c r="C66" s="113"/>
      <c r="D66" s="113"/>
      <c r="E66" s="113"/>
      <c r="F66" s="113"/>
      <c r="G66" s="113"/>
      <c r="H66" s="113"/>
    </row>
    <row r="67" spans="1:8" x14ac:dyDescent="0.25">
      <c r="A67" s="110">
        <v>1964</v>
      </c>
      <c r="B67" s="113">
        <v>1</v>
      </c>
      <c r="C67" s="113"/>
      <c r="D67" s="113"/>
      <c r="E67" s="113"/>
      <c r="F67" s="113"/>
      <c r="G67" s="113"/>
      <c r="H67" s="113"/>
    </row>
    <row r="68" spans="1:8" x14ac:dyDescent="0.25">
      <c r="A68" s="110">
        <v>1965</v>
      </c>
      <c r="B68" s="113"/>
      <c r="C68" s="113"/>
      <c r="D68" s="113"/>
      <c r="E68" s="113"/>
      <c r="F68" s="113"/>
      <c r="G68" s="113"/>
      <c r="H68" s="113"/>
    </row>
    <row r="69" spans="1:8" x14ac:dyDescent="0.25">
      <c r="A69" s="110">
        <v>1966</v>
      </c>
      <c r="B69" s="113"/>
      <c r="C69" s="113"/>
      <c r="D69" s="113"/>
      <c r="E69" s="113"/>
      <c r="F69" s="113"/>
      <c r="G69" s="113"/>
      <c r="H69" s="113"/>
    </row>
    <row r="70" spans="1:8" x14ac:dyDescent="0.25">
      <c r="A70" s="110">
        <v>1967</v>
      </c>
      <c r="B70" s="113"/>
      <c r="C70" s="113"/>
      <c r="D70" s="113"/>
      <c r="E70" s="113"/>
      <c r="F70" s="113"/>
      <c r="G70" s="113"/>
      <c r="H70" s="113"/>
    </row>
    <row r="71" spans="1:8" x14ac:dyDescent="0.25">
      <c r="A71" s="110">
        <v>1968</v>
      </c>
      <c r="B71" s="113">
        <v>1</v>
      </c>
      <c r="C71" s="113">
        <v>1</v>
      </c>
      <c r="D71" s="113"/>
      <c r="E71" s="113"/>
      <c r="F71" s="113"/>
      <c r="G71" s="113"/>
      <c r="H71" s="113"/>
    </row>
    <row r="72" spans="1:8" x14ac:dyDescent="0.25">
      <c r="A72" s="110">
        <v>1969</v>
      </c>
      <c r="B72" s="113"/>
      <c r="C72" s="113"/>
      <c r="D72" s="113"/>
      <c r="E72" s="113"/>
      <c r="F72" s="113"/>
      <c r="G72" s="113"/>
      <c r="H72" s="113"/>
    </row>
    <row r="73" spans="1:8" x14ac:dyDescent="0.25">
      <c r="A73" s="110">
        <v>1970</v>
      </c>
      <c r="B73" s="113"/>
      <c r="C73" s="113"/>
      <c r="D73" s="113"/>
      <c r="E73" s="113"/>
      <c r="F73" s="113"/>
      <c r="G73" s="113"/>
      <c r="H73" s="113"/>
    </row>
    <row r="74" spans="1:8" x14ac:dyDescent="0.25">
      <c r="A74" s="110">
        <v>1971</v>
      </c>
      <c r="B74" s="113"/>
      <c r="C74" s="113"/>
      <c r="D74" s="113"/>
      <c r="E74" s="113"/>
      <c r="F74" s="113"/>
      <c r="G74" s="113"/>
      <c r="H74" s="113"/>
    </row>
    <row r="75" spans="1:8" x14ac:dyDescent="0.25">
      <c r="A75" s="110">
        <v>1972</v>
      </c>
      <c r="B75" s="113">
        <v>1</v>
      </c>
      <c r="C75" s="113"/>
      <c r="D75" s="113"/>
      <c r="E75" s="113"/>
      <c r="F75" s="113"/>
      <c r="G75" s="113"/>
      <c r="H75" s="113"/>
    </row>
    <row r="76" spans="1:8" x14ac:dyDescent="0.25">
      <c r="A76" s="110">
        <v>1973</v>
      </c>
      <c r="B76" s="113">
        <v>1</v>
      </c>
      <c r="C76" s="113"/>
      <c r="D76" s="113"/>
      <c r="E76" s="113">
        <v>1</v>
      </c>
      <c r="F76" s="113"/>
      <c r="G76" s="113"/>
      <c r="H76" s="113"/>
    </row>
    <row r="77" spans="1:8" x14ac:dyDescent="0.25">
      <c r="A77" s="110">
        <v>1974</v>
      </c>
      <c r="B77" s="113"/>
      <c r="C77" s="113"/>
      <c r="D77" s="113"/>
      <c r="E77" s="113"/>
      <c r="F77" s="113"/>
      <c r="G77" s="113"/>
      <c r="H77" s="113"/>
    </row>
    <row r="78" spans="1:8" x14ac:dyDescent="0.25">
      <c r="A78" s="110">
        <v>1975</v>
      </c>
      <c r="B78" s="113"/>
      <c r="C78" s="113"/>
      <c r="D78" s="113"/>
      <c r="E78" s="113"/>
      <c r="F78" s="113"/>
      <c r="G78" s="113"/>
      <c r="H78" s="113"/>
    </row>
    <row r="79" spans="1:8" x14ac:dyDescent="0.25">
      <c r="A79" s="110">
        <v>1976</v>
      </c>
      <c r="B79" s="113"/>
      <c r="C79" s="113"/>
      <c r="D79" s="113"/>
      <c r="E79" s="113"/>
      <c r="F79" s="113"/>
      <c r="G79" s="113"/>
      <c r="H79" s="113"/>
    </row>
    <row r="80" spans="1:8" x14ac:dyDescent="0.25">
      <c r="A80" s="110">
        <v>1977</v>
      </c>
      <c r="B80" s="113"/>
      <c r="C80" s="113"/>
      <c r="D80" s="113"/>
      <c r="E80" s="113"/>
      <c r="F80" s="113"/>
      <c r="G80" s="113"/>
      <c r="H80" s="113"/>
    </row>
    <row r="81" spans="1:17" x14ac:dyDescent="0.25">
      <c r="A81" s="110">
        <v>1978</v>
      </c>
      <c r="B81" s="113">
        <v>1</v>
      </c>
      <c r="C81" s="113"/>
      <c r="D81" s="113"/>
      <c r="E81" s="113"/>
      <c r="F81" s="113"/>
      <c r="G81" s="113"/>
      <c r="H81" s="113"/>
    </row>
    <row r="82" spans="1:17" x14ac:dyDescent="0.25">
      <c r="A82" s="110">
        <v>1979</v>
      </c>
      <c r="B82" s="113"/>
      <c r="C82" s="113">
        <v>1</v>
      </c>
      <c r="D82" s="113"/>
      <c r="E82" s="113"/>
      <c r="F82" s="113"/>
      <c r="G82" s="113"/>
      <c r="H82" s="113"/>
      <c r="P82" s="114"/>
      <c r="Q82" s="114"/>
    </row>
    <row r="83" spans="1:17" x14ac:dyDescent="0.25">
      <c r="A83" s="110">
        <v>1980</v>
      </c>
      <c r="B83" s="115">
        <v>0</v>
      </c>
      <c r="C83" s="115">
        <v>1</v>
      </c>
      <c r="D83" s="115">
        <v>0</v>
      </c>
      <c r="E83" s="115">
        <v>0</v>
      </c>
      <c r="F83" s="115">
        <v>0</v>
      </c>
      <c r="G83" s="115">
        <v>0</v>
      </c>
      <c r="H83" s="115">
        <v>0</v>
      </c>
    </row>
    <row r="84" spans="1:17" x14ac:dyDescent="0.25">
      <c r="A84" s="110">
        <v>1981</v>
      </c>
      <c r="B84" s="115">
        <v>2</v>
      </c>
      <c r="C84" s="115">
        <v>1</v>
      </c>
      <c r="D84" s="115">
        <v>0</v>
      </c>
      <c r="E84" s="115">
        <v>0</v>
      </c>
      <c r="F84" s="115">
        <v>0</v>
      </c>
      <c r="G84" s="115">
        <v>0</v>
      </c>
      <c r="H84" s="115">
        <v>0</v>
      </c>
    </row>
    <row r="85" spans="1:17" x14ac:dyDescent="0.25">
      <c r="A85" s="110">
        <v>1982</v>
      </c>
      <c r="B85" s="115">
        <v>0</v>
      </c>
      <c r="C85" s="115">
        <v>1</v>
      </c>
      <c r="D85" s="115">
        <v>0</v>
      </c>
      <c r="E85" s="115">
        <v>1</v>
      </c>
      <c r="F85" s="115">
        <v>0</v>
      </c>
      <c r="G85" s="115">
        <v>0</v>
      </c>
      <c r="H85" s="115">
        <v>0</v>
      </c>
    </row>
    <row r="86" spans="1:17" x14ac:dyDescent="0.25">
      <c r="A86" s="110">
        <v>1983</v>
      </c>
      <c r="B86" s="115">
        <v>0</v>
      </c>
      <c r="C86" s="115">
        <v>5</v>
      </c>
      <c r="D86" s="115">
        <v>0</v>
      </c>
      <c r="E86" s="115">
        <v>0</v>
      </c>
      <c r="F86" s="115">
        <v>0</v>
      </c>
      <c r="G86" s="115">
        <v>0</v>
      </c>
      <c r="H86" s="115">
        <v>0</v>
      </c>
    </row>
    <row r="87" spans="1:17" x14ac:dyDescent="0.25">
      <c r="A87" s="110">
        <v>1984</v>
      </c>
      <c r="B87" s="115">
        <v>1</v>
      </c>
      <c r="C87" s="115">
        <v>0</v>
      </c>
      <c r="D87" s="115">
        <v>0</v>
      </c>
      <c r="E87" s="115">
        <v>1</v>
      </c>
      <c r="F87" s="115">
        <v>0</v>
      </c>
      <c r="G87" s="115">
        <v>0</v>
      </c>
      <c r="H87" s="115">
        <v>0</v>
      </c>
    </row>
    <row r="88" spans="1:17" x14ac:dyDescent="0.25">
      <c r="A88" s="110">
        <v>1985</v>
      </c>
      <c r="B88" s="115">
        <v>0</v>
      </c>
      <c r="C88" s="115">
        <v>0</v>
      </c>
      <c r="D88" s="115">
        <v>0</v>
      </c>
      <c r="E88" s="115">
        <v>0</v>
      </c>
      <c r="F88" s="115">
        <v>0</v>
      </c>
      <c r="G88" s="115">
        <v>2</v>
      </c>
      <c r="H88" s="115">
        <v>0</v>
      </c>
    </row>
    <row r="89" spans="1:17" x14ac:dyDescent="0.25">
      <c r="A89" s="110">
        <v>1986</v>
      </c>
      <c r="B89" s="115">
        <v>0</v>
      </c>
      <c r="C89" s="115">
        <v>1</v>
      </c>
      <c r="D89" s="115">
        <v>0</v>
      </c>
      <c r="E89" s="115">
        <v>0</v>
      </c>
      <c r="F89" s="115">
        <v>0</v>
      </c>
      <c r="G89" s="115">
        <v>0</v>
      </c>
      <c r="H89" s="115">
        <v>0</v>
      </c>
    </row>
    <row r="90" spans="1:17" x14ac:dyDescent="0.25">
      <c r="A90" s="110">
        <v>1987</v>
      </c>
      <c r="B90" s="115">
        <v>0</v>
      </c>
      <c r="C90" s="115">
        <v>0</v>
      </c>
      <c r="D90" s="115">
        <v>1</v>
      </c>
      <c r="E90" s="115">
        <v>0</v>
      </c>
      <c r="F90" s="115">
        <v>0</v>
      </c>
      <c r="G90" s="115">
        <v>0</v>
      </c>
      <c r="H90" s="115">
        <v>0</v>
      </c>
    </row>
    <row r="91" spans="1:17" x14ac:dyDescent="0.25">
      <c r="A91" s="110">
        <v>1988</v>
      </c>
      <c r="B91" s="115">
        <v>0</v>
      </c>
      <c r="C91" s="115">
        <v>0</v>
      </c>
      <c r="D91" s="115">
        <v>0</v>
      </c>
      <c r="E91" s="115">
        <v>0</v>
      </c>
      <c r="F91" s="115">
        <v>0</v>
      </c>
      <c r="G91" s="115">
        <v>0</v>
      </c>
      <c r="H91" s="115">
        <v>0</v>
      </c>
    </row>
    <row r="92" spans="1:17" x14ac:dyDescent="0.25">
      <c r="A92" s="110">
        <v>1989</v>
      </c>
      <c r="B92" s="115">
        <v>0</v>
      </c>
      <c r="C92" s="115">
        <v>6</v>
      </c>
      <c r="D92" s="115">
        <v>0</v>
      </c>
      <c r="E92" s="115">
        <v>0</v>
      </c>
      <c r="F92" s="115">
        <v>0</v>
      </c>
      <c r="G92" s="115">
        <v>0</v>
      </c>
      <c r="H92" s="115">
        <v>0</v>
      </c>
    </row>
    <row r="93" spans="1:17" x14ac:dyDescent="0.25">
      <c r="A93" s="110">
        <v>1990</v>
      </c>
      <c r="B93" s="115">
        <v>2</v>
      </c>
      <c r="C93" s="115">
        <v>0</v>
      </c>
      <c r="D93" s="115">
        <v>1</v>
      </c>
      <c r="E93" s="115">
        <v>0</v>
      </c>
      <c r="F93" s="115">
        <v>0</v>
      </c>
      <c r="G93" s="115">
        <v>0</v>
      </c>
      <c r="H93" s="115">
        <v>0</v>
      </c>
    </row>
    <row r="94" spans="1:17" x14ac:dyDescent="0.25">
      <c r="A94" s="110">
        <v>1991</v>
      </c>
      <c r="B94" s="115">
        <v>0</v>
      </c>
      <c r="C94" s="115">
        <v>0</v>
      </c>
      <c r="D94" s="115">
        <v>0</v>
      </c>
      <c r="E94" s="115">
        <v>0</v>
      </c>
      <c r="F94" s="115">
        <v>0</v>
      </c>
      <c r="G94" s="115">
        <v>0</v>
      </c>
      <c r="H94" s="115">
        <v>0</v>
      </c>
    </row>
    <row r="95" spans="1:17" x14ac:dyDescent="0.25">
      <c r="A95" s="110">
        <v>1992</v>
      </c>
      <c r="B95" s="115">
        <v>1</v>
      </c>
      <c r="C95" s="115">
        <v>1</v>
      </c>
      <c r="D95" s="115">
        <v>0</v>
      </c>
      <c r="E95" s="115">
        <v>0</v>
      </c>
      <c r="F95" s="115">
        <v>0</v>
      </c>
      <c r="G95" s="115">
        <v>0</v>
      </c>
      <c r="H95" s="115">
        <v>0</v>
      </c>
    </row>
    <row r="96" spans="1:17" x14ac:dyDescent="0.25">
      <c r="A96" s="110">
        <v>1993</v>
      </c>
      <c r="B96" s="115">
        <v>0</v>
      </c>
      <c r="C96" s="115">
        <v>0</v>
      </c>
      <c r="D96" s="115">
        <v>0</v>
      </c>
      <c r="E96" s="115">
        <v>0</v>
      </c>
      <c r="F96" s="115">
        <v>0</v>
      </c>
      <c r="G96" s="115">
        <v>0</v>
      </c>
      <c r="H96" s="115">
        <v>0</v>
      </c>
    </row>
    <row r="97" spans="1:8" x14ac:dyDescent="0.25">
      <c r="A97" s="110">
        <v>1994</v>
      </c>
      <c r="B97" s="115">
        <v>0</v>
      </c>
      <c r="C97" s="115">
        <v>0</v>
      </c>
      <c r="D97" s="115">
        <v>0</v>
      </c>
      <c r="E97" s="115">
        <v>0</v>
      </c>
      <c r="F97" s="115">
        <v>0</v>
      </c>
      <c r="G97" s="115">
        <v>0</v>
      </c>
      <c r="H97" s="115">
        <v>0</v>
      </c>
    </row>
    <row r="98" spans="1:8" x14ac:dyDescent="0.25">
      <c r="A98" s="110">
        <v>1995</v>
      </c>
      <c r="B98" s="115">
        <v>0</v>
      </c>
      <c r="C98" s="115">
        <v>0</v>
      </c>
      <c r="D98" s="115">
        <v>1</v>
      </c>
      <c r="E98" s="115">
        <v>1</v>
      </c>
      <c r="F98" s="115">
        <v>0</v>
      </c>
      <c r="G98" s="115">
        <v>0</v>
      </c>
      <c r="H98" s="115">
        <v>0</v>
      </c>
    </row>
    <row r="99" spans="1:8" x14ac:dyDescent="0.25">
      <c r="A99" s="110">
        <v>1996</v>
      </c>
      <c r="B99" s="115">
        <v>0</v>
      </c>
      <c r="C99" s="115">
        <v>0</v>
      </c>
      <c r="D99" s="115">
        <v>0</v>
      </c>
      <c r="E99" s="115">
        <v>0</v>
      </c>
      <c r="F99" s="115">
        <v>0</v>
      </c>
      <c r="G99" s="115">
        <v>0</v>
      </c>
      <c r="H99" s="115">
        <v>0</v>
      </c>
    </row>
    <row r="100" spans="1:8" x14ac:dyDescent="0.25">
      <c r="A100" s="110">
        <v>1997</v>
      </c>
      <c r="B100" s="115">
        <v>0</v>
      </c>
      <c r="C100" s="115">
        <v>0</v>
      </c>
      <c r="D100" s="115">
        <v>0</v>
      </c>
      <c r="E100" s="115">
        <v>0</v>
      </c>
      <c r="F100" s="115">
        <v>0</v>
      </c>
      <c r="G100" s="115">
        <v>0</v>
      </c>
      <c r="H100" s="115">
        <v>0</v>
      </c>
    </row>
    <row r="101" spans="1:8" x14ac:dyDescent="0.25">
      <c r="A101" s="110">
        <v>1998</v>
      </c>
      <c r="B101" s="115">
        <v>0</v>
      </c>
      <c r="C101" s="115">
        <v>1</v>
      </c>
      <c r="D101" s="115">
        <v>0</v>
      </c>
      <c r="E101" s="115">
        <v>0</v>
      </c>
      <c r="F101" s="115">
        <v>0</v>
      </c>
      <c r="G101" s="115">
        <v>0</v>
      </c>
      <c r="H101" s="115">
        <v>0</v>
      </c>
    </row>
    <row r="102" spans="1:8" x14ac:dyDescent="0.25">
      <c r="A102" s="110">
        <v>1999</v>
      </c>
      <c r="B102" s="115">
        <v>0</v>
      </c>
      <c r="C102" s="115">
        <v>1</v>
      </c>
      <c r="D102" s="115">
        <v>0</v>
      </c>
      <c r="E102" s="115">
        <v>0</v>
      </c>
      <c r="F102" s="115">
        <v>0</v>
      </c>
      <c r="G102" s="115">
        <v>0</v>
      </c>
      <c r="H102" s="115">
        <v>0</v>
      </c>
    </row>
    <row r="103" spans="1:8" x14ac:dyDescent="0.25">
      <c r="A103" s="110">
        <v>2000</v>
      </c>
      <c r="B103" s="109">
        <v>0</v>
      </c>
      <c r="C103" s="109">
        <v>0</v>
      </c>
      <c r="D103" s="109">
        <v>0</v>
      </c>
      <c r="E103" s="109">
        <v>0</v>
      </c>
      <c r="F103" s="109">
        <v>0</v>
      </c>
      <c r="G103" s="109">
        <v>0</v>
      </c>
      <c r="H103" s="109">
        <v>0</v>
      </c>
    </row>
    <row r="104" spans="1:8" x14ac:dyDescent="0.25">
      <c r="A104" s="110">
        <v>2001</v>
      </c>
      <c r="B104" s="109">
        <v>1</v>
      </c>
      <c r="C104" s="109">
        <v>1</v>
      </c>
      <c r="D104" s="109">
        <v>0</v>
      </c>
      <c r="E104" s="109">
        <v>0</v>
      </c>
      <c r="F104" s="109">
        <v>0</v>
      </c>
      <c r="G104" s="109">
        <v>0</v>
      </c>
      <c r="H104" s="109">
        <v>0</v>
      </c>
    </row>
    <row r="105" spans="1:8" x14ac:dyDescent="0.25">
      <c r="A105" s="110">
        <v>2002</v>
      </c>
      <c r="B105" s="109">
        <v>0</v>
      </c>
      <c r="C105" s="109">
        <v>0</v>
      </c>
      <c r="D105" s="109">
        <v>1</v>
      </c>
      <c r="E105" s="109">
        <v>0</v>
      </c>
      <c r="F105" s="109">
        <v>0</v>
      </c>
      <c r="G105" s="109">
        <v>0</v>
      </c>
      <c r="H105" s="109">
        <v>0</v>
      </c>
    </row>
    <row r="106" spans="1:8" x14ac:dyDescent="0.25">
      <c r="A106" s="110">
        <v>2003</v>
      </c>
      <c r="B106" s="109">
        <v>1</v>
      </c>
      <c r="C106" s="109">
        <v>0</v>
      </c>
      <c r="D106" s="109">
        <v>0</v>
      </c>
      <c r="E106" s="109">
        <v>2</v>
      </c>
      <c r="F106" s="109">
        <v>0</v>
      </c>
      <c r="G106" s="109">
        <v>0</v>
      </c>
      <c r="H106" s="109">
        <v>0</v>
      </c>
    </row>
    <row r="107" spans="1:8" x14ac:dyDescent="0.25">
      <c r="A107" s="110">
        <v>2004</v>
      </c>
      <c r="B107" s="109">
        <v>0</v>
      </c>
      <c r="C107" s="109">
        <v>1</v>
      </c>
      <c r="D107" s="109">
        <v>0</v>
      </c>
      <c r="E107" s="109">
        <v>0</v>
      </c>
      <c r="F107" s="109">
        <v>0</v>
      </c>
      <c r="G107" s="109">
        <v>0</v>
      </c>
      <c r="H107" s="109">
        <v>0</v>
      </c>
    </row>
    <row r="108" spans="1:8" x14ac:dyDescent="0.25">
      <c r="A108" s="110">
        <v>2005</v>
      </c>
      <c r="B108" s="109">
        <v>1</v>
      </c>
      <c r="C108" s="109">
        <v>1</v>
      </c>
      <c r="D108" s="109">
        <v>1</v>
      </c>
      <c r="E108" s="109">
        <v>1</v>
      </c>
      <c r="F108" s="109">
        <v>1</v>
      </c>
      <c r="G108" s="109">
        <v>0</v>
      </c>
      <c r="H108" s="109">
        <v>0</v>
      </c>
    </row>
    <row r="109" spans="1:8" x14ac:dyDescent="0.25">
      <c r="A109" s="110">
        <v>2006</v>
      </c>
      <c r="B109" s="109">
        <v>2</v>
      </c>
      <c r="C109" s="109">
        <v>2</v>
      </c>
      <c r="D109" s="109">
        <v>0</v>
      </c>
      <c r="E109" s="109">
        <v>0</v>
      </c>
      <c r="F109" s="109">
        <v>0</v>
      </c>
      <c r="G109" s="109">
        <v>0</v>
      </c>
      <c r="H109" s="109">
        <v>0</v>
      </c>
    </row>
    <row r="110" spans="1:8" x14ac:dyDescent="0.25">
      <c r="A110" s="110">
        <v>2007</v>
      </c>
      <c r="B110" s="109">
        <v>0</v>
      </c>
      <c r="C110" s="109">
        <v>1</v>
      </c>
      <c r="D110" s="109">
        <v>0</v>
      </c>
      <c r="E110" s="109">
        <v>0</v>
      </c>
      <c r="F110" s="109">
        <v>0</v>
      </c>
      <c r="G110" s="109">
        <v>0</v>
      </c>
      <c r="H110" s="109">
        <v>0</v>
      </c>
    </row>
    <row r="111" spans="1:8" x14ac:dyDescent="0.25">
      <c r="A111" s="110">
        <v>2008</v>
      </c>
      <c r="B111" s="109">
        <v>1</v>
      </c>
      <c r="C111" s="109">
        <v>0</v>
      </c>
      <c r="D111" s="109">
        <v>3</v>
      </c>
      <c r="E111" s="109">
        <v>0</v>
      </c>
      <c r="F111" s="109">
        <v>0</v>
      </c>
      <c r="G111" s="109">
        <v>0</v>
      </c>
      <c r="H111" s="109">
        <v>0</v>
      </c>
    </row>
    <row r="112" spans="1:8" x14ac:dyDescent="0.25">
      <c r="A112" s="110">
        <v>2009</v>
      </c>
      <c r="B112" s="109">
        <v>0</v>
      </c>
      <c r="C112" s="109">
        <v>1</v>
      </c>
      <c r="D112" s="109">
        <v>0</v>
      </c>
      <c r="E112" s="109">
        <v>0</v>
      </c>
      <c r="F112" s="109">
        <v>0</v>
      </c>
      <c r="G112" s="109">
        <v>0</v>
      </c>
      <c r="H112" s="109">
        <v>0</v>
      </c>
    </row>
    <row r="113" spans="1:10" x14ac:dyDescent="0.25">
      <c r="A113" s="110">
        <v>2010</v>
      </c>
      <c r="B113" s="109">
        <v>0</v>
      </c>
      <c r="C113" s="109">
        <v>0</v>
      </c>
      <c r="D113" s="109">
        <v>2</v>
      </c>
      <c r="E113" s="109">
        <v>0</v>
      </c>
      <c r="F113" s="109">
        <v>0</v>
      </c>
      <c r="G113" s="109">
        <v>0</v>
      </c>
      <c r="H113" s="109">
        <v>0</v>
      </c>
    </row>
    <row r="114" spans="1:10" x14ac:dyDescent="0.25">
      <c r="A114" s="110">
        <v>2011</v>
      </c>
      <c r="B114" s="109">
        <v>3</v>
      </c>
      <c r="C114" s="109">
        <v>1</v>
      </c>
      <c r="D114" s="109">
        <v>0</v>
      </c>
      <c r="E114" s="109">
        <v>0</v>
      </c>
      <c r="F114" s="109">
        <v>1</v>
      </c>
      <c r="G114" s="109">
        <v>0</v>
      </c>
      <c r="H114" s="109">
        <v>0</v>
      </c>
    </row>
    <row r="115" spans="1:10" x14ac:dyDescent="0.25">
      <c r="A115" s="110">
        <v>2012</v>
      </c>
      <c r="B115" s="109">
        <v>1</v>
      </c>
      <c r="C115" s="109">
        <v>0</v>
      </c>
      <c r="D115" s="109">
        <v>0</v>
      </c>
      <c r="E115" s="109">
        <v>0</v>
      </c>
      <c r="F115" s="109">
        <v>0</v>
      </c>
      <c r="G115" s="109">
        <v>0</v>
      </c>
      <c r="H115" s="109">
        <v>0</v>
      </c>
    </row>
    <row r="116" spans="1:10" x14ac:dyDescent="0.25">
      <c r="A116" s="110">
        <v>2013</v>
      </c>
      <c r="B116" s="109">
        <v>0</v>
      </c>
      <c r="C116" s="109">
        <v>0</v>
      </c>
      <c r="D116" s="109">
        <v>1</v>
      </c>
      <c r="E116" s="109">
        <v>0</v>
      </c>
      <c r="F116" s="109">
        <v>0</v>
      </c>
      <c r="G116" s="109">
        <v>0</v>
      </c>
      <c r="H116" s="109">
        <v>0</v>
      </c>
    </row>
    <row r="117" spans="1:10" x14ac:dyDescent="0.25">
      <c r="A117" s="110">
        <v>2014</v>
      </c>
      <c r="B117" s="109">
        <v>0</v>
      </c>
      <c r="C117" s="109">
        <v>0</v>
      </c>
      <c r="D117" s="109">
        <v>0</v>
      </c>
      <c r="E117" s="109">
        <v>1</v>
      </c>
      <c r="F117" s="109">
        <v>0</v>
      </c>
      <c r="G117" s="109">
        <v>1</v>
      </c>
      <c r="H117" s="109">
        <v>0</v>
      </c>
    </row>
    <row r="118" spans="1:10" x14ac:dyDescent="0.25">
      <c r="A118" s="110">
        <v>2015</v>
      </c>
      <c r="B118" s="109">
        <v>0</v>
      </c>
      <c r="C118" s="109">
        <v>0</v>
      </c>
      <c r="D118" s="109">
        <v>0</v>
      </c>
      <c r="E118" s="109">
        <v>1</v>
      </c>
      <c r="F118" s="109">
        <v>0</v>
      </c>
      <c r="G118" s="109">
        <v>0</v>
      </c>
      <c r="H118" s="109">
        <v>0</v>
      </c>
    </row>
    <row r="119" spans="1:10" x14ac:dyDescent="0.25">
      <c r="A119" s="110">
        <v>2016</v>
      </c>
      <c r="B119" s="109">
        <v>0</v>
      </c>
      <c r="C119" s="109">
        <v>0</v>
      </c>
      <c r="D119" s="109">
        <v>0</v>
      </c>
      <c r="E119" s="109">
        <v>0</v>
      </c>
      <c r="F119" s="109">
        <v>0</v>
      </c>
      <c r="G119" s="109">
        <v>0</v>
      </c>
      <c r="H119" s="109">
        <v>0</v>
      </c>
    </row>
    <row r="120" spans="1:10" x14ac:dyDescent="0.25">
      <c r="A120" s="110">
        <v>2017</v>
      </c>
      <c r="B120" s="109">
        <v>3</v>
      </c>
      <c r="C120" s="109">
        <v>0</v>
      </c>
      <c r="D120" s="109">
        <v>1</v>
      </c>
      <c r="E120" s="109">
        <v>0</v>
      </c>
      <c r="F120" s="109">
        <v>0</v>
      </c>
      <c r="G120" s="109">
        <v>0</v>
      </c>
      <c r="H120" s="109">
        <v>0</v>
      </c>
    </row>
    <row r="121" spans="1:10" x14ac:dyDescent="0.25">
      <c r="A121" s="110">
        <v>2018</v>
      </c>
      <c r="B121" s="109">
        <v>1</v>
      </c>
      <c r="C121" s="109">
        <v>0</v>
      </c>
      <c r="D121" s="109">
        <v>0</v>
      </c>
      <c r="E121" s="109">
        <v>0</v>
      </c>
      <c r="F121" s="109">
        <v>1</v>
      </c>
      <c r="G121" s="109">
        <v>0</v>
      </c>
      <c r="H121" s="109">
        <v>0</v>
      </c>
    </row>
    <row r="122" spans="1:10" x14ac:dyDescent="0.25">
      <c r="A122" s="110">
        <v>2019</v>
      </c>
      <c r="B122" s="109">
        <v>0</v>
      </c>
      <c r="C122" s="109">
        <v>0</v>
      </c>
      <c r="D122" s="109">
        <v>0</v>
      </c>
      <c r="E122" s="109">
        <v>0</v>
      </c>
      <c r="F122" s="109">
        <v>0</v>
      </c>
      <c r="G122" s="109">
        <v>0</v>
      </c>
      <c r="H122" s="109">
        <v>0</v>
      </c>
    </row>
    <row r="123" spans="1:10" x14ac:dyDescent="0.25">
      <c r="A123" s="110">
        <v>2020</v>
      </c>
      <c r="B123" s="109">
        <v>1</v>
      </c>
      <c r="C123" s="109">
        <v>0</v>
      </c>
      <c r="D123" s="109">
        <v>0</v>
      </c>
      <c r="E123" s="109">
        <v>0</v>
      </c>
      <c r="F123" s="109">
        <v>0</v>
      </c>
      <c r="G123" s="109">
        <v>0</v>
      </c>
      <c r="H123" s="109">
        <v>0</v>
      </c>
    </row>
    <row r="124" spans="1:10" x14ac:dyDescent="0.25">
      <c r="A124" s="110">
        <v>2021</v>
      </c>
      <c r="B124" s="109">
        <v>2</v>
      </c>
      <c r="C124" s="109">
        <v>0</v>
      </c>
      <c r="D124" s="109">
        <v>0</v>
      </c>
      <c r="E124" s="109">
        <v>1</v>
      </c>
      <c r="F124" s="109">
        <v>0</v>
      </c>
      <c r="G124" s="109">
        <v>0</v>
      </c>
      <c r="H124" s="109">
        <v>0</v>
      </c>
    </row>
    <row r="125" spans="1:10" x14ac:dyDescent="0.25">
      <c r="B125" s="111">
        <f t="shared" ref="B125:H125" si="0">SUM(B3:B124)</f>
        <v>40</v>
      </c>
      <c r="C125" s="111">
        <f t="shared" si="0"/>
        <v>33</v>
      </c>
      <c r="D125" s="111">
        <f t="shared" si="0"/>
        <v>16</v>
      </c>
      <c r="E125" s="111">
        <f t="shared" si="0"/>
        <v>16</v>
      </c>
      <c r="F125" s="111">
        <f t="shared" si="0"/>
        <v>5</v>
      </c>
      <c r="G125" s="111">
        <f t="shared" si="0"/>
        <v>3</v>
      </c>
      <c r="H125" s="111">
        <f t="shared" si="0"/>
        <v>1</v>
      </c>
      <c r="I125" s="111">
        <f>SUM(B125:H125)</f>
        <v>114</v>
      </c>
      <c r="J125" s="111"/>
    </row>
    <row r="128" spans="1:10" x14ac:dyDescent="0.25">
      <c r="B128" s="190" t="s">
        <v>446</v>
      </c>
      <c r="C128" s="190"/>
      <c r="D128" s="190"/>
      <c r="E128" s="190"/>
      <c r="F128" s="190"/>
      <c r="G128" s="190"/>
      <c r="H128" s="190"/>
    </row>
    <row r="129" spans="1:9" x14ac:dyDescent="0.25">
      <c r="B129" s="112" t="s">
        <v>431</v>
      </c>
      <c r="C129" s="112" t="s">
        <v>430</v>
      </c>
      <c r="D129" s="112" t="s">
        <v>247</v>
      </c>
      <c r="E129" s="112" t="s">
        <v>432</v>
      </c>
      <c r="F129" s="112" t="s">
        <v>429</v>
      </c>
      <c r="G129" s="112" t="s">
        <v>433</v>
      </c>
      <c r="H129" s="112" t="s">
        <v>410</v>
      </c>
      <c r="I129" s="112" t="s">
        <v>447</v>
      </c>
    </row>
    <row r="130" spans="1:9" x14ac:dyDescent="0.25">
      <c r="B130" s="112"/>
      <c r="C130" s="112"/>
      <c r="D130" s="112"/>
      <c r="E130" s="112"/>
      <c r="F130" s="112"/>
      <c r="G130" s="112"/>
      <c r="H130" s="112"/>
      <c r="I130" s="112"/>
    </row>
    <row r="131" spans="1:9" x14ac:dyDescent="0.25">
      <c r="B131" s="112"/>
      <c r="C131" s="112"/>
      <c r="D131" s="112"/>
      <c r="E131" s="112"/>
      <c r="F131" s="112"/>
      <c r="G131" s="112"/>
      <c r="H131" s="112"/>
      <c r="I131" s="112"/>
    </row>
    <row r="132" spans="1:9" x14ac:dyDescent="0.25">
      <c r="B132" s="112"/>
      <c r="C132" s="112"/>
      <c r="D132" s="112"/>
      <c r="E132" s="112"/>
      <c r="F132" s="112"/>
      <c r="G132" s="112"/>
      <c r="H132" s="112"/>
      <c r="I132" s="112"/>
    </row>
    <row r="133" spans="1:9" x14ac:dyDescent="0.25">
      <c r="B133" s="112"/>
      <c r="C133" s="112"/>
      <c r="D133" s="112"/>
      <c r="E133" s="112"/>
      <c r="F133" s="112"/>
      <c r="G133" s="112"/>
      <c r="H133" s="112"/>
      <c r="I133" s="112"/>
    </row>
    <row r="134" spans="1:9" x14ac:dyDescent="0.25">
      <c r="A134" s="157">
        <v>1899</v>
      </c>
      <c r="B134" s="159">
        <v>6</v>
      </c>
      <c r="C134" s="159">
        <v>1</v>
      </c>
      <c r="D134" s="159">
        <v>2</v>
      </c>
      <c r="E134" s="159">
        <v>0</v>
      </c>
      <c r="F134" s="159">
        <v>0</v>
      </c>
      <c r="G134" s="159">
        <v>0</v>
      </c>
      <c r="H134" s="159">
        <v>0</v>
      </c>
      <c r="I134" s="160">
        <f>SUM(B134:H134)</f>
        <v>9</v>
      </c>
    </row>
    <row r="135" spans="1:9" x14ac:dyDescent="0.25">
      <c r="A135" s="110">
        <v>1900</v>
      </c>
      <c r="B135" s="113">
        <f t="shared" ref="B135:B166" si="1">B134+B3</f>
        <v>6</v>
      </c>
      <c r="C135" s="113">
        <f t="shared" ref="C135:H135" si="2">C134+C3</f>
        <v>3</v>
      </c>
      <c r="D135" s="113">
        <f t="shared" si="2"/>
        <v>2</v>
      </c>
      <c r="E135" s="113">
        <f t="shared" si="2"/>
        <v>1</v>
      </c>
      <c r="F135" s="113">
        <f t="shared" si="2"/>
        <v>0</v>
      </c>
      <c r="G135" s="113">
        <f t="shared" si="2"/>
        <v>0</v>
      </c>
      <c r="H135" s="113">
        <f t="shared" si="2"/>
        <v>0</v>
      </c>
      <c r="I135" s="113">
        <f>SUM(B135:H135)</f>
        <v>12</v>
      </c>
    </row>
    <row r="136" spans="1:9" x14ac:dyDescent="0.25">
      <c r="A136" s="110">
        <v>1901</v>
      </c>
      <c r="B136" s="113">
        <f t="shared" si="1"/>
        <v>6</v>
      </c>
      <c r="C136" s="113">
        <f t="shared" ref="C136:C167" si="3">C135+C4</f>
        <v>5</v>
      </c>
      <c r="D136" s="113">
        <f t="shared" ref="D136:D167" si="4">D135+D4</f>
        <v>2</v>
      </c>
      <c r="E136" s="113">
        <f t="shared" ref="E136:E167" si="5">E135+E4</f>
        <v>1</v>
      </c>
      <c r="F136" s="113">
        <f t="shared" ref="F136:F167" si="6">F135+F4</f>
        <v>0</v>
      </c>
      <c r="G136" s="113">
        <f t="shared" ref="G136:G167" si="7">G135+G4</f>
        <v>0</v>
      </c>
      <c r="H136" s="113">
        <f t="shared" ref="H136:H167" si="8">H135+H4</f>
        <v>0</v>
      </c>
      <c r="I136" s="113">
        <f t="shared" ref="I136:I199" si="9">SUM(B136:H136)</f>
        <v>14</v>
      </c>
    </row>
    <row r="137" spans="1:9" x14ac:dyDescent="0.25">
      <c r="A137" s="110">
        <v>1902</v>
      </c>
      <c r="B137" s="113">
        <f t="shared" si="1"/>
        <v>6</v>
      </c>
      <c r="C137" s="113">
        <f t="shared" si="3"/>
        <v>5</v>
      </c>
      <c r="D137" s="113">
        <f t="shared" si="4"/>
        <v>2</v>
      </c>
      <c r="E137" s="113">
        <f t="shared" si="5"/>
        <v>1</v>
      </c>
      <c r="F137" s="113">
        <f t="shared" si="6"/>
        <v>0</v>
      </c>
      <c r="G137" s="113">
        <f t="shared" si="7"/>
        <v>0</v>
      </c>
      <c r="H137" s="113">
        <f t="shared" si="8"/>
        <v>0</v>
      </c>
      <c r="I137" s="113">
        <f t="shared" si="9"/>
        <v>14</v>
      </c>
    </row>
    <row r="138" spans="1:9" x14ac:dyDescent="0.25">
      <c r="A138" s="110">
        <v>1903</v>
      </c>
      <c r="B138" s="113">
        <f t="shared" si="1"/>
        <v>6</v>
      </c>
      <c r="C138" s="113">
        <f t="shared" si="3"/>
        <v>6</v>
      </c>
      <c r="D138" s="113">
        <f t="shared" si="4"/>
        <v>2</v>
      </c>
      <c r="E138" s="113">
        <f t="shared" si="5"/>
        <v>1</v>
      </c>
      <c r="F138" s="113">
        <f t="shared" si="6"/>
        <v>0</v>
      </c>
      <c r="G138" s="113">
        <f t="shared" si="7"/>
        <v>0</v>
      </c>
      <c r="H138" s="113">
        <f t="shared" si="8"/>
        <v>0</v>
      </c>
      <c r="I138" s="113">
        <f t="shared" si="9"/>
        <v>15</v>
      </c>
    </row>
    <row r="139" spans="1:9" x14ac:dyDescent="0.25">
      <c r="A139" s="110">
        <v>1904</v>
      </c>
      <c r="B139" s="113">
        <f t="shared" si="1"/>
        <v>6</v>
      </c>
      <c r="C139" s="113">
        <f t="shared" si="3"/>
        <v>6</v>
      </c>
      <c r="D139" s="113">
        <f t="shared" si="4"/>
        <v>2</v>
      </c>
      <c r="E139" s="113">
        <f t="shared" si="5"/>
        <v>1</v>
      </c>
      <c r="F139" s="113">
        <f t="shared" si="6"/>
        <v>0</v>
      </c>
      <c r="G139" s="113">
        <f t="shared" si="7"/>
        <v>0</v>
      </c>
      <c r="H139" s="113">
        <f t="shared" si="8"/>
        <v>0</v>
      </c>
      <c r="I139" s="113">
        <f t="shared" si="9"/>
        <v>15</v>
      </c>
    </row>
    <row r="140" spans="1:9" x14ac:dyDescent="0.25">
      <c r="A140" s="110">
        <v>1905</v>
      </c>
      <c r="B140" s="113">
        <f t="shared" si="1"/>
        <v>7</v>
      </c>
      <c r="C140" s="113">
        <f t="shared" si="3"/>
        <v>6</v>
      </c>
      <c r="D140" s="113">
        <f t="shared" si="4"/>
        <v>2</v>
      </c>
      <c r="E140" s="113">
        <f t="shared" si="5"/>
        <v>1</v>
      </c>
      <c r="F140" s="113">
        <f t="shared" si="6"/>
        <v>0</v>
      </c>
      <c r="G140" s="113">
        <f t="shared" si="7"/>
        <v>0</v>
      </c>
      <c r="H140" s="113">
        <f t="shared" si="8"/>
        <v>0</v>
      </c>
      <c r="I140" s="113">
        <f t="shared" si="9"/>
        <v>16</v>
      </c>
    </row>
    <row r="141" spans="1:9" x14ac:dyDescent="0.25">
      <c r="A141" s="110">
        <v>1906</v>
      </c>
      <c r="B141" s="113">
        <f t="shared" si="1"/>
        <v>7</v>
      </c>
      <c r="C141" s="113">
        <f t="shared" si="3"/>
        <v>6</v>
      </c>
      <c r="D141" s="113">
        <f t="shared" si="4"/>
        <v>2</v>
      </c>
      <c r="E141" s="113">
        <f t="shared" si="5"/>
        <v>1</v>
      </c>
      <c r="F141" s="113">
        <f t="shared" si="6"/>
        <v>0</v>
      </c>
      <c r="G141" s="113">
        <f t="shared" si="7"/>
        <v>0</v>
      </c>
      <c r="H141" s="113">
        <f t="shared" si="8"/>
        <v>0</v>
      </c>
      <c r="I141" s="113">
        <f t="shared" si="9"/>
        <v>16</v>
      </c>
    </row>
    <row r="142" spans="1:9" x14ac:dyDescent="0.25">
      <c r="A142" s="110">
        <v>1907</v>
      </c>
      <c r="B142" s="113">
        <f t="shared" si="1"/>
        <v>7</v>
      </c>
      <c r="C142" s="113">
        <f t="shared" si="3"/>
        <v>6</v>
      </c>
      <c r="D142" s="113">
        <f t="shared" si="4"/>
        <v>2</v>
      </c>
      <c r="E142" s="113">
        <f t="shared" si="5"/>
        <v>1</v>
      </c>
      <c r="F142" s="113">
        <f t="shared" si="6"/>
        <v>0</v>
      </c>
      <c r="G142" s="113">
        <f t="shared" si="7"/>
        <v>0</v>
      </c>
      <c r="H142" s="113">
        <f t="shared" si="8"/>
        <v>0</v>
      </c>
      <c r="I142" s="113">
        <f t="shared" si="9"/>
        <v>16</v>
      </c>
    </row>
    <row r="143" spans="1:9" x14ac:dyDescent="0.25">
      <c r="A143" s="110">
        <v>1908</v>
      </c>
      <c r="B143" s="113">
        <f t="shared" si="1"/>
        <v>7</v>
      </c>
      <c r="C143" s="113">
        <f t="shared" si="3"/>
        <v>6</v>
      </c>
      <c r="D143" s="113">
        <f t="shared" si="4"/>
        <v>2</v>
      </c>
      <c r="E143" s="113">
        <f t="shared" si="5"/>
        <v>1</v>
      </c>
      <c r="F143" s="113">
        <f t="shared" si="6"/>
        <v>0</v>
      </c>
      <c r="G143" s="113">
        <f t="shared" si="7"/>
        <v>0</v>
      </c>
      <c r="H143" s="113">
        <f t="shared" si="8"/>
        <v>0</v>
      </c>
      <c r="I143" s="113">
        <f t="shared" si="9"/>
        <v>16</v>
      </c>
    </row>
    <row r="144" spans="1:9" x14ac:dyDescent="0.25">
      <c r="A144" s="110">
        <v>1909</v>
      </c>
      <c r="B144" s="113">
        <f t="shared" si="1"/>
        <v>7</v>
      </c>
      <c r="C144" s="113">
        <f t="shared" si="3"/>
        <v>6</v>
      </c>
      <c r="D144" s="113">
        <f t="shared" si="4"/>
        <v>2</v>
      </c>
      <c r="E144" s="113">
        <f t="shared" si="5"/>
        <v>1</v>
      </c>
      <c r="F144" s="113">
        <f t="shared" si="6"/>
        <v>0</v>
      </c>
      <c r="G144" s="113">
        <f t="shared" si="7"/>
        <v>0</v>
      </c>
      <c r="H144" s="113">
        <f t="shared" si="8"/>
        <v>0</v>
      </c>
      <c r="I144" s="113">
        <f t="shared" si="9"/>
        <v>16</v>
      </c>
    </row>
    <row r="145" spans="1:9" x14ac:dyDescent="0.25">
      <c r="A145" s="110">
        <v>1910</v>
      </c>
      <c r="B145" s="113">
        <f t="shared" si="1"/>
        <v>7</v>
      </c>
      <c r="C145" s="113">
        <f t="shared" si="3"/>
        <v>6</v>
      </c>
      <c r="D145" s="113">
        <f t="shared" si="4"/>
        <v>2</v>
      </c>
      <c r="E145" s="113">
        <f t="shared" si="5"/>
        <v>1</v>
      </c>
      <c r="F145" s="113">
        <f t="shared" si="6"/>
        <v>0</v>
      </c>
      <c r="G145" s="113">
        <f t="shared" si="7"/>
        <v>0</v>
      </c>
      <c r="H145" s="113">
        <f t="shared" si="8"/>
        <v>0</v>
      </c>
      <c r="I145" s="113">
        <f t="shared" si="9"/>
        <v>16</v>
      </c>
    </row>
    <row r="146" spans="1:9" x14ac:dyDescent="0.25">
      <c r="A146" s="110">
        <v>1911</v>
      </c>
      <c r="B146" s="113">
        <f t="shared" si="1"/>
        <v>7</v>
      </c>
      <c r="C146" s="113">
        <f t="shared" si="3"/>
        <v>6</v>
      </c>
      <c r="D146" s="113">
        <f t="shared" si="4"/>
        <v>2</v>
      </c>
      <c r="E146" s="113">
        <f t="shared" si="5"/>
        <v>1</v>
      </c>
      <c r="F146" s="113">
        <f t="shared" si="6"/>
        <v>0</v>
      </c>
      <c r="G146" s="113">
        <f t="shared" si="7"/>
        <v>0</v>
      </c>
      <c r="H146" s="113">
        <f t="shared" si="8"/>
        <v>0</v>
      </c>
      <c r="I146" s="113">
        <f t="shared" si="9"/>
        <v>16</v>
      </c>
    </row>
    <row r="147" spans="1:9" x14ac:dyDescent="0.25">
      <c r="A147" s="110">
        <v>1912</v>
      </c>
      <c r="B147" s="113">
        <f t="shared" si="1"/>
        <v>7</v>
      </c>
      <c r="C147" s="113">
        <f t="shared" si="3"/>
        <v>6</v>
      </c>
      <c r="D147" s="113">
        <f t="shared" si="4"/>
        <v>2</v>
      </c>
      <c r="E147" s="113">
        <f t="shared" si="5"/>
        <v>1</v>
      </c>
      <c r="F147" s="113">
        <f t="shared" si="6"/>
        <v>0</v>
      </c>
      <c r="G147" s="113">
        <f t="shared" si="7"/>
        <v>0</v>
      </c>
      <c r="H147" s="113">
        <f t="shared" si="8"/>
        <v>0</v>
      </c>
      <c r="I147" s="113">
        <f t="shared" si="9"/>
        <v>16</v>
      </c>
    </row>
    <row r="148" spans="1:9" x14ac:dyDescent="0.25">
      <c r="A148" s="110">
        <v>1913</v>
      </c>
      <c r="B148" s="113">
        <f t="shared" si="1"/>
        <v>7</v>
      </c>
      <c r="C148" s="113">
        <f t="shared" si="3"/>
        <v>6</v>
      </c>
      <c r="D148" s="113">
        <f t="shared" si="4"/>
        <v>2</v>
      </c>
      <c r="E148" s="113">
        <f t="shared" si="5"/>
        <v>1</v>
      </c>
      <c r="F148" s="113">
        <f t="shared" si="6"/>
        <v>0</v>
      </c>
      <c r="G148" s="113">
        <f t="shared" si="7"/>
        <v>0</v>
      </c>
      <c r="H148" s="113">
        <f t="shared" si="8"/>
        <v>0</v>
      </c>
      <c r="I148" s="113">
        <f t="shared" si="9"/>
        <v>16</v>
      </c>
    </row>
    <row r="149" spans="1:9" x14ac:dyDescent="0.25">
      <c r="A149" s="110">
        <v>1914</v>
      </c>
      <c r="B149" s="113">
        <f t="shared" si="1"/>
        <v>8</v>
      </c>
      <c r="C149" s="113">
        <f t="shared" si="3"/>
        <v>6</v>
      </c>
      <c r="D149" s="113">
        <f t="shared" si="4"/>
        <v>2</v>
      </c>
      <c r="E149" s="113">
        <f t="shared" si="5"/>
        <v>1</v>
      </c>
      <c r="F149" s="113">
        <f t="shared" si="6"/>
        <v>0</v>
      </c>
      <c r="G149" s="113">
        <f t="shared" si="7"/>
        <v>0</v>
      </c>
      <c r="H149" s="113">
        <f t="shared" si="8"/>
        <v>0</v>
      </c>
      <c r="I149" s="113">
        <f t="shared" si="9"/>
        <v>17</v>
      </c>
    </row>
    <row r="150" spans="1:9" x14ac:dyDescent="0.25">
      <c r="A150" s="110">
        <v>1915</v>
      </c>
      <c r="B150" s="113">
        <f t="shared" si="1"/>
        <v>8</v>
      </c>
      <c r="C150" s="113">
        <f t="shared" si="3"/>
        <v>6</v>
      </c>
      <c r="D150" s="113">
        <f t="shared" si="4"/>
        <v>2</v>
      </c>
      <c r="E150" s="113">
        <f t="shared" si="5"/>
        <v>1</v>
      </c>
      <c r="F150" s="113">
        <f t="shared" si="6"/>
        <v>0</v>
      </c>
      <c r="G150" s="113">
        <f t="shared" si="7"/>
        <v>0</v>
      </c>
      <c r="H150" s="113">
        <f t="shared" si="8"/>
        <v>0</v>
      </c>
      <c r="I150" s="113">
        <f t="shared" si="9"/>
        <v>17</v>
      </c>
    </row>
    <row r="151" spans="1:9" x14ac:dyDescent="0.25">
      <c r="A151" s="110">
        <v>1916</v>
      </c>
      <c r="B151" s="113">
        <f t="shared" si="1"/>
        <v>8</v>
      </c>
      <c r="C151" s="113">
        <f t="shared" si="3"/>
        <v>6</v>
      </c>
      <c r="D151" s="113">
        <f t="shared" si="4"/>
        <v>3</v>
      </c>
      <c r="E151" s="113">
        <f t="shared" si="5"/>
        <v>1</v>
      </c>
      <c r="F151" s="113">
        <f t="shared" si="6"/>
        <v>0</v>
      </c>
      <c r="G151" s="113">
        <f t="shared" si="7"/>
        <v>0</v>
      </c>
      <c r="H151" s="113">
        <f t="shared" si="8"/>
        <v>0</v>
      </c>
      <c r="I151" s="113">
        <f t="shared" si="9"/>
        <v>18</v>
      </c>
    </row>
    <row r="152" spans="1:9" x14ac:dyDescent="0.25">
      <c r="A152" s="110">
        <v>1917</v>
      </c>
      <c r="B152" s="113">
        <f t="shared" si="1"/>
        <v>8</v>
      </c>
      <c r="C152" s="113">
        <f t="shared" si="3"/>
        <v>6</v>
      </c>
      <c r="D152" s="113">
        <f t="shared" si="4"/>
        <v>3</v>
      </c>
      <c r="E152" s="113">
        <f t="shared" si="5"/>
        <v>1</v>
      </c>
      <c r="F152" s="113">
        <f t="shared" si="6"/>
        <v>0</v>
      </c>
      <c r="G152" s="113">
        <f t="shared" si="7"/>
        <v>0</v>
      </c>
      <c r="H152" s="113">
        <f t="shared" si="8"/>
        <v>0</v>
      </c>
      <c r="I152" s="113">
        <f t="shared" si="9"/>
        <v>18</v>
      </c>
    </row>
    <row r="153" spans="1:9" x14ac:dyDescent="0.25">
      <c r="A153" s="110">
        <v>1918</v>
      </c>
      <c r="B153" s="113">
        <f t="shared" si="1"/>
        <v>8</v>
      </c>
      <c r="C153" s="113">
        <f t="shared" si="3"/>
        <v>6</v>
      </c>
      <c r="D153" s="113">
        <f t="shared" si="4"/>
        <v>3</v>
      </c>
      <c r="E153" s="113">
        <f t="shared" si="5"/>
        <v>1</v>
      </c>
      <c r="F153" s="113">
        <f t="shared" si="6"/>
        <v>0</v>
      </c>
      <c r="G153" s="113">
        <f t="shared" si="7"/>
        <v>0</v>
      </c>
      <c r="H153" s="113">
        <f t="shared" si="8"/>
        <v>0</v>
      </c>
      <c r="I153" s="113">
        <f t="shared" si="9"/>
        <v>18</v>
      </c>
    </row>
    <row r="154" spans="1:9" x14ac:dyDescent="0.25">
      <c r="A154" s="110">
        <v>1919</v>
      </c>
      <c r="B154" s="113">
        <f t="shared" si="1"/>
        <v>8</v>
      </c>
      <c r="C154" s="113">
        <f t="shared" si="3"/>
        <v>6</v>
      </c>
      <c r="D154" s="113">
        <f t="shared" si="4"/>
        <v>3</v>
      </c>
      <c r="E154" s="113">
        <f t="shared" si="5"/>
        <v>1</v>
      </c>
      <c r="F154" s="113">
        <f t="shared" si="6"/>
        <v>0</v>
      </c>
      <c r="G154" s="113">
        <f t="shared" si="7"/>
        <v>0</v>
      </c>
      <c r="H154" s="113">
        <f t="shared" si="8"/>
        <v>0</v>
      </c>
      <c r="I154" s="113">
        <f t="shared" si="9"/>
        <v>18</v>
      </c>
    </row>
    <row r="155" spans="1:9" x14ac:dyDescent="0.25">
      <c r="A155" s="110">
        <v>1920</v>
      </c>
      <c r="B155" s="113">
        <f t="shared" si="1"/>
        <v>8</v>
      </c>
      <c r="C155" s="113">
        <f t="shared" si="3"/>
        <v>6</v>
      </c>
      <c r="D155" s="113">
        <f t="shared" si="4"/>
        <v>3</v>
      </c>
      <c r="E155" s="113">
        <f t="shared" si="5"/>
        <v>2</v>
      </c>
      <c r="F155" s="113">
        <f t="shared" si="6"/>
        <v>0</v>
      </c>
      <c r="G155" s="113">
        <f t="shared" si="7"/>
        <v>0</v>
      </c>
      <c r="H155" s="113">
        <f t="shared" si="8"/>
        <v>0</v>
      </c>
      <c r="I155" s="113">
        <f t="shared" si="9"/>
        <v>19</v>
      </c>
    </row>
    <row r="156" spans="1:9" x14ac:dyDescent="0.25">
      <c r="A156" s="110">
        <v>1921</v>
      </c>
      <c r="B156" s="113">
        <f t="shared" si="1"/>
        <v>8</v>
      </c>
      <c r="C156" s="113">
        <f t="shared" si="3"/>
        <v>6</v>
      </c>
      <c r="D156" s="113">
        <f t="shared" si="4"/>
        <v>3</v>
      </c>
      <c r="E156" s="113">
        <f t="shared" si="5"/>
        <v>2</v>
      </c>
      <c r="F156" s="113">
        <f t="shared" si="6"/>
        <v>1</v>
      </c>
      <c r="G156" s="113">
        <f t="shared" si="7"/>
        <v>0</v>
      </c>
      <c r="H156" s="113">
        <f t="shared" si="8"/>
        <v>0</v>
      </c>
      <c r="I156" s="113">
        <f t="shared" si="9"/>
        <v>20</v>
      </c>
    </row>
    <row r="157" spans="1:9" x14ac:dyDescent="0.25">
      <c r="A157" s="110">
        <v>1922</v>
      </c>
      <c r="B157" s="113">
        <f t="shared" si="1"/>
        <v>8</v>
      </c>
      <c r="C157" s="113">
        <f t="shared" si="3"/>
        <v>6</v>
      </c>
      <c r="D157" s="113">
        <f t="shared" si="4"/>
        <v>3</v>
      </c>
      <c r="E157" s="113">
        <f t="shared" si="5"/>
        <v>2</v>
      </c>
      <c r="F157" s="113">
        <f t="shared" si="6"/>
        <v>1</v>
      </c>
      <c r="G157" s="113">
        <f t="shared" si="7"/>
        <v>0</v>
      </c>
      <c r="H157" s="113">
        <f t="shared" si="8"/>
        <v>0</v>
      </c>
      <c r="I157" s="113">
        <f t="shared" si="9"/>
        <v>20</v>
      </c>
    </row>
    <row r="158" spans="1:9" x14ac:dyDescent="0.25">
      <c r="A158" s="110">
        <v>1923</v>
      </c>
      <c r="B158" s="113">
        <f t="shared" si="1"/>
        <v>8</v>
      </c>
      <c r="C158" s="113">
        <f t="shared" si="3"/>
        <v>6</v>
      </c>
      <c r="D158" s="113">
        <f t="shared" si="4"/>
        <v>3</v>
      </c>
      <c r="E158" s="113">
        <f t="shared" si="5"/>
        <v>2</v>
      </c>
      <c r="F158" s="113">
        <f t="shared" si="6"/>
        <v>1</v>
      </c>
      <c r="G158" s="113">
        <f t="shared" si="7"/>
        <v>0</v>
      </c>
      <c r="H158" s="113">
        <f t="shared" si="8"/>
        <v>0</v>
      </c>
      <c r="I158" s="113">
        <f t="shared" si="9"/>
        <v>20</v>
      </c>
    </row>
    <row r="159" spans="1:9" x14ac:dyDescent="0.25">
      <c r="A159" s="110">
        <v>1924</v>
      </c>
      <c r="B159" s="113">
        <f t="shared" si="1"/>
        <v>8</v>
      </c>
      <c r="C159" s="113">
        <f t="shared" si="3"/>
        <v>6</v>
      </c>
      <c r="D159" s="113">
        <f t="shared" si="4"/>
        <v>3</v>
      </c>
      <c r="E159" s="113">
        <f t="shared" si="5"/>
        <v>2</v>
      </c>
      <c r="F159" s="113">
        <f t="shared" si="6"/>
        <v>1</v>
      </c>
      <c r="G159" s="113">
        <f t="shared" si="7"/>
        <v>0</v>
      </c>
      <c r="H159" s="113">
        <f t="shared" si="8"/>
        <v>0</v>
      </c>
      <c r="I159" s="113">
        <f t="shared" si="9"/>
        <v>20</v>
      </c>
    </row>
    <row r="160" spans="1:9" x14ac:dyDescent="0.25">
      <c r="A160" s="110">
        <v>1925</v>
      </c>
      <c r="B160" s="113">
        <f t="shared" si="1"/>
        <v>8</v>
      </c>
      <c r="C160" s="113">
        <f t="shared" si="3"/>
        <v>6</v>
      </c>
      <c r="D160" s="113">
        <f t="shared" si="4"/>
        <v>3</v>
      </c>
      <c r="E160" s="113">
        <f t="shared" si="5"/>
        <v>2</v>
      </c>
      <c r="F160" s="113">
        <f t="shared" si="6"/>
        <v>1</v>
      </c>
      <c r="G160" s="113">
        <f t="shared" si="7"/>
        <v>0</v>
      </c>
      <c r="H160" s="113">
        <f t="shared" si="8"/>
        <v>0</v>
      </c>
      <c r="I160" s="113">
        <f t="shared" si="9"/>
        <v>20</v>
      </c>
    </row>
    <row r="161" spans="1:9" x14ac:dyDescent="0.25">
      <c r="A161" s="110">
        <v>1926</v>
      </c>
      <c r="B161" s="113">
        <f t="shared" si="1"/>
        <v>8</v>
      </c>
      <c r="C161" s="113">
        <f t="shared" si="3"/>
        <v>6</v>
      </c>
      <c r="D161" s="113">
        <f t="shared" si="4"/>
        <v>3</v>
      </c>
      <c r="E161" s="113">
        <f t="shared" si="5"/>
        <v>2</v>
      </c>
      <c r="F161" s="113">
        <f t="shared" si="6"/>
        <v>1</v>
      </c>
      <c r="G161" s="113">
        <f t="shared" si="7"/>
        <v>0</v>
      </c>
      <c r="H161" s="113">
        <f t="shared" si="8"/>
        <v>0</v>
      </c>
      <c r="I161" s="113">
        <f t="shared" si="9"/>
        <v>20</v>
      </c>
    </row>
    <row r="162" spans="1:9" x14ac:dyDescent="0.25">
      <c r="A162" s="110">
        <v>1927</v>
      </c>
      <c r="B162" s="113">
        <f t="shared" si="1"/>
        <v>9</v>
      </c>
      <c r="C162" s="113">
        <f t="shared" si="3"/>
        <v>6</v>
      </c>
      <c r="D162" s="113">
        <f t="shared" si="4"/>
        <v>3</v>
      </c>
      <c r="E162" s="113">
        <f t="shared" si="5"/>
        <v>2</v>
      </c>
      <c r="F162" s="113">
        <f t="shared" si="6"/>
        <v>1</v>
      </c>
      <c r="G162" s="113">
        <f t="shared" si="7"/>
        <v>0</v>
      </c>
      <c r="H162" s="113">
        <f t="shared" si="8"/>
        <v>0</v>
      </c>
      <c r="I162" s="113">
        <f t="shared" si="9"/>
        <v>21</v>
      </c>
    </row>
    <row r="163" spans="1:9" x14ac:dyDescent="0.25">
      <c r="A163" s="110">
        <v>1928</v>
      </c>
      <c r="B163" s="113">
        <f t="shared" si="1"/>
        <v>9</v>
      </c>
      <c r="C163" s="113">
        <f t="shared" si="3"/>
        <v>6</v>
      </c>
      <c r="D163" s="113">
        <f t="shared" si="4"/>
        <v>3</v>
      </c>
      <c r="E163" s="113">
        <f t="shared" si="5"/>
        <v>2</v>
      </c>
      <c r="F163" s="113">
        <f t="shared" si="6"/>
        <v>1</v>
      </c>
      <c r="G163" s="113">
        <f t="shared" si="7"/>
        <v>0</v>
      </c>
      <c r="H163" s="113">
        <f t="shared" si="8"/>
        <v>0</v>
      </c>
      <c r="I163" s="113">
        <f t="shared" si="9"/>
        <v>21</v>
      </c>
    </row>
    <row r="164" spans="1:9" x14ac:dyDescent="0.25">
      <c r="A164" s="110">
        <v>1929</v>
      </c>
      <c r="B164" s="113">
        <f t="shared" si="1"/>
        <v>10</v>
      </c>
      <c r="C164" s="113">
        <f t="shared" si="3"/>
        <v>6</v>
      </c>
      <c r="D164" s="113">
        <f t="shared" si="4"/>
        <v>3</v>
      </c>
      <c r="E164" s="113">
        <f t="shared" si="5"/>
        <v>2</v>
      </c>
      <c r="F164" s="113">
        <f t="shared" si="6"/>
        <v>1</v>
      </c>
      <c r="G164" s="113">
        <f t="shared" si="7"/>
        <v>0</v>
      </c>
      <c r="H164" s="113">
        <f t="shared" si="8"/>
        <v>0</v>
      </c>
      <c r="I164" s="113">
        <f t="shared" si="9"/>
        <v>22</v>
      </c>
    </row>
    <row r="165" spans="1:9" x14ac:dyDescent="0.25">
      <c r="A165" s="110">
        <v>1930</v>
      </c>
      <c r="B165" s="113">
        <f t="shared" si="1"/>
        <v>10</v>
      </c>
      <c r="C165" s="113">
        <f t="shared" si="3"/>
        <v>6</v>
      </c>
      <c r="D165" s="113">
        <f t="shared" si="4"/>
        <v>3</v>
      </c>
      <c r="E165" s="113">
        <f t="shared" si="5"/>
        <v>2</v>
      </c>
      <c r="F165" s="113">
        <f t="shared" si="6"/>
        <v>1</v>
      </c>
      <c r="G165" s="113">
        <f t="shared" si="7"/>
        <v>0</v>
      </c>
      <c r="H165" s="113">
        <f t="shared" si="8"/>
        <v>1</v>
      </c>
      <c r="I165" s="113">
        <f t="shared" si="9"/>
        <v>23</v>
      </c>
    </row>
    <row r="166" spans="1:9" x14ac:dyDescent="0.25">
      <c r="A166" s="110">
        <v>1931</v>
      </c>
      <c r="B166" s="113">
        <f t="shared" si="1"/>
        <v>10</v>
      </c>
      <c r="C166" s="113">
        <f t="shared" si="3"/>
        <v>6</v>
      </c>
      <c r="D166" s="113">
        <f t="shared" si="4"/>
        <v>3</v>
      </c>
      <c r="E166" s="113">
        <f t="shared" si="5"/>
        <v>2</v>
      </c>
      <c r="F166" s="113">
        <f t="shared" si="6"/>
        <v>1</v>
      </c>
      <c r="G166" s="113">
        <f t="shared" si="7"/>
        <v>0</v>
      </c>
      <c r="H166" s="113">
        <f t="shared" si="8"/>
        <v>1</v>
      </c>
      <c r="I166" s="113">
        <f t="shared" si="9"/>
        <v>23</v>
      </c>
    </row>
    <row r="167" spans="1:9" x14ac:dyDescent="0.25">
      <c r="A167" s="110">
        <v>1932</v>
      </c>
      <c r="B167" s="113">
        <f t="shared" ref="B167:B198" si="10">B166+B35</f>
        <v>10</v>
      </c>
      <c r="C167" s="113">
        <f t="shared" si="3"/>
        <v>6</v>
      </c>
      <c r="D167" s="113">
        <f t="shared" si="4"/>
        <v>3</v>
      </c>
      <c r="E167" s="113">
        <f t="shared" si="5"/>
        <v>2</v>
      </c>
      <c r="F167" s="113">
        <f t="shared" si="6"/>
        <v>1</v>
      </c>
      <c r="G167" s="113">
        <f t="shared" si="7"/>
        <v>0</v>
      </c>
      <c r="H167" s="113">
        <f t="shared" si="8"/>
        <v>1</v>
      </c>
      <c r="I167" s="113">
        <f t="shared" si="9"/>
        <v>23</v>
      </c>
    </row>
    <row r="168" spans="1:9" x14ac:dyDescent="0.25">
      <c r="A168" s="110">
        <v>1933</v>
      </c>
      <c r="B168" s="113">
        <f t="shared" si="10"/>
        <v>10</v>
      </c>
      <c r="C168" s="113">
        <f t="shared" ref="C168:C199" si="11">C167+C36</f>
        <v>6</v>
      </c>
      <c r="D168" s="113">
        <f t="shared" ref="D168:D199" si="12">D167+D36</f>
        <v>3</v>
      </c>
      <c r="E168" s="113">
        <f t="shared" ref="E168:E199" si="13">E167+E36</f>
        <v>2</v>
      </c>
      <c r="F168" s="113">
        <f t="shared" ref="F168:F199" si="14">F167+F36</f>
        <v>1</v>
      </c>
      <c r="G168" s="113">
        <f t="shared" ref="G168:G199" si="15">G167+G36</f>
        <v>0</v>
      </c>
      <c r="H168" s="113">
        <f t="shared" ref="H168:H199" si="16">H167+H36</f>
        <v>1</v>
      </c>
      <c r="I168" s="113">
        <f t="shared" si="9"/>
        <v>23</v>
      </c>
    </row>
    <row r="169" spans="1:9" x14ac:dyDescent="0.25">
      <c r="A169" s="110">
        <v>1934</v>
      </c>
      <c r="B169" s="113">
        <f t="shared" si="10"/>
        <v>11</v>
      </c>
      <c r="C169" s="113">
        <f t="shared" si="11"/>
        <v>6</v>
      </c>
      <c r="D169" s="113">
        <f t="shared" si="12"/>
        <v>5</v>
      </c>
      <c r="E169" s="113">
        <f t="shared" si="13"/>
        <v>2</v>
      </c>
      <c r="F169" s="113">
        <f t="shared" si="14"/>
        <v>1</v>
      </c>
      <c r="G169" s="113">
        <f t="shared" si="15"/>
        <v>0</v>
      </c>
      <c r="H169" s="113">
        <f t="shared" si="16"/>
        <v>1</v>
      </c>
      <c r="I169" s="113">
        <f t="shared" si="9"/>
        <v>26</v>
      </c>
    </row>
    <row r="170" spans="1:9" x14ac:dyDescent="0.25">
      <c r="A170" s="110">
        <v>1935</v>
      </c>
      <c r="B170" s="113">
        <f t="shared" si="10"/>
        <v>11</v>
      </c>
      <c r="C170" s="113">
        <f t="shared" si="11"/>
        <v>6</v>
      </c>
      <c r="D170" s="113">
        <f t="shared" si="12"/>
        <v>5</v>
      </c>
      <c r="E170" s="113">
        <f t="shared" si="13"/>
        <v>2</v>
      </c>
      <c r="F170" s="113">
        <f t="shared" si="14"/>
        <v>1</v>
      </c>
      <c r="G170" s="113">
        <f t="shared" si="15"/>
        <v>0</v>
      </c>
      <c r="H170" s="113">
        <f t="shared" si="16"/>
        <v>1</v>
      </c>
      <c r="I170" s="113">
        <f t="shared" si="9"/>
        <v>26</v>
      </c>
    </row>
    <row r="171" spans="1:9" x14ac:dyDescent="0.25">
      <c r="A171" s="110">
        <v>1936</v>
      </c>
      <c r="B171" s="113">
        <f t="shared" si="10"/>
        <v>11</v>
      </c>
      <c r="C171" s="113">
        <f t="shared" si="11"/>
        <v>6</v>
      </c>
      <c r="D171" s="113">
        <f t="shared" si="12"/>
        <v>5</v>
      </c>
      <c r="E171" s="113">
        <f t="shared" si="13"/>
        <v>2</v>
      </c>
      <c r="F171" s="113">
        <f t="shared" si="14"/>
        <v>1</v>
      </c>
      <c r="G171" s="113">
        <f t="shared" si="15"/>
        <v>0</v>
      </c>
      <c r="H171" s="113">
        <f t="shared" si="16"/>
        <v>1</v>
      </c>
      <c r="I171" s="113">
        <f t="shared" si="9"/>
        <v>26</v>
      </c>
    </row>
    <row r="172" spans="1:9" x14ac:dyDescent="0.25">
      <c r="A172" s="110">
        <v>1937</v>
      </c>
      <c r="B172" s="113">
        <f t="shared" si="10"/>
        <v>12</v>
      </c>
      <c r="C172" s="113">
        <f t="shared" si="11"/>
        <v>6</v>
      </c>
      <c r="D172" s="113">
        <f t="shared" si="12"/>
        <v>5</v>
      </c>
      <c r="E172" s="113">
        <f t="shared" si="13"/>
        <v>2</v>
      </c>
      <c r="F172" s="113">
        <f t="shared" si="14"/>
        <v>1</v>
      </c>
      <c r="G172" s="113">
        <f t="shared" si="15"/>
        <v>0</v>
      </c>
      <c r="H172" s="113">
        <f t="shared" si="16"/>
        <v>1</v>
      </c>
      <c r="I172" s="113">
        <f t="shared" si="9"/>
        <v>27</v>
      </c>
    </row>
    <row r="173" spans="1:9" x14ac:dyDescent="0.25">
      <c r="A173" s="110">
        <v>1938</v>
      </c>
      <c r="B173" s="113">
        <f t="shared" si="10"/>
        <v>12</v>
      </c>
      <c r="C173" s="113">
        <f t="shared" si="11"/>
        <v>6</v>
      </c>
      <c r="D173" s="113">
        <f t="shared" si="12"/>
        <v>5</v>
      </c>
      <c r="E173" s="113">
        <f t="shared" si="13"/>
        <v>2</v>
      </c>
      <c r="F173" s="113">
        <f t="shared" si="14"/>
        <v>1</v>
      </c>
      <c r="G173" s="113">
        <f t="shared" si="15"/>
        <v>0</v>
      </c>
      <c r="H173" s="113">
        <f t="shared" si="16"/>
        <v>1</v>
      </c>
      <c r="I173" s="113">
        <f t="shared" si="9"/>
        <v>27</v>
      </c>
    </row>
    <row r="174" spans="1:9" x14ac:dyDescent="0.25">
      <c r="A174" s="110">
        <v>1939</v>
      </c>
      <c r="B174" s="113">
        <f t="shared" si="10"/>
        <v>13</v>
      </c>
      <c r="C174" s="113">
        <f t="shared" si="11"/>
        <v>6</v>
      </c>
      <c r="D174" s="113">
        <f t="shared" si="12"/>
        <v>5</v>
      </c>
      <c r="E174" s="113">
        <f t="shared" si="13"/>
        <v>4</v>
      </c>
      <c r="F174" s="113">
        <f t="shared" si="14"/>
        <v>1</v>
      </c>
      <c r="G174" s="113">
        <f t="shared" si="15"/>
        <v>0</v>
      </c>
      <c r="H174" s="113">
        <f t="shared" si="16"/>
        <v>1</v>
      </c>
      <c r="I174" s="113">
        <f t="shared" si="9"/>
        <v>30</v>
      </c>
    </row>
    <row r="175" spans="1:9" x14ac:dyDescent="0.25">
      <c r="A175" s="110">
        <v>1940</v>
      </c>
      <c r="B175" s="113">
        <f t="shared" si="10"/>
        <v>14</v>
      </c>
      <c r="C175" s="113">
        <f t="shared" si="11"/>
        <v>6</v>
      </c>
      <c r="D175" s="113">
        <f t="shared" si="12"/>
        <v>5</v>
      </c>
      <c r="E175" s="113">
        <f t="shared" si="13"/>
        <v>4</v>
      </c>
      <c r="F175" s="113">
        <f t="shared" si="14"/>
        <v>1</v>
      </c>
      <c r="G175" s="113">
        <f t="shared" si="15"/>
        <v>0</v>
      </c>
      <c r="H175" s="113">
        <f t="shared" si="16"/>
        <v>1</v>
      </c>
      <c r="I175" s="113">
        <f t="shared" si="9"/>
        <v>31</v>
      </c>
    </row>
    <row r="176" spans="1:9" x14ac:dyDescent="0.25">
      <c r="A176" s="110">
        <v>1941</v>
      </c>
      <c r="B176" s="113">
        <f t="shared" si="10"/>
        <v>15</v>
      </c>
      <c r="C176" s="113">
        <f t="shared" si="11"/>
        <v>6</v>
      </c>
      <c r="D176" s="113">
        <f t="shared" si="12"/>
        <v>5</v>
      </c>
      <c r="E176" s="113">
        <f t="shared" si="13"/>
        <v>4</v>
      </c>
      <c r="F176" s="113">
        <f t="shared" si="14"/>
        <v>1</v>
      </c>
      <c r="G176" s="113">
        <f t="shared" si="15"/>
        <v>0</v>
      </c>
      <c r="H176" s="113">
        <f t="shared" si="16"/>
        <v>1</v>
      </c>
      <c r="I176" s="113">
        <f t="shared" si="9"/>
        <v>32</v>
      </c>
    </row>
    <row r="177" spans="1:9" x14ac:dyDescent="0.25">
      <c r="A177" s="110">
        <v>1942</v>
      </c>
      <c r="B177" s="113">
        <f t="shared" si="10"/>
        <v>15</v>
      </c>
      <c r="C177" s="113">
        <f t="shared" si="11"/>
        <v>6</v>
      </c>
      <c r="D177" s="113">
        <f t="shared" si="12"/>
        <v>5</v>
      </c>
      <c r="E177" s="113">
        <f t="shared" si="13"/>
        <v>4</v>
      </c>
      <c r="F177" s="113">
        <f t="shared" si="14"/>
        <v>1</v>
      </c>
      <c r="G177" s="113">
        <f t="shared" si="15"/>
        <v>0</v>
      </c>
      <c r="H177" s="113">
        <f t="shared" si="16"/>
        <v>1</v>
      </c>
      <c r="I177" s="113">
        <f t="shared" si="9"/>
        <v>32</v>
      </c>
    </row>
    <row r="178" spans="1:9" x14ac:dyDescent="0.25">
      <c r="A178" s="110">
        <v>1943</v>
      </c>
      <c r="B178" s="113">
        <f t="shared" si="10"/>
        <v>15</v>
      </c>
      <c r="C178" s="113">
        <f t="shared" si="11"/>
        <v>6</v>
      </c>
      <c r="D178" s="113">
        <f t="shared" si="12"/>
        <v>5</v>
      </c>
      <c r="E178" s="113">
        <f t="shared" si="13"/>
        <v>4</v>
      </c>
      <c r="F178" s="113">
        <f t="shared" si="14"/>
        <v>1</v>
      </c>
      <c r="G178" s="113">
        <f t="shared" si="15"/>
        <v>0</v>
      </c>
      <c r="H178" s="113">
        <f t="shared" si="16"/>
        <v>1</v>
      </c>
      <c r="I178" s="113">
        <f t="shared" si="9"/>
        <v>32</v>
      </c>
    </row>
    <row r="179" spans="1:9" x14ac:dyDescent="0.25">
      <c r="A179" s="110">
        <v>1944</v>
      </c>
      <c r="B179" s="113">
        <f t="shared" si="10"/>
        <v>15</v>
      </c>
      <c r="C179" s="113">
        <f t="shared" si="11"/>
        <v>6</v>
      </c>
      <c r="D179" s="113">
        <f t="shared" si="12"/>
        <v>5</v>
      </c>
      <c r="E179" s="113">
        <f t="shared" si="13"/>
        <v>4</v>
      </c>
      <c r="F179" s="113">
        <f t="shared" si="14"/>
        <v>1</v>
      </c>
      <c r="G179" s="113">
        <f t="shared" si="15"/>
        <v>0</v>
      </c>
      <c r="H179" s="113">
        <f t="shared" si="16"/>
        <v>1</v>
      </c>
      <c r="I179" s="113">
        <f t="shared" si="9"/>
        <v>32</v>
      </c>
    </row>
    <row r="180" spans="1:9" x14ac:dyDescent="0.25">
      <c r="A180" s="110">
        <v>1945</v>
      </c>
      <c r="B180" s="113">
        <f t="shared" si="10"/>
        <v>15</v>
      </c>
      <c r="C180" s="113">
        <f t="shared" si="11"/>
        <v>6</v>
      </c>
      <c r="D180" s="113">
        <f t="shared" si="12"/>
        <v>5</v>
      </c>
      <c r="E180" s="113">
        <f t="shared" si="13"/>
        <v>4</v>
      </c>
      <c r="F180" s="113">
        <f t="shared" si="14"/>
        <v>1</v>
      </c>
      <c r="G180" s="113">
        <f t="shared" si="15"/>
        <v>0</v>
      </c>
      <c r="H180" s="113">
        <f t="shared" si="16"/>
        <v>1</v>
      </c>
      <c r="I180" s="113">
        <f t="shared" si="9"/>
        <v>32</v>
      </c>
    </row>
    <row r="181" spans="1:9" x14ac:dyDescent="0.25">
      <c r="A181" s="110">
        <v>1946</v>
      </c>
      <c r="B181" s="113">
        <f t="shared" si="10"/>
        <v>15</v>
      </c>
      <c r="C181" s="113">
        <f t="shared" si="11"/>
        <v>6</v>
      </c>
      <c r="D181" s="113">
        <f t="shared" si="12"/>
        <v>5</v>
      </c>
      <c r="E181" s="113">
        <f t="shared" si="13"/>
        <v>4</v>
      </c>
      <c r="F181" s="113">
        <f t="shared" si="14"/>
        <v>1</v>
      </c>
      <c r="G181" s="113">
        <f t="shared" si="15"/>
        <v>0</v>
      </c>
      <c r="H181" s="113">
        <f t="shared" si="16"/>
        <v>1</v>
      </c>
      <c r="I181" s="113">
        <f t="shared" si="9"/>
        <v>32</v>
      </c>
    </row>
    <row r="182" spans="1:9" x14ac:dyDescent="0.25">
      <c r="A182" s="110">
        <v>1947</v>
      </c>
      <c r="B182" s="113">
        <f t="shared" si="10"/>
        <v>15</v>
      </c>
      <c r="C182" s="113">
        <f t="shared" si="11"/>
        <v>6</v>
      </c>
      <c r="D182" s="113">
        <f t="shared" si="12"/>
        <v>5</v>
      </c>
      <c r="E182" s="113">
        <f t="shared" si="13"/>
        <v>4</v>
      </c>
      <c r="F182" s="113">
        <f t="shared" si="14"/>
        <v>1</v>
      </c>
      <c r="G182" s="113">
        <f t="shared" si="15"/>
        <v>0</v>
      </c>
      <c r="H182" s="113">
        <f t="shared" si="16"/>
        <v>1</v>
      </c>
      <c r="I182" s="113">
        <f t="shared" si="9"/>
        <v>32</v>
      </c>
    </row>
    <row r="183" spans="1:9" x14ac:dyDescent="0.25">
      <c r="A183" s="110">
        <v>1948</v>
      </c>
      <c r="B183" s="113">
        <f t="shared" si="10"/>
        <v>15</v>
      </c>
      <c r="C183" s="113">
        <f t="shared" si="11"/>
        <v>6</v>
      </c>
      <c r="D183" s="113">
        <f t="shared" si="12"/>
        <v>5</v>
      </c>
      <c r="E183" s="113">
        <f t="shared" si="13"/>
        <v>5</v>
      </c>
      <c r="F183" s="113">
        <f t="shared" si="14"/>
        <v>1</v>
      </c>
      <c r="G183" s="113">
        <f t="shared" si="15"/>
        <v>0</v>
      </c>
      <c r="H183" s="113">
        <f t="shared" si="16"/>
        <v>1</v>
      </c>
      <c r="I183" s="113">
        <f t="shared" si="9"/>
        <v>33</v>
      </c>
    </row>
    <row r="184" spans="1:9" x14ac:dyDescent="0.25">
      <c r="A184" s="110">
        <v>1949</v>
      </c>
      <c r="B184" s="113">
        <f t="shared" si="10"/>
        <v>15</v>
      </c>
      <c r="C184" s="113">
        <f t="shared" si="11"/>
        <v>6</v>
      </c>
      <c r="D184" s="113">
        <f t="shared" si="12"/>
        <v>5</v>
      </c>
      <c r="E184" s="113">
        <f t="shared" si="13"/>
        <v>5</v>
      </c>
      <c r="F184" s="113">
        <f t="shared" si="14"/>
        <v>1</v>
      </c>
      <c r="G184" s="113">
        <f t="shared" si="15"/>
        <v>0</v>
      </c>
      <c r="H184" s="113">
        <f t="shared" si="16"/>
        <v>1</v>
      </c>
      <c r="I184" s="113">
        <f t="shared" si="9"/>
        <v>33</v>
      </c>
    </row>
    <row r="185" spans="1:9" x14ac:dyDescent="0.25">
      <c r="A185" s="110">
        <v>1950</v>
      </c>
      <c r="B185" s="113">
        <f t="shared" si="10"/>
        <v>15</v>
      </c>
      <c r="C185" s="113">
        <f t="shared" si="11"/>
        <v>6</v>
      </c>
      <c r="D185" s="113">
        <f t="shared" si="12"/>
        <v>5</v>
      </c>
      <c r="E185" s="113">
        <f t="shared" si="13"/>
        <v>5</v>
      </c>
      <c r="F185" s="113">
        <f t="shared" si="14"/>
        <v>1</v>
      </c>
      <c r="G185" s="113">
        <f t="shared" si="15"/>
        <v>0</v>
      </c>
      <c r="H185" s="113">
        <f t="shared" si="16"/>
        <v>1</v>
      </c>
      <c r="I185" s="113">
        <f t="shared" si="9"/>
        <v>33</v>
      </c>
    </row>
    <row r="186" spans="1:9" x14ac:dyDescent="0.25">
      <c r="A186" s="110">
        <v>1951</v>
      </c>
      <c r="B186" s="113">
        <f t="shared" si="10"/>
        <v>16</v>
      </c>
      <c r="C186" s="113">
        <f t="shared" si="11"/>
        <v>6</v>
      </c>
      <c r="D186" s="113">
        <f t="shared" si="12"/>
        <v>5</v>
      </c>
      <c r="E186" s="113">
        <f t="shared" si="13"/>
        <v>5</v>
      </c>
      <c r="F186" s="113">
        <f t="shared" si="14"/>
        <v>1</v>
      </c>
      <c r="G186" s="113">
        <f t="shared" si="15"/>
        <v>0</v>
      </c>
      <c r="H186" s="113">
        <f t="shared" si="16"/>
        <v>1</v>
      </c>
      <c r="I186" s="113">
        <f t="shared" si="9"/>
        <v>34</v>
      </c>
    </row>
    <row r="187" spans="1:9" x14ac:dyDescent="0.25">
      <c r="A187" s="110">
        <v>1952</v>
      </c>
      <c r="B187" s="113">
        <f t="shared" si="10"/>
        <v>16</v>
      </c>
      <c r="C187" s="113">
        <f t="shared" si="11"/>
        <v>6</v>
      </c>
      <c r="D187" s="113">
        <f t="shared" si="12"/>
        <v>5</v>
      </c>
      <c r="E187" s="113">
        <f t="shared" si="13"/>
        <v>5</v>
      </c>
      <c r="F187" s="113">
        <f t="shared" si="14"/>
        <v>1</v>
      </c>
      <c r="G187" s="113">
        <f t="shared" si="15"/>
        <v>0</v>
      </c>
      <c r="H187" s="113">
        <f t="shared" si="16"/>
        <v>1</v>
      </c>
      <c r="I187" s="113">
        <f t="shared" si="9"/>
        <v>34</v>
      </c>
    </row>
    <row r="188" spans="1:9" x14ac:dyDescent="0.25">
      <c r="A188" s="110">
        <v>1953</v>
      </c>
      <c r="B188" s="113">
        <f t="shared" si="10"/>
        <v>17</v>
      </c>
      <c r="C188" s="113">
        <f t="shared" si="11"/>
        <v>6</v>
      </c>
      <c r="D188" s="113">
        <f t="shared" si="12"/>
        <v>5</v>
      </c>
      <c r="E188" s="113">
        <f t="shared" si="13"/>
        <v>5</v>
      </c>
      <c r="F188" s="113">
        <f t="shared" si="14"/>
        <v>1</v>
      </c>
      <c r="G188" s="113">
        <f t="shared" si="15"/>
        <v>0</v>
      </c>
      <c r="H188" s="113">
        <f t="shared" si="16"/>
        <v>1</v>
      </c>
      <c r="I188" s="113">
        <f t="shared" si="9"/>
        <v>35</v>
      </c>
    </row>
    <row r="189" spans="1:9" x14ac:dyDescent="0.25">
      <c r="A189" s="110">
        <v>1954</v>
      </c>
      <c r="B189" s="113">
        <f t="shared" si="10"/>
        <v>17</v>
      </c>
      <c r="C189" s="113">
        <f t="shared" si="11"/>
        <v>6</v>
      </c>
      <c r="D189" s="113">
        <f t="shared" si="12"/>
        <v>5</v>
      </c>
      <c r="E189" s="113">
        <f t="shared" si="13"/>
        <v>5</v>
      </c>
      <c r="F189" s="113">
        <f t="shared" si="14"/>
        <v>1</v>
      </c>
      <c r="G189" s="113">
        <f t="shared" si="15"/>
        <v>0</v>
      </c>
      <c r="H189" s="113">
        <f t="shared" si="16"/>
        <v>1</v>
      </c>
      <c r="I189" s="113">
        <f t="shared" si="9"/>
        <v>35</v>
      </c>
    </row>
    <row r="190" spans="1:9" x14ac:dyDescent="0.25">
      <c r="A190" s="110">
        <v>1955</v>
      </c>
      <c r="B190" s="113">
        <f t="shared" si="10"/>
        <v>17</v>
      </c>
      <c r="C190" s="113">
        <f t="shared" si="11"/>
        <v>6</v>
      </c>
      <c r="D190" s="113">
        <f t="shared" si="12"/>
        <v>5</v>
      </c>
      <c r="E190" s="113">
        <f t="shared" si="13"/>
        <v>5</v>
      </c>
      <c r="F190" s="113">
        <f t="shared" si="14"/>
        <v>1</v>
      </c>
      <c r="G190" s="113">
        <f t="shared" si="15"/>
        <v>0</v>
      </c>
      <c r="H190" s="113">
        <f t="shared" si="16"/>
        <v>1</v>
      </c>
      <c r="I190" s="113">
        <f t="shared" si="9"/>
        <v>35</v>
      </c>
    </row>
    <row r="191" spans="1:9" x14ac:dyDescent="0.25">
      <c r="A191" s="110">
        <v>1956</v>
      </c>
      <c r="B191" s="113">
        <f t="shared" si="10"/>
        <v>17</v>
      </c>
      <c r="C191" s="113">
        <f t="shared" si="11"/>
        <v>6</v>
      </c>
      <c r="D191" s="113">
        <f t="shared" si="12"/>
        <v>5</v>
      </c>
      <c r="E191" s="113">
        <f t="shared" si="13"/>
        <v>5</v>
      </c>
      <c r="F191" s="113">
        <f t="shared" si="14"/>
        <v>1</v>
      </c>
      <c r="G191" s="113">
        <f t="shared" si="15"/>
        <v>0</v>
      </c>
      <c r="H191" s="113">
        <f t="shared" si="16"/>
        <v>1</v>
      </c>
      <c r="I191" s="113">
        <f t="shared" si="9"/>
        <v>35</v>
      </c>
    </row>
    <row r="192" spans="1:9" x14ac:dyDescent="0.25">
      <c r="A192" s="110">
        <v>1957</v>
      </c>
      <c r="B192" s="113">
        <f t="shared" si="10"/>
        <v>17</v>
      </c>
      <c r="C192" s="113">
        <f t="shared" si="11"/>
        <v>6</v>
      </c>
      <c r="D192" s="113">
        <f t="shared" si="12"/>
        <v>5</v>
      </c>
      <c r="E192" s="113">
        <f t="shared" si="13"/>
        <v>5</v>
      </c>
      <c r="F192" s="113">
        <f t="shared" si="14"/>
        <v>1</v>
      </c>
      <c r="G192" s="113">
        <f t="shared" si="15"/>
        <v>0</v>
      </c>
      <c r="H192" s="113">
        <f t="shared" si="16"/>
        <v>1</v>
      </c>
      <c r="I192" s="113">
        <f t="shared" si="9"/>
        <v>35</v>
      </c>
    </row>
    <row r="193" spans="1:9" x14ac:dyDescent="0.25">
      <c r="A193" s="110">
        <v>1958</v>
      </c>
      <c r="B193" s="113">
        <f t="shared" si="10"/>
        <v>18</v>
      </c>
      <c r="C193" s="113">
        <f t="shared" si="11"/>
        <v>6</v>
      </c>
      <c r="D193" s="113">
        <f t="shared" si="12"/>
        <v>6</v>
      </c>
      <c r="E193" s="113">
        <f t="shared" si="13"/>
        <v>5</v>
      </c>
      <c r="F193" s="113">
        <f t="shared" si="14"/>
        <v>1</v>
      </c>
      <c r="G193" s="113">
        <f t="shared" si="15"/>
        <v>0</v>
      </c>
      <c r="H193" s="113">
        <f t="shared" si="16"/>
        <v>1</v>
      </c>
      <c r="I193" s="113">
        <f t="shared" si="9"/>
        <v>37</v>
      </c>
    </row>
    <row r="194" spans="1:9" x14ac:dyDescent="0.25">
      <c r="A194" s="110">
        <v>1959</v>
      </c>
      <c r="B194" s="113">
        <f t="shared" si="10"/>
        <v>18</v>
      </c>
      <c r="C194" s="113">
        <f t="shared" si="11"/>
        <v>6</v>
      </c>
      <c r="D194" s="113">
        <f t="shared" si="12"/>
        <v>6</v>
      </c>
      <c r="E194" s="113">
        <f t="shared" si="13"/>
        <v>5</v>
      </c>
      <c r="F194" s="113">
        <f t="shared" si="14"/>
        <v>1</v>
      </c>
      <c r="G194" s="113">
        <f t="shared" si="15"/>
        <v>0</v>
      </c>
      <c r="H194" s="113">
        <f t="shared" si="16"/>
        <v>1</v>
      </c>
      <c r="I194" s="113">
        <f t="shared" si="9"/>
        <v>37</v>
      </c>
    </row>
    <row r="195" spans="1:9" x14ac:dyDescent="0.25">
      <c r="A195" s="110">
        <v>1960</v>
      </c>
      <c r="B195" s="113">
        <f t="shared" si="10"/>
        <v>18</v>
      </c>
      <c r="C195" s="113">
        <f t="shared" si="11"/>
        <v>6</v>
      </c>
      <c r="D195" s="113">
        <f t="shared" si="12"/>
        <v>6</v>
      </c>
      <c r="E195" s="113">
        <f t="shared" si="13"/>
        <v>5</v>
      </c>
      <c r="F195" s="113">
        <f t="shared" si="14"/>
        <v>2</v>
      </c>
      <c r="G195" s="113">
        <f t="shared" si="15"/>
        <v>0</v>
      </c>
      <c r="H195" s="113">
        <f t="shared" si="16"/>
        <v>1</v>
      </c>
      <c r="I195" s="113">
        <f t="shared" si="9"/>
        <v>38</v>
      </c>
    </row>
    <row r="196" spans="1:9" x14ac:dyDescent="0.25">
      <c r="A196" s="110">
        <v>1961</v>
      </c>
      <c r="B196" s="113">
        <f t="shared" si="10"/>
        <v>18</v>
      </c>
      <c r="C196" s="113">
        <f t="shared" si="11"/>
        <v>6</v>
      </c>
      <c r="D196" s="113">
        <f t="shared" si="12"/>
        <v>6</v>
      </c>
      <c r="E196" s="113">
        <f t="shared" si="13"/>
        <v>6</v>
      </c>
      <c r="F196" s="113">
        <f t="shared" si="14"/>
        <v>2</v>
      </c>
      <c r="G196" s="113">
        <f t="shared" si="15"/>
        <v>0</v>
      </c>
      <c r="H196" s="113">
        <f t="shared" si="16"/>
        <v>1</v>
      </c>
      <c r="I196" s="113">
        <f t="shared" si="9"/>
        <v>39</v>
      </c>
    </row>
    <row r="197" spans="1:9" x14ac:dyDescent="0.25">
      <c r="A197" s="110">
        <v>1962</v>
      </c>
      <c r="B197" s="113">
        <f t="shared" si="10"/>
        <v>18</v>
      </c>
      <c r="C197" s="113">
        <f t="shared" si="11"/>
        <v>6</v>
      </c>
      <c r="D197" s="113">
        <f t="shared" si="12"/>
        <v>6</v>
      </c>
      <c r="E197" s="113">
        <f t="shared" si="13"/>
        <v>6</v>
      </c>
      <c r="F197" s="113">
        <f t="shared" si="14"/>
        <v>2</v>
      </c>
      <c r="G197" s="113">
        <f t="shared" si="15"/>
        <v>0</v>
      </c>
      <c r="H197" s="113">
        <f t="shared" si="16"/>
        <v>1</v>
      </c>
      <c r="I197" s="113">
        <f t="shared" si="9"/>
        <v>39</v>
      </c>
    </row>
    <row r="198" spans="1:9" x14ac:dyDescent="0.25">
      <c r="A198" s="110">
        <v>1963</v>
      </c>
      <c r="B198" s="113">
        <f t="shared" si="10"/>
        <v>18</v>
      </c>
      <c r="C198" s="113">
        <f t="shared" si="11"/>
        <v>6</v>
      </c>
      <c r="D198" s="113">
        <f t="shared" si="12"/>
        <v>6</v>
      </c>
      <c r="E198" s="113">
        <f t="shared" si="13"/>
        <v>6</v>
      </c>
      <c r="F198" s="113">
        <f t="shared" si="14"/>
        <v>2</v>
      </c>
      <c r="G198" s="113">
        <f t="shared" si="15"/>
        <v>0</v>
      </c>
      <c r="H198" s="113">
        <f t="shared" si="16"/>
        <v>1</v>
      </c>
      <c r="I198" s="113">
        <f t="shared" si="9"/>
        <v>39</v>
      </c>
    </row>
    <row r="199" spans="1:9" x14ac:dyDescent="0.25">
      <c r="A199" s="110">
        <v>1964</v>
      </c>
      <c r="B199" s="113">
        <f t="shared" ref="B199:B230" si="17">B198+B67</f>
        <v>19</v>
      </c>
      <c r="C199" s="113">
        <f t="shared" si="11"/>
        <v>6</v>
      </c>
      <c r="D199" s="113">
        <f t="shared" si="12"/>
        <v>6</v>
      </c>
      <c r="E199" s="113">
        <f t="shared" si="13"/>
        <v>6</v>
      </c>
      <c r="F199" s="113">
        <f t="shared" si="14"/>
        <v>2</v>
      </c>
      <c r="G199" s="113">
        <f t="shared" si="15"/>
        <v>0</v>
      </c>
      <c r="H199" s="113">
        <f t="shared" si="16"/>
        <v>1</v>
      </c>
      <c r="I199" s="113">
        <f t="shared" si="9"/>
        <v>40</v>
      </c>
    </row>
    <row r="200" spans="1:9" x14ac:dyDescent="0.25">
      <c r="A200" s="110">
        <v>1965</v>
      </c>
      <c r="B200" s="113">
        <f t="shared" si="17"/>
        <v>19</v>
      </c>
      <c r="C200" s="113">
        <f t="shared" ref="C200:C231" si="18">C199+C68</f>
        <v>6</v>
      </c>
      <c r="D200" s="113">
        <f t="shared" ref="D200:D231" si="19">D199+D68</f>
        <v>6</v>
      </c>
      <c r="E200" s="113">
        <f t="shared" ref="E200:E231" si="20">E199+E68</f>
        <v>6</v>
      </c>
      <c r="F200" s="113">
        <f t="shared" ref="F200:F231" si="21">F199+F68</f>
        <v>2</v>
      </c>
      <c r="G200" s="113">
        <f t="shared" ref="G200:G231" si="22">G199+G68</f>
        <v>0</v>
      </c>
      <c r="H200" s="113">
        <f t="shared" ref="H200:H231" si="23">H199+H68</f>
        <v>1</v>
      </c>
      <c r="I200" s="113">
        <f t="shared" ref="I200:I256" si="24">SUM(B200:H200)</f>
        <v>40</v>
      </c>
    </row>
    <row r="201" spans="1:9" x14ac:dyDescent="0.25">
      <c r="A201" s="110">
        <v>1966</v>
      </c>
      <c r="B201" s="113">
        <f t="shared" si="17"/>
        <v>19</v>
      </c>
      <c r="C201" s="113">
        <f t="shared" si="18"/>
        <v>6</v>
      </c>
      <c r="D201" s="113">
        <f t="shared" si="19"/>
        <v>6</v>
      </c>
      <c r="E201" s="113">
        <f t="shared" si="20"/>
        <v>6</v>
      </c>
      <c r="F201" s="113">
        <f t="shared" si="21"/>
        <v>2</v>
      </c>
      <c r="G201" s="113">
        <f t="shared" si="22"/>
        <v>0</v>
      </c>
      <c r="H201" s="113">
        <f t="shared" si="23"/>
        <v>1</v>
      </c>
      <c r="I201" s="113">
        <f t="shared" si="24"/>
        <v>40</v>
      </c>
    </row>
    <row r="202" spans="1:9" x14ac:dyDescent="0.25">
      <c r="A202" s="110">
        <v>1967</v>
      </c>
      <c r="B202" s="113">
        <f t="shared" si="17"/>
        <v>19</v>
      </c>
      <c r="C202" s="113">
        <f t="shared" si="18"/>
        <v>6</v>
      </c>
      <c r="D202" s="113">
        <f t="shared" si="19"/>
        <v>6</v>
      </c>
      <c r="E202" s="113">
        <f t="shared" si="20"/>
        <v>6</v>
      </c>
      <c r="F202" s="113">
        <f t="shared" si="21"/>
        <v>2</v>
      </c>
      <c r="G202" s="113">
        <f t="shared" si="22"/>
        <v>0</v>
      </c>
      <c r="H202" s="113">
        <f t="shared" si="23"/>
        <v>1</v>
      </c>
      <c r="I202" s="113">
        <f t="shared" si="24"/>
        <v>40</v>
      </c>
    </row>
    <row r="203" spans="1:9" x14ac:dyDescent="0.25">
      <c r="A203" s="110">
        <v>1968</v>
      </c>
      <c r="B203" s="113">
        <f t="shared" si="17"/>
        <v>20</v>
      </c>
      <c r="C203" s="113">
        <f t="shared" si="18"/>
        <v>7</v>
      </c>
      <c r="D203" s="113">
        <f t="shared" si="19"/>
        <v>6</v>
      </c>
      <c r="E203" s="113">
        <f t="shared" si="20"/>
        <v>6</v>
      </c>
      <c r="F203" s="113">
        <f t="shared" si="21"/>
        <v>2</v>
      </c>
      <c r="G203" s="113">
        <f t="shared" si="22"/>
        <v>0</v>
      </c>
      <c r="H203" s="113">
        <f t="shared" si="23"/>
        <v>1</v>
      </c>
      <c r="I203" s="113">
        <f t="shared" si="24"/>
        <v>42</v>
      </c>
    </row>
    <row r="204" spans="1:9" x14ac:dyDescent="0.25">
      <c r="A204" s="110">
        <v>1969</v>
      </c>
      <c r="B204" s="113">
        <f t="shared" si="17"/>
        <v>20</v>
      </c>
      <c r="C204" s="113">
        <f t="shared" si="18"/>
        <v>7</v>
      </c>
      <c r="D204" s="113">
        <f t="shared" si="19"/>
        <v>6</v>
      </c>
      <c r="E204" s="113">
        <f t="shared" si="20"/>
        <v>6</v>
      </c>
      <c r="F204" s="113">
        <f t="shared" si="21"/>
        <v>2</v>
      </c>
      <c r="G204" s="113">
        <f t="shared" si="22"/>
        <v>0</v>
      </c>
      <c r="H204" s="113">
        <f t="shared" si="23"/>
        <v>1</v>
      </c>
      <c r="I204" s="113">
        <f t="shared" si="24"/>
        <v>42</v>
      </c>
    </row>
    <row r="205" spans="1:9" x14ac:dyDescent="0.25">
      <c r="A205" s="110">
        <v>1970</v>
      </c>
      <c r="B205" s="113">
        <f t="shared" si="17"/>
        <v>20</v>
      </c>
      <c r="C205" s="113">
        <f t="shared" si="18"/>
        <v>7</v>
      </c>
      <c r="D205" s="113">
        <f t="shared" si="19"/>
        <v>6</v>
      </c>
      <c r="E205" s="113">
        <f t="shared" si="20"/>
        <v>6</v>
      </c>
      <c r="F205" s="113">
        <f t="shared" si="21"/>
        <v>2</v>
      </c>
      <c r="G205" s="113">
        <f t="shared" si="22"/>
        <v>0</v>
      </c>
      <c r="H205" s="113">
        <f t="shared" si="23"/>
        <v>1</v>
      </c>
      <c r="I205" s="113">
        <f t="shared" si="24"/>
        <v>42</v>
      </c>
    </row>
    <row r="206" spans="1:9" x14ac:dyDescent="0.25">
      <c r="A206" s="110">
        <v>1971</v>
      </c>
      <c r="B206" s="113">
        <f t="shared" si="17"/>
        <v>20</v>
      </c>
      <c r="C206" s="113">
        <f t="shared" si="18"/>
        <v>7</v>
      </c>
      <c r="D206" s="113">
        <f t="shared" si="19"/>
        <v>6</v>
      </c>
      <c r="E206" s="113">
        <f t="shared" si="20"/>
        <v>6</v>
      </c>
      <c r="F206" s="113">
        <f t="shared" si="21"/>
        <v>2</v>
      </c>
      <c r="G206" s="113">
        <f t="shared" si="22"/>
        <v>0</v>
      </c>
      <c r="H206" s="113">
        <f t="shared" si="23"/>
        <v>1</v>
      </c>
      <c r="I206" s="113">
        <f t="shared" si="24"/>
        <v>42</v>
      </c>
    </row>
    <row r="207" spans="1:9" x14ac:dyDescent="0.25">
      <c r="A207" s="110">
        <v>1972</v>
      </c>
      <c r="B207" s="113">
        <f t="shared" si="17"/>
        <v>21</v>
      </c>
      <c r="C207" s="113">
        <f t="shared" si="18"/>
        <v>7</v>
      </c>
      <c r="D207" s="113">
        <f t="shared" si="19"/>
        <v>6</v>
      </c>
      <c r="E207" s="113">
        <f t="shared" si="20"/>
        <v>6</v>
      </c>
      <c r="F207" s="113">
        <f t="shared" si="21"/>
        <v>2</v>
      </c>
      <c r="G207" s="113">
        <f t="shared" si="22"/>
        <v>0</v>
      </c>
      <c r="H207" s="113">
        <f t="shared" si="23"/>
        <v>1</v>
      </c>
      <c r="I207" s="113">
        <f t="shared" si="24"/>
        <v>43</v>
      </c>
    </row>
    <row r="208" spans="1:9" x14ac:dyDescent="0.25">
      <c r="A208" s="110">
        <v>1973</v>
      </c>
      <c r="B208" s="113">
        <f t="shared" si="17"/>
        <v>22</v>
      </c>
      <c r="C208" s="113">
        <f t="shared" si="18"/>
        <v>7</v>
      </c>
      <c r="D208" s="113">
        <f t="shared" si="19"/>
        <v>6</v>
      </c>
      <c r="E208" s="113">
        <f t="shared" si="20"/>
        <v>7</v>
      </c>
      <c r="F208" s="113">
        <f t="shared" si="21"/>
        <v>2</v>
      </c>
      <c r="G208" s="113">
        <f t="shared" si="22"/>
        <v>0</v>
      </c>
      <c r="H208" s="113">
        <f t="shared" si="23"/>
        <v>1</v>
      </c>
      <c r="I208" s="113">
        <f t="shared" si="24"/>
        <v>45</v>
      </c>
    </row>
    <row r="209" spans="1:9" x14ac:dyDescent="0.25">
      <c r="A209" s="110">
        <v>1974</v>
      </c>
      <c r="B209" s="113">
        <f t="shared" si="17"/>
        <v>22</v>
      </c>
      <c r="C209" s="113">
        <f t="shared" si="18"/>
        <v>7</v>
      </c>
      <c r="D209" s="113">
        <f t="shared" si="19"/>
        <v>6</v>
      </c>
      <c r="E209" s="113">
        <f t="shared" si="20"/>
        <v>7</v>
      </c>
      <c r="F209" s="113">
        <f t="shared" si="21"/>
        <v>2</v>
      </c>
      <c r="G209" s="113">
        <f t="shared" si="22"/>
        <v>0</v>
      </c>
      <c r="H209" s="113">
        <f t="shared" si="23"/>
        <v>1</v>
      </c>
      <c r="I209" s="113">
        <f t="shared" si="24"/>
        <v>45</v>
      </c>
    </row>
    <row r="210" spans="1:9" x14ac:dyDescent="0.25">
      <c r="A210" s="110">
        <v>1975</v>
      </c>
      <c r="B210" s="113">
        <f t="shared" si="17"/>
        <v>22</v>
      </c>
      <c r="C210" s="113">
        <f t="shared" si="18"/>
        <v>7</v>
      </c>
      <c r="D210" s="113">
        <f t="shared" si="19"/>
        <v>6</v>
      </c>
      <c r="E210" s="113">
        <f t="shared" si="20"/>
        <v>7</v>
      </c>
      <c r="F210" s="113">
        <f t="shared" si="21"/>
        <v>2</v>
      </c>
      <c r="G210" s="113">
        <f t="shared" si="22"/>
        <v>0</v>
      </c>
      <c r="H210" s="113">
        <f t="shared" si="23"/>
        <v>1</v>
      </c>
      <c r="I210" s="113">
        <f t="shared" si="24"/>
        <v>45</v>
      </c>
    </row>
    <row r="211" spans="1:9" x14ac:dyDescent="0.25">
      <c r="A211" s="110">
        <v>1976</v>
      </c>
      <c r="B211" s="113">
        <f t="shared" si="17"/>
        <v>22</v>
      </c>
      <c r="C211" s="113">
        <f t="shared" si="18"/>
        <v>7</v>
      </c>
      <c r="D211" s="113">
        <f t="shared" si="19"/>
        <v>6</v>
      </c>
      <c r="E211" s="113">
        <f t="shared" si="20"/>
        <v>7</v>
      </c>
      <c r="F211" s="113">
        <f t="shared" si="21"/>
        <v>2</v>
      </c>
      <c r="G211" s="113">
        <f t="shared" si="22"/>
        <v>0</v>
      </c>
      <c r="H211" s="113">
        <f t="shared" si="23"/>
        <v>1</v>
      </c>
      <c r="I211" s="113">
        <f t="shared" si="24"/>
        <v>45</v>
      </c>
    </row>
    <row r="212" spans="1:9" x14ac:dyDescent="0.25">
      <c r="A212" s="110">
        <v>1977</v>
      </c>
      <c r="B212" s="113">
        <f t="shared" si="17"/>
        <v>22</v>
      </c>
      <c r="C212" s="113">
        <f t="shared" si="18"/>
        <v>7</v>
      </c>
      <c r="D212" s="113">
        <f t="shared" si="19"/>
        <v>6</v>
      </c>
      <c r="E212" s="113">
        <f t="shared" si="20"/>
        <v>7</v>
      </c>
      <c r="F212" s="113">
        <f t="shared" si="21"/>
        <v>2</v>
      </c>
      <c r="G212" s="113">
        <f t="shared" si="22"/>
        <v>0</v>
      </c>
      <c r="H212" s="113">
        <f t="shared" si="23"/>
        <v>1</v>
      </c>
      <c r="I212" s="113">
        <f t="shared" si="24"/>
        <v>45</v>
      </c>
    </row>
    <row r="213" spans="1:9" x14ac:dyDescent="0.25">
      <c r="A213" s="110">
        <v>1978</v>
      </c>
      <c r="B213" s="113">
        <f t="shared" si="17"/>
        <v>23</v>
      </c>
      <c r="C213" s="113">
        <f t="shared" si="18"/>
        <v>7</v>
      </c>
      <c r="D213" s="113">
        <f t="shared" si="19"/>
        <v>6</v>
      </c>
      <c r="E213" s="113">
        <f t="shared" si="20"/>
        <v>7</v>
      </c>
      <c r="F213" s="113">
        <f t="shared" si="21"/>
        <v>2</v>
      </c>
      <c r="G213" s="113">
        <f t="shared" si="22"/>
        <v>0</v>
      </c>
      <c r="H213" s="113">
        <f t="shared" si="23"/>
        <v>1</v>
      </c>
      <c r="I213" s="113">
        <f t="shared" si="24"/>
        <v>46</v>
      </c>
    </row>
    <row r="214" spans="1:9" x14ac:dyDescent="0.25">
      <c r="A214" s="110">
        <v>1979</v>
      </c>
      <c r="B214" s="113">
        <f t="shared" si="17"/>
        <v>23</v>
      </c>
      <c r="C214" s="113">
        <f t="shared" si="18"/>
        <v>8</v>
      </c>
      <c r="D214" s="113">
        <f t="shared" si="19"/>
        <v>6</v>
      </c>
      <c r="E214" s="113">
        <f t="shared" si="20"/>
        <v>7</v>
      </c>
      <c r="F214" s="113">
        <f t="shared" si="21"/>
        <v>2</v>
      </c>
      <c r="G214" s="113">
        <f t="shared" si="22"/>
        <v>0</v>
      </c>
      <c r="H214" s="113">
        <f t="shared" si="23"/>
        <v>1</v>
      </c>
      <c r="I214" s="113">
        <f t="shared" si="24"/>
        <v>47</v>
      </c>
    </row>
    <row r="215" spans="1:9" x14ac:dyDescent="0.25">
      <c r="A215" s="110">
        <v>1980</v>
      </c>
      <c r="B215" s="113">
        <f t="shared" si="17"/>
        <v>23</v>
      </c>
      <c r="C215" s="113">
        <f t="shared" si="18"/>
        <v>9</v>
      </c>
      <c r="D215" s="113">
        <f t="shared" si="19"/>
        <v>6</v>
      </c>
      <c r="E215" s="113">
        <f t="shared" si="20"/>
        <v>7</v>
      </c>
      <c r="F215" s="113">
        <f t="shared" si="21"/>
        <v>2</v>
      </c>
      <c r="G215" s="113">
        <f t="shared" si="22"/>
        <v>0</v>
      </c>
      <c r="H215" s="113">
        <f t="shared" si="23"/>
        <v>1</v>
      </c>
      <c r="I215" s="113">
        <f t="shared" si="24"/>
        <v>48</v>
      </c>
    </row>
    <row r="216" spans="1:9" x14ac:dyDescent="0.25">
      <c r="A216" s="110">
        <v>1981</v>
      </c>
      <c r="B216" s="113">
        <f t="shared" si="17"/>
        <v>25</v>
      </c>
      <c r="C216" s="113">
        <f t="shared" si="18"/>
        <v>10</v>
      </c>
      <c r="D216" s="113">
        <f t="shared" si="19"/>
        <v>6</v>
      </c>
      <c r="E216" s="113">
        <f t="shared" si="20"/>
        <v>7</v>
      </c>
      <c r="F216" s="113">
        <f t="shared" si="21"/>
        <v>2</v>
      </c>
      <c r="G216" s="113">
        <f t="shared" si="22"/>
        <v>0</v>
      </c>
      <c r="H216" s="113">
        <f t="shared" si="23"/>
        <v>1</v>
      </c>
      <c r="I216" s="113">
        <f t="shared" si="24"/>
        <v>51</v>
      </c>
    </row>
    <row r="217" spans="1:9" x14ac:dyDescent="0.25">
      <c r="A217" s="110">
        <v>1982</v>
      </c>
      <c r="B217" s="113">
        <f t="shared" si="17"/>
        <v>25</v>
      </c>
      <c r="C217" s="113">
        <f t="shared" si="18"/>
        <v>11</v>
      </c>
      <c r="D217" s="113">
        <f t="shared" si="19"/>
        <v>6</v>
      </c>
      <c r="E217" s="113">
        <f t="shared" si="20"/>
        <v>8</v>
      </c>
      <c r="F217" s="113">
        <f t="shared" si="21"/>
        <v>2</v>
      </c>
      <c r="G217" s="113">
        <f t="shared" si="22"/>
        <v>0</v>
      </c>
      <c r="H217" s="113">
        <f t="shared" si="23"/>
        <v>1</v>
      </c>
      <c r="I217" s="113">
        <f t="shared" si="24"/>
        <v>53</v>
      </c>
    </row>
    <row r="218" spans="1:9" x14ac:dyDescent="0.25">
      <c r="A218" s="110">
        <v>1983</v>
      </c>
      <c r="B218" s="113">
        <f t="shared" si="17"/>
        <v>25</v>
      </c>
      <c r="C218" s="113">
        <f t="shared" si="18"/>
        <v>16</v>
      </c>
      <c r="D218" s="113">
        <f t="shared" si="19"/>
        <v>6</v>
      </c>
      <c r="E218" s="113">
        <f t="shared" si="20"/>
        <v>8</v>
      </c>
      <c r="F218" s="113">
        <f t="shared" si="21"/>
        <v>2</v>
      </c>
      <c r="G218" s="113">
        <f t="shared" si="22"/>
        <v>0</v>
      </c>
      <c r="H218" s="113">
        <f t="shared" si="23"/>
        <v>1</v>
      </c>
      <c r="I218" s="113">
        <f t="shared" si="24"/>
        <v>58</v>
      </c>
    </row>
    <row r="219" spans="1:9" x14ac:dyDescent="0.25">
      <c r="A219" s="110">
        <v>1984</v>
      </c>
      <c r="B219" s="113">
        <f t="shared" si="17"/>
        <v>26</v>
      </c>
      <c r="C219" s="113">
        <f t="shared" si="18"/>
        <v>16</v>
      </c>
      <c r="D219" s="113">
        <f t="shared" si="19"/>
        <v>6</v>
      </c>
      <c r="E219" s="113">
        <f t="shared" si="20"/>
        <v>9</v>
      </c>
      <c r="F219" s="113">
        <f t="shared" si="21"/>
        <v>2</v>
      </c>
      <c r="G219" s="113">
        <f t="shared" si="22"/>
        <v>0</v>
      </c>
      <c r="H219" s="113">
        <f t="shared" si="23"/>
        <v>1</v>
      </c>
      <c r="I219" s="113">
        <f t="shared" si="24"/>
        <v>60</v>
      </c>
    </row>
    <row r="220" spans="1:9" x14ac:dyDescent="0.25">
      <c r="A220" s="110">
        <v>1985</v>
      </c>
      <c r="B220" s="113">
        <f t="shared" si="17"/>
        <v>26</v>
      </c>
      <c r="C220" s="113">
        <f t="shared" si="18"/>
        <v>16</v>
      </c>
      <c r="D220" s="113">
        <f t="shared" si="19"/>
        <v>6</v>
      </c>
      <c r="E220" s="113">
        <f t="shared" si="20"/>
        <v>9</v>
      </c>
      <c r="F220" s="113">
        <f t="shared" si="21"/>
        <v>2</v>
      </c>
      <c r="G220" s="113">
        <f t="shared" si="22"/>
        <v>2</v>
      </c>
      <c r="H220" s="113">
        <f t="shared" si="23"/>
        <v>1</v>
      </c>
      <c r="I220" s="113">
        <f t="shared" si="24"/>
        <v>62</v>
      </c>
    </row>
    <row r="221" spans="1:9" x14ac:dyDescent="0.25">
      <c r="A221" s="110">
        <v>1986</v>
      </c>
      <c r="B221" s="113">
        <f t="shared" si="17"/>
        <v>26</v>
      </c>
      <c r="C221" s="113">
        <f t="shared" si="18"/>
        <v>17</v>
      </c>
      <c r="D221" s="113">
        <f t="shared" si="19"/>
        <v>6</v>
      </c>
      <c r="E221" s="113">
        <f t="shared" si="20"/>
        <v>9</v>
      </c>
      <c r="F221" s="113">
        <f t="shared" si="21"/>
        <v>2</v>
      </c>
      <c r="G221" s="113">
        <f t="shared" si="22"/>
        <v>2</v>
      </c>
      <c r="H221" s="113">
        <f t="shared" si="23"/>
        <v>1</v>
      </c>
      <c r="I221" s="113">
        <f t="shared" si="24"/>
        <v>63</v>
      </c>
    </row>
    <row r="222" spans="1:9" x14ac:dyDescent="0.25">
      <c r="A222" s="110">
        <v>1987</v>
      </c>
      <c r="B222" s="113">
        <f t="shared" si="17"/>
        <v>26</v>
      </c>
      <c r="C222" s="113">
        <f t="shared" si="18"/>
        <v>17</v>
      </c>
      <c r="D222" s="113">
        <f t="shared" si="19"/>
        <v>7</v>
      </c>
      <c r="E222" s="113">
        <f t="shared" si="20"/>
        <v>9</v>
      </c>
      <c r="F222" s="113">
        <f t="shared" si="21"/>
        <v>2</v>
      </c>
      <c r="G222" s="113">
        <f t="shared" si="22"/>
        <v>2</v>
      </c>
      <c r="H222" s="113">
        <f t="shared" si="23"/>
        <v>1</v>
      </c>
      <c r="I222" s="113">
        <f t="shared" si="24"/>
        <v>64</v>
      </c>
    </row>
    <row r="223" spans="1:9" x14ac:dyDescent="0.25">
      <c r="A223" s="110">
        <v>1988</v>
      </c>
      <c r="B223" s="113">
        <f t="shared" si="17"/>
        <v>26</v>
      </c>
      <c r="C223" s="113">
        <f t="shared" si="18"/>
        <v>17</v>
      </c>
      <c r="D223" s="113">
        <f t="shared" si="19"/>
        <v>7</v>
      </c>
      <c r="E223" s="113">
        <f t="shared" si="20"/>
        <v>9</v>
      </c>
      <c r="F223" s="113">
        <f t="shared" si="21"/>
        <v>2</v>
      </c>
      <c r="G223" s="113">
        <f t="shared" si="22"/>
        <v>2</v>
      </c>
      <c r="H223" s="113">
        <f t="shared" si="23"/>
        <v>1</v>
      </c>
      <c r="I223" s="113">
        <f t="shared" si="24"/>
        <v>64</v>
      </c>
    </row>
    <row r="224" spans="1:9" x14ac:dyDescent="0.25">
      <c r="A224" s="110">
        <v>1989</v>
      </c>
      <c r="B224" s="113">
        <f t="shared" si="17"/>
        <v>26</v>
      </c>
      <c r="C224" s="113">
        <f t="shared" si="18"/>
        <v>23</v>
      </c>
      <c r="D224" s="113">
        <f t="shared" si="19"/>
        <v>7</v>
      </c>
      <c r="E224" s="113">
        <f t="shared" si="20"/>
        <v>9</v>
      </c>
      <c r="F224" s="113">
        <f t="shared" si="21"/>
        <v>2</v>
      </c>
      <c r="G224" s="113">
        <f t="shared" si="22"/>
        <v>2</v>
      </c>
      <c r="H224" s="113">
        <f t="shared" si="23"/>
        <v>1</v>
      </c>
      <c r="I224" s="113">
        <f t="shared" si="24"/>
        <v>70</v>
      </c>
    </row>
    <row r="225" spans="1:9" x14ac:dyDescent="0.25">
      <c r="A225" s="110">
        <v>1990</v>
      </c>
      <c r="B225" s="113">
        <f t="shared" si="17"/>
        <v>28</v>
      </c>
      <c r="C225" s="113">
        <f t="shared" si="18"/>
        <v>23</v>
      </c>
      <c r="D225" s="113">
        <f t="shared" si="19"/>
        <v>8</v>
      </c>
      <c r="E225" s="113">
        <f t="shared" si="20"/>
        <v>9</v>
      </c>
      <c r="F225" s="113">
        <f t="shared" si="21"/>
        <v>2</v>
      </c>
      <c r="G225" s="113">
        <f t="shared" si="22"/>
        <v>2</v>
      </c>
      <c r="H225" s="113">
        <f t="shared" si="23"/>
        <v>1</v>
      </c>
      <c r="I225" s="113">
        <f t="shared" si="24"/>
        <v>73</v>
      </c>
    </row>
    <row r="226" spans="1:9" x14ac:dyDescent="0.25">
      <c r="A226" s="110">
        <v>1991</v>
      </c>
      <c r="B226" s="113">
        <f t="shared" si="17"/>
        <v>28</v>
      </c>
      <c r="C226" s="113">
        <f t="shared" si="18"/>
        <v>23</v>
      </c>
      <c r="D226" s="113">
        <f t="shared" si="19"/>
        <v>8</v>
      </c>
      <c r="E226" s="113">
        <f t="shared" si="20"/>
        <v>9</v>
      </c>
      <c r="F226" s="113">
        <f t="shared" si="21"/>
        <v>2</v>
      </c>
      <c r="G226" s="113">
        <f t="shared" si="22"/>
        <v>2</v>
      </c>
      <c r="H226" s="113">
        <f t="shared" si="23"/>
        <v>1</v>
      </c>
      <c r="I226" s="113">
        <f t="shared" si="24"/>
        <v>73</v>
      </c>
    </row>
    <row r="227" spans="1:9" x14ac:dyDescent="0.25">
      <c r="A227" s="110">
        <v>1992</v>
      </c>
      <c r="B227" s="113">
        <f t="shared" si="17"/>
        <v>29</v>
      </c>
      <c r="C227" s="113">
        <f t="shared" si="18"/>
        <v>24</v>
      </c>
      <c r="D227" s="113">
        <f t="shared" si="19"/>
        <v>8</v>
      </c>
      <c r="E227" s="113">
        <f t="shared" si="20"/>
        <v>9</v>
      </c>
      <c r="F227" s="113">
        <f t="shared" si="21"/>
        <v>2</v>
      </c>
      <c r="G227" s="113">
        <f t="shared" si="22"/>
        <v>2</v>
      </c>
      <c r="H227" s="113">
        <f t="shared" si="23"/>
        <v>1</v>
      </c>
      <c r="I227" s="113">
        <f t="shared" si="24"/>
        <v>75</v>
      </c>
    </row>
    <row r="228" spans="1:9" x14ac:dyDescent="0.25">
      <c r="A228" s="110">
        <v>1993</v>
      </c>
      <c r="B228" s="113">
        <f t="shared" si="17"/>
        <v>29</v>
      </c>
      <c r="C228" s="113">
        <f t="shared" si="18"/>
        <v>24</v>
      </c>
      <c r="D228" s="113">
        <f t="shared" si="19"/>
        <v>8</v>
      </c>
      <c r="E228" s="113">
        <f t="shared" si="20"/>
        <v>9</v>
      </c>
      <c r="F228" s="113">
        <f t="shared" si="21"/>
        <v>2</v>
      </c>
      <c r="G228" s="113">
        <f t="shared" si="22"/>
        <v>2</v>
      </c>
      <c r="H228" s="113">
        <f t="shared" si="23"/>
        <v>1</v>
      </c>
      <c r="I228" s="113">
        <f t="shared" si="24"/>
        <v>75</v>
      </c>
    </row>
    <row r="229" spans="1:9" x14ac:dyDescent="0.25">
      <c r="A229" s="110">
        <v>1994</v>
      </c>
      <c r="B229" s="113">
        <f t="shared" si="17"/>
        <v>29</v>
      </c>
      <c r="C229" s="113">
        <f t="shared" si="18"/>
        <v>24</v>
      </c>
      <c r="D229" s="113">
        <f t="shared" si="19"/>
        <v>8</v>
      </c>
      <c r="E229" s="113">
        <f t="shared" si="20"/>
        <v>9</v>
      </c>
      <c r="F229" s="113">
        <f t="shared" si="21"/>
        <v>2</v>
      </c>
      <c r="G229" s="113">
        <f t="shared" si="22"/>
        <v>2</v>
      </c>
      <c r="H229" s="113">
        <f t="shared" si="23"/>
        <v>1</v>
      </c>
      <c r="I229" s="113">
        <f t="shared" si="24"/>
        <v>75</v>
      </c>
    </row>
    <row r="230" spans="1:9" x14ac:dyDescent="0.25">
      <c r="A230" s="110">
        <v>1995</v>
      </c>
      <c r="B230" s="113">
        <f t="shared" si="17"/>
        <v>29</v>
      </c>
      <c r="C230" s="113">
        <f t="shared" si="18"/>
        <v>24</v>
      </c>
      <c r="D230" s="113">
        <f t="shared" si="19"/>
        <v>9</v>
      </c>
      <c r="E230" s="113">
        <f t="shared" si="20"/>
        <v>10</v>
      </c>
      <c r="F230" s="113">
        <f t="shared" si="21"/>
        <v>2</v>
      </c>
      <c r="G230" s="113">
        <f t="shared" si="22"/>
        <v>2</v>
      </c>
      <c r="H230" s="113">
        <f t="shared" si="23"/>
        <v>1</v>
      </c>
      <c r="I230" s="113">
        <f t="shared" si="24"/>
        <v>77</v>
      </c>
    </row>
    <row r="231" spans="1:9" x14ac:dyDescent="0.25">
      <c r="A231" s="110">
        <v>1996</v>
      </c>
      <c r="B231" s="113">
        <f t="shared" ref="B231:B256" si="25">B230+B99</f>
        <v>29</v>
      </c>
      <c r="C231" s="113">
        <f t="shared" si="18"/>
        <v>24</v>
      </c>
      <c r="D231" s="113">
        <f t="shared" si="19"/>
        <v>9</v>
      </c>
      <c r="E231" s="113">
        <f t="shared" si="20"/>
        <v>10</v>
      </c>
      <c r="F231" s="113">
        <f t="shared" si="21"/>
        <v>2</v>
      </c>
      <c r="G231" s="113">
        <f t="shared" si="22"/>
        <v>2</v>
      </c>
      <c r="H231" s="113">
        <f t="shared" si="23"/>
        <v>1</v>
      </c>
      <c r="I231" s="113">
        <f t="shared" si="24"/>
        <v>77</v>
      </c>
    </row>
    <row r="232" spans="1:9" x14ac:dyDescent="0.25">
      <c r="A232" s="110">
        <v>1997</v>
      </c>
      <c r="B232" s="113">
        <f t="shared" si="25"/>
        <v>29</v>
      </c>
      <c r="C232" s="113">
        <f t="shared" ref="C232:C256" si="26">C231+C100</f>
        <v>24</v>
      </c>
      <c r="D232" s="113">
        <f t="shared" ref="D232:D256" si="27">D231+D100</f>
        <v>9</v>
      </c>
      <c r="E232" s="113">
        <f t="shared" ref="E232:E256" si="28">E231+E100</f>
        <v>10</v>
      </c>
      <c r="F232" s="113">
        <f t="shared" ref="F232:F256" si="29">F231+F100</f>
        <v>2</v>
      </c>
      <c r="G232" s="113">
        <f t="shared" ref="G232:G256" si="30">G231+G100</f>
        <v>2</v>
      </c>
      <c r="H232" s="113">
        <f t="shared" ref="H232:H256" si="31">H231+H100</f>
        <v>1</v>
      </c>
      <c r="I232" s="113">
        <f t="shared" si="24"/>
        <v>77</v>
      </c>
    </row>
    <row r="233" spans="1:9" x14ac:dyDescent="0.25">
      <c r="A233" s="110">
        <v>1998</v>
      </c>
      <c r="B233" s="113">
        <f t="shared" si="25"/>
        <v>29</v>
      </c>
      <c r="C233" s="113">
        <f t="shared" si="26"/>
        <v>25</v>
      </c>
      <c r="D233" s="113">
        <f t="shared" si="27"/>
        <v>9</v>
      </c>
      <c r="E233" s="113">
        <f t="shared" si="28"/>
        <v>10</v>
      </c>
      <c r="F233" s="113">
        <f t="shared" si="29"/>
        <v>2</v>
      </c>
      <c r="G233" s="113">
        <f t="shared" si="30"/>
        <v>2</v>
      </c>
      <c r="H233" s="113">
        <f t="shared" si="31"/>
        <v>1</v>
      </c>
      <c r="I233" s="113">
        <f t="shared" si="24"/>
        <v>78</v>
      </c>
    </row>
    <row r="234" spans="1:9" x14ac:dyDescent="0.25">
      <c r="A234" s="110">
        <v>1999</v>
      </c>
      <c r="B234" s="113">
        <f t="shared" si="25"/>
        <v>29</v>
      </c>
      <c r="C234" s="113">
        <f t="shared" si="26"/>
        <v>26</v>
      </c>
      <c r="D234" s="113">
        <f t="shared" si="27"/>
        <v>9</v>
      </c>
      <c r="E234" s="113">
        <f t="shared" si="28"/>
        <v>10</v>
      </c>
      <c r="F234" s="113">
        <f t="shared" si="29"/>
        <v>2</v>
      </c>
      <c r="G234" s="113">
        <f t="shared" si="30"/>
        <v>2</v>
      </c>
      <c r="H234" s="113">
        <f t="shared" si="31"/>
        <v>1</v>
      </c>
      <c r="I234" s="113">
        <f t="shared" si="24"/>
        <v>79</v>
      </c>
    </row>
    <row r="235" spans="1:9" x14ac:dyDescent="0.25">
      <c r="A235" s="110">
        <v>2000</v>
      </c>
      <c r="B235" s="113">
        <f t="shared" si="25"/>
        <v>29</v>
      </c>
      <c r="C235" s="113">
        <f t="shared" si="26"/>
        <v>26</v>
      </c>
      <c r="D235" s="113">
        <f t="shared" si="27"/>
        <v>9</v>
      </c>
      <c r="E235" s="113">
        <f t="shared" si="28"/>
        <v>10</v>
      </c>
      <c r="F235" s="113">
        <f t="shared" si="29"/>
        <v>2</v>
      </c>
      <c r="G235" s="113">
        <f t="shared" si="30"/>
        <v>2</v>
      </c>
      <c r="H235" s="113">
        <f t="shared" si="31"/>
        <v>1</v>
      </c>
      <c r="I235" s="113">
        <f t="shared" si="24"/>
        <v>79</v>
      </c>
    </row>
    <row r="236" spans="1:9" x14ac:dyDescent="0.25">
      <c r="A236" s="110">
        <v>2001</v>
      </c>
      <c r="B236" s="113">
        <f t="shared" si="25"/>
        <v>30</v>
      </c>
      <c r="C236" s="113">
        <f t="shared" si="26"/>
        <v>27</v>
      </c>
      <c r="D236" s="113">
        <f t="shared" si="27"/>
        <v>9</v>
      </c>
      <c r="E236" s="113">
        <f t="shared" si="28"/>
        <v>10</v>
      </c>
      <c r="F236" s="113">
        <f t="shared" si="29"/>
        <v>2</v>
      </c>
      <c r="G236" s="113">
        <f t="shared" si="30"/>
        <v>2</v>
      </c>
      <c r="H236" s="113">
        <f t="shared" si="31"/>
        <v>1</v>
      </c>
      <c r="I236" s="113">
        <f t="shared" si="24"/>
        <v>81</v>
      </c>
    </row>
    <row r="237" spans="1:9" x14ac:dyDescent="0.25">
      <c r="A237" s="110">
        <v>2002</v>
      </c>
      <c r="B237" s="113">
        <f t="shared" si="25"/>
        <v>30</v>
      </c>
      <c r="C237" s="113">
        <f t="shared" si="26"/>
        <v>27</v>
      </c>
      <c r="D237" s="113">
        <f t="shared" si="27"/>
        <v>10</v>
      </c>
      <c r="E237" s="113">
        <f t="shared" si="28"/>
        <v>10</v>
      </c>
      <c r="F237" s="113">
        <f t="shared" si="29"/>
        <v>2</v>
      </c>
      <c r="G237" s="113">
        <f t="shared" si="30"/>
        <v>2</v>
      </c>
      <c r="H237" s="113">
        <f t="shared" si="31"/>
        <v>1</v>
      </c>
      <c r="I237" s="113">
        <f t="shared" si="24"/>
        <v>82</v>
      </c>
    </row>
    <row r="238" spans="1:9" x14ac:dyDescent="0.25">
      <c r="A238" s="110">
        <v>2003</v>
      </c>
      <c r="B238" s="113">
        <f t="shared" si="25"/>
        <v>31</v>
      </c>
      <c r="C238" s="113">
        <f t="shared" si="26"/>
        <v>27</v>
      </c>
      <c r="D238" s="113">
        <f t="shared" si="27"/>
        <v>10</v>
      </c>
      <c r="E238" s="113">
        <f t="shared" si="28"/>
        <v>12</v>
      </c>
      <c r="F238" s="113">
        <f t="shared" si="29"/>
        <v>2</v>
      </c>
      <c r="G238" s="113">
        <f t="shared" si="30"/>
        <v>2</v>
      </c>
      <c r="H238" s="113">
        <f t="shared" si="31"/>
        <v>1</v>
      </c>
      <c r="I238" s="113">
        <f t="shared" si="24"/>
        <v>85</v>
      </c>
    </row>
    <row r="239" spans="1:9" x14ac:dyDescent="0.25">
      <c r="A239" s="110">
        <v>2004</v>
      </c>
      <c r="B239" s="113">
        <f t="shared" si="25"/>
        <v>31</v>
      </c>
      <c r="C239" s="113">
        <f t="shared" si="26"/>
        <v>28</v>
      </c>
      <c r="D239" s="113">
        <f t="shared" si="27"/>
        <v>10</v>
      </c>
      <c r="E239" s="113">
        <f t="shared" si="28"/>
        <v>12</v>
      </c>
      <c r="F239" s="113">
        <f t="shared" si="29"/>
        <v>2</v>
      </c>
      <c r="G239" s="113">
        <f t="shared" si="30"/>
        <v>2</v>
      </c>
      <c r="H239" s="113">
        <f t="shared" si="31"/>
        <v>1</v>
      </c>
      <c r="I239" s="113">
        <f t="shared" si="24"/>
        <v>86</v>
      </c>
    </row>
    <row r="240" spans="1:9" x14ac:dyDescent="0.25">
      <c r="A240" s="110">
        <v>2005</v>
      </c>
      <c r="B240" s="113">
        <f t="shared" si="25"/>
        <v>32</v>
      </c>
      <c r="C240" s="113">
        <f t="shared" si="26"/>
        <v>29</v>
      </c>
      <c r="D240" s="113">
        <f t="shared" si="27"/>
        <v>11</v>
      </c>
      <c r="E240" s="113">
        <f t="shared" si="28"/>
        <v>13</v>
      </c>
      <c r="F240" s="113">
        <f t="shared" si="29"/>
        <v>3</v>
      </c>
      <c r="G240" s="113">
        <f t="shared" si="30"/>
        <v>2</v>
      </c>
      <c r="H240" s="113">
        <f t="shared" si="31"/>
        <v>1</v>
      </c>
      <c r="I240" s="113">
        <f t="shared" si="24"/>
        <v>91</v>
      </c>
    </row>
    <row r="241" spans="1:9" x14ac:dyDescent="0.25">
      <c r="A241" s="110">
        <v>2006</v>
      </c>
      <c r="B241" s="113">
        <f t="shared" si="25"/>
        <v>34</v>
      </c>
      <c r="C241" s="113">
        <f t="shared" si="26"/>
        <v>31</v>
      </c>
      <c r="D241" s="113">
        <f t="shared" si="27"/>
        <v>11</v>
      </c>
      <c r="E241" s="113">
        <f t="shared" si="28"/>
        <v>13</v>
      </c>
      <c r="F241" s="113">
        <f t="shared" si="29"/>
        <v>3</v>
      </c>
      <c r="G241" s="113">
        <f t="shared" si="30"/>
        <v>2</v>
      </c>
      <c r="H241" s="113">
        <f t="shared" si="31"/>
        <v>1</v>
      </c>
      <c r="I241" s="113">
        <f t="shared" si="24"/>
        <v>95</v>
      </c>
    </row>
    <row r="242" spans="1:9" x14ac:dyDescent="0.25">
      <c r="A242" s="110">
        <v>2007</v>
      </c>
      <c r="B242" s="113">
        <f t="shared" si="25"/>
        <v>34</v>
      </c>
      <c r="C242" s="113">
        <f t="shared" si="26"/>
        <v>32</v>
      </c>
      <c r="D242" s="113">
        <f t="shared" si="27"/>
        <v>11</v>
      </c>
      <c r="E242" s="113">
        <f t="shared" si="28"/>
        <v>13</v>
      </c>
      <c r="F242" s="113">
        <f t="shared" si="29"/>
        <v>3</v>
      </c>
      <c r="G242" s="113">
        <f t="shared" si="30"/>
        <v>2</v>
      </c>
      <c r="H242" s="113">
        <f t="shared" si="31"/>
        <v>1</v>
      </c>
      <c r="I242" s="113">
        <f t="shared" si="24"/>
        <v>96</v>
      </c>
    </row>
    <row r="243" spans="1:9" x14ac:dyDescent="0.25">
      <c r="A243" s="110">
        <v>2008</v>
      </c>
      <c r="B243" s="113">
        <f t="shared" si="25"/>
        <v>35</v>
      </c>
      <c r="C243" s="113">
        <f t="shared" si="26"/>
        <v>32</v>
      </c>
      <c r="D243" s="113">
        <f t="shared" si="27"/>
        <v>14</v>
      </c>
      <c r="E243" s="113">
        <f t="shared" si="28"/>
        <v>13</v>
      </c>
      <c r="F243" s="113">
        <f t="shared" si="29"/>
        <v>3</v>
      </c>
      <c r="G243" s="113">
        <f t="shared" si="30"/>
        <v>2</v>
      </c>
      <c r="H243" s="113">
        <f t="shared" si="31"/>
        <v>1</v>
      </c>
      <c r="I243" s="113">
        <f t="shared" si="24"/>
        <v>100</v>
      </c>
    </row>
    <row r="244" spans="1:9" x14ac:dyDescent="0.25">
      <c r="A244" s="110">
        <v>2009</v>
      </c>
      <c r="B244" s="113">
        <f t="shared" si="25"/>
        <v>35</v>
      </c>
      <c r="C244" s="113">
        <f t="shared" si="26"/>
        <v>33</v>
      </c>
      <c r="D244" s="113">
        <f t="shared" si="27"/>
        <v>14</v>
      </c>
      <c r="E244" s="113">
        <f t="shared" si="28"/>
        <v>13</v>
      </c>
      <c r="F244" s="113">
        <f t="shared" si="29"/>
        <v>3</v>
      </c>
      <c r="G244" s="113">
        <f t="shared" si="30"/>
        <v>2</v>
      </c>
      <c r="H244" s="113">
        <f t="shared" si="31"/>
        <v>1</v>
      </c>
      <c r="I244" s="113">
        <f t="shared" si="24"/>
        <v>101</v>
      </c>
    </row>
    <row r="245" spans="1:9" x14ac:dyDescent="0.25">
      <c r="A245" s="110">
        <v>2010</v>
      </c>
      <c r="B245" s="113">
        <f t="shared" si="25"/>
        <v>35</v>
      </c>
      <c r="C245" s="113">
        <f t="shared" si="26"/>
        <v>33</v>
      </c>
      <c r="D245" s="113">
        <f t="shared" si="27"/>
        <v>16</v>
      </c>
      <c r="E245" s="113">
        <f t="shared" si="28"/>
        <v>13</v>
      </c>
      <c r="F245" s="113">
        <f t="shared" si="29"/>
        <v>3</v>
      </c>
      <c r="G245" s="113">
        <f t="shared" si="30"/>
        <v>2</v>
      </c>
      <c r="H245" s="113">
        <f t="shared" si="31"/>
        <v>1</v>
      </c>
      <c r="I245" s="113">
        <f t="shared" si="24"/>
        <v>103</v>
      </c>
    </row>
    <row r="246" spans="1:9" x14ac:dyDescent="0.25">
      <c r="A246" s="110">
        <v>2011</v>
      </c>
      <c r="B246" s="113">
        <f t="shared" si="25"/>
        <v>38</v>
      </c>
      <c r="C246" s="113">
        <f t="shared" si="26"/>
        <v>34</v>
      </c>
      <c r="D246" s="113">
        <f t="shared" si="27"/>
        <v>16</v>
      </c>
      <c r="E246" s="113">
        <f t="shared" si="28"/>
        <v>13</v>
      </c>
      <c r="F246" s="113">
        <f t="shared" si="29"/>
        <v>4</v>
      </c>
      <c r="G246" s="113">
        <f t="shared" si="30"/>
        <v>2</v>
      </c>
      <c r="H246" s="113">
        <f t="shared" si="31"/>
        <v>1</v>
      </c>
      <c r="I246" s="113">
        <f t="shared" si="24"/>
        <v>108</v>
      </c>
    </row>
    <row r="247" spans="1:9" x14ac:dyDescent="0.25">
      <c r="A247" s="110">
        <v>2012</v>
      </c>
      <c r="B247" s="113">
        <f t="shared" si="25"/>
        <v>39</v>
      </c>
      <c r="C247" s="113">
        <f t="shared" si="26"/>
        <v>34</v>
      </c>
      <c r="D247" s="113">
        <f t="shared" si="27"/>
        <v>16</v>
      </c>
      <c r="E247" s="113">
        <f t="shared" si="28"/>
        <v>13</v>
      </c>
      <c r="F247" s="113">
        <f t="shared" si="29"/>
        <v>4</v>
      </c>
      <c r="G247" s="113">
        <f t="shared" si="30"/>
        <v>2</v>
      </c>
      <c r="H247" s="113">
        <f t="shared" si="31"/>
        <v>1</v>
      </c>
      <c r="I247" s="113">
        <f t="shared" si="24"/>
        <v>109</v>
      </c>
    </row>
    <row r="248" spans="1:9" x14ac:dyDescent="0.25">
      <c r="A248" s="110">
        <v>2013</v>
      </c>
      <c r="B248" s="113">
        <f t="shared" si="25"/>
        <v>39</v>
      </c>
      <c r="C248" s="113">
        <f t="shared" si="26"/>
        <v>34</v>
      </c>
      <c r="D248" s="113">
        <f t="shared" si="27"/>
        <v>17</v>
      </c>
      <c r="E248" s="113">
        <f t="shared" si="28"/>
        <v>13</v>
      </c>
      <c r="F248" s="113">
        <f t="shared" si="29"/>
        <v>4</v>
      </c>
      <c r="G248" s="113">
        <f t="shared" si="30"/>
        <v>2</v>
      </c>
      <c r="H248" s="113">
        <f t="shared" si="31"/>
        <v>1</v>
      </c>
      <c r="I248" s="113">
        <f t="shared" si="24"/>
        <v>110</v>
      </c>
    </row>
    <row r="249" spans="1:9" x14ac:dyDescent="0.25">
      <c r="A249" s="110">
        <v>2014</v>
      </c>
      <c r="B249" s="113">
        <f t="shared" si="25"/>
        <v>39</v>
      </c>
      <c r="C249" s="113">
        <f t="shared" si="26"/>
        <v>34</v>
      </c>
      <c r="D249" s="113">
        <f t="shared" si="27"/>
        <v>17</v>
      </c>
      <c r="E249" s="113">
        <f t="shared" si="28"/>
        <v>14</v>
      </c>
      <c r="F249" s="113">
        <f t="shared" si="29"/>
        <v>4</v>
      </c>
      <c r="G249" s="113">
        <f t="shared" si="30"/>
        <v>3</v>
      </c>
      <c r="H249" s="113">
        <f t="shared" si="31"/>
        <v>1</v>
      </c>
      <c r="I249" s="113">
        <f t="shared" si="24"/>
        <v>112</v>
      </c>
    </row>
    <row r="250" spans="1:9" x14ac:dyDescent="0.25">
      <c r="A250" s="110">
        <v>2015</v>
      </c>
      <c r="B250" s="113">
        <f t="shared" si="25"/>
        <v>39</v>
      </c>
      <c r="C250" s="113">
        <f t="shared" si="26"/>
        <v>34</v>
      </c>
      <c r="D250" s="113">
        <f t="shared" si="27"/>
        <v>17</v>
      </c>
      <c r="E250" s="113">
        <f t="shared" si="28"/>
        <v>15</v>
      </c>
      <c r="F250" s="113">
        <f t="shared" si="29"/>
        <v>4</v>
      </c>
      <c r="G250" s="113">
        <f t="shared" si="30"/>
        <v>3</v>
      </c>
      <c r="H250" s="113">
        <f t="shared" si="31"/>
        <v>1</v>
      </c>
      <c r="I250" s="113">
        <f t="shared" si="24"/>
        <v>113</v>
      </c>
    </row>
    <row r="251" spans="1:9" x14ac:dyDescent="0.25">
      <c r="A251" s="110">
        <v>2016</v>
      </c>
      <c r="B251" s="113">
        <f t="shared" si="25"/>
        <v>39</v>
      </c>
      <c r="C251" s="113">
        <f t="shared" si="26"/>
        <v>34</v>
      </c>
      <c r="D251" s="113">
        <f t="shared" si="27"/>
        <v>17</v>
      </c>
      <c r="E251" s="113">
        <f t="shared" si="28"/>
        <v>15</v>
      </c>
      <c r="F251" s="113">
        <f t="shared" si="29"/>
        <v>4</v>
      </c>
      <c r="G251" s="113">
        <f t="shared" si="30"/>
        <v>3</v>
      </c>
      <c r="H251" s="113">
        <f t="shared" si="31"/>
        <v>1</v>
      </c>
      <c r="I251" s="113">
        <f t="shared" si="24"/>
        <v>113</v>
      </c>
    </row>
    <row r="252" spans="1:9" x14ac:dyDescent="0.25">
      <c r="A252" s="110">
        <v>2017</v>
      </c>
      <c r="B252" s="113">
        <f t="shared" si="25"/>
        <v>42</v>
      </c>
      <c r="C252" s="113">
        <f t="shared" si="26"/>
        <v>34</v>
      </c>
      <c r="D252" s="113">
        <f t="shared" si="27"/>
        <v>18</v>
      </c>
      <c r="E252" s="113">
        <f t="shared" si="28"/>
        <v>15</v>
      </c>
      <c r="F252" s="113">
        <f t="shared" si="29"/>
        <v>4</v>
      </c>
      <c r="G252" s="113">
        <f t="shared" si="30"/>
        <v>3</v>
      </c>
      <c r="H252" s="113">
        <f t="shared" si="31"/>
        <v>1</v>
      </c>
      <c r="I252" s="113">
        <f t="shared" si="24"/>
        <v>117</v>
      </c>
    </row>
    <row r="253" spans="1:9" x14ac:dyDescent="0.25">
      <c r="A253" s="110">
        <v>2018</v>
      </c>
      <c r="B253" s="113">
        <f t="shared" si="25"/>
        <v>43</v>
      </c>
      <c r="C253" s="113">
        <f t="shared" si="26"/>
        <v>34</v>
      </c>
      <c r="D253" s="113">
        <f t="shared" si="27"/>
        <v>18</v>
      </c>
      <c r="E253" s="113">
        <f t="shared" si="28"/>
        <v>15</v>
      </c>
      <c r="F253" s="113">
        <f t="shared" si="29"/>
        <v>5</v>
      </c>
      <c r="G253" s="113">
        <f t="shared" si="30"/>
        <v>3</v>
      </c>
      <c r="H253" s="113">
        <f t="shared" si="31"/>
        <v>1</v>
      </c>
      <c r="I253" s="113">
        <f t="shared" si="24"/>
        <v>119</v>
      </c>
    </row>
    <row r="254" spans="1:9" x14ac:dyDescent="0.25">
      <c r="A254" s="110">
        <v>2019</v>
      </c>
      <c r="B254" s="113">
        <f t="shared" si="25"/>
        <v>43</v>
      </c>
      <c r="C254" s="113">
        <f t="shared" si="26"/>
        <v>34</v>
      </c>
      <c r="D254" s="113">
        <f t="shared" si="27"/>
        <v>18</v>
      </c>
      <c r="E254" s="113">
        <f t="shared" si="28"/>
        <v>15</v>
      </c>
      <c r="F254" s="113">
        <f t="shared" si="29"/>
        <v>5</v>
      </c>
      <c r="G254" s="113">
        <f t="shared" si="30"/>
        <v>3</v>
      </c>
      <c r="H254" s="113">
        <f t="shared" si="31"/>
        <v>1</v>
      </c>
      <c r="I254" s="113">
        <f t="shared" si="24"/>
        <v>119</v>
      </c>
    </row>
    <row r="255" spans="1:9" x14ac:dyDescent="0.25">
      <c r="A255" s="110">
        <v>2020</v>
      </c>
      <c r="B255" s="113">
        <f t="shared" si="25"/>
        <v>44</v>
      </c>
      <c r="C255" s="113">
        <f t="shared" si="26"/>
        <v>34</v>
      </c>
      <c r="D255" s="113">
        <f t="shared" si="27"/>
        <v>18</v>
      </c>
      <c r="E255" s="113">
        <f t="shared" si="28"/>
        <v>15</v>
      </c>
      <c r="F255" s="113">
        <f t="shared" si="29"/>
        <v>5</v>
      </c>
      <c r="G255" s="113">
        <f t="shared" si="30"/>
        <v>3</v>
      </c>
      <c r="H255" s="113">
        <f t="shared" si="31"/>
        <v>1</v>
      </c>
      <c r="I255" s="113">
        <f t="shared" si="24"/>
        <v>120</v>
      </c>
    </row>
    <row r="256" spans="1:9" x14ac:dyDescent="0.25">
      <c r="A256" s="110">
        <v>2021</v>
      </c>
      <c r="B256" s="113">
        <f t="shared" si="25"/>
        <v>46</v>
      </c>
      <c r="C256" s="113">
        <f t="shared" si="26"/>
        <v>34</v>
      </c>
      <c r="D256" s="113">
        <f t="shared" si="27"/>
        <v>18</v>
      </c>
      <c r="E256" s="113">
        <f t="shared" si="28"/>
        <v>16</v>
      </c>
      <c r="F256" s="113">
        <f t="shared" si="29"/>
        <v>5</v>
      </c>
      <c r="G256" s="113">
        <f t="shared" si="30"/>
        <v>3</v>
      </c>
      <c r="H256" s="113">
        <f t="shared" si="31"/>
        <v>1</v>
      </c>
      <c r="I256" s="113">
        <f t="shared" si="24"/>
        <v>123</v>
      </c>
    </row>
    <row r="257" spans="1:8" x14ac:dyDescent="0.25">
      <c r="A257" s="110"/>
    </row>
    <row r="258" spans="1:8" x14ac:dyDescent="0.25">
      <c r="A258" s="110">
        <v>2023</v>
      </c>
    </row>
    <row r="259" spans="1:8" x14ac:dyDescent="0.25">
      <c r="A259" s="110">
        <v>2024</v>
      </c>
    </row>
    <row r="260" spans="1:8" x14ac:dyDescent="0.25">
      <c r="A260" s="110">
        <v>2025</v>
      </c>
    </row>
    <row r="262" spans="1:8" x14ac:dyDescent="0.25">
      <c r="A262" s="157">
        <v>-1900</v>
      </c>
      <c r="B262" s="157">
        <v>6</v>
      </c>
      <c r="C262" s="157">
        <v>1</v>
      </c>
      <c r="D262" s="157">
        <v>2</v>
      </c>
      <c r="E262" s="157">
        <v>0</v>
      </c>
      <c r="F262" s="157">
        <v>0</v>
      </c>
      <c r="G262" s="157">
        <v>0</v>
      </c>
      <c r="H262" s="157">
        <v>0</v>
      </c>
    </row>
    <row r="263" spans="1:8" x14ac:dyDescent="0.25">
      <c r="A263" s="110" t="s">
        <v>434</v>
      </c>
      <c r="B263" s="110">
        <f>SUM(B3:B12)</f>
        <v>1</v>
      </c>
      <c r="C263" s="110">
        <f t="shared" ref="C263:H263" si="32">SUM(C3:C12)</f>
        <v>5</v>
      </c>
      <c r="D263" s="110">
        <f t="shared" si="32"/>
        <v>0</v>
      </c>
      <c r="E263" s="110">
        <f t="shared" si="32"/>
        <v>1</v>
      </c>
      <c r="F263" s="110">
        <f t="shared" si="32"/>
        <v>0</v>
      </c>
      <c r="G263" s="110">
        <f t="shared" si="32"/>
        <v>0</v>
      </c>
      <c r="H263" s="110">
        <f t="shared" si="32"/>
        <v>0</v>
      </c>
    </row>
    <row r="264" spans="1:8" x14ac:dyDescent="0.25">
      <c r="A264" s="110" t="s">
        <v>435</v>
      </c>
      <c r="B264" s="110">
        <f>SUM(B13:B22)</f>
        <v>1</v>
      </c>
      <c r="C264" s="110">
        <f t="shared" ref="C264:H264" si="33">SUM(C13:C22)</f>
        <v>0</v>
      </c>
      <c r="D264" s="110">
        <f t="shared" si="33"/>
        <v>1</v>
      </c>
      <c r="E264" s="110">
        <f t="shared" si="33"/>
        <v>0</v>
      </c>
      <c r="F264" s="110">
        <f t="shared" si="33"/>
        <v>0</v>
      </c>
      <c r="G264" s="110">
        <f t="shared" si="33"/>
        <v>0</v>
      </c>
      <c r="H264" s="110">
        <f t="shared" si="33"/>
        <v>0</v>
      </c>
    </row>
    <row r="265" spans="1:8" x14ac:dyDescent="0.25">
      <c r="A265" s="110" t="s">
        <v>436</v>
      </c>
      <c r="B265" s="110">
        <f>SUM(B23:B32)</f>
        <v>2</v>
      </c>
      <c r="C265" s="110">
        <f t="shared" ref="C265:H265" si="34">SUM(C23:C32)</f>
        <v>0</v>
      </c>
      <c r="D265" s="110">
        <f t="shared" si="34"/>
        <v>0</v>
      </c>
      <c r="E265" s="110">
        <f t="shared" si="34"/>
        <v>1</v>
      </c>
      <c r="F265" s="110">
        <f t="shared" si="34"/>
        <v>1</v>
      </c>
      <c r="G265" s="110">
        <f t="shared" si="34"/>
        <v>0</v>
      </c>
      <c r="H265" s="110">
        <f t="shared" si="34"/>
        <v>0</v>
      </c>
    </row>
    <row r="266" spans="1:8" x14ac:dyDescent="0.25">
      <c r="A266" s="110" t="s">
        <v>437</v>
      </c>
      <c r="B266" s="110">
        <f>SUM(B33:B42)</f>
        <v>3</v>
      </c>
      <c r="C266" s="110">
        <f t="shared" ref="C266:H266" si="35">SUM(C33:C42)</f>
        <v>0</v>
      </c>
      <c r="D266" s="110">
        <f t="shared" si="35"/>
        <v>2</v>
      </c>
      <c r="E266" s="110">
        <f t="shared" si="35"/>
        <v>2</v>
      </c>
      <c r="F266" s="110">
        <f t="shared" si="35"/>
        <v>0</v>
      </c>
      <c r="G266" s="110">
        <f t="shared" si="35"/>
        <v>0</v>
      </c>
      <c r="H266" s="110">
        <f t="shared" si="35"/>
        <v>1</v>
      </c>
    </row>
    <row r="267" spans="1:8" x14ac:dyDescent="0.25">
      <c r="A267" s="110" t="s">
        <v>438</v>
      </c>
      <c r="B267" s="110">
        <f>SUM(B43:B52)</f>
        <v>2</v>
      </c>
      <c r="C267" s="110">
        <f t="shared" ref="C267:H267" si="36">SUM(C43:C52)</f>
        <v>0</v>
      </c>
      <c r="D267" s="110">
        <f t="shared" si="36"/>
        <v>0</v>
      </c>
      <c r="E267" s="110">
        <f t="shared" si="36"/>
        <v>1</v>
      </c>
      <c r="F267" s="110">
        <f t="shared" si="36"/>
        <v>0</v>
      </c>
      <c r="G267" s="110">
        <f t="shared" si="36"/>
        <v>0</v>
      </c>
      <c r="H267" s="110">
        <f t="shared" si="36"/>
        <v>0</v>
      </c>
    </row>
    <row r="268" spans="1:8" x14ac:dyDescent="0.25">
      <c r="A268" s="110" t="s">
        <v>439</v>
      </c>
      <c r="B268" s="110">
        <f>SUM(B53:B62)</f>
        <v>3</v>
      </c>
      <c r="C268" s="110">
        <f t="shared" ref="C268:H268" si="37">SUM(C53:C62)</f>
        <v>0</v>
      </c>
      <c r="D268" s="110">
        <f t="shared" si="37"/>
        <v>1</v>
      </c>
      <c r="E268" s="110">
        <f t="shared" si="37"/>
        <v>0</v>
      </c>
      <c r="F268" s="110">
        <f t="shared" si="37"/>
        <v>0</v>
      </c>
      <c r="G268" s="110">
        <f t="shared" si="37"/>
        <v>0</v>
      </c>
      <c r="H268" s="110">
        <f t="shared" si="37"/>
        <v>0</v>
      </c>
    </row>
    <row r="269" spans="1:8" x14ac:dyDescent="0.25">
      <c r="A269" s="110" t="s">
        <v>440</v>
      </c>
      <c r="B269" s="110">
        <f>SUM(B63:B72)</f>
        <v>2</v>
      </c>
      <c r="C269" s="110">
        <f t="shared" ref="C269:H269" si="38">SUM(C63:C72)</f>
        <v>1</v>
      </c>
      <c r="D269" s="110">
        <f t="shared" si="38"/>
        <v>0</v>
      </c>
      <c r="E269" s="110">
        <f t="shared" si="38"/>
        <v>1</v>
      </c>
      <c r="F269" s="110">
        <f t="shared" si="38"/>
        <v>1</v>
      </c>
      <c r="G269" s="110">
        <f t="shared" si="38"/>
        <v>0</v>
      </c>
      <c r="H269" s="110">
        <f t="shared" si="38"/>
        <v>0</v>
      </c>
    </row>
    <row r="270" spans="1:8" x14ac:dyDescent="0.25">
      <c r="A270" s="110" t="s">
        <v>441</v>
      </c>
      <c r="B270" s="110">
        <f>SUM(B73:B82)</f>
        <v>3</v>
      </c>
      <c r="C270" s="110">
        <f t="shared" ref="C270:H270" si="39">SUM(C73:C82)</f>
        <v>1</v>
      </c>
      <c r="D270" s="110">
        <f t="shared" si="39"/>
        <v>0</v>
      </c>
      <c r="E270" s="110">
        <f t="shared" si="39"/>
        <v>1</v>
      </c>
      <c r="F270" s="110">
        <f t="shared" si="39"/>
        <v>0</v>
      </c>
      <c r="G270" s="110">
        <f t="shared" si="39"/>
        <v>0</v>
      </c>
      <c r="H270" s="110">
        <f t="shared" si="39"/>
        <v>0</v>
      </c>
    </row>
    <row r="271" spans="1:8" x14ac:dyDescent="0.25">
      <c r="A271" s="110" t="s">
        <v>442</v>
      </c>
      <c r="B271" s="110">
        <f>SUM(B83:B92)</f>
        <v>3</v>
      </c>
      <c r="C271" s="110">
        <f t="shared" ref="C271:H271" si="40">SUM(C83:C92)</f>
        <v>15</v>
      </c>
      <c r="D271" s="110">
        <f t="shared" si="40"/>
        <v>1</v>
      </c>
      <c r="E271" s="110">
        <f t="shared" si="40"/>
        <v>2</v>
      </c>
      <c r="F271" s="110">
        <f t="shared" si="40"/>
        <v>0</v>
      </c>
      <c r="G271" s="110">
        <f t="shared" si="40"/>
        <v>2</v>
      </c>
      <c r="H271" s="110">
        <f t="shared" si="40"/>
        <v>0</v>
      </c>
    </row>
    <row r="272" spans="1:8" x14ac:dyDescent="0.25">
      <c r="A272" s="110" t="s">
        <v>443</v>
      </c>
      <c r="B272" s="110">
        <f>SUM(B93:B102)</f>
        <v>3</v>
      </c>
      <c r="C272" s="110">
        <f t="shared" ref="C272:H272" si="41">SUM(C93:C102)</f>
        <v>3</v>
      </c>
      <c r="D272" s="110">
        <f t="shared" si="41"/>
        <v>2</v>
      </c>
      <c r="E272" s="110">
        <f t="shared" si="41"/>
        <v>1</v>
      </c>
      <c r="F272" s="110">
        <f t="shared" si="41"/>
        <v>0</v>
      </c>
      <c r="G272" s="110">
        <f t="shared" si="41"/>
        <v>0</v>
      </c>
      <c r="H272" s="110">
        <f t="shared" si="41"/>
        <v>0</v>
      </c>
    </row>
    <row r="273" spans="1:9" x14ac:dyDescent="0.25">
      <c r="A273" s="110" t="s">
        <v>444</v>
      </c>
      <c r="B273" s="110">
        <f>SUM(B103:B112)</f>
        <v>6</v>
      </c>
      <c r="C273" s="110">
        <f t="shared" ref="C273:H273" si="42">SUM(C103:C112)</f>
        <v>7</v>
      </c>
      <c r="D273" s="110">
        <f t="shared" si="42"/>
        <v>5</v>
      </c>
      <c r="E273" s="110">
        <f t="shared" si="42"/>
        <v>3</v>
      </c>
      <c r="F273" s="110">
        <f t="shared" si="42"/>
        <v>1</v>
      </c>
      <c r="G273" s="110">
        <f t="shared" si="42"/>
        <v>0</v>
      </c>
      <c r="H273" s="110">
        <f t="shared" si="42"/>
        <v>0</v>
      </c>
    </row>
    <row r="274" spans="1:9" x14ac:dyDescent="0.25">
      <c r="A274" s="110" t="s">
        <v>445</v>
      </c>
      <c r="B274" s="110">
        <f>SUM(B113:B123)</f>
        <v>9</v>
      </c>
      <c r="C274" s="110">
        <f t="shared" ref="C274:H274" si="43">SUM(C113:C123)</f>
        <v>1</v>
      </c>
      <c r="D274" s="110">
        <f t="shared" si="43"/>
        <v>4</v>
      </c>
      <c r="E274" s="110">
        <f t="shared" si="43"/>
        <v>2</v>
      </c>
      <c r="F274" s="110">
        <f t="shared" si="43"/>
        <v>2</v>
      </c>
      <c r="G274" s="110">
        <f t="shared" si="43"/>
        <v>1</v>
      </c>
      <c r="H274" s="110">
        <f t="shared" si="43"/>
        <v>0</v>
      </c>
    </row>
    <row r="275" spans="1:9" x14ac:dyDescent="0.25">
      <c r="B275" s="158">
        <f>SUM(B262:B274)</f>
        <v>44</v>
      </c>
      <c r="C275" s="158">
        <f t="shared" ref="C275:H275" si="44">SUM(C262:C274)</f>
        <v>34</v>
      </c>
      <c r="D275" s="158">
        <f t="shared" si="44"/>
        <v>18</v>
      </c>
      <c r="E275" s="158">
        <f t="shared" si="44"/>
        <v>15</v>
      </c>
      <c r="F275" s="158">
        <f t="shared" si="44"/>
        <v>5</v>
      </c>
      <c r="G275" s="158">
        <f t="shared" si="44"/>
        <v>3</v>
      </c>
      <c r="H275" s="158">
        <f t="shared" si="44"/>
        <v>1</v>
      </c>
    </row>
    <row r="278" spans="1:9" x14ac:dyDescent="0.25">
      <c r="B278" s="190" t="s">
        <v>446</v>
      </c>
      <c r="C278" s="190"/>
      <c r="D278" s="190"/>
      <c r="E278" s="190"/>
      <c r="F278" s="190"/>
      <c r="G278" s="190"/>
      <c r="H278" s="190"/>
    </row>
    <row r="279" spans="1:9" x14ac:dyDescent="0.25">
      <c r="B279" s="112" t="s">
        <v>431</v>
      </c>
      <c r="C279" s="112" t="s">
        <v>430</v>
      </c>
      <c r="D279" s="112" t="s">
        <v>247</v>
      </c>
      <c r="E279" s="112" t="s">
        <v>432</v>
      </c>
      <c r="F279" s="112" t="s">
        <v>429</v>
      </c>
      <c r="G279" s="112" t="s">
        <v>433</v>
      </c>
      <c r="H279" s="112" t="s">
        <v>410</v>
      </c>
      <c r="I279" s="141" t="s">
        <v>447</v>
      </c>
    </row>
    <row r="280" spans="1:9" x14ac:dyDescent="0.25">
      <c r="B280" s="112"/>
      <c r="C280" s="112"/>
      <c r="D280" s="112"/>
      <c r="E280" s="112"/>
      <c r="F280" s="112"/>
      <c r="G280" s="112"/>
      <c r="H280" s="112"/>
      <c r="I280" s="142"/>
    </row>
    <row r="281" spans="1:9" s="134" customFormat="1" x14ac:dyDescent="0.25">
      <c r="A281" s="144">
        <v>-1900</v>
      </c>
      <c r="B281" s="145">
        <f>B262</f>
        <v>6</v>
      </c>
      <c r="C281" s="145">
        <f t="shared" ref="C281:H281" si="45">C262</f>
        <v>1</v>
      </c>
      <c r="D281" s="145">
        <f t="shared" si="45"/>
        <v>2</v>
      </c>
      <c r="E281" s="145">
        <f t="shared" si="45"/>
        <v>0</v>
      </c>
      <c r="F281" s="145">
        <f t="shared" si="45"/>
        <v>0</v>
      </c>
      <c r="G281" s="145">
        <f t="shared" si="45"/>
        <v>0</v>
      </c>
      <c r="H281" s="145">
        <f t="shared" si="45"/>
        <v>0</v>
      </c>
      <c r="I281" s="146">
        <f t="shared" ref="I281:I292" si="46">SUM(B281:H281)</f>
        <v>9</v>
      </c>
    </row>
    <row r="282" spans="1:9" x14ac:dyDescent="0.25">
      <c r="A282" s="110" t="s">
        <v>434</v>
      </c>
      <c r="B282" s="110">
        <f>B263+B262</f>
        <v>7</v>
      </c>
      <c r="C282" s="110">
        <f t="shared" ref="C282:H282" si="47">C263+C262</f>
        <v>6</v>
      </c>
      <c r="D282" s="110">
        <f t="shared" si="47"/>
        <v>2</v>
      </c>
      <c r="E282" s="110">
        <f t="shared" si="47"/>
        <v>1</v>
      </c>
      <c r="F282" s="110">
        <f t="shared" si="47"/>
        <v>0</v>
      </c>
      <c r="G282" s="110">
        <f t="shared" si="47"/>
        <v>0</v>
      </c>
      <c r="H282" s="110">
        <f t="shared" si="47"/>
        <v>0</v>
      </c>
      <c r="I282" s="143">
        <f t="shared" si="46"/>
        <v>16</v>
      </c>
    </row>
    <row r="283" spans="1:9" x14ac:dyDescent="0.25">
      <c r="A283" s="110" t="s">
        <v>435</v>
      </c>
      <c r="B283" s="110">
        <f t="shared" ref="B283:B293" si="48">B282+B264</f>
        <v>8</v>
      </c>
      <c r="C283" s="110">
        <f t="shared" ref="C283:C293" si="49">C282+C264</f>
        <v>6</v>
      </c>
      <c r="D283" s="110">
        <f t="shared" ref="D283:D293" si="50">D282+D264</f>
        <v>3</v>
      </c>
      <c r="E283" s="110">
        <f t="shared" ref="E283:E293" si="51">E282+E264</f>
        <v>1</v>
      </c>
      <c r="F283" s="110">
        <f t="shared" ref="F283:F293" si="52">F282+F264</f>
        <v>0</v>
      </c>
      <c r="G283" s="110">
        <f t="shared" ref="G283:G293" si="53">G282+G264</f>
        <v>0</v>
      </c>
      <c r="H283" s="110">
        <f t="shared" ref="H283:H293" si="54">H282+H264</f>
        <v>0</v>
      </c>
      <c r="I283" s="143">
        <f t="shared" si="46"/>
        <v>18</v>
      </c>
    </row>
    <row r="284" spans="1:9" x14ac:dyDescent="0.25">
      <c r="A284" s="110" t="s">
        <v>436</v>
      </c>
      <c r="B284" s="110">
        <f t="shared" si="48"/>
        <v>10</v>
      </c>
      <c r="C284" s="110">
        <f t="shared" si="49"/>
        <v>6</v>
      </c>
      <c r="D284" s="110">
        <f t="shared" si="50"/>
        <v>3</v>
      </c>
      <c r="E284" s="110">
        <f t="shared" si="51"/>
        <v>2</v>
      </c>
      <c r="F284" s="110">
        <f t="shared" si="52"/>
        <v>1</v>
      </c>
      <c r="G284" s="110">
        <f t="shared" si="53"/>
        <v>0</v>
      </c>
      <c r="H284" s="110">
        <f t="shared" si="54"/>
        <v>0</v>
      </c>
      <c r="I284" s="143">
        <f t="shared" si="46"/>
        <v>22</v>
      </c>
    </row>
    <row r="285" spans="1:9" x14ac:dyDescent="0.25">
      <c r="A285" s="110" t="s">
        <v>437</v>
      </c>
      <c r="B285" s="110">
        <f t="shared" si="48"/>
        <v>13</v>
      </c>
      <c r="C285" s="110">
        <f t="shared" si="49"/>
        <v>6</v>
      </c>
      <c r="D285" s="110">
        <f t="shared" si="50"/>
        <v>5</v>
      </c>
      <c r="E285" s="110">
        <f t="shared" si="51"/>
        <v>4</v>
      </c>
      <c r="F285" s="110">
        <f t="shared" si="52"/>
        <v>1</v>
      </c>
      <c r="G285" s="110">
        <f t="shared" si="53"/>
        <v>0</v>
      </c>
      <c r="H285" s="110">
        <f t="shared" si="54"/>
        <v>1</v>
      </c>
      <c r="I285" s="143">
        <f t="shared" si="46"/>
        <v>30</v>
      </c>
    </row>
    <row r="286" spans="1:9" x14ac:dyDescent="0.25">
      <c r="A286" s="110" t="s">
        <v>438</v>
      </c>
      <c r="B286" s="110">
        <f t="shared" si="48"/>
        <v>15</v>
      </c>
      <c r="C286" s="110">
        <f t="shared" si="49"/>
        <v>6</v>
      </c>
      <c r="D286" s="110">
        <f t="shared" si="50"/>
        <v>5</v>
      </c>
      <c r="E286" s="110">
        <f t="shared" si="51"/>
        <v>5</v>
      </c>
      <c r="F286" s="110">
        <f t="shared" si="52"/>
        <v>1</v>
      </c>
      <c r="G286" s="110">
        <f t="shared" si="53"/>
        <v>0</v>
      </c>
      <c r="H286" s="110">
        <f t="shared" si="54"/>
        <v>1</v>
      </c>
      <c r="I286" s="143">
        <f t="shared" si="46"/>
        <v>33</v>
      </c>
    </row>
    <row r="287" spans="1:9" x14ac:dyDescent="0.25">
      <c r="A287" s="110" t="s">
        <v>439</v>
      </c>
      <c r="B287" s="110">
        <f t="shared" si="48"/>
        <v>18</v>
      </c>
      <c r="C287" s="110">
        <f t="shared" si="49"/>
        <v>6</v>
      </c>
      <c r="D287" s="110">
        <f t="shared" si="50"/>
        <v>6</v>
      </c>
      <c r="E287" s="110">
        <f t="shared" si="51"/>
        <v>5</v>
      </c>
      <c r="F287" s="110">
        <f t="shared" si="52"/>
        <v>1</v>
      </c>
      <c r="G287" s="110">
        <f t="shared" si="53"/>
        <v>0</v>
      </c>
      <c r="H287" s="110">
        <f t="shared" si="54"/>
        <v>1</v>
      </c>
      <c r="I287" s="143">
        <f t="shared" si="46"/>
        <v>37</v>
      </c>
    </row>
    <row r="288" spans="1:9" x14ac:dyDescent="0.25">
      <c r="A288" s="110" t="s">
        <v>440</v>
      </c>
      <c r="B288" s="110">
        <f t="shared" si="48"/>
        <v>20</v>
      </c>
      <c r="C288" s="110">
        <f t="shared" si="49"/>
        <v>7</v>
      </c>
      <c r="D288" s="110">
        <f t="shared" si="50"/>
        <v>6</v>
      </c>
      <c r="E288" s="110">
        <f t="shared" si="51"/>
        <v>6</v>
      </c>
      <c r="F288" s="110">
        <f t="shared" si="52"/>
        <v>2</v>
      </c>
      <c r="G288" s="110">
        <f t="shared" si="53"/>
        <v>0</v>
      </c>
      <c r="H288" s="110">
        <f t="shared" si="54"/>
        <v>1</v>
      </c>
      <c r="I288" s="143">
        <f t="shared" si="46"/>
        <v>42</v>
      </c>
    </row>
    <row r="289" spans="1:9" x14ac:dyDescent="0.25">
      <c r="A289" s="110" t="s">
        <v>441</v>
      </c>
      <c r="B289" s="110">
        <f t="shared" si="48"/>
        <v>23</v>
      </c>
      <c r="C289" s="110">
        <f t="shared" si="49"/>
        <v>8</v>
      </c>
      <c r="D289" s="110">
        <f t="shared" si="50"/>
        <v>6</v>
      </c>
      <c r="E289" s="110">
        <f t="shared" si="51"/>
        <v>7</v>
      </c>
      <c r="F289" s="110">
        <f t="shared" si="52"/>
        <v>2</v>
      </c>
      <c r="G289" s="110">
        <f t="shared" si="53"/>
        <v>0</v>
      </c>
      <c r="H289" s="110">
        <f t="shared" si="54"/>
        <v>1</v>
      </c>
      <c r="I289" s="143">
        <f t="shared" si="46"/>
        <v>47</v>
      </c>
    </row>
    <row r="290" spans="1:9" x14ac:dyDescent="0.25">
      <c r="A290" s="110" t="s">
        <v>442</v>
      </c>
      <c r="B290" s="110">
        <f t="shared" si="48"/>
        <v>26</v>
      </c>
      <c r="C290" s="110">
        <f t="shared" si="49"/>
        <v>23</v>
      </c>
      <c r="D290" s="110">
        <f t="shared" si="50"/>
        <v>7</v>
      </c>
      <c r="E290" s="110">
        <f t="shared" si="51"/>
        <v>9</v>
      </c>
      <c r="F290" s="110">
        <f t="shared" si="52"/>
        <v>2</v>
      </c>
      <c r="G290" s="110">
        <f t="shared" si="53"/>
        <v>2</v>
      </c>
      <c r="H290" s="110">
        <f t="shared" si="54"/>
        <v>1</v>
      </c>
      <c r="I290" s="143">
        <f t="shared" si="46"/>
        <v>70</v>
      </c>
    </row>
    <row r="291" spans="1:9" x14ac:dyDescent="0.25">
      <c r="A291" s="110" t="s">
        <v>443</v>
      </c>
      <c r="B291" s="110">
        <f t="shared" si="48"/>
        <v>29</v>
      </c>
      <c r="C291" s="110">
        <f t="shared" si="49"/>
        <v>26</v>
      </c>
      <c r="D291" s="110">
        <f t="shared" si="50"/>
        <v>9</v>
      </c>
      <c r="E291" s="110">
        <f t="shared" si="51"/>
        <v>10</v>
      </c>
      <c r="F291" s="110">
        <f t="shared" si="52"/>
        <v>2</v>
      </c>
      <c r="G291" s="110">
        <f t="shared" si="53"/>
        <v>2</v>
      </c>
      <c r="H291" s="110">
        <f t="shared" si="54"/>
        <v>1</v>
      </c>
      <c r="I291" s="143">
        <f t="shared" si="46"/>
        <v>79</v>
      </c>
    </row>
    <row r="292" spans="1:9" x14ac:dyDescent="0.25">
      <c r="A292" s="110" t="s">
        <v>444</v>
      </c>
      <c r="B292" s="110">
        <f t="shared" si="48"/>
        <v>35</v>
      </c>
      <c r="C292" s="110">
        <f t="shared" si="49"/>
        <v>33</v>
      </c>
      <c r="D292" s="110">
        <f t="shared" si="50"/>
        <v>14</v>
      </c>
      <c r="E292" s="110">
        <f t="shared" si="51"/>
        <v>13</v>
      </c>
      <c r="F292" s="110">
        <f t="shared" si="52"/>
        <v>3</v>
      </c>
      <c r="G292" s="110">
        <f t="shared" si="53"/>
        <v>2</v>
      </c>
      <c r="H292" s="110">
        <f t="shared" si="54"/>
        <v>1</v>
      </c>
      <c r="I292" s="143">
        <f t="shared" si="46"/>
        <v>101</v>
      </c>
    </row>
    <row r="293" spans="1:9" x14ac:dyDescent="0.25">
      <c r="A293" s="110" t="s">
        <v>445</v>
      </c>
      <c r="B293" s="110">
        <f t="shared" si="48"/>
        <v>44</v>
      </c>
      <c r="C293" s="110">
        <f t="shared" si="49"/>
        <v>34</v>
      </c>
      <c r="D293" s="110">
        <f t="shared" si="50"/>
        <v>18</v>
      </c>
      <c r="E293" s="110">
        <f t="shared" si="51"/>
        <v>15</v>
      </c>
      <c r="F293" s="110">
        <f t="shared" si="52"/>
        <v>5</v>
      </c>
      <c r="G293" s="110">
        <f t="shared" si="53"/>
        <v>3</v>
      </c>
      <c r="H293" s="110">
        <f t="shared" si="54"/>
        <v>1</v>
      </c>
      <c r="I293" s="143">
        <f>SUM(B293:H293)</f>
        <v>120</v>
      </c>
    </row>
    <row r="294" spans="1:9" x14ac:dyDescent="0.25">
      <c r="B294" s="110"/>
      <c r="C294" s="110"/>
      <c r="D294" s="110"/>
      <c r="E294" s="110"/>
      <c r="F294" s="110"/>
      <c r="G294" s="110"/>
      <c r="H294" s="110"/>
    </row>
    <row r="296" spans="1:9" x14ac:dyDescent="0.25">
      <c r="A296" s="110"/>
      <c r="I296" s="110"/>
    </row>
    <row r="297" spans="1:9" x14ac:dyDescent="0.25">
      <c r="A297" s="110"/>
      <c r="I297" s="110"/>
    </row>
    <row r="298" spans="1:9" x14ac:dyDescent="0.25">
      <c r="A298" s="110"/>
      <c r="I298" s="110"/>
    </row>
    <row r="299" spans="1:9" x14ac:dyDescent="0.25">
      <c r="A299" s="110"/>
      <c r="I299" s="110"/>
    </row>
    <row r="300" spans="1:9" x14ac:dyDescent="0.25">
      <c r="A300" s="110"/>
      <c r="I300" s="110"/>
    </row>
    <row r="301" spans="1:9" x14ac:dyDescent="0.25">
      <c r="A301" s="110"/>
      <c r="I301" s="110"/>
    </row>
    <row r="302" spans="1:9" x14ac:dyDescent="0.25">
      <c r="A302" s="110"/>
      <c r="I302" s="110"/>
    </row>
    <row r="303" spans="1:9" x14ac:dyDescent="0.25">
      <c r="A303" s="110"/>
      <c r="I303" s="110"/>
    </row>
    <row r="304" spans="1:9" x14ac:dyDescent="0.25">
      <c r="A304" s="110"/>
      <c r="I304" s="110"/>
    </row>
    <row r="305" spans="1:9" x14ac:dyDescent="0.25">
      <c r="A305" s="110"/>
      <c r="I305" s="110"/>
    </row>
    <row r="306" spans="1:9" x14ac:dyDescent="0.25">
      <c r="A306" s="110"/>
      <c r="I306" s="110"/>
    </row>
    <row r="307" spans="1:9" x14ac:dyDescent="0.25">
      <c r="A307" s="110"/>
      <c r="I307" s="110"/>
    </row>
  </sheetData>
  <mergeCells count="2">
    <mergeCell ref="B128:H128"/>
    <mergeCell ref="B278:H278"/>
  </mergeCells>
  <pageMargins left="0.7" right="0.7" top="0.75" bottom="0.75" header="0.3" footer="0.3"/>
  <pageSetup paperSize="9" orientation="portrait" r:id="rId1"/>
  <ignoredErrors>
    <ignoredError sqref="B266:B267 B270:B274 C270:C274 D270:H274 E267 E264 F268 H265 I281 I134" formulaRange="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1"/>
  <sheetViews>
    <sheetView zoomScale="80" zoomScaleNormal="80" workbookViewId="0">
      <selection activeCell="B18" sqref="B18"/>
    </sheetView>
  </sheetViews>
  <sheetFormatPr defaultColWidth="8.85546875" defaultRowHeight="12.75" x14ac:dyDescent="0.2"/>
  <cols>
    <col min="1" max="1" width="9.85546875" style="6" bestFit="1" customWidth="1"/>
    <col min="2" max="2" width="40.140625" style="7" bestFit="1" customWidth="1"/>
    <col min="3" max="3" width="17.28515625" style="6" bestFit="1" customWidth="1"/>
    <col min="4" max="4" width="8.85546875" style="7"/>
    <col min="5" max="6" width="11.7109375" style="7" bestFit="1" customWidth="1"/>
    <col min="7" max="7" width="9.42578125" style="7" customWidth="1"/>
    <col min="8" max="8" width="11.42578125" style="7" customWidth="1"/>
    <col min="9" max="9" width="9.140625" style="7" customWidth="1"/>
    <col min="10" max="10" width="8.85546875" style="7"/>
    <col min="11" max="11" width="9.140625" style="7" bestFit="1" customWidth="1"/>
    <col min="12" max="16384" width="8.85546875" style="7"/>
  </cols>
  <sheetData>
    <row r="1" spans="1:8" ht="14.25" x14ac:dyDescent="0.2">
      <c r="A1" s="154"/>
      <c r="B1" s="140"/>
      <c r="C1" s="140"/>
      <c r="D1" s="140"/>
      <c r="E1" s="140"/>
      <c r="F1" s="140"/>
      <c r="G1" s="140"/>
      <c r="H1" s="154"/>
    </row>
    <row r="2" spans="1:8" ht="14.25" x14ac:dyDescent="0.2">
      <c r="A2" s="154"/>
      <c r="B2" s="140"/>
      <c r="C2" s="140"/>
      <c r="D2" s="140"/>
      <c r="E2" s="140"/>
      <c r="F2" s="140"/>
      <c r="G2" s="140"/>
      <c r="H2" s="154"/>
    </row>
    <row r="3" spans="1:8" ht="14.25" x14ac:dyDescent="0.2">
      <c r="A3" s="154"/>
      <c r="B3" s="140"/>
      <c r="C3" s="140"/>
      <c r="D3" s="140"/>
      <c r="E3" s="140"/>
      <c r="F3" s="140"/>
      <c r="G3" s="140"/>
      <c r="H3" s="154"/>
    </row>
    <row r="4" spans="1:8" ht="14.25" x14ac:dyDescent="0.2">
      <c r="A4" s="154"/>
      <c r="B4" s="140"/>
      <c r="C4" s="140"/>
      <c r="D4" s="140"/>
      <c r="E4" s="140"/>
      <c r="F4" s="140"/>
      <c r="G4" s="140"/>
      <c r="H4" s="154"/>
    </row>
    <row r="5" spans="1:8" ht="14.25" x14ac:dyDescent="0.2">
      <c r="A5" s="154"/>
      <c r="B5" s="140"/>
      <c r="C5" s="140"/>
      <c r="D5" s="140"/>
      <c r="E5" s="140"/>
      <c r="F5" s="140"/>
      <c r="G5" s="140"/>
      <c r="H5" s="154"/>
    </row>
    <row r="6" spans="1:8" ht="14.25" x14ac:dyDescent="0.2">
      <c r="A6" s="154"/>
      <c r="B6" s="140"/>
      <c r="C6" s="140"/>
      <c r="D6" s="140"/>
      <c r="E6" s="140"/>
      <c r="F6" s="140"/>
      <c r="G6" s="140"/>
      <c r="H6" s="154"/>
    </row>
    <row r="7" spans="1:8" x14ac:dyDescent="0.2">
      <c r="A7" s="166" t="s">
        <v>507</v>
      </c>
    </row>
    <row r="8" spans="1:8" x14ac:dyDescent="0.2">
      <c r="A8" s="151" t="s">
        <v>485</v>
      </c>
    </row>
    <row r="9" spans="1:8" ht="16.149999999999999" customHeight="1" x14ac:dyDescent="0.25">
      <c r="A9" s="149"/>
      <c r="B9" s="185" t="s">
        <v>431</v>
      </c>
      <c r="C9" s="185" t="s">
        <v>430</v>
      </c>
      <c r="D9" s="185" t="s">
        <v>247</v>
      </c>
      <c r="E9" s="185" t="s">
        <v>432</v>
      </c>
      <c r="F9" s="185" t="s">
        <v>429</v>
      </c>
      <c r="G9" s="185" t="s">
        <v>433</v>
      </c>
    </row>
    <row r="10" spans="1:8" ht="15" x14ac:dyDescent="0.25">
      <c r="A10" s="150" t="s">
        <v>451</v>
      </c>
      <c r="B10" s="149">
        <v>12</v>
      </c>
      <c r="C10" s="149">
        <v>4</v>
      </c>
      <c r="D10" s="149">
        <v>1</v>
      </c>
      <c r="E10" s="149">
        <v>0</v>
      </c>
      <c r="F10" s="149">
        <v>1</v>
      </c>
      <c r="G10" s="149">
        <v>2</v>
      </c>
      <c r="H10" s="162">
        <f>SUM(B10:G10)</f>
        <v>20</v>
      </c>
    </row>
    <row r="11" spans="1:8" ht="15" x14ac:dyDescent="0.25">
      <c r="A11" s="150" t="s">
        <v>15</v>
      </c>
      <c r="B11" s="149">
        <v>4</v>
      </c>
      <c r="C11" s="149">
        <v>7</v>
      </c>
      <c r="D11" s="149">
        <v>1</v>
      </c>
      <c r="E11" s="149">
        <v>2</v>
      </c>
      <c r="F11" s="149">
        <v>0</v>
      </c>
      <c r="G11" s="149">
        <v>0</v>
      </c>
      <c r="H11" s="162">
        <f t="shared" ref="H11:H14" si="0">SUM(B11:G11)</f>
        <v>14</v>
      </c>
    </row>
    <row r="12" spans="1:8" ht="15" x14ac:dyDescent="0.25">
      <c r="A12" s="150" t="s">
        <v>20</v>
      </c>
      <c r="B12" s="149">
        <v>2</v>
      </c>
      <c r="C12" s="149">
        <v>12</v>
      </c>
      <c r="D12" s="149">
        <v>0</v>
      </c>
      <c r="E12" s="149">
        <v>4</v>
      </c>
      <c r="F12" s="149">
        <v>1</v>
      </c>
      <c r="G12" s="149">
        <v>1</v>
      </c>
      <c r="H12" s="162">
        <f t="shared" si="0"/>
        <v>20</v>
      </c>
    </row>
    <row r="13" spans="1:8" ht="15" x14ac:dyDescent="0.25">
      <c r="A13" s="150" t="s">
        <v>24</v>
      </c>
      <c r="B13" s="149">
        <v>1</v>
      </c>
      <c r="C13" s="149">
        <v>2</v>
      </c>
      <c r="D13" s="149">
        <v>5</v>
      </c>
      <c r="E13" s="149">
        <v>3</v>
      </c>
      <c r="F13" s="149">
        <v>1</v>
      </c>
      <c r="G13" s="149">
        <v>0</v>
      </c>
      <c r="H13" s="162">
        <f t="shared" si="0"/>
        <v>12</v>
      </c>
    </row>
    <row r="14" spans="1:8" ht="15" x14ac:dyDescent="0.25">
      <c r="A14" s="163" t="s">
        <v>5</v>
      </c>
      <c r="B14" s="164">
        <v>4</v>
      </c>
      <c r="C14" s="164">
        <v>1</v>
      </c>
      <c r="D14" s="164">
        <v>5</v>
      </c>
      <c r="E14" s="164">
        <v>0</v>
      </c>
      <c r="F14" s="164">
        <v>0</v>
      </c>
      <c r="G14" s="164">
        <v>0</v>
      </c>
      <c r="H14" s="165">
        <f t="shared" si="0"/>
        <v>10</v>
      </c>
    </row>
    <row r="15" spans="1:8" ht="14.25" x14ac:dyDescent="0.2">
      <c r="A15" s="154" t="s">
        <v>447</v>
      </c>
      <c r="B15" s="140">
        <f>SUBTOTAL(9,B10:B14)</f>
        <v>23</v>
      </c>
      <c r="C15" s="140">
        <f t="shared" ref="C15" si="1">SUBTOTAL(9,C10:C14)</f>
        <v>26</v>
      </c>
      <c r="D15" s="140">
        <f t="shared" ref="D15" si="2">SUBTOTAL(9,D10:D14)</f>
        <v>12</v>
      </c>
      <c r="E15" s="140">
        <f t="shared" ref="E15" si="3">SUBTOTAL(9,E10:E14)</f>
        <v>9</v>
      </c>
      <c r="F15" s="140">
        <f t="shared" ref="F15" si="4">SUBTOTAL(9,F10:F14)</f>
        <v>3</v>
      </c>
      <c r="G15" s="140">
        <f t="shared" ref="G15" si="5">SUBTOTAL(9,G10:G14)</f>
        <v>3</v>
      </c>
      <c r="H15" s="154">
        <f>B15+C15+D15+E15+F15+G15</f>
        <v>76</v>
      </c>
    </row>
    <row r="17" spans="2:6" x14ac:dyDescent="0.2">
      <c r="F17" s="6"/>
    </row>
    <row r="18" spans="2:6" x14ac:dyDescent="0.2">
      <c r="F18" s="6"/>
    </row>
    <row r="19" spans="2:6" x14ac:dyDescent="0.2">
      <c r="F19" s="6"/>
    </row>
    <row r="21" spans="2:6" x14ac:dyDescent="0.2">
      <c r="B21" s="151" t="s">
        <v>484</v>
      </c>
    </row>
    <row r="22" spans="2:6" x14ac:dyDescent="0.2">
      <c r="B22" s="152" t="s">
        <v>0</v>
      </c>
      <c r="C22" s="152" t="s">
        <v>450</v>
      </c>
      <c r="D22" s="153" t="s">
        <v>449</v>
      </c>
      <c r="E22" s="152" t="s">
        <v>448</v>
      </c>
    </row>
    <row r="23" spans="2:6" x14ac:dyDescent="0.2">
      <c r="B23" s="30" t="s">
        <v>254</v>
      </c>
      <c r="C23" s="94" t="s">
        <v>247</v>
      </c>
      <c r="D23" s="19">
        <v>2005</v>
      </c>
      <c r="E23" s="41" t="s">
        <v>24</v>
      </c>
    </row>
    <row r="24" spans="2:6" ht="25.5" x14ac:dyDescent="0.2">
      <c r="B24" s="42" t="s">
        <v>252</v>
      </c>
      <c r="C24" s="94" t="s">
        <v>247</v>
      </c>
      <c r="D24" s="19">
        <v>1995</v>
      </c>
      <c r="E24" s="41" t="s">
        <v>5</v>
      </c>
    </row>
    <row r="25" spans="2:6" x14ac:dyDescent="0.2">
      <c r="B25" s="30" t="s">
        <v>255</v>
      </c>
      <c r="C25" s="94" t="s">
        <v>247</v>
      </c>
      <c r="D25" s="19">
        <v>2010</v>
      </c>
      <c r="E25" s="41" t="s">
        <v>24</v>
      </c>
    </row>
    <row r="26" spans="2:6" ht="25.5" x14ac:dyDescent="0.2">
      <c r="B26" s="37" t="s">
        <v>258</v>
      </c>
      <c r="C26" s="95" t="s">
        <v>432</v>
      </c>
      <c r="D26" s="19">
        <v>2003</v>
      </c>
      <c r="E26" s="41" t="s">
        <v>24</v>
      </c>
    </row>
    <row r="27" spans="2:6" ht="25.5" x14ac:dyDescent="0.2">
      <c r="B27" s="38" t="s">
        <v>260</v>
      </c>
      <c r="C27" s="95" t="s">
        <v>432</v>
      </c>
      <c r="D27" s="19">
        <v>2003</v>
      </c>
      <c r="E27" s="41" t="s">
        <v>15</v>
      </c>
    </row>
    <row r="28" spans="2:6" ht="25.5" x14ac:dyDescent="0.2">
      <c r="B28" s="38" t="s">
        <v>262</v>
      </c>
      <c r="C28" s="25" t="s">
        <v>430</v>
      </c>
      <c r="D28" s="19">
        <v>1982</v>
      </c>
      <c r="E28" s="41" t="s">
        <v>14</v>
      </c>
    </row>
    <row r="29" spans="2:6" x14ac:dyDescent="0.2">
      <c r="B29" s="20" t="s">
        <v>264</v>
      </c>
      <c r="C29" s="25" t="s">
        <v>430</v>
      </c>
      <c r="D29" s="19">
        <v>2006</v>
      </c>
      <c r="E29" s="41" t="s">
        <v>20</v>
      </c>
    </row>
    <row r="30" spans="2:6" x14ac:dyDescent="0.2">
      <c r="B30" s="20" t="s">
        <v>266</v>
      </c>
      <c r="C30" s="25" t="s">
        <v>430</v>
      </c>
      <c r="D30" s="19">
        <v>1992</v>
      </c>
      <c r="E30" s="41" t="s">
        <v>24</v>
      </c>
    </row>
    <row r="31" spans="2:6" ht="25.5" x14ac:dyDescent="0.2">
      <c r="B31" s="38" t="s">
        <v>267</v>
      </c>
      <c r="C31" s="93" t="s">
        <v>430</v>
      </c>
      <c r="D31" s="19">
        <v>1986</v>
      </c>
      <c r="E31" s="41" t="s">
        <v>20</v>
      </c>
    </row>
    <row r="32" spans="2:6" ht="25.5" x14ac:dyDescent="0.2">
      <c r="B32" s="38" t="s">
        <v>268</v>
      </c>
      <c r="C32" s="25" t="s">
        <v>430</v>
      </c>
      <c r="D32" s="19">
        <v>2007</v>
      </c>
      <c r="E32" s="41" t="s">
        <v>20</v>
      </c>
    </row>
    <row r="33" spans="2:5" x14ac:dyDescent="0.2">
      <c r="B33" s="38" t="s">
        <v>269</v>
      </c>
      <c r="C33" s="93" t="s">
        <v>430</v>
      </c>
      <c r="D33" s="19">
        <v>1983</v>
      </c>
      <c r="E33" s="41" t="s">
        <v>20</v>
      </c>
    </row>
    <row r="34" spans="2:5" x14ac:dyDescent="0.2">
      <c r="B34" s="39" t="s">
        <v>265</v>
      </c>
      <c r="C34" s="25" t="s">
        <v>430</v>
      </c>
      <c r="D34" s="19">
        <v>2006</v>
      </c>
      <c r="E34" s="41" t="s">
        <v>20</v>
      </c>
    </row>
    <row r="35" spans="2:5" ht="25.5" x14ac:dyDescent="0.2">
      <c r="B35" s="38" t="s">
        <v>274</v>
      </c>
      <c r="C35" s="96" t="s">
        <v>433</v>
      </c>
      <c r="D35" s="19">
        <v>1985</v>
      </c>
      <c r="E35" s="41" t="s">
        <v>14</v>
      </c>
    </row>
    <row r="36" spans="2:5" ht="25.5" x14ac:dyDescent="0.2">
      <c r="B36" s="38" t="s">
        <v>276</v>
      </c>
      <c r="C36" s="25" t="s">
        <v>432</v>
      </c>
      <c r="D36" s="19">
        <v>2014</v>
      </c>
      <c r="E36" s="41" t="s">
        <v>24</v>
      </c>
    </row>
    <row r="37" spans="2:5" x14ac:dyDescent="0.2">
      <c r="B37" s="39" t="s">
        <v>277</v>
      </c>
      <c r="C37" s="25" t="s">
        <v>431</v>
      </c>
      <c r="D37" s="19">
        <v>1984</v>
      </c>
      <c r="E37" s="41" t="s">
        <v>14</v>
      </c>
    </row>
    <row r="38" spans="2:5" x14ac:dyDescent="0.2">
      <c r="B38" s="39" t="s">
        <v>279</v>
      </c>
      <c r="C38" s="93" t="s">
        <v>430</v>
      </c>
      <c r="D38" s="19">
        <v>1983</v>
      </c>
      <c r="E38" s="41" t="s">
        <v>20</v>
      </c>
    </row>
    <row r="39" spans="2:5" x14ac:dyDescent="0.2">
      <c r="B39" s="39" t="s">
        <v>281</v>
      </c>
      <c r="C39" s="25" t="s">
        <v>429</v>
      </c>
      <c r="D39" s="19">
        <v>2011</v>
      </c>
      <c r="E39" s="41" t="s">
        <v>24</v>
      </c>
    </row>
    <row r="40" spans="2:5" x14ac:dyDescent="0.2">
      <c r="B40" s="39" t="s">
        <v>283</v>
      </c>
      <c r="C40" s="93" t="s">
        <v>430</v>
      </c>
      <c r="D40" s="19">
        <v>1983</v>
      </c>
      <c r="E40" s="41" t="s">
        <v>20</v>
      </c>
    </row>
    <row r="41" spans="2:5" ht="25.5" x14ac:dyDescent="0.2">
      <c r="B41" s="37" t="s">
        <v>285</v>
      </c>
      <c r="C41" s="95" t="s">
        <v>433</v>
      </c>
      <c r="D41" s="19">
        <v>2014</v>
      </c>
      <c r="E41" s="41" t="s">
        <v>20</v>
      </c>
    </row>
    <row r="42" spans="2:5" x14ac:dyDescent="0.2">
      <c r="B42" s="39" t="s">
        <v>290</v>
      </c>
      <c r="C42" s="25" t="s">
        <v>431</v>
      </c>
      <c r="D42" s="19">
        <v>2005</v>
      </c>
      <c r="E42" s="41" t="s">
        <v>14</v>
      </c>
    </row>
    <row r="43" spans="2:5" x14ac:dyDescent="0.2">
      <c r="B43" s="42" t="s">
        <v>291</v>
      </c>
      <c r="C43" s="97" t="s">
        <v>247</v>
      </c>
      <c r="D43" s="19">
        <v>1990</v>
      </c>
      <c r="E43" s="41" t="s">
        <v>24</v>
      </c>
    </row>
    <row r="44" spans="2:5" x14ac:dyDescent="0.2">
      <c r="B44" s="39" t="s">
        <v>294</v>
      </c>
      <c r="C44" s="93" t="s">
        <v>430</v>
      </c>
      <c r="D44" s="19">
        <v>1981</v>
      </c>
      <c r="E44" s="41" t="s">
        <v>15</v>
      </c>
    </row>
    <row r="45" spans="2:5" ht="25.5" x14ac:dyDescent="0.2">
      <c r="B45" s="38" t="s">
        <v>292</v>
      </c>
      <c r="C45" s="93" t="s">
        <v>430</v>
      </c>
      <c r="D45" s="19">
        <v>2001</v>
      </c>
      <c r="E45" s="41" t="s">
        <v>24</v>
      </c>
    </row>
    <row r="46" spans="2:5" x14ac:dyDescent="0.2">
      <c r="B46" s="39" t="s">
        <v>293</v>
      </c>
      <c r="C46" s="93" t="s">
        <v>430</v>
      </c>
      <c r="D46" s="19">
        <v>2011</v>
      </c>
      <c r="E46" s="41" t="s">
        <v>15</v>
      </c>
    </row>
    <row r="47" spans="2:5" x14ac:dyDescent="0.2">
      <c r="B47" s="39" t="s">
        <v>299</v>
      </c>
      <c r="C47" s="93" t="s">
        <v>430</v>
      </c>
      <c r="D47" s="19">
        <v>1989</v>
      </c>
      <c r="E47" s="41" t="s">
        <v>14</v>
      </c>
    </row>
    <row r="48" spans="2:5" x14ac:dyDescent="0.2">
      <c r="B48" s="38" t="s">
        <v>301</v>
      </c>
      <c r="C48" s="93" t="s">
        <v>430</v>
      </c>
      <c r="D48" s="19">
        <v>1983</v>
      </c>
      <c r="E48" s="41" t="s">
        <v>20</v>
      </c>
    </row>
    <row r="49" spans="2:5" x14ac:dyDescent="0.2">
      <c r="B49" s="39" t="s">
        <v>306</v>
      </c>
      <c r="C49" s="25" t="s">
        <v>247</v>
      </c>
      <c r="D49" s="19">
        <v>2008</v>
      </c>
      <c r="E49" s="41" t="s">
        <v>5</v>
      </c>
    </row>
    <row r="50" spans="2:5" x14ac:dyDescent="0.2">
      <c r="B50" s="38" t="s">
        <v>311</v>
      </c>
      <c r="C50" s="25" t="s">
        <v>432</v>
      </c>
      <c r="D50" s="19">
        <v>2005</v>
      </c>
      <c r="E50" s="41" t="s">
        <v>20</v>
      </c>
    </row>
    <row r="51" spans="2:5" x14ac:dyDescent="0.2">
      <c r="B51" s="20" t="s">
        <v>312</v>
      </c>
      <c r="C51" s="31" t="s">
        <v>431</v>
      </c>
      <c r="D51" s="19">
        <v>2008</v>
      </c>
      <c r="E51" s="41" t="s">
        <v>15</v>
      </c>
    </row>
    <row r="52" spans="2:5" x14ac:dyDescent="0.2">
      <c r="B52" s="38" t="s">
        <v>315</v>
      </c>
      <c r="C52" s="102" t="s">
        <v>430</v>
      </c>
      <c r="D52" s="19">
        <v>2004</v>
      </c>
      <c r="E52" s="41" t="s">
        <v>15</v>
      </c>
    </row>
    <row r="53" spans="2:5" ht="25.5" x14ac:dyDescent="0.2">
      <c r="B53" s="38" t="s">
        <v>316</v>
      </c>
      <c r="C53" s="25" t="s">
        <v>430</v>
      </c>
      <c r="D53" s="19">
        <v>1989</v>
      </c>
      <c r="E53" s="41" t="s">
        <v>15</v>
      </c>
    </row>
    <row r="54" spans="2:5" x14ac:dyDescent="0.2">
      <c r="B54" s="39" t="s">
        <v>317</v>
      </c>
      <c r="C54" s="25" t="s">
        <v>431</v>
      </c>
      <c r="D54" s="19">
        <v>1981</v>
      </c>
      <c r="E54" s="41" t="s">
        <v>14</v>
      </c>
    </row>
    <row r="55" spans="2:5" x14ac:dyDescent="0.2">
      <c r="B55" s="39" t="s">
        <v>322</v>
      </c>
      <c r="C55" s="25" t="s">
        <v>431</v>
      </c>
      <c r="D55" s="19">
        <v>2011</v>
      </c>
      <c r="E55" s="41" t="s">
        <v>14</v>
      </c>
    </row>
    <row r="56" spans="2:5" x14ac:dyDescent="0.2">
      <c r="B56" s="30" t="s">
        <v>328</v>
      </c>
      <c r="C56" s="25" t="s">
        <v>431</v>
      </c>
      <c r="D56" s="19">
        <v>1990</v>
      </c>
      <c r="E56" s="41" t="s">
        <v>15</v>
      </c>
    </row>
    <row r="57" spans="2:5" x14ac:dyDescent="0.2">
      <c r="B57" s="41" t="s">
        <v>423</v>
      </c>
      <c r="C57" s="41" t="s">
        <v>431</v>
      </c>
      <c r="D57" s="129">
        <v>2018</v>
      </c>
      <c r="E57" s="31" t="s">
        <v>5</v>
      </c>
    </row>
    <row r="58" spans="2:5" x14ac:dyDescent="0.2">
      <c r="B58" s="39" t="s">
        <v>331</v>
      </c>
      <c r="C58" s="25" t="s">
        <v>432</v>
      </c>
      <c r="D58" s="19">
        <v>2015</v>
      </c>
      <c r="E58" s="41" t="s">
        <v>20</v>
      </c>
    </row>
    <row r="59" spans="2:5" x14ac:dyDescent="0.2">
      <c r="B59" s="39" t="s">
        <v>470</v>
      </c>
      <c r="C59" s="25" t="s">
        <v>432</v>
      </c>
      <c r="D59" s="129">
        <v>2021</v>
      </c>
      <c r="E59" s="41" t="s">
        <v>20</v>
      </c>
    </row>
    <row r="60" spans="2:5" x14ac:dyDescent="0.2">
      <c r="B60" s="39" t="s">
        <v>332</v>
      </c>
      <c r="C60" s="25" t="s">
        <v>247</v>
      </c>
      <c r="D60" s="19">
        <v>2002</v>
      </c>
      <c r="E60" s="41" t="s">
        <v>5</v>
      </c>
    </row>
    <row r="61" spans="2:5" x14ac:dyDescent="0.2">
      <c r="B61" s="147" t="s">
        <v>336</v>
      </c>
      <c r="C61" s="25" t="s">
        <v>431</v>
      </c>
      <c r="D61" s="129">
        <v>2020</v>
      </c>
      <c r="E61" s="41" t="s">
        <v>15</v>
      </c>
    </row>
    <row r="62" spans="2:5" ht="25.5" x14ac:dyDescent="0.2">
      <c r="B62" s="38" t="s">
        <v>334</v>
      </c>
      <c r="C62" s="25" t="s">
        <v>431</v>
      </c>
      <c r="D62" s="19">
        <v>2011</v>
      </c>
      <c r="E62" s="41" t="s">
        <v>14</v>
      </c>
    </row>
    <row r="63" spans="2:5" ht="25.5" x14ac:dyDescent="0.2">
      <c r="B63" s="38" t="s">
        <v>337</v>
      </c>
      <c r="C63" s="25" t="s">
        <v>431</v>
      </c>
      <c r="D63" s="19">
        <v>2011</v>
      </c>
      <c r="E63" s="41" t="s">
        <v>14</v>
      </c>
    </row>
    <row r="64" spans="2:5" ht="25.5" x14ac:dyDescent="0.2">
      <c r="B64" s="38" t="s">
        <v>339</v>
      </c>
      <c r="C64" s="25" t="s">
        <v>430</v>
      </c>
      <c r="D64" s="19">
        <v>1989</v>
      </c>
      <c r="E64" s="41" t="s">
        <v>15</v>
      </c>
    </row>
    <row r="65" spans="2:5" ht="25.5" x14ac:dyDescent="0.2">
      <c r="B65" s="37" t="s">
        <v>340</v>
      </c>
      <c r="C65" s="25" t="s">
        <v>431</v>
      </c>
      <c r="D65" s="19">
        <v>2006</v>
      </c>
      <c r="E65" s="41" t="s">
        <v>5</v>
      </c>
    </row>
    <row r="66" spans="2:5" x14ac:dyDescent="0.2">
      <c r="B66" s="30" t="s">
        <v>342</v>
      </c>
      <c r="C66" s="94" t="s">
        <v>247</v>
      </c>
      <c r="D66" s="19">
        <v>2010</v>
      </c>
      <c r="E66" s="41" t="s">
        <v>24</v>
      </c>
    </row>
    <row r="67" spans="2:5" x14ac:dyDescent="0.2">
      <c r="B67" s="39" t="s">
        <v>344</v>
      </c>
      <c r="C67" s="25" t="s">
        <v>431</v>
      </c>
      <c r="D67" s="19">
        <v>2017</v>
      </c>
      <c r="E67" s="41" t="s">
        <v>14</v>
      </c>
    </row>
    <row r="68" spans="2:5" x14ac:dyDescent="0.2">
      <c r="B68" s="39" t="s">
        <v>347</v>
      </c>
      <c r="C68" s="25" t="s">
        <v>247</v>
      </c>
      <c r="D68" s="19">
        <v>1987</v>
      </c>
      <c r="E68" s="41" t="s">
        <v>5</v>
      </c>
    </row>
    <row r="69" spans="2:5" x14ac:dyDescent="0.2">
      <c r="B69" s="39" t="s">
        <v>349</v>
      </c>
      <c r="C69" s="25" t="s">
        <v>431</v>
      </c>
      <c r="D69" s="19">
        <v>2003</v>
      </c>
      <c r="E69" s="41" t="s">
        <v>14</v>
      </c>
    </row>
    <row r="70" spans="2:5" ht="25.5" x14ac:dyDescent="0.2">
      <c r="B70" s="38" t="s">
        <v>352</v>
      </c>
      <c r="C70" s="25" t="s">
        <v>430</v>
      </c>
      <c r="D70" s="19">
        <v>1999</v>
      </c>
      <c r="E70" s="41" t="s">
        <v>15</v>
      </c>
    </row>
    <row r="71" spans="2:5" x14ac:dyDescent="0.2">
      <c r="B71" s="42" t="s">
        <v>357</v>
      </c>
      <c r="C71" s="25" t="s">
        <v>431</v>
      </c>
      <c r="D71" s="19">
        <v>2001</v>
      </c>
      <c r="E71" s="41" t="s">
        <v>14</v>
      </c>
    </row>
    <row r="72" spans="2:5" x14ac:dyDescent="0.2">
      <c r="B72" s="39" t="s">
        <v>358</v>
      </c>
      <c r="C72" s="25" t="s">
        <v>431</v>
      </c>
      <c r="D72" s="19">
        <v>1990</v>
      </c>
      <c r="E72" s="41" t="s">
        <v>14</v>
      </c>
    </row>
    <row r="73" spans="2:5" ht="25.5" x14ac:dyDescent="0.2">
      <c r="B73" s="38" t="s">
        <v>359</v>
      </c>
      <c r="C73" s="25" t="s">
        <v>432</v>
      </c>
      <c r="D73" s="19">
        <v>1982</v>
      </c>
      <c r="E73" s="41" t="s">
        <v>24</v>
      </c>
    </row>
    <row r="74" spans="2:5" x14ac:dyDescent="0.2">
      <c r="B74" s="39" t="s">
        <v>360</v>
      </c>
      <c r="C74" s="25" t="s">
        <v>247</v>
      </c>
      <c r="D74" s="19">
        <v>2008</v>
      </c>
      <c r="E74" s="41" t="s">
        <v>14</v>
      </c>
    </row>
    <row r="75" spans="2:5" x14ac:dyDescent="0.2">
      <c r="B75" s="39" t="s">
        <v>362</v>
      </c>
      <c r="C75" s="25" t="s">
        <v>429</v>
      </c>
      <c r="D75" s="19">
        <v>2005</v>
      </c>
      <c r="E75" s="41" t="s">
        <v>20</v>
      </c>
    </row>
    <row r="76" spans="2:5" x14ac:dyDescent="0.2">
      <c r="B76" s="38" t="s">
        <v>369</v>
      </c>
      <c r="C76" s="96" t="s">
        <v>247</v>
      </c>
      <c r="D76" s="19">
        <v>2008</v>
      </c>
      <c r="E76" s="41" t="s">
        <v>24</v>
      </c>
    </row>
    <row r="77" spans="2:5" x14ac:dyDescent="0.2">
      <c r="B77" s="38" t="s">
        <v>371</v>
      </c>
      <c r="C77" s="25" t="s">
        <v>431</v>
      </c>
      <c r="D77" s="19">
        <v>2006</v>
      </c>
      <c r="E77" s="41" t="s">
        <v>20</v>
      </c>
    </row>
    <row r="78" spans="2:5" x14ac:dyDescent="0.2">
      <c r="B78" s="39" t="s">
        <v>375</v>
      </c>
      <c r="C78" s="25" t="s">
        <v>247</v>
      </c>
      <c r="D78" s="19">
        <v>2017</v>
      </c>
      <c r="E78" s="41" t="s">
        <v>15</v>
      </c>
    </row>
    <row r="79" spans="2:5" x14ac:dyDescent="0.2">
      <c r="B79" s="39" t="s">
        <v>380</v>
      </c>
      <c r="C79" s="25" t="s">
        <v>431</v>
      </c>
      <c r="D79" s="19">
        <v>1992</v>
      </c>
      <c r="E79" s="41" t="s">
        <v>5</v>
      </c>
    </row>
    <row r="80" spans="2:5" ht="25.5" x14ac:dyDescent="0.2">
      <c r="B80" s="38" t="s">
        <v>383</v>
      </c>
      <c r="C80" s="25" t="s">
        <v>430</v>
      </c>
      <c r="D80" s="19">
        <v>2005</v>
      </c>
      <c r="E80" s="41" t="s">
        <v>20</v>
      </c>
    </row>
    <row r="81" spans="2:5" x14ac:dyDescent="0.2">
      <c r="B81" s="38" t="s">
        <v>386</v>
      </c>
      <c r="C81" s="25" t="s">
        <v>430</v>
      </c>
      <c r="D81" s="19">
        <v>1980</v>
      </c>
      <c r="E81" s="41" t="s">
        <v>5</v>
      </c>
    </row>
    <row r="82" spans="2:5" x14ac:dyDescent="0.2">
      <c r="B82" s="39" t="s">
        <v>387</v>
      </c>
      <c r="C82" s="25" t="s">
        <v>247</v>
      </c>
      <c r="D82" s="19">
        <v>2013</v>
      </c>
      <c r="E82" s="41" t="s">
        <v>5</v>
      </c>
    </row>
    <row r="83" spans="2:5" x14ac:dyDescent="0.2">
      <c r="B83" s="39" t="s">
        <v>389</v>
      </c>
      <c r="C83" s="25" t="s">
        <v>431</v>
      </c>
      <c r="D83" s="19">
        <v>2017</v>
      </c>
      <c r="E83" s="41" t="s">
        <v>24</v>
      </c>
    </row>
    <row r="84" spans="2:5" x14ac:dyDescent="0.2">
      <c r="B84" s="39" t="s">
        <v>395</v>
      </c>
      <c r="C84" s="25" t="s">
        <v>430</v>
      </c>
      <c r="D84" s="19">
        <v>1989</v>
      </c>
      <c r="E84" s="41" t="s">
        <v>15</v>
      </c>
    </row>
    <row r="85" spans="2:5" x14ac:dyDescent="0.2">
      <c r="B85" s="39" t="s">
        <v>396</v>
      </c>
      <c r="C85" s="25" t="s">
        <v>430</v>
      </c>
      <c r="D85" s="19">
        <v>1989</v>
      </c>
      <c r="E85" s="41" t="s">
        <v>14</v>
      </c>
    </row>
    <row r="86" spans="2:5" ht="38.25" x14ac:dyDescent="0.2">
      <c r="B86" s="38" t="s">
        <v>398</v>
      </c>
      <c r="C86" s="25" t="s">
        <v>430</v>
      </c>
      <c r="D86" s="19">
        <v>1998</v>
      </c>
      <c r="E86" s="41" t="s">
        <v>14</v>
      </c>
    </row>
    <row r="87" spans="2:5" ht="25.5" x14ac:dyDescent="0.2">
      <c r="B87" s="37" t="s">
        <v>399</v>
      </c>
      <c r="C87" s="93" t="s">
        <v>433</v>
      </c>
      <c r="D87" s="19">
        <v>1985</v>
      </c>
      <c r="E87" s="41" t="s">
        <v>14</v>
      </c>
    </row>
    <row r="88" spans="2:5" x14ac:dyDescent="0.2">
      <c r="B88" s="148" t="s">
        <v>241</v>
      </c>
      <c r="C88" s="41" t="s">
        <v>429</v>
      </c>
      <c r="D88" s="129">
        <v>2018</v>
      </c>
      <c r="E88" s="31" t="s">
        <v>14</v>
      </c>
    </row>
    <row r="89" spans="2:5" x14ac:dyDescent="0.2">
      <c r="B89" s="39" t="s">
        <v>403</v>
      </c>
      <c r="C89" s="25" t="s">
        <v>430</v>
      </c>
      <c r="D89" s="19">
        <v>2009</v>
      </c>
      <c r="E89" s="41" t="s">
        <v>20</v>
      </c>
    </row>
    <row r="90" spans="2:5" x14ac:dyDescent="0.2">
      <c r="B90" s="38" t="s">
        <v>405</v>
      </c>
      <c r="C90" s="96" t="s">
        <v>432</v>
      </c>
      <c r="D90" s="19">
        <v>1984</v>
      </c>
      <c r="E90" s="41" t="s">
        <v>20</v>
      </c>
    </row>
    <row r="91" spans="2:5" x14ac:dyDescent="0.2">
      <c r="B91" s="147" t="s">
        <v>467</v>
      </c>
      <c r="C91" s="25" t="s">
        <v>431</v>
      </c>
      <c r="D91" s="129">
        <v>2021</v>
      </c>
      <c r="E91" s="41" t="s">
        <v>14</v>
      </c>
    </row>
    <row r="92" spans="2:5" x14ac:dyDescent="0.2">
      <c r="B92" s="148" t="s">
        <v>468</v>
      </c>
      <c r="C92" s="25" t="s">
        <v>431</v>
      </c>
      <c r="D92" s="129">
        <v>2021</v>
      </c>
      <c r="E92" s="41" t="s">
        <v>5</v>
      </c>
    </row>
    <row r="93" spans="2:5" x14ac:dyDescent="0.2">
      <c r="B93" s="39" t="s">
        <v>411</v>
      </c>
      <c r="C93" s="25" t="s">
        <v>431</v>
      </c>
      <c r="D93" s="19">
        <v>2017</v>
      </c>
      <c r="E93" s="41" t="s">
        <v>14</v>
      </c>
    </row>
    <row r="94" spans="2:5" x14ac:dyDescent="0.2">
      <c r="B94" s="30" t="s">
        <v>413</v>
      </c>
      <c r="C94" s="25" t="s">
        <v>431</v>
      </c>
      <c r="D94" s="19">
        <v>1981</v>
      </c>
      <c r="E94" s="41" t="s">
        <v>20</v>
      </c>
    </row>
    <row r="95" spans="2:5" x14ac:dyDescent="0.2">
      <c r="B95" s="46" t="s">
        <v>417</v>
      </c>
      <c r="C95" s="25" t="s">
        <v>431</v>
      </c>
      <c r="D95" s="19">
        <v>2012</v>
      </c>
      <c r="E95" s="41" t="s">
        <v>15</v>
      </c>
    </row>
    <row r="96" spans="2:5" ht="38.25" x14ac:dyDescent="0.2">
      <c r="B96" s="38" t="s">
        <v>418</v>
      </c>
      <c r="C96" s="25" t="s">
        <v>430</v>
      </c>
      <c r="D96" s="19">
        <v>1983</v>
      </c>
      <c r="E96" s="41" t="s">
        <v>20</v>
      </c>
    </row>
    <row r="97" spans="2:5" ht="25.5" x14ac:dyDescent="0.2">
      <c r="B97" s="38" t="s">
        <v>419</v>
      </c>
      <c r="C97" s="25" t="s">
        <v>430</v>
      </c>
      <c r="D97" s="19">
        <v>1989</v>
      </c>
      <c r="E97" s="41" t="s">
        <v>20</v>
      </c>
    </row>
    <row r="98" spans="2:5" x14ac:dyDescent="0.2">
      <c r="B98" s="39" t="s">
        <v>422</v>
      </c>
      <c r="C98" s="45" t="s">
        <v>432</v>
      </c>
      <c r="D98" s="19">
        <v>1995</v>
      </c>
      <c r="E98" s="41" t="s">
        <v>15</v>
      </c>
    </row>
    <row r="99" spans="2:5" x14ac:dyDescent="0.2">
      <c r="B99" s="105"/>
      <c r="C99" s="74"/>
      <c r="D99" s="53"/>
      <c r="E99" s="107"/>
    </row>
    <row r="100" spans="2:5" x14ac:dyDescent="0.2">
      <c r="B100" s="107"/>
      <c r="C100" s="74"/>
      <c r="D100" s="53"/>
      <c r="E100" s="107"/>
    </row>
    <row r="101" spans="2:5" x14ac:dyDescent="0.2">
      <c r="C101" s="7">
        <f>COUNTA(C23:C100)</f>
        <v>76</v>
      </c>
    </row>
    <row r="102" spans="2:5" x14ac:dyDescent="0.2">
      <c r="C102" s="7"/>
    </row>
    <row r="103" spans="2:5" x14ac:dyDescent="0.2">
      <c r="C103" s="7"/>
    </row>
    <row r="104" spans="2:5" x14ac:dyDescent="0.2">
      <c r="C104" s="7"/>
    </row>
    <row r="105" spans="2:5" x14ac:dyDescent="0.2">
      <c r="C105" s="7"/>
    </row>
    <row r="106" spans="2:5" x14ac:dyDescent="0.2">
      <c r="C106" s="7"/>
    </row>
    <row r="107" spans="2:5" x14ac:dyDescent="0.2">
      <c r="B107" s="49"/>
      <c r="C107" s="60"/>
      <c r="D107" s="53"/>
      <c r="E107" s="107"/>
    </row>
    <row r="108" spans="2:5" x14ac:dyDescent="0.2">
      <c r="B108" s="49"/>
      <c r="C108" s="60"/>
      <c r="D108" s="53"/>
      <c r="E108" s="107"/>
    </row>
    <row r="109" spans="2:5" x14ac:dyDescent="0.2">
      <c r="B109" s="55"/>
      <c r="C109" s="60"/>
      <c r="D109" s="53"/>
      <c r="E109" s="107"/>
    </row>
    <row r="110" spans="2:5" x14ac:dyDescent="0.2">
      <c r="B110" s="55"/>
      <c r="C110" s="60"/>
      <c r="D110" s="53"/>
      <c r="E110" s="107"/>
    </row>
    <row r="111" spans="2:5" x14ac:dyDescent="0.2">
      <c r="B111" s="172"/>
      <c r="C111" s="188"/>
      <c r="D111" s="53"/>
      <c r="E111" s="107"/>
    </row>
    <row r="112" spans="2:5" x14ac:dyDescent="0.2">
      <c r="B112" s="172"/>
      <c r="C112" s="188"/>
      <c r="D112" s="53"/>
      <c r="E112" s="107"/>
    </row>
    <row r="113" spans="2:5" x14ac:dyDescent="0.2">
      <c r="B113" s="167"/>
      <c r="C113" s="107"/>
      <c r="D113" s="53"/>
      <c r="E113" s="74"/>
    </row>
    <row r="114" spans="2:5" x14ac:dyDescent="0.2">
      <c r="B114" s="167"/>
      <c r="C114" s="107"/>
      <c r="D114" s="53"/>
      <c r="E114" s="74"/>
    </row>
    <row r="115" spans="2:5" x14ac:dyDescent="0.2">
      <c r="B115" s="49"/>
      <c r="C115" s="60"/>
      <c r="D115" s="53"/>
      <c r="E115" s="107"/>
    </row>
    <row r="116" spans="2:5" x14ac:dyDescent="0.2">
      <c r="B116" s="49"/>
      <c r="C116" s="60"/>
      <c r="D116" s="53"/>
      <c r="E116" s="107"/>
    </row>
    <row r="117" spans="2:5" x14ac:dyDescent="0.2">
      <c r="B117" s="55"/>
      <c r="C117" s="189"/>
      <c r="D117" s="53"/>
      <c r="E117" s="107"/>
    </row>
    <row r="118" spans="2:5" x14ac:dyDescent="0.2">
      <c r="B118" s="105"/>
      <c r="C118" s="60"/>
      <c r="D118" s="53"/>
      <c r="E118" s="107"/>
    </row>
    <row r="119" spans="2:5" x14ac:dyDescent="0.2">
      <c r="B119" s="167"/>
      <c r="C119" s="60"/>
      <c r="D119" s="53"/>
      <c r="E119" s="107"/>
    </row>
    <row r="120" spans="2:5" x14ac:dyDescent="0.2">
      <c r="B120" s="49"/>
      <c r="C120" s="60"/>
      <c r="D120" s="53"/>
      <c r="E120" s="107"/>
    </row>
    <row r="121" spans="2:5" x14ac:dyDescent="0.2">
      <c r="B121" s="171"/>
      <c r="C121" s="60"/>
      <c r="D121" s="53"/>
      <c r="E121" s="107"/>
    </row>
    <row r="122" spans="2:5" x14ac:dyDescent="0.2">
      <c r="B122" s="49"/>
      <c r="C122" s="60"/>
      <c r="D122" s="53"/>
      <c r="E122" s="107"/>
    </row>
    <row r="123" spans="2:5" x14ac:dyDescent="0.2">
      <c r="B123" s="55"/>
      <c r="C123" s="60"/>
      <c r="D123" s="53"/>
      <c r="E123" s="107"/>
    </row>
    <row r="124" spans="2:5" x14ac:dyDescent="0.2">
      <c r="B124" s="55"/>
      <c r="C124" s="60"/>
      <c r="D124" s="53"/>
      <c r="E124" s="107"/>
    </row>
    <row r="125" spans="2:5" x14ac:dyDescent="0.2">
      <c r="B125" s="49"/>
      <c r="C125" s="74"/>
      <c r="D125" s="53"/>
      <c r="E125" s="107"/>
    </row>
    <row r="126" spans="2:5" x14ac:dyDescent="0.2">
      <c r="B126" s="54"/>
      <c r="C126" s="187"/>
      <c r="D126" s="54"/>
      <c r="E126" s="54"/>
    </row>
    <row r="127" spans="2:5" x14ac:dyDescent="0.2">
      <c r="B127" s="54"/>
      <c r="C127" s="187"/>
      <c r="D127" s="54"/>
      <c r="E127" s="54"/>
    </row>
    <row r="128" spans="2:5" x14ac:dyDescent="0.2">
      <c r="B128" s="54"/>
      <c r="C128" s="187"/>
      <c r="D128" s="54"/>
      <c r="E128" s="54"/>
    </row>
    <row r="129" spans="2:5" x14ac:dyDescent="0.2">
      <c r="B129" s="54"/>
      <c r="C129" s="187"/>
      <c r="D129" s="54"/>
      <c r="E129" s="54"/>
    </row>
    <row r="130" spans="2:5" x14ac:dyDescent="0.2">
      <c r="B130" s="54"/>
      <c r="C130" s="187"/>
      <c r="D130" s="54"/>
      <c r="E130" s="54"/>
    </row>
    <row r="131" spans="2:5" x14ac:dyDescent="0.2">
      <c r="B131" s="54"/>
      <c r="C131" s="187"/>
      <c r="D131" s="54"/>
      <c r="E131" s="54"/>
    </row>
  </sheetData>
  <autoFilter ref="B22:E98">
    <sortState ref="B56:E131">
      <sortCondition ref="B55:B131"/>
    </sortState>
  </autoFilter>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7"/>
  <sheetViews>
    <sheetView zoomScale="70" zoomScaleNormal="70" workbookViewId="0">
      <pane ySplit="1" topLeftCell="A98" activePane="bottomLeft" state="frozen"/>
      <selection pane="bottomLeft" activeCell="S117" sqref="S117"/>
    </sheetView>
  </sheetViews>
  <sheetFormatPr defaultColWidth="8.85546875" defaultRowHeight="16.5" customHeight="1" x14ac:dyDescent="0.25"/>
  <cols>
    <col min="1" max="1" width="55.28515625" style="51" customWidth="1"/>
    <col min="2" max="2" width="14.42578125" style="64" bestFit="1" customWidth="1"/>
    <col min="3" max="3" width="15.7109375" style="52" customWidth="1"/>
    <col min="4" max="4" width="15.28515625" style="64" customWidth="1"/>
    <col min="5" max="5" width="57.28515625" style="64" customWidth="1"/>
    <col min="6" max="6" width="4.85546875" style="64" customWidth="1"/>
    <col min="7" max="17" width="8.42578125" style="75" customWidth="1"/>
    <col min="18" max="18" width="8.85546875" style="75"/>
    <col min="19" max="20" width="8.85546875" style="52"/>
    <col min="21" max="16384" width="8.85546875" style="64"/>
  </cols>
  <sheetData>
    <row r="1" spans="1:20" s="62" customFormat="1" ht="163.9" customHeight="1" x14ac:dyDescent="0.25">
      <c r="A1" s="62" t="s">
        <v>523</v>
      </c>
      <c r="B1" s="62" t="s">
        <v>98</v>
      </c>
      <c r="C1" s="92" t="s">
        <v>230</v>
      </c>
      <c r="D1" s="63" t="s">
        <v>231</v>
      </c>
      <c r="E1" s="62" t="s">
        <v>96</v>
      </c>
      <c r="G1" s="86" t="s">
        <v>179</v>
      </c>
      <c r="H1" s="86" t="s">
        <v>180</v>
      </c>
      <c r="I1" s="86" t="s">
        <v>181</v>
      </c>
      <c r="J1" s="86" t="s">
        <v>182</v>
      </c>
      <c r="K1" s="86" t="s">
        <v>183</v>
      </c>
      <c r="L1" s="86" t="s">
        <v>184</v>
      </c>
      <c r="M1" s="86" t="s">
        <v>185</v>
      </c>
      <c r="N1" s="86" t="s">
        <v>186</v>
      </c>
      <c r="O1" s="86" t="s">
        <v>187</v>
      </c>
      <c r="P1" s="86" t="s">
        <v>188</v>
      </c>
      <c r="Q1" s="86" t="s">
        <v>189</v>
      </c>
      <c r="R1" s="84" t="s">
        <v>190</v>
      </c>
      <c r="S1" s="63"/>
      <c r="T1" s="63"/>
    </row>
    <row r="2" spans="1:20" ht="16.5" customHeight="1" x14ac:dyDescent="0.25">
      <c r="A2" s="51" t="s">
        <v>102</v>
      </c>
      <c r="B2" s="64" t="s">
        <v>99</v>
      </c>
      <c r="C2" s="52">
        <v>1921</v>
      </c>
      <c r="D2" s="65" t="s">
        <v>4</v>
      </c>
      <c r="E2" s="66" t="s">
        <v>6</v>
      </c>
      <c r="F2" s="66" t="s">
        <v>7</v>
      </c>
      <c r="G2" s="123"/>
      <c r="H2" s="123"/>
      <c r="I2" s="123"/>
      <c r="J2" s="123"/>
      <c r="K2" s="123"/>
      <c r="L2" s="123"/>
      <c r="M2" s="123"/>
      <c r="N2" s="123"/>
      <c r="O2" s="123"/>
      <c r="P2" s="123"/>
      <c r="Q2" s="123" t="s">
        <v>191</v>
      </c>
      <c r="R2" s="123"/>
    </row>
    <row r="3" spans="1:20" ht="16.5" customHeight="1" x14ac:dyDescent="0.25">
      <c r="A3" s="51" t="s">
        <v>103</v>
      </c>
      <c r="B3" s="64" t="s">
        <v>99</v>
      </c>
      <c r="C3" s="52">
        <v>2010</v>
      </c>
      <c r="D3" s="65" t="s">
        <v>15</v>
      </c>
      <c r="E3" s="66" t="s">
        <v>8</v>
      </c>
      <c r="F3" s="66" t="s">
        <v>7</v>
      </c>
      <c r="G3" s="123"/>
      <c r="H3" s="123"/>
      <c r="I3" s="123"/>
      <c r="J3" s="123" t="s">
        <v>191</v>
      </c>
      <c r="K3" s="123"/>
      <c r="L3" s="123"/>
      <c r="M3" s="123"/>
      <c r="N3" s="123"/>
      <c r="O3" s="123"/>
      <c r="P3" s="123"/>
      <c r="Q3" s="123"/>
      <c r="R3" s="123"/>
    </row>
    <row r="4" spans="1:20" ht="16.5" customHeight="1" x14ac:dyDescent="0.25">
      <c r="A4" s="51" t="s">
        <v>194</v>
      </c>
      <c r="B4" s="64" t="s">
        <v>99</v>
      </c>
      <c r="C4" s="52">
        <v>2005</v>
      </c>
      <c r="D4" s="65" t="s">
        <v>9</v>
      </c>
      <c r="E4" s="66" t="s">
        <v>11</v>
      </c>
      <c r="F4" s="66" t="s">
        <v>7</v>
      </c>
      <c r="G4" s="123"/>
      <c r="H4" s="123"/>
      <c r="I4" s="123" t="s">
        <v>191</v>
      </c>
      <c r="J4" s="123"/>
      <c r="K4" s="123"/>
      <c r="L4" s="123"/>
      <c r="M4" s="123"/>
      <c r="N4" s="123"/>
      <c r="O4" s="123"/>
      <c r="P4" s="123"/>
      <c r="Q4" s="123"/>
      <c r="R4" s="123"/>
    </row>
    <row r="5" spans="1:20" ht="16.5" customHeight="1" x14ac:dyDescent="0.25">
      <c r="A5" s="51" t="s">
        <v>105</v>
      </c>
      <c r="B5" s="64" t="s">
        <v>99</v>
      </c>
      <c r="C5" s="52">
        <v>2003</v>
      </c>
      <c r="D5" s="65" t="s">
        <v>12</v>
      </c>
      <c r="E5" s="66" t="s">
        <v>13</v>
      </c>
      <c r="F5" s="66" t="s">
        <v>7</v>
      </c>
      <c r="G5" s="123"/>
      <c r="H5" s="123"/>
      <c r="I5" s="123"/>
      <c r="J5" s="123"/>
      <c r="K5" s="123"/>
      <c r="L5" s="123"/>
      <c r="M5" s="123"/>
      <c r="N5" s="123"/>
      <c r="O5" s="123"/>
      <c r="P5" s="123" t="s">
        <v>191</v>
      </c>
      <c r="Q5" s="123"/>
      <c r="R5" s="123"/>
    </row>
    <row r="6" spans="1:20" ht="16.5" customHeight="1" x14ac:dyDescent="0.25">
      <c r="A6" s="51" t="s">
        <v>106</v>
      </c>
      <c r="B6" s="64" t="s">
        <v>99</v>
      </c>
      <c r="C6" s="52">
        <v>1982</v>
      </c>
      <c r="D6" s="65" t="s">
        <v>14</v>
      </c>
      <c r="E6" s="66" t="s">
        <v>8</v>
      </c>
      <c r="F6" s="66" t="s">
        <v>7</v>
      </c>
      <c r="G6" s="123"/>
      <c r="H6" s="123"/>
      <c r="I6" s="123"/>
      <c r="J6" s="123"/>
      <c r="K6" s="123"/>
      <c r="L6" s="123"/>
      <c r="M6" s="123"/>
      <c r="N6" s="123"/>
      <c r="O6" s="123" t="s">
        <v>191</v>
      </c>
      <c r="P6" s="123"/>
      <c r="Q6" s="123"/>
      <c r="R6" s="123"/>
    </row>
    <row r="7" spans="1:20" ht="16.5" customHeight="1" x14ac:dyDescent="0.25">
      <c r="A7" s="51" t="s">
        <v>107</v>
      </c>
      <c r="B7" s="64" t="s">
        <v>99</v>
      </c>
      <c r="C7" s="52">
        <v>2006</v>
      </c>
      <c r="D7" s="65" t="s">
        <v>17</v>
      </c>
      <c r="E7" s="66" t="s">
        <v>18</v>
      </c>
      <c r="F7" s="66" t="s">
        <v>7</v>
      </c>
      <c r="G7" s="123"/>
      <c r="H7" s="123"/>
      <c r="I7" s="123"/>
      <c r="J7" s="123"/>
      <c r="K7" s="123"/>
      <c r="L7" s="123"/>
      <c r="M7" s="123"/>
      <c r="N7" s="123"/>
      <c r="O7" s="123" t="s">
        <v>191</v>
      </c>
      <c r="P7" s="123"/>
      <c r="Q7" s="123" t="s">
        <v>191</v>
      </c>
      <c r="R7" s="123"/>
    </row>
    <row r="8" spans="1:20" ht="16.5" customHeight="1" x14ac:dyDescent="0.25">
      <c r="A8" s="51" t="s">
        <v>108</v>
      </c>
      <c r="B8" s="64" t="s">
        <v>99</v>
      </c>
      <c r="C8" s="52">
        <v>2006</v>
      </c>
      <c r="D8" s="65" t="s">
        <v>20</v>
      </c>
      <c r="E8" s="66" t="s">
        <v>18</v>
      </c>
      <c r="F8" s="66" t="s">
        <v>7</v>
      </c>
      <c r="G8" s="123"/>
      <c r="H8" s="123"/>
      <c r="I8" s="123"/>
      <c r="J8" s="123"/>
      <c r="K8" s="123"/>
      <c r="L8" s="123"/>
      <c r="M8" s="123"/>
      <c r="N8" s="123"/>
      <c r="O8" s="123" t="s">
        <v>191</v>
      </c>
      <c r="P8" s="123"/>
      <c r="Q8" s="123" t="s">
        <v>191</v>
      </c>
      <c r="R8" s="123"/>
    </row>
    <row r="9" spans="1:20" ht="16.5" customHeight="1" x14ac:dyDescent="0.25">
      <c r="A9" s="51" t="s">
        <v>109</v>
      </c>
      <c r="B9" s="65" t="s">
        <v>100</v>
      </c>
      <c r="C9" s="52">
        <v>1998</v>
      </c>
      <c r="D9" s="65" t="s">
        <v>4</v>
      </c>
      <c r="E9" s="66" t="s">
        <v>19</v>
      </c>
      <c r="F9" s="66" t="s">
        <v>7</v>
      </c>
      <c r="G9" s="123"/>
      <c r="H9" s="123"/>
      <c r="I9" s="123"/>
      <c r="J9" s="123"/>
      <c r="K9" s="123"/>
      <c r="L9" s="123"/>
      <c r="M9" s="123"/>
      <c r="N9" s="123"/>
      <c r="O9" s="123"/>
      <c r="P9" s="123"/>
      <c r="Q9" s="123"/>
      <c r="R9" s="123" t="s">
        <v>191</v>
      </c>
    </row>
    <row r="10" spans="1:20" ht="16.5" customHeight="1" x14ac:dyDescent="0.2">
      <c r="A10" s="67" t="s">
        <v>195</v>
      </c>
      <c r="B10" s="64" t="s">
        <v>99</v>
      </c>
      <c r="C10" s="68">
        <v>1986</v>
      </c>
      <c r="D10" s="65" t="s">
        <v>20</v>
      </c>
      <c r="E10" s="66" t="s">
        <v>19</v>
      </c>
      <c r="F10" s="66" t="s">
        <v>7</v>
      </c>
      <c r="G10" s="124"/>
      <c r="H10" s="124"/>
      <c r="I10" s="124"/>
      <c r="J10" s="124"/>
      <c r="K10" s="124"/>
      <c r="L10" s="124"/>
      <c r="M10" s="124"/>
      <c r="N10" s="124"/>
      <c r="O10" s="124"/>
      <c r="P10" s="124"/>
      <c r="Q10" s="124"/>
      <c r="R10" s="124" t="s">
        <v>191</v>
      </c>
    </row>
    <row r="11" spans="1:20" ht="16.5" customHeight="1" x14ac:dyDescent="0.2">
      <c r="A11" s="67" t="s">
        <v>196</v>
      </c>
      <c r="B11" s="65" t="s">
        <v>100</v>
      </c>
      <c r="C11" s="68">
        <v>2007</v>
      </c>
      <c r="D11" s="65" t="s">
        <v>20</v>
      </c>
      <c r="E11" s="66" t="s">
        <v>21</v>
      </c>
      <c r="F11" s="66" t="s">
        <v>7</v>
      </c>
      <c r="G11" s="124"/>
      <c r="H11" s="124"/>
      <c r="I11" s="124"/>
      <c r="J11" s="124"/>
      <c r="K11" s="124"/>
      <c r="L11" s="124"/>
      <c r="M11" s="124"/>
      <c r="N11" s="124"/>
      <c r="O11" s="124"/>
      <c r="P11" s="124"/>
      <c r="Q11" s="124"/>
      <c r="R11" s="124" t="s">
        <v>191</v>
      </c>
    </row>
    <row r="12" spans="1:20" ht="16.5" customHeight="1" x14ac:dyDescent="0.2">
      <c r="A12" s="51" t="s">
        <v>110</v>
      </c>
      <c r="B12" s="65" t="s">
        <v>100</v>
      </c>
      <c r="C12" s="68">
        <v>1983</v>
      </c>
      <c r="D12" s="65" t="s">
        <v>20</v>
      </c>
      <c r="E12" s="66" t="s">
        <v>22</v>
      </c>
      <c r="F12" s="66" t="s">
        <v>7</v>
      </c>
      <c r="G12" s="124"/>
      <c r="H12" s="124"/>
      <c r="I12" s="124"/>
      <c r="J12" s="124"/>
      <c r="K12" s="124"/>
      <c r="L12" s="124"/>
      <c r="M12" s="124"/>
      <c r="N12" s="124"/>
      <c r="O12" s="124"/>
      <c r="P12" s="124"/>
      <c r="Q12" s="124"/>
      <c r="R12" s="124" t="s">
        <v>191</v>
      </c>
    </row>
    <row r="13" spans="1:20" ht="16.5" customHeight="1" x14ac:dyDescent="0.2">
      <c r="A13" s="51" t="s">
        <v>111</v>
      </c>
      <c r="B13" s="65" t="s">
        <v>100</v>
      </c>
      <c r="C13" s="68">
        <v>1940</v>
      </c>
      <c r="D13" s="65" t="s">
        <v>15</v>
      </c>
      <c r="E13" s="66" t="s">
        <v>23</v>
      </c>
      <c r="F13" s="66" t="s">
        <v>7</v>
      </c>
      <c r="G13" s="124"/>
      <c r="H13" s="124"/>
      <c r="I13" s="124"/>
      <c r="J13" s="124"/>
      <c r="K13" s="124"/>
      <c r="L13" s="124"/>
      <c r="M13" s="124"/>
      <c r="N13" s="124"/>
      <c r="O13" s="124"/>
      <c r="P13" s="124"/>
      <c r="Q13" s="124"/>
      <c r="R13" s="124" t="s">
        <v>191</v>
      </c>
    </row>
    <row r="14" spans="1:20" ht="16.5" customHeight="1" x14ac:dyDescent="0.2">
      <c r="A14" s="51" t="s">
        <v>112</v>
      </c>
      <c r="B14" s="65" t="s">
        <v>100</v>
      </c>
      <c r="C14" s="68">
        <v>1929</v>
      </c>
      <c r="D14" s="65" t="s">
        <v>4</v>
      </c>
      <c r="E14" s="66" t="s">
        <v>25</v>
      </c>
      <c r="F14" s="66" t="s">
        <v>7</v>
      </c>
      <c r="G14" s="124"/>
      <c r="H14" s="124"/>
      <c r="I14" s="124"/>
      <c r="J14" s="124"/>
      <c r="K14" s="124"/>
      <c r="L14" s="124"/>
      <c r="M14" s="124"/>
      <c r="N14" s="124"/>
      <c r="O14" s="124"/>
      <c r="P14" s="124"/>
      <c r="Q14" s="124"/>
      <c r="R14" s="124" t="s">
        <v>191</v>
      </c>
    </row>
    <row r="15" spans="1:20" ht="16.5" customHeight="1" x14ac:dyDescent="0.2">
      <c r="A15" s="51" t="s">
        <v>113</v>
      </c>
      <c r="B15" s="65" t="s">
        <v>100</v>
      </c>
      <c r="C15" s="68">
        <v>1880</v>
      </c>
      <c r="D15" s="65" t="s">
        <v>26</v>
      </c>
      <c r="E15" s="66" t="s">
        <v>23</v>
      </c>
      <c r="F15" s="66" t="s">
        <v>7</v>
      </c>
      <c r="G15" s="124"/>
      <c r="H15" s="124"/>
      <c r="I15" s="124"/>
      <c r="J15" s="124"/>
      <c r="K15" s="124"/>
      <c r="L15" s="124"/>
      <c r="M15" s="124"/>
      <c r="N15" s="124"/>
      <c r="O15" s="124"/>
      <c r="P15" s="124"/>
      <c r="Q15" s="124"/>
      <c r="R15" s="124" t="s">
        <v>191</v>
      </c>
    </row>
    <row r="16" spans="1:20" ht="16.5" customHeight="1" x14ac:dyDescent="0.2">
      <c r="A16" s="67" t="s">
        <v>197</v>
      </c>
      <c r="B16" s="65" t="s">
        <v>99</v>
      </c>
      <c r="C16" s="68">
        <v>1985</v>
      </c>
      <c r="D16" s="65" t="s">
        <v>4</v>
      </c>
      <c r="E16" s="66" t="s">
        <v>28</v>
      </c>
      <c r="F16" s="66" t="s">
        <v>7</v>
      </c>
      <c r="G16" s="124"/>
      <c r="H16" s="124"/>
      <c r="I16" s="124"/>
      <c r="J16" s="124"/>
      <c r="K16" s="124"/>
      <c r="L16" s="124"/>
      <c r="M16" s="124"/>
      <c r="N16" s="124"/>
      <c r="O16" s="124"/>
      <c r="P16" s="124"/>
      <c r="Q16" s="124"/>
      <c r="R16" s="124" t="s">
        <v>191</v>
      </c>
    </row>
    <row r="17" spans="1:18" ht="16.5" customHeight="1" x14ac:dyDescent="0.2">
      <c r="A17" s="51" t="s">
        <v>114</v>
      </c>
      <c r="B17" s="65" t="s">
        <v>100</v>
      </c>
      <c r="C17" s="68">
        <v>1984</v>
      </c>
      <c r="D17" s="65" t="s">
        <v>14</v>
      </c>
      <c r="E17" s="66" t="s">
        <v>8</v>
      </c>
      <c r="F17" s="66" t="s">
        <v>7</v>
      </c>
      <c r="G17" s="124"/>
      <c r="H17" s="124"/>
      <c r="I17" s="124"/>
      <c r="J17" s="124"/>
      <c r="K17" s="124"/>
      <c r="L17" s="124"/>
      <c r="M17" s="124"/>
      <c r="N17" s="124"/>
      <c r="O17" s="124"/>
      <c r="P17" s="124"/>
      <c r="Q17" s="124"/>
      <c r="R17" s="124" t="s">
        <v>191</v>
      </c>
    </row>
    <row r="18" spans="1:18" ht="16.5" customHeight="1" x14ac:dyDescent="0.2">
      <c r="A18" s="51" t="s">
        <v>115</v>
      </c>
      <c r="B18" s="65" t="s">
        <v>99</v>
      </c>
      <c r="C18" s="68">
        <v>1978</v>
      </c>
      <c r="D18" s="65" t="s">
        <v>30</v>
      </c>
      <c r="E18" s="66" t="s">
        <v>23</v>
      </c>
      <c r="F18" s="66" t="s">
        <v>7</v>
      </c>
      <c r="G18" s="124"/>
      <c r="H18" s="124"/>
      <c r="I18" s="124"/>
      <c r="J18" s="124"/>
      <c r="K18" s="124"/>
      <c r="L18" s="124"/>
      <c r="M18" s="124"/>
      <c r="N18" s="124"/>
      <c r="O18" s="124"/>
      <c r="P18" s="124"/>
      <c r="Q18" s="124" t="s">
        <v>191</v>
      </c>
      <c r="R18" s="124"/>
    </row>
    <row r="19" spans="1:18" ht="16.5" customHeight="1" x14ac:dyDescent="0.2">
      <c r="A19" s="51" t="s">
        <v>116</v>
      </c>
      <c r="B19" s="65" t="s">
        <v>100</v>
      </c>
      <c r="C19" s="68">
        <v>1983</v>
      </c>
      <c r="D19" s="65" t="s">
        <v>20</v>
      </c>
      <c r="E19" s="66" t="s">
        <v>16</v>
      </c>
      <c r="F19" s="66" t="s">
        <v>7</v>
      </c>
      <c r="G19" s="124"/>
      <c r="H19" s="124"/>
      <c r="I19" s="124"/>
      <c r="J19" s="124"/>
      <c r="K19" s="124"/>
      <c r="L19" s="124"/>
      <c r="M19" s="124"/>
      <c r="N19" s="124"/>
      <c r="O19" s="124"/>
      <c r="P19" s="124"/>
      <c r="Q19" s="124"/>
      <c r="R19" s="124" t="s">
        <v>191</v>
      </c>
    </row>
    <row r="20" spans="1:18" ht="16.5" customHeight="1" x14ac:dyDescent="0.2">
      <c r="A20" s="51" t="s">
        <v>117</v>
      </c>
      <c r="B20" s="65" t="s">
        <v>99</v>
      </c>
      <c r="C20" s="68">
        <v>2013</v>
      </c>
      <c r="D20" s="65" t="s">
        <v>20</v>
      </c>
      <c r="E20" s="60" t="s">
        <v>427</v>
      </c>
      <c r="F20" s="66" t="s">
        <v>7</v>
      </c>
      <c r="G20" s="124"/>
      <c r="H20" s="124"/>
      <c r="I20" s="124"/>
      <c r="J20" s="124"/>
      <c r="K20" s="124"/>
      <c r="L20" s="124"/>
      <c r="M20" s="124"/>
      <c r="N20" s="124"/>
      <c r="O20" s="124"/>
      <c r="P20" s="124"/>
      <c r="Q20" s="124" t="s">
        <v>191</v>
      </c>
      <c r="R20" s="124"/>
    </row>
    <row r="21" spans="1:18" ht="16.5" customHeight="1" x14ac:dyDescent="0.2">
      <c r="A21" s="51" t="s">
        <v>118</v>
      </c>
      <c r="B21" s="64" t="s">
        <v>99</v>
      </c>
      <c r="C21" s="52">
        <v>1983</v>
      </c>
      <c r="D21" s="64" t="s">
        <v>20</v>
      </c>
      <c r="E21" s="60" t="s">
        <v>22</v>
      </c>
      <c r="F21" s="66" t="s">
        <v>7</v>
      </c>
      <c r="G21" s="57"/>
      <c r="H21" s="57"/>
      <c r="I21" s="57"/>
      <c r="J21" s="57"/>
      <c r="K21" s="57"/>
      <c r="L21" s="57"/>
      <c r="M21" s="57"/>
      <c r="N21" s="57"/>
      <c r="O21" s="57" t="s">
        <v>191</v>
      </c>
      <c r="P21" s="57"/>
      <c r="Q21" s="57" t="s">
        <v>191</v>
      </c>
      <c r="R21" s="57"/>
    </row>
    <row r="22" spans="1:18" ht="16.5" customHeight="1" x14ac:dyDescent="0.2">
      <c r="A22" s="51" t="s">
        <v>119</v>
      </c>
      <c r="B22" s="64" t="s">
        <v>99</v>
      </c>
      <c r="C22" s="52">
        <v>1903</v>
      </c>
      <c r="D22" s="64" t="s">
        <v>15</v>
      </c>
      <c r="E22" s="60" t="s">
        <v>428</v>
      </c>
      <c r="F22" s="66" t="s">
        <v>7</v>
      </c>
      <c r="G22" s="57"/>
      <c r="H22" s="57"/>
      <c r="I22" s="57"/>
      <c r="J22" s="57"/>
      <c r="K22" s="57"/>
      <c r="L22" s="57"/>
      <c r="M22" s="57"/>
      <c r="N22" s="57"/>
      <c r="O22" s="57"/>
      <c r="P22" s="57"/>
      <c r="Q22" s="57"/>
      <c r="R22" s="57" t="s">
        <v>191</v>
      </c>
    </row>
    <row r="23" spans="1:18" ht="16.5" customHeight="1" x14ac:dyDescent="0.2">
      <c r="A23" s="51" t="s">
        <v>199</v>
      </c>
      <c r="B23" s="64" t="s">
        <v>99</v>
      </c>
      <c r="C23" s="52">
        <v>2014</v>
      </c>
      <c r="D23" s="64" t="s">
        <v>20</v>
      </c>
      <c r="E23" s="60" t="s">
        <v>32</v>
      </c>
      <c r="F23" s="66" t="s">
        <v>7</v>
      </c>
      <c r="G23" s="57"/>
      <c r="H23" s="57"/>
      <c r="I23" s="57"/>
      <c r="J23" s="57"/>
      <c r="K23" s="57"/>
      <c r="L23" s="57"/>
      <c r="M23" s="57"/>
      <c r="N23" s="52" t="s">
        <v>191</v>
      </c>
      <c r="O23" s="57"/>
      <c r="P23" s="57"/>
      <c r="Q23" s="57"/>
      <c r="R23" s="57"/>
    </row>
    <row r="24" spans="1:18" ht="16.5" customHeight="1" x14ac:dyDescent="0.2">
      <c r="A24" s="51" t="s">
        <v>120</v>
      </c>
      <c r="B24" s="64" t="s">
        <v>99</v>
      </c>
      <c r="C24" s="52">
        <v>1900</v>
      </c>
      <c r="D24" s="64" t="s">
        <v>15</v>
      </c>
      <c r="E24" s="60" t="s">
        <v>29</v>
      </c>
      <c r="F24" s="66" t="s">
        <v>7</v>
      </c>
      <c r="G24" s="124"/>
      <c r="H24" s="124"/>
      <c r="I24" s="124"/>
      <c r="J24" s="124"/>
      <c r="K24" s="124"/>
      <c r="L24" s="124"/>
      <c r="M24" s="124"/>
      <c r="N24" s="124"/>
      <c r="O24" s="124" t="s">
        <v>508</v>
      </c>
      <c r="P24" s="124" t="s">
        <v>508</v>
      </c>
      <c r="Q24" s="124"/>
      <c r="R24" s="124"/>
    </row>
    <row r="25" spans="1:18" ht="16.5" customHeight="1" x14ac:dyDescent="0.2">
      <c r="A25" s="51" t="s">
        <v>121</v>
      </c>
      <c r="B25" s="64" t="s">
        <v>99</v>
      </c>
      <c r="C25" s="52">
        <v>1951</v>
      </c>
      <c r="D25" s="64" t="s">
        <v>26</v>
      </c>
      <c r="E25" s="60" t="s">
        <v>23</v>
      </c>
      <c r="F25" s="66" t="s">
        <v>7</v>
      </c>
      <c r="G25" s="57"/>
      <c r="H25" s="57"/>
      <c r="I25" s="57"/>
      <c r="J25" s="57"/>
      <c r="K25" s="57"/>
      <c r="L25" s="57"/>
      <c r="M25" s="57"/>
      <c r="N25" s="57"/>
      <c r="O25" s="57"/>
      <c r="P25" s="57"/>
      <c r="Q25" s="57"/>
      <c r="R25" s="57" t="s">
        <v>191</v>
      </c>
    </row>
    <row r="26" spans="1:18" ht="16.5" customHeight="1" x14ac:dyDescent="0.2">
      <c r="A26" s="51" t="s">
        <v>122</v>
      </c>
      <c r="B26" s="72" t="s">
        <v>99</v>
      </c>
      <c r="C26" s="52">
        <v>2005</v>
      </c>
      <c r="D26" s="64" t="s">
        <v>34</v>
      </c>
      <c r="E26" s="60" t="s">
        <v>35</v>
      </c>
      <c r="F26" s="66" t="s">
        <v>7</v>
      </c>
      <c r="G26" s="57"/>
      <c r="H26" s="57"/>
      <c r="I26" s="52"/>
      <c r="J26" s="57"/>
      <c r="K26" s="57"/>
      <c r="L26" s="52" t="s">
        <v>191</v>
      </c>
      <c r="M26" s="57"/>
      <c r="N26" s="57"/>
      <c r="O26" s="52" t="s">
        <v>191</v>
      </c>
      <c r="P26" s="52" t="s">
        <v>191</v>
      </c>
      <c r="Q26" s="57" t="s">
        <v>191</v>
      </c>
      <c r="R26" s="57"/>
    </row>
    <row r="27" spans="1:18" ht="16.5" customHeight="1" x14ac:dyDescent="0.2">
      <c r="A27" s="73" t="s">
        <v>200</v>
      </c>
      <c r="B27" s="64" t="s">
        <v>99</v>
      </c>
      <c r="C27" s="52">
        <v>2012</v>
      </c>
      <c r="D27" s="64" t="s">
        <v>20</v>
      </c>
      <c r="E27" s="60" t="s">
        <v>8</v>
      </c>
      <c r="F27" s="66" t="s">
        <v>7</v>
      </c>
      <c r="G27" s="57"/>
      <c r="H27" s="57"/>
      <c r="I27" s="57"/>
      <c r="J27" s="57"/>
      <c r="K27" s="57"/>
      <c r="L27" s="57"/>
      <c r="M27" s="57"/>
      <c r="N27" s="57"/>
      <c r="O27" s="57"/>
      <c r="P27" s="57"/>
      <c r="Q27" s="57"/>
      <c r="R27" s="57" t="s">
        <v>191</v>
      </c>
    </row>
    <row r="28" spans="1:18" ht="16.5" customHeight="1" x14ac:dyDescent="0.2">
      <c r="A28" s="51" t="s">
        <v>123</v>
      </c>
      <c r="B28" s="72" t="s">
        <v>99</v>
      </c>
      <c r="C28" s="52">
        <v>1981</v>
      </c>
      <c r="D28" s="64" t="s">
        <v>15</v>
      </c>
      <c r="E28" s="60" t="s">
        <v>8</v>
      </c>
      <c r="F28" s="66" t="s">
        <v>7</v>
      </c>
      <c r="G28" s="57"/>
      <c r="H28" s="57"/>
      <c r="I28" s="57"/>
      <c r="J28" s="57"/>
      <c r="K28" s="57"/>
      <c r="L28" s="57"/>
      <c r="M28" s="57"/>
      <c r="N28" s="57"/>
      <c r="O28" s="57" t="s">
        <v>191</v>
      </c>
      <c r="P28" s="57"/>
      <c r="Q28" s="57" t="s">
        <v>191</v>
      </c>
      <c r="R28" s="57"/>
    </row>
    <row r="29" spans="1:18" ht="16.5" customHeight="1" x14ac:dyDescent="0.2">
      <c r="A29" s="51" t="s">
        <v>124</v>
      </c>
      <c r="B29" s="64" t="s">
        <v>99</v>
      </c>
      <c r="C29" s="52">
        <v>2006</v>
      </c>
      <c r="D29" s="64" t="s">
        <v>15</v>
      </c>
      <c r="E29" s="60" t="s">
        <v>8</v>
      </c>
      <c r="F29" s="66" t="s">
        <v>7</v>
      </c>
      <c r="G29" s="57"/>
      <c r="H29" s="57"/>
      <c r="I29" s="57"/>
      <c r="J29" s="57"/>
      <c r="K29" s="57"/>
      <c r="L29" s="57"/>
      <c r="M29" s="57"/>
      <c r="N29" s="57"/>
      <c r="O29" s="57" t="s">
        <v>191</v>
      </c>
      <c r="P29" s="57"/>
      <c r="Q29" s="57" t="s">
        <v>191</v>
      </c>
      <c r="R29" s="57"/>
    </row>
    <row r="30" spans="1:18" ht="16.5" customHeight="1" x14ac:dyDescent="0.2">
      <c r="A30" s="51" t="s">
        <v>125</v>
      </c>
      <c r="B30" s="64" t="s">
        <v>99</v>
      </c>
      <c r="C30" s="52">
        <v>2011</v>
      </c>
      <c r="D30" s="64" t="s">
        <v>15</v>
      </c>
      <c r="E30" s="60" t="s">
        <v>8</v>
      </c>
      <c r="F30" s="66" t="s">
        <v>7</v>
      </c>
      <c r="G30" s="57"/>
      <c r="H30" s="57"/>
      <c r="I30" s="57"/>
      <c r="J30" s="57"/>
      <c r="K30" s="57"/>
      <c r="L30" s="57"/>
      <c r="M30" s="57"/>
      <c r="N30" s="57"/>
      <c r="O30" s="57" t="s">
        <v>191</v>
      </c>
      <c r="P30" s="57"/>
      <c r="Q30" s="57" t="s">
        <v>191</v>
      </c>
      <c r="R30" s="57"/>
    </row>
    <row r="31" spans="1:18" ht="16.5" customHeight="1" x14ac:dyDescent="0.2">
      <c r="A31" s="51" t="s">
        <v>201</v>
      </c>
      <c r="B31" s="64" t="s">
        <v>99</v>
      </c>
      <c r="C31" s="52">
        <v>1920</v>
      </c>
      <c r="D31" s="64" t="s">
        <v>15</v>
      </c>
      <c r="E31" s="70" t="s">
        <v>37</v>
      </c>
      <c r="F31" s="66" t="s">
        <v>7</v>
      </c>
      <c r="G31" s="124"/>
      <c r="H31" s="124"/>
      <c r="I31" s="124" t="s">
        <v>191</v>
      </c>
      <c r="J31" s="124"/>
      <c r="K31" s="124"/>
      <c r="L31" s="124"/>
      <c r="M31" s="124"/>
      <c r="N31" s="124"/>
      <c r="O31" s="124" t="s">
        <v>191</v>
      </c>
      <c r="P31" s="124"/>
      <c r="Q31" s="124"/>
      <c r="R31" s="124"/>
    </row>
    <row r="32" spans="1:18" ht="16.5" customHeight="1" x14ac:dyDescent="0.25">
      <c r="A32" s="51" t="s">
        <v>232</v>
      </c>
      <c r="B32" s="64" t="s">
        <v>99</v>
      </c>
      <c r="C32" s="52">
        <v>1939</v>
      </c>
      <c r="D32" s="64" t="s">
        <v>20</v>
      </c>
      <c r="E32" s="74" t="s">
        <v>472</v>
      </c>
      <c r="F32" s="66" t="s">
        <v>7</v>
      </c>
      <c r="G32" s="82"/>
      <c r="H32" s="82"/>
      <c r="I32" s="82" t="s">
        <v>191</v>
      </c>
      <c r="J32" s="82"/>
      <c r="K32" s="82"/>
      <c r="L32" s="82"/>
      <c r="M32" s="82"/>
      <c r="N32" s="82"/>
      <c r="O32" s="82"/>
      <c r="P32" s="82"/>
      <c r="Q32" s="82"/>
      <c r="R32" s="82"/>
    </row>
    <row r="33" spans="1:18" ht="16.5" customHeight="1" x14ac:dyDescent="0.2">
      <c r="A33" s="51" t="s">
        <v>126</v>
      </c>
      <c r="B33" s="64" t="s">
        <v>99</v>
      </c>
      <c r="C33" s="52">
        <v>1895</v>
      </c>
      <c r="D33" s="64" t="s">
        <v>4</v>
      </c>
      <c r="E33" s="60" t="s">
        <v>23</v>
      </c>
      <c r="F33" s="66" t="s">
        <v>7</v>
      </c>
      <c r="G33" s="124"/>
      <c r="H33" s="124"/>
      <c r="I33" s="124"/>
      <c r="J33" s="124"/>
      <c r="K33" s="124"/>
      <c r="L33" s="124"/>
      <c r="M33" s="124"/>
      <c r="N33" s="124"/>
      <c r="O33" s="124"/>
      <c r="P33" s="124"/>
      <c r="Q33" s="124"/>
      <c r="R33" s="124" t="s">
        <v>191</v>
      </c>
    </row>
    <row r="34" spans="1:18" ht="16.5" customHeight="1" x14ac:dyDescent="0.25">
      <c r="A34" s="51" t="s">
        <v>127</v>
      </c>
      <c r="B34" s="64" t="s">
        <v>99</v>
      </c>
      <c r="C34" s="52">
        <v>1989</v>
      </c>
      <c r="D34" s="64" t="s">
        <v>14</v>
      </c>
      <c r="E34" s="76" t="s">
        <v>8</v>
      </c>
      <c r="F34" s="66" t="s">
        <v>7</v>
      </c>
      <c r="G34" s="82"/>
      <c r="H34" s="82"/>
      <c r="I34" s="82"/>
      <c r="J34" s="82"/>
      <c r="K34" s="82"/>
      <c r="L34" s="82"/>
      <c r="M34" s="82"/>
      <c r="N34" s="82"/>
      <c r="O34" s="82" t="s">
        <v>191</v>
      </c>
      <c r="P34" s="82"/>
      <c r="Q34" s="82" t="s">
        <v>191</v>
      </c>
      <c r="R34" s="82"/>
    </row>
    <row r="35" spans="1:18" ht="16.5" customHeight="1" x14ac:dyDescent="0.2">
      <c r="A35" s="51" t="s">
        <v>128</v>
      </c>
      <c r="B35" s="64" t="s">
        <v>100</v>
      </c>
      <c r="C35" s="68">
        <v>1983</v>
      </c>
      <c r="D35" s="65" t="s">
        <v>20</v>
      </c>
      <c r="E35" s="66" t="s">
        <v>22</v>
      </c>
      <c r="F35" s="66" t="s">
        <v>7</v>
      </c>
      <c r="G35" s="124"/>
      <c r="H35" s="124"/>
      <c r="I35" s="124"/>
      <c r="J35" s="124"/>
      <c r="K35" s="124"/>
      <c r="L35" s="124"/>
      <c r="M35" s="124"/>
      <c r="N35" s="124"/>
      <c r="O35" s="124"/>
      <c r="P35" s="124"/>
      <c r="Q35" s="124"/>
      <c r="R35" s="124" t="s">
        <v>191</v>
      </c>
    </row>
    <row r="36" spans="1:18" ht="16.5" customHeight="1" x14ac:dyDescent="0.2">
      <c r="A36" s="51" t="s">
        <v>130</v>
      </c>
      <c r="B36" s="64" t="s">
        <v>99</v>
      </c>
      <c r="C36" s="68">
        <v>1934</v>
      </c>
      <c r="D36" s="65" t="s">
        <v>9</v>
      </c>
      <c r="E36" s="66" t="s">
        <v>23</v>
      </c>
      <c r="F36" s="66" t="s">
        <v>7</v>
      </c>
      <c r="G36" s="124"/>
      <c r="H36" s="124"/>
      <c r="I36" s="68" t="s">
        <v>191</v>
      </c>
      <c r="J36" s="124"/>
      <c r="K36" s="124"/>
      <c r="L36" s="124"/>
      <c r="M36" s="124"/>
      <c r="N36" s="124"/>
      <c r="O36" s="124"/>
      <c r="P36" s="124"/>
      <c r="Q36" s="124" t="s">
        <v>191</v>
      </c>
      <c r="R36" s="124"/>
    </row>
    <row r="37" spans="1:18" ht="16.5" customHeight="1" x14ac:dyDescent="0.2">
      <c r="A37" s="77" t="s">
        <v>203</v>
      </c>
      <c r="B37" s="78" t="s">
        <v>99</v>
      </c>
      <c r="C37" s="68">
        <v>1879</v>
      </c>
      <c r="D37" s="65" t="s">
        <v>15</v>
      </c>
      <c r="E37" s="66" t="s">
        <v>8</v>
      </c>
      <c r="F37" s="66" t="s">
        <v>7</v>
      </c>
      <c r="G37" s="124"/>
      <c r="H37" s="124"/>
      <c r="I37" s="124" t="s">
        <v>191</v>
      </c>
      <c r="J37" s="124"/>
      <c r="K37" s="124"/>
      <c r="L37" s="124"/>
      <c r="M37" s="124"/>
      <c r="N37" s="124"/>
      <c r="O37" s="124"/>
      <c r="P37" s="124"/>
      <c r="Q37" s="124"/>
      <c r="R37" s="124"/>
    </row>
    <row r="38" spans="1:18" ht="16.5" customHeight="1" x14ac:dyDescent="0.2">
      <c r="A38" s="51" t="s">
        <v>131</v>
      </c>
      <c r="B38" s="64" t="s">
        <v>99</v>
      </c>
      <c r="C38" s="68">
        <v>1961</v>
      </c>
      <c r="D38" s="65" t="s">
        <v>15</v>
      </c>
      <c r="E38" s="66" t="s">
        <v>40</v>
      </c>
      <c r="F38" s="66" t="s">
        <v>7</v>
      </c>
      <c r="G38" s="124"/>
      <c r="H38" s="124"/>
      <c r="I38" s="68" t="s">
        <v>191</v>
      </c>
      <c r="J38" s="124"/>
      <c r="K38" s="124"/>
      <c r="L38" s="124"/>
      <c r="M38" s="124"/>
      <c r="N38" s="124"/>
      <c r="O38" s="68" t="s">
        <v>191</v>
      </c>
      <c r="P38" s="124"/>
      <c r="Q38" s="124"/>
      <c r="R38" s="124"/>
    </row>
    <row r="39" spans="1:18" ht="16.5" customHeight="1" x14ac:dyDescent="0.2">
      <c r="A39" s="51" t="s">
        <v>132</v>
      </c>
      <c r="B39" s="64" t="s">
        <v>99</v>
      </c>
      <c r="C39" s="68">
        <v>2005</v>
      </c>
      <c r="D39" s="65" t="s">
        <v>20</v>
      </c>
      <c r="E39" s="66" t="s">
        <v>42</v>
      </c>
      <c r="F39" s="66" t="s">
        <v>7</v>
      </c>
      <c r="G39" s="124"/>
      <c r="H39" s="124"/>
      <c r="I39" s="124" t="s">
        <v>191</v>
      </c>
      <c r="J39" s="124"/>
      <c r="K39" s="124"/>
      <c r="L39" s="124"/>
      <c r="M39" s="124"/>
      <c r="N39" s="124"/>
      <c r="O39" s="124" t="s">
        <v>191</v>
      </c>
      <c r="P39" s="124"/>
      <c r="Q39" s="124"/>
      <c r="R39" s="124"/>
    </row>
    <row r="40" spans="1:18" ht="16.5" customHeight="1" x14ac:dyDescent="0.2">
      <c r="A40" s="51" t="s">
        <v>204</v>
      </c>
      <c r="B40" s="64" t="s">
        <v>99</v>
      </c>
      <c r="C40" s="68">
        <v>2008</v>
      </c>
      <c r="D40" s="65" t="s">
        <v>43</v>
      </c>
      <c r="E40" s="66" t="s">
        <v>44</v>
      </c>
      <c r="F40" s="66" t="s">
        <v>7</v>
      </c>
      <c r="G40" s="124"/>
      <c r="H40" s="124"/>
      <c r="I40" s="124"/>
      <c r="J40" s="124"/>
      <c r="K40" s="124"/>
      <c r="L40" s="124"/>
      <c r="M40" s="124"/>
      <c r="N40" s="124"/>
      <c r="O40" s="124" t="s">
        <v>191</v>
      </c>
      <c r="P40" s="124" t="s">
        <v>191</v>
      </c>
      <c r="Q40" s="124"/>
      <c r="R40" s="124"/>
    </row>
    <row r="41" spans="1:18" ht="16.5" customHeight="1" x14ac:dyDescent="0.2">
      <c r="A41" s="51" t="s">
        <v>133</v>
      </c>
      <c r="B41" s="64" t="s">
        <v>100</v>
      </c>
      <c r="C41" s="68">
        <v>1939</v>
      </c>
      <c r="D41" s="65" t="s">
        <v>20</v>
      </c>
      <c r="E41" s="66" t="s">
        <v>45</v>
      </c>
      <c r="F41" s="66" t="s">
        <v>7</v>
      </c>
      <c r="G41" s="124"/>
      <c r="H41" s="124"/>
      <c r="I41" s="124" t="s">
        <v>191</v>
      </c>
      <c r="J41" s="124"/>
      <c r="K41" s="124"/>
      <c r="L41" s="124"/>
      <c r="M41" s="124"/>
      <c r="N41" s="124"/>
      <c r="O41" s="124"/>
      <c r="P41" s="124"/>
      <c r="Q41" s="124"/>
      <c r="R41" s="124"/>
    </row>
    <row r="42" spans="1:18" ht="16.5" customHeight="1" x14ac:dyDescent="0.2">
      <c r="A42" s="51" t="s">
        <v>134</v>
      </c>
      <c r="B42" s="64" t="s">
        <v>99</v>
      </c>
      <c r="C42" s="68">
        <v>2004</v>
      </c>
      <c r="D42" s="65" t="s">
        <v>46</v>
      </c>
      <c r="E42" s="66" t="s">
        <v>18</v>
      </c>
      <c r="F42" s="66" t="s">
        <v>7</v>
      </c>
      <c r="G42" s="124"/>
      <c r="H42" s="124"/>
      <c r="I42" s="124"/>
      <c r="J42" s="124"/>
      <c r="K42" s="124"/>
      <c r="L42" s="124"/>
      <c r="M42" s="124"/>
      <c r="N42" s="124"/>
      <c r="O42" s="124" t="s">
        <v>191</v>
      </c>
      <c r="P42" s="124"/>
      <c r="Q42" s="124" t="s">
        <v>191</v>
      </c>
      <c r="R42" s="124"/>
    </row>
    <row r="43" spans="1:18" ht="16.5" customHeight="1" x14ac:dyDescent="0.2">
      <c r="A43" s="51" t="s">
        <v>135</v>
      </c>
      <c r="B43" s="64" t="s">
        <v>99</v>
      </c>
      <c r="C43" s="68">
        <v>1989</v>
      </c>
      <c r="D43" s="65" t="s">
        <v>15</v>
      </c>
      <c r="E43" s="66" t="s">
        <v>8</v>
      </c>
      <c r="F43" s="66" t="s">
        <v>7</v>
      </c>
      <c r="G43" s="124"/>
      <c r="H43" s="124"/>
      <c r="I43" s="124"/>
      <c r="J43" s="124"/>
      <c r="K43" s="124"/>
      <c r="L43" s="124"/>
      <c r="M43" s="124"/>
      <c r="N43" s="124"/>
      <c r="O43" s="124" t="s">
        <v>191</v>
      </c>
      <c r="P43" s="124"/>
      <c r="Q43" s="124" t="s">
        <v>191</v>
      </c>
      <c r="R43" s="124"/>
    </row>
    <row r="44" spans="1:18" ht="16.5" customHeight="1" x14ac:dyDescent="0.2">
      <c r="A44" s="51" t="s">
        <v>136</v>
      </c>
      <c r="B44" s="64" t="s">
        <v>99</v>
      </c>
      <c r="C44" s="68">
        <v>1981</v>
      </c>
      <c r="D44" s="65" t="s">
        <v>9</v>
      </c>
      <c r="E44" s="66" t="s">
        <v>23</v>
      </c>
      <c r="F44" s="66" t="s">
        <v>7</v>
      </c>
      <c r="G44" s="124"/>
      <c r="H44" s="124"/>
      <c r="I44" s="124"/>
      <c r="J44" s="124"/>
      <c r="K44" s="124"/>
      <c r="L44" s="124"/>
      <c r="M44" s="124"/>
      <c r="N44" s="124"/>
      <c r="O44" s="124" t="s">
        <v>191</v>
      </c>
      <c r="P44" s="124"/>
      <c r="Q44" s="124" t="s">
        <v>191</v>
      </c>
      <c r="R44" s="124"/>
    </row>
    <row r="45" spans="1:18" ht="16.5" customHeight="1" x14ac:dyDescent="0.2">
      <c r="A45" s="51" t="s">
        <v>137</v>
      </c>
      <c r="B45" s="64" t="s">
        <v>99</v>
      </c>
      <c r="C45" s="68">
        <v>1927</v>
      </c>
      <c r="D45" s="65" t="s">
        <v>47</v>
      </c>
      <c r="E45" s="66" t="s">
        <v>49</v>
      </c>
      <c r="F45" s="66" t="s">
        <v>7</v>
      </c>
      <c r="G45" s="124"/>
      <c r="H45" s="124"/>
      <c r="I45" s="124"/>
      <c r="J45" s="124"/>
      <c r="K45" s="124"/>
      <c r="L45" s="124"/>
      <c r="M45" s="124"/>
      <c r="N45" s="124"/>
      <c r="O45" s="124"/>
      <c r="P45" s="124"/>
      <c r="Q45" s="124"/>
      <c r="R45" s="124" t="s">
        <v>191</v>
      </c>
    </row>
    <row r="46" spans="1:18" ht="16.5" customHeight="1" x14ac:dyDescent="0.2">
      <c r="A46" s="51" t="s">
        <v>138</v>
      </c>
      <c r="B46" s="64" t="s">
        <v>99</v>
      </c>
      <c r="C46" s="68">
        <v>1901</v>
      </c>
      <c r="D46" s="65" t="s">
        <v>15</v>
      </c>
      <c r="E46" s="66" t="s">
        <v>8</v>
      </c>
      <c r="F46" s="66" t="s">
        <v>7</v>
      </c>
      <c r="G46" s="124"/>
      <c r="H46" s="124"/>
      <c r="I46" s="124"/>
      <c r="J46" s="124"/>
      <c r="K46" s="124"/>
      <c r="L46" s="124"/>
      <c r="M46" s="124"/>
      <c r="N46" s="124"/>
      <c r="O46" s="124" t="s">
        <v>191</v>
      </c>
      <c r="P46" s="124"/>
      <c r="Q46" s="124" t="s">
        <v>191</v>
      </c>
      <c r="R46" s="124"/>
    </row>
    <row r="47" spans="1:18" ht="16.5" customHeight="1" x14ac:dyDescent="0.2">
      <c r="A47" s="71" t="s">
        <v>205</v>
      </c>
      <c r="B47" s="78" t="s">
        <v>99</v>
      </c>
      <c r="C47" s="68">
        <v>2011</v>
      </c>
      <c r="D47" s="65" t="s">
        <v>14</v>
      </c>
      <c r="E47" s="66" t="s">
        <v>8</v>
      </c>
      <c r="F47" s="66" t="s">
        <v>7</v>
      </c>
      <c r="G47" s="124"/>
      <c r="H47" s="124"/>
      <c r="I47" s="124"/>
      <c r="J47" s="124"/>
      <c r="K47" s="124"/>
      <c r="L47" s="124"/>
      <c r="M47" s="124"/>
      <c r="N47" s="124"/>
      <c r="O47" s="124"/>
      <c r="P47" s="124"/>
      <c r="Q47" s="124"/>
      <c r="R47" s="124" t="s">
        <v>191</v>
      </c>
    </row>
    <row r="48" spans="1:18" ht="16.5" customHeight="1" x14ac:dyDescent="0.2">
      <c r="A48" s="51" t="s">
        <v>139</v>
      </c>
      <c r="B48" s="64" t="s">
        <v>99</v>
      </c>
      <c r="C48" s="68">
        <v>1953</v>
      </c>
      <c r="D48" s="65" t="s">
        <v>26</v>
      </c>
      <c r="E48" s="66" t="s">
        <v>23</v>
      </c>
      <c r="F48" s="66" t="s">
        <v>7</v>
      </c>
      <c r="G48" s="124"/>
      <c r="H48" s="124"/>
      <c r="I48" s="124"/>
      <c r="J48" s="124"/>
      <c r="K48" s="124"/>
      <c r="L48" s="124"/>
      <c r="M48" s="124"/>
      <c r="N48" s="124"/>
      <c r="O48" s="124"/>
      <c r="P48" s="124"/>
      <c r="Q48" s="124"/>
      <c r="R48" s="124" t="s">
        <v>191</v>
      </c>
    </row>
    <row r="49" spans="1:18" ht="16.5" customHeight="1" x14ac:dyDescent="0.2">
      <c r="A49" s="51" t="s">
        <v>206</v>
      </c>
      <c r="B49" s="64" t="s">
        <v>100</v>
      </c>
      <c r="C49" s="68">
        <v>1948</v>
      </c>
      <c r="D49" s="65" t="s">
        <v>26</v>
      </c>
      <c r="E49" s="66" t="s">
        <v>52</v>
      </c>
      <c r="F49" s="66" t="s">
        <v>7</v>
      </c>
      <c r="G49" s="124"/>
      <c r="H49" s="124"/>
      <c r="I49" s="124"/>
      <c r="J49" s="124"/>
      <c r="K49" s="124"/>
      <c r="L49" s="124"/>
      <c r="M49" s="124"/>
      <c r="N49" s="124"/>
      <c r="O49" s="124" t="s">
        <v>191</v>
      </c>
      <c r="P49" s="124"/>
      <c r="Q49" s="124"/>
      <c r="R49" s="124"/>
    </row>
    <row r="50" spans="1:18" ht="16.5" customHeight="1" x14ac:dyDescent="0.2">
      <c r="A50" s="51" t="s">
        <v>140</v>
      </c>
      <c r="B50" s="64" t="s">
        <v>99</v>
      </c>
      <c r="C50" s="68">
        <v>1990</v>
      </c>
      <c r="D50" s="65" t="s">
        <v>15</v>
      </c>
      <c r="E50" s="66" t="s">
        <v>8</v>
      </c>
      <c r="F50" s="66" t="s">
        <v>7</v>
      </c>
      <c r="G50" s="124"/>
      <c r="H50" s="124"/>
      <c r="I50" s="124"/>
      <c r="J50" s="124"/>
      <c r="K50" s="124"/>
      <c r="L50" s="124"/>
      <c r="M50" s="124"/>
      <c r="N50" s="124"/>
      <c r="O50" s="124"/>
      <c r="P50" s="124"/>
      <c r="Q50" s="124"/>
      <c r="R50" s="124" t="s">
        <v>191</v>
      </c>
    </row>
    <row r="51" spans="1:18" ht="16.5" customHeight="1" x14ac:dyDescent="0.2">
      <c r="A51" s="51" t="s">
        <v>207</v>
      </c>
      <c r="B51" s="64" t="s">
        <v>99</v>
      </c>
      <c r="C51" s="52">
        <v>1960</v>
      </c>
      <c r="D51" s="64" t="s">
        <v>33</v>
      </c>
      <c r="E51" s="60" t="s">
        <v>23</v>
      </c>
      <c r="F51" s="66" t="s">
        <v>7</v>
      </c>
      <c r="G51" s="57"/>
      <c r="H51" s="57"/>
      <c r="I51" s="57"/>
      <c r="J51" s="57"/>
      <c r="K51" s="57"/>
      <c r="L51" s="57"/>
      <c r="M51" s="57"/>
      <c r="N51" s="57"/>
      <c r="O51" s="57"/>
      <c r="P51" s="57"/>
      <c r="Q51" s="57"/>
      <c r="R51" s="57" t="s">
        <v>191</v>
      </c>
    </row>
    <row r="52" spans="1:18" ht="16.5" customHeight="1" x14ac:dyDescent="0.2">
      <c r="A52" s="107" t="s">
        <v>423</v>
      </c>
      <c r="B52" s="64" t="s">
        <v>99</v>
      </c>
      <c r="C52" s="52">
        <v>2018</v>
      </c>
      <c r="D52" s="64" t="s">
        <v>26</v>
      </c>
      <c r="E52" s="74" t="s">
        <v>424</v>
      </c>
      <c r="F52" s="70" t="s">
        <v>7</v>
      </c>
      <c r="G52" s="57"/>
      <c r="H52" s="57"/>
      <c r="I52" s="57"/>
      <c r="J52" s="57"/>
      <c r="K52" s="57"/>
      <c r="L52" s="57"/>
      <c r="M52" s="57"/>
      <c r="N52" s="57"/>
      <c r="O52" s="57"/>
      <c r="P52" s="57"/>
      <c r="Q52" s="57"/>
      <c r="R52" s="57" t="s">
        <v>191</v>
      </c>
    </row>
    <row r="53" spans="1:18" ht="16.5" customHeight="1" x14ac:dyDescent="0.2">
      <c r="A53" s="51" t="s">
        <v>233</v>
      </c>
      <c r="B53" s="64" t="s">
        <v>99</v>
      </c>
      <c r="C53" s="52">
        <v>2015</v>
      </c>
      <c r="D53" s="64" t="s">
        <v>20</v>
      </c>
      <c r="E53" s="60" t="s">
        <v>8</v>
      </c>
      <c r="F53" s="66" t="s">
        <v>7</v>
      </c>
      <c r="G53" s="57"/>
      <c r="H53" s="57"/>
      <c r="I53" s="57"/>
      <c r="J53" s="57"/>
      <c r="K53" s="57"/>
      <c r="L53" s="57"/>
      <c r="M53" s="57"/>
      <c r="N53" s="57"/>
      <c r="O53" s="57"/>
      <c r="P53" s="57"/>
      <c r="Q53" s="57"/>
      <c r="R53" s="57" t="s">
        <v>191</v>
      </c>
    </row>
    <row r="54" spans="1:18" ht="16.5" customHeight="1" x14ac:dyDescent="0.2">
      <c r="A54" s="49" t="s">
        <v>509</v>
      </c>
      <c r="B54" s="64" t="s">
        <v>99</v>
      </c>
      <c r="C54" s="52">
        <v>2021</v>
      </c>
      <c r="D54" s="64" t="s">
        <v>20</v>
      </c>
      <c r="E54" s="60" t="s">
        <v>481</v>
      </c>
      <c r="F54" s="66" t="s">
        <v>7</v>
      </c>
      <c r="G54" s="57"/>
      <c r="H54" s="57"/>
      <c r="I54" s="57"/>
      <c r="J54" s="57"/>
      <c r="K54" s="57"/>
      <c r="L54" s="57"/>
      <c r="M54" s="57"/>
      <c r="N54" s="57"/>
      <c r="O54" s="57"/>
      <c r="P54" s="57"/>
      <c r="Q54" s="57"/>
      <c r="R54" s="57" t="s">
        <v>191</v>
      </c>
    </row>
    <row r="55" spans="1:18" ht="16.5" customHeight="1" x14ac:dyDescent="0.2">
      <c r="A55" s="49" t="s">
        <v>54</v>
      </c>
      <c r="B55" s="64" t="s">
        <v>99</v>
      </c>
      <c r="C55" s="52">
        <v>2002</v>
      </c>
      <c r="D55" s="64" t="s">
        <v>26</v>
      </c>
      <c r="E55" s="64" t="s">
        <v>8</v>
      </c>
      <c r="F55" s="66" t="s">
        <v>7</v>
      </c>
      <c r="G55" s="57"/>
      <c r="H55" s="57"/>
      <c r="I55" s="57"/>
      <c r="J55" s="57"/>
      <c r="K55" s="57"/>
      <c r="L55" s="57"/>
      <c r="M55" s="57"/>
      <c r="N55" s="57"/>
      <c r="O55" s="57"/>
      <c r="P55" s="57"/>
      <c r="Q55" s="57"/>
      <c r="R55" s="57" t="s">
        <v>191</v>
      </c>
    </row>
    <row r="56" spans="1:18" ht="16.5" customHeight="1" x14ac:dyDescent="0.2">
      <c r="A56" s="49" t="s">
        <v>55</v>
      </c>
      <c r="B56" s="64" t="s">
        <v>99</v>
      </c>
      <c r="C56" s="52">
        <v>2020</v>
      </c>
      <c r="D56" s="64" t="s">
        <v>56</v>
      </c>
      <c r="E56" s="64" t="s">
        <v>57</v>
      </c>
      <c r="F56" s="66" t="s">
        <v>7</v>
      </c>
      <c r="G56" s="57"/>
      <c r="H56" s="57"/>
      <c r="I56" s="57"/>
      <c r="J56" s="57"/>
      <c r="K56" s="57"/>
      <c r="L56" s="57"/>
      <c r="M56" s="57"/>
      <c r="N56" s="57"/>
      <c r="O56" s="57"/>
      <c r="P56" s="57"/>
      <c r="Q56" s="57"/>
      <c r="R56" s="57" t="s">
        <v>191</v>
      </c>
    </row>
    <row r="57" spans="1:18" ht="16.5" customHeight="1" x14ac:dyDescent="0.2">
      <c r="A57" s="51" t="s">
        <v>141</v>
      </c>
      <c r="B57" s="64" t="s">
        <v>99</v>
      </c>
      <c r="C57" s="52">
        <v>2011</v>
      </c>
      <c r="D57" s="64" t="s">
        <v>9</v>
      </c>
      <c r="E57" s="60" t="s">
        <v>58</v>
      </c>
      <c r="F57" s="66" t="s">
        <v>7</v>
      </c>
      <c r="G57" s="57"/>
      <c r="H57" s="57"/>
      <c r="I57" s="57"/>
      <c r="J57" s="57"/>
      <c r="K57" s="57"/>
      <c r="L57" s="57"/>
      <c r="M57" s="57"/>
      <c r="N57" s="57"/>
      <c r="O57" s="57" t="s">
        <v>191</v>
      </c>
      <c r="P57" s="57"/>
      <c r="Q57" s="57"/>
      <c r="R57" s="57"/>
    </row>
    <row r="58" spans="1:18" ht="16.5" customHeight="1" x14ac:dyDescent="0.2">
      <c r="A58" s="51" t="s">
        <v>142</v>
      </c>
      <c r="B58" s="64" t="s">
        <v>99</v>
      </c>
      <c r="C58" s="52">
        <v>2011</v>
      </c>
      <c r="D58" s="64" t="s">
        <v>9</v>
      </c>
      <c r="E58" s="60" t="s">
        <v>60</v>
      </c>
      <c r="F58" s="66" t="s">
        <v>7</v>
      </c>
      <c r="G58" s="57"/>
      <c r="H58" s="57"/>
      <c r="I58" s="57"/>
      <c r="J58" s="57"/>
      <c r="K58" s="57"/>
      <c r="L58" s="57"/>
      <c r="M58" s="57"/>
      <c r="N58" s="57"/>
      <c r="O58" s="57"/>
      <c r="P58" s="57"/>
      <c r="Q58" s="57" t="s">
        <v>191</v>
      </c>
      <c r="R58" s="57"/>
    </row>
    <row r="59" spans="1:18" ht="16.5" customHeight="1" x14ac:dyDescent="0.2">
      <c r="A59" s="51" t="s">
        <v>143</v>
      </c>
      <c r="B59" s="64" t="s">
        <v>100</v>
      </c>
      <c r="C59" s="52">
        <v>1989</v>
      </c>
      <c r="D59" s="64" t="s">
        <v>15</v>
      </c>
      <c r="E59" s="60" t="s">
        <v>22</v>
      </c>
      <c r="F59" s="66" t="s">
        <v>7</v>
      </c>
      <c r="G59" s="57"/>
      <c r="H59" s="57"/>
      <c r="I59" s="57"/>
      <c r="J59" s="57"/>
      <c r="K59" s="57"/>
      <c r="L59" s="57"/>
      <c r="M59" s="57"/>
      <c r="N59" s="57"/>
      <c r="O59" s="57"/>
      <c r="P59" s="57"/>
      <c r="Q59" s="57"/>
      <c r="R59" s="57" t="s">
        <v>191</v>
      </c>
    </row>
    <row r="60" spans="1:18" ht="16.5" customHeight="1" x14ac:dyDescent="0.2">
      <c r="A60" s="51" t="s">
        <v>208</v>
      </c>
      <c r="B60" s="64" t="s">
        <v>99</v>
      </c>
      <c r="C60" s="68">
        <v>2006</v>
      </c>
      <c r="D60" s="65" t="s">
        <v>26</v>
      </c>
      <c r="E60" s="66" t="s">
        <v>62</v>
      </c>
      <c r="F60" s="66" t="s">
        <v>7</v>
      </c>
      <c r="G60" s="124" t="s">
        <v>191</v>
      </c>
      <c r="H60" s="124"/>
      <c r="I60" s="124"/>
      <c r="J60" s="124"/>
      <c r="K60" s="124" t="s">
        <v>191</v>
      </c>
      <c r="L60" s="124"/>
      <c r="M60" s="124"/>
      <c r="N60" s="124"/>
      <c r="O60" s="124"/>
      <c r="P60" s="124"/>
      <c r="Q60" s="124"/>
      <c r="R60" s="124"/>
    </row>
    <row r="61" spans="1:18" ht="16.5" customHeight="1" x14ac:dyDescent="0.25">
      <c r="A61" s="51" t="s">
        <v>234</v>
      </c>
      <c r="B61" s="64" t="s">
        <v>99</v>
      </c>
      <c r="C61" s="52">
        <v>2017</v>
      </c>
      <c r="D61" s="64" t="s">
        <v>14</v>
      </c>
      <c r="E61" s="64" t="s">
        <v>101</v>
      </c>
      <c r="F61" s="66" t="s">
        <v>7</v>
      </c>
      <c r="G61" s="82"/>
      <c r="H61" s="82"/>
      <c r="I61" s="82"/>
      <c r="J61" s="82"/>
      <c r="K61" s="82"/>
      <c r="L61" s="82"/>
      <c r="M61" s="82"/>
      <c r="N61" s="82"/>
      <c r="O61" s="82"/>
      <c r="P61" s="82"/>
      <c r="Q61" s="82"/>
      <c r="R61" s="82" t="s">
        <v>191</v>
      </c>
    </row>
    <row r="62" spans="1:18" ht="16.5" customHeight="1" x14ac:dyDescent="0.2">
      <c r="A62" s="71" t="s">
        <v>236</v>
      </c>
      <c r="B62" s="64" t="s">
        <v>100</v>
      </c>
      <c r="C62" s="68">
        <v>2003</v>
      </c>
      <c r="D62" s="65" t="s">
        <v>14</v>
      </c>
      <c r="E62" s="66" t="s">
        <v>8</v>
      </c>
      <c r="F62" s="66" t="s">
        <v>7</v>
      </c>
      <c r="G62" s="124"/>
      <c r="H62" s="124"/>
      <c r="I62" s="124"/>
      <c r="J62" s="124"/>
      <c r="K62" s="124"/>
      <c r="L62" s="124"/>
      <c r="M62" s="124"/>
      <c r="N62" s="124"/>
      <c r="O62" s="124"/>
      <c r="P62" s="124"/>
      <c r="Q62" s="124"/>
      <c r="R62" s="124" t="s">
        <v>191</v>
      </c>
    </row>
    <row r="63" spans="1:18" ht="16.5" customHeight="1" x14ac:dyDescent="0.2">
      <c r="A63" s="51" t="s">
        <v>145</v>
      </c>
      <c r="B63" s="64" t="s">
        <v>99</v>
      </c>
      <c r="C63" s="52">
        <v>1968</v>
      </c>
      <c r="D63" s="64" t="s">
        <v>15</v>
      </c>
      <c r="E63" s="60" t="s">
        <v>64</v>
      </c>
      <c r="F63" s="66" t="s">
        <v>7</v>
      </c>
      <c r="G63" s="57"/>
      <c r="H63" s="57"/>
      <c r="I63" s="52" t="s">
        <v>191</v>
      </c>
      <c r="J63" s="57"/>
      <c r="K63" s="57"/>
      <c r="L63" s="57"/>
      <c r="M63" s="57"/>
      <c r="N63" s="57"/>
      <c r="O63" s="52" t="s">
        <v>191</v>
      </c>
      <c r="P63" s="82"/>
      <c r="Q63" s="82"/>
      <c r="R63" s="82"/>
    </row>
    <row r="64" spans="1:18" ht="16.5" customHeight="1" x14ac:dyDescent="0.2">
      <c r="A64" s="79" t="s">
        <v>146</v>
      </c>
      <c r="B64" s="64" t="s">
        <v>100</v>
      </c>
      <c r="C64" s="52">
        <v>1999</v>
      </c>
      <c r="D64" s="64" t="s">
        <v>15</v>
      </c>
      <c r="E64" s="60" t="s">
        <v>8</v>
      </c>
      <c r="F64" s="66" t="s">
        <v>7</v>
      </c>
      <c r="G64" s="57"/>
      <c r="H64" s="57"/>
      <c r="I64" s="57"/>
      <c r="J64" s="57"/>
      <c r="K64" s="57"/>
      <c r="L64" s="57"/>
      <c r="M64" s="57"/>
      <c r="N64" s="57"/>
      <c r="O64" s="57"/>
      <c r="P64" s="57"/>
      <c r="Q64" s="57"/>
      <c r="R64" s="57" t="s">
        <v>191</v>
      </c>
    </row>
    <row r="65" spans="1:18" ht="16.5" customHeight="1" x14ac:dyDescent="0.2">
      <c r="A65" s="51" t="s">
        <v>211</v>
      </c>
      <c r="B65" s="78" t="s">
        <v>99</v>
      </c>
      <c r="C65" s="52">
        <v>1968</v>
      </c>
      <c r="D65" s="64" t="s">
        <v>43</v>
      </c>
      <c r="E65" s="60" t="s">
        <v>23</v>
      </c>
      <c r="F65" s="66" t="s">
        <v>7</v>
      </c>
      <c r="G65" s="57"/>
      <c r="H65" s="57"/>
      <c r="I65" s="57"/>
      <c r="J65" s="57"/>
      <c r="K65" s="57"/>
      <c r="L65" s="57"/>
      <c r="M65" s="57"/>
      <c r="N65" s="57"/>
      <c r="O65" s="57"/>
      <c r="P65" s="57"/>
      <c r="Q65" s="57"/>
      <c r="R65" s="57" t="s">
        <v>191</v>
      </c>
    </row>
    <row r="66" spans="1:18" ht="16.5" customHeight="1" x14ac:dyDescent="0.2">
      <c r="A66" s="51" t="s">
        <v>147</v>
      </c>
      <c r="B66" s="64" t="s">
        <v>99</v>
      </c>
      <c r="C66" s="52">
        <v>1972</v>
      </c>
      <c r="D66" s="64" t="s">
        <v>20</v>
      </c>
      <c r="E66" s="60" t="s">
        <v>23</v>
      </c>
      <c r="F66" s="66" t="s">
        <v>7</v>
      </c>
      <c r="G66" s="57"/>
      <c r="H66" s="57"/>
      <c r="I66" s="57" t="s">
        <v>191</v>
      </c>
      <c r="J66" s="57"/>
      <c r="K66" s="57"/>
      <c r="L66" s="57"/>
      <c r="M66" s="57"/>
      <c r="N66" s="57"/>
      <c r="O66" s="57"/>
      <c r="P66" s="57"/>
      <c r="Q66" s="57"/>
      <c r="R66" s="57"/>
    </row>
    <row r="67" spans="1:18" ht="16.5" customHeight="1" x14ac:dyDescent="0.2">
      <c r="A67" s="51" t="s">
        <v>148</v>
      </c>
      <c r="B67" s="64" t="s">
        <v>99</v>
      </c>
      <c r="C67" s="52">
        <v>2001</v>
      </c>
      <c r="D67" s="64" t="s">
        <v>14</v>
      </c>
      <c r="E67" s="60" t="s">
        <v>8</v>
      </c>
      <c r="F67" s="66" t="s">
        <v>7</v>
      </c>
      <c r="G67" s="57"/>
      <c r="H67" s="57"/>
      <c r="I67" s="57"/>
      <c r="J67" s="57"/>
      <c r="K67" s="57"/>
      <c r="L67" s="57"/>
      <c r="M67" s="57"/>
      <c r="N67" s="57"/>
      <c r="O67" s="57" t="s">
        <v>191</v>
      </c>
      <c r="P67" s="57"/>
      <c r="Q67" s="57" t="s">
        <v>191</v>
      </c>
      <c r="R67" s="57"/>
    </row>
    <row r="68" spans="1:18" ht="16.5" customHeight="1" x14ac:dyDescent="0.2">
      <c r="A68" s="51" t="s">
        <v>149</v>
      </c>
      <c r="B68" s="64" t="s">
        <v>99</v>
      </c>
      <c r="C68" s="52">
        <v>1990</v>
      </c>
      <c r="D68" s="64" t="s">
        <v>14</v>
      </c>
      <c r="E68" s="60" t="s">
        <v>16</v>
      </c>
      <c r="F68" s="66" t="s">
        <v>7</v>
      </c>
      <c r="G68" s="57"/>
      <c r="H68" s="57"/>
      <c r="I68" s="57"/>
      <c r="J68" s="57"/>
      <c r="K68" s="57"/>
      <c r="L68" s="57"/>
      <c r="M68" s="57"/>
      <c r="N68" s="57"/>
      <c r="O68" s="57" t="s">
        <v>191</v>
      </c>
      <c r="P68" s="57"/>
      <c r="Q68" s="57" t="s">
        <v>191</v>
      </c>
      <c r="R68" s="57"/>
    </row>
    <row r="69" spans="1:18" ht="16.5" customHeight="1" x14ac:dyDescent="0.2">
      <c r="A69" s="51" t="s">
        <v>150</v>
      </c>
      <c r="B69" s="64" t="s">
        <v>99</v>
      </c>
      <c r="C69" s="52">
        <v>1986</v>
      </c>
      <c r="D69" s="64" t="s">
        <v>65</v>
      </c>
      <c r="E69" s="60" t="s">
        <v>40</v>
      </c>
      <c r="F69" s="66" t="s">
        <v>7</v>
      </c>
      <c r="G69" s="57"/>
      <c r="H69" s="57"/>
      <c r="I69" s="57"/>
      <c r="J69" s="57"/>
      <c r="K69" s="57"/>
      <c r="L69" s="57"/>
      <c r="M69" s="57"/>
      <c r="N69" s="57"/>
      <c r="O69" s="57"/>
      <c r="P69" s="57" t="s">
        <v>191</v>
      </c>
      <c r="Q69" s="57"/>
      <c r="R69" s="57"/>
    </row>
    <row r="70" spans="1:18" ht="16.5" customHeight="1" x14ac:dyDescent="0.2">
      <c r="A70" s="49" t="s">
        <v>237</v>
      </c>
      <c r="B70" s="64" t="s">
        <v>99</v>
      </c>
      <c r="C70" s="52">
        <v>2008</v>
      </c>
      <c r="D70" s="64" t="s">
        <v>14</v>
      </c>
      <c r="E70" s="60" t="s">
        <v>8</v>
      </c>
      <c r="F70" s="66" t="s">
        <v>7</v>
      </c>
      <c r="G70" s="57"/>
      <c r="H70" s="57"/>
      <c r="I70" s="57"/>
      <c r="J70" s="57"/>
      <c r="K70" s="57"/>
      <c r="L70" s="57"/>
      <c r="M70" s="57"/>
      <c r="N70" s="57"/>
      <c r="O70" s="57"/>
      <c r="P70" s="57"/>
      <c r="Q70" s="57" t="s">
        <v>191</v>
      </c>
      <c r="R70" s="57"/>
    </row>
    <row r="71" spans="1:18" ht="16.5" customHeight="1" x14ac:dyDescent="0.2">
      <c r="A71" s="51" t="s">
        <v>151</v>
      </c>
      <c r="B71" s="64" t="s">
        <v>99</v>
      </c>
      <c r="C71" s="52">
        <v>2005</v>
      </c>
      <c r="D71" s="64" t="s">
        <v>20</v>
      </c>
      <c r="E71" s="60" t="s">
        <v>67</v>
      </c>
      <c r="F71" s="66" t="s">
        <v>7</v>
      </c>
      <c r="G71" s="57"/>
      <c r="H71" s="57"/>
      <c r="I71" s="57"/>
      <c r="J71" s="57"/>
      <c r="K71" s="57"/>
      <c r="L71" s="57"/>
      <c r="M71" s="57"/>
      <c r="N71" s="57"/>
      <c r="O71" s="57"/>
      <c r="P71" s="57"/>
      <c r="Q71" s="57"/>
      <c r="R71" s="57" t="s">
        <v>191</v>
      </c>
    </row>
    <row r="72" spans="1:18" ht="16.5" customHeight="1" x14ac:dyDescent="0.2">
      <c r="A72" s="51" t="s">
        <v>152</v>
      </c>
      <c r="B72" s="64" t="s">
        <v>100</v>
      </c>
      <c r="C72" s="52">
        <v>1983</v>
      </c>
      <c r="D72" s="64" t="s">
        <v>20</v>
      </c>
      <c r="E72" s="60" t="s">
        <v>8</v>
      </c>
      <c r="F72" s="66" t="s">
        <v>7</v>
      </c>
      <c r="G72" s="57"/>
      <c r="H72" s="57"/>
      <c r="I72" s="57"/>
      <c r="J72" s="57"/>
      <c r="K72" s="57"/>
      <c r="L72" s="57"/>
      <c r="M72" s="57"/>
      <c r="N72" s="57"/>
      <c r="O72" s="57"/>
      <c r="P72" s="57"/>
      <c r="Q72" s="57" t="s">
        <v>191</v>
      </c>
      <c r="R72" s="57"/>
    </row>
    <row r="73" spans="1:18" ht="16.5" customHeight="1" x14ac:dyDescent="0.2">
      <c r="A73" s="51" t="s">
        <v>153</v>
      </c>
      <c r="B73" s="64" t="s">
        <v>100</v>
      </c>
      <c r="C73" s="52" t="s">
        <v>68</v>
      </c>
      <c r="D73" s="64" t="s">
        <v>15</v>
      </c>
      <c r="E73" s="60" t="s">
        <v>69</v>
      </c>
      <c r="F73" s="66" t="s">
        <v>7</v>
      </c>
      <c r="G73" s="57"/>
      <c r="H73" s="57"/>
      <c r="I73" s="57"/>
      <c r="J73" s="57"/>
      <c r="K73" s="57"/>
      <c r="L73" s="57"/>
      <c r="M73" s="57"/>
      <c r="N73" s="57"/>
      <c r="O73" s="57"/>
      <c r="P73" s="57"/>
      <c r="Q73" s="57"/>
      <c r="R73" s="57" t="s">
        <v>191</v>
      </c>
    </row>
    <row r="74" spans="1:18" ht="16.5" customHeight="1" x14ac:dyDescent="0.2">
      <c r="A74" s="71" t="s">
        <v>212</v>
      </c>
      <c r="B74" s="64" t="s">
        <v>100</v>
      </c>
      <c r="C74" s="68">
        <v>1964</v>
      </c>
      <c r="D74" s="65" t="s">
        <v>20</v>
      </c>
      <c r="E74" s="66" t="s">
        <v>240</v>
      </c>
      <c r="F74" s="66" t="s">
        <v>7</v>
      </c>
      <c r="G74" s="124"/>
      <c r="H74" s="124"/>
      <c r="I74" s="68" t="s">
        <v>191</v>
      </c>
      <c r="J74" s="124"/>
      <c r="K74" s="124"/>
      <c r="L74" s="124"/>
      <c r="M74" s="124"/>
      <c r="N74" s="124"/>
      <c r="O74" s="124"/>
      <c r="P74" s="124"/>
      <c r="Q74" s="124"/>
      <c r="R74" s="124"/>
    </row>
    <row r="75" spans="1:18" ht="16.5" customHeight="1" x14ac:dyDescent="0.2">
      <c r="A75" s="51" t="s">
        <v>154</v>
      </c>
      <c r="B75" s="64" t="s">
        <v>99</v>
      </c>
      <c r="C75" s="52">
        <v>2016</v>
      </c>
      <c r="D75" s="64" t="s">
        <v>26</v>
      </c>
      <c r="E75" s="60" t="s">
        <v>8</v>
      </c>
      <c r="F75" s="66" t="s">
        <v>7</v>
      </c>
      <c r="G75" s="57"/>
      <c r="H75" s="57"/>
      <c r="I75" s="57"/>
      <c r="J75" s="57"/>
      <c r="K75" s="57"/>
      <c r="L75" s="57"/>
      <c r="M75" s="57"/>
      <c r="N75" s="57"/>
      <c r="O75" s="57" t="s">
        <v>191</v>
      </c>
      <c r="P75" s="57"/>
      <c r="Q75" s="57" t="s">
        <v>191</v>
      </c>
      <c r="R75" s="57"/>
    </row>
    <row r="76" spans="1:18" ht="16.5" customHeight="1" x14ac:dyDescent="0.2">
      <c r="A76" s="51" t="s">
        <v>155</v>
      </c>
      <c r="B76" s="64" t="s">
        <v>99</v>
      </c>
      <c r="C76" s="52">
        <v>2006</v>
      </c>
      <c r="D76" s="64" t="s">
        <v>20</v>
      </c>
      <c r="E76" s="60" t="s">
        <v>71</v>
      </c>
      <c r="F76" s="66" t="s">
        <v>7</v>
      </c>
      <c r="G76" s="57"/>
      <c r="H76" s="57"/>
      <c r="I76" s="57"/>
      <c r="J76" s="57"/>
      <c r="K76" s="57"/>
      <c r="L76" s="57"/>
      <c r="M76" s="57" t="s">
        <v>191</v>
      </c>
      <c r="N76" s="57"/>
      <c r="O76" s="57"/>
      <c r="P76" s="57"/>
      <c r="Q76" s="57"/>
      <c r="R76" s="57"/>
    </row>
    <row r="77" spans="1:18" ht="16.5" customHeight="1" x14ac:dyDescent="0.2">
      <c r="A77" s="51" t="s">
        <v>156</v>
      </c>
      <c r="B77" s="64" t="s">
        <v>99</v>
      </c>
      <c r="C77" s="52">
        <v>1973</v>
      </c>
      <c r="D77" s="64" t="s">
        <v>4</v>
      </c>
      <c r="E77" s="60" t="s">
        <v>8</v>
      </c>
      <c r="F77" s="66" t="s">
        <v>7</v>
      </c>
      <c r="G77" s="57"/>
      <c r="H77" s="57"/>
      <c r="I77" s="57" t="s">
        <v>191</v>
      </c>
      <c r="J77" s="57"/>
      <c r="K77" s="57"/>
      <c r="L77" s="57"/>
      <c r="M77" s="57"/>
      <c r="N77" s="57"/>
      <c r="O77" s="57"/>
      <c r="P77" s="57"/>
      <c r="Q77" s="57" t="s">
        <v>191</v>
      </c>
      <c r="R77" s="57"/>
    </row>
    <row r="78" spans="1:18" ht="16.5" customHeight="1" x14ac:dyDescent="0.2">
      <c r="A78" s="51" t="s">
        <v>213</v>
      </c>
      <c r="B78" s="64" t="s">
        <v>99</v>
      </c>
      <c r="C78" s="52">
        <v>2017</v>
      </c>
      <c r="D78" s="64" t="s">
        <v>15</v>
      </c>
      <c r="E78" s="60" t="s">
        <v>8</v>
      </c>
      <c r="F78" s="66" t="s">
        <v>7</v>
      </c>
      <c r="G78" s="57"/>
      <c r="H78" s="57" t="s">
        <v>191</v>
      </c>
      <c r="I78" s="57"/>
      <c r="J78" s="57"/>
      <c r="K78" s="57"/>
      <c r="L78" s="57"/>
      <c r="M78" s="57"/>
      <c r="N78" s="57"/>
      <c r="O78" s="57"/>
      <c r="P78" s="57"/>
      <c r="Q78" s="52" t="s">
        <v>191</v>
      </c>
      <c r="R78" s="57"/>
    </row>
    <row r="79" spans="1:18" ht="16.5" customHeight="1" x14ac:dyDescent="0.2">
      <c r="A79" s="51" t="s">
        <v>157</v>
      </c>
      <c r="B79" s="64" t="s">
        <v>99</v>
      </c>
      <c r="C79" s="68">
        <v>1899</v>
      </c>
      <c r="D79" s="65" t="s">
        <v>73</v>
      </c>
      <c r="E79" s="66" t="s">
        <v>8</v>
      </c>
      <c r="F79" s="66" t="s">
        <v>7</v>
      </c>
      <c r="G79" s="124"/>
      <c r="H79" s="124"/>
      <c r="I79" s="124" t="s">
        <v>191</v>
      </c>
      <c r="J79" s="124"/>
      <c r="K79" s="124"/>
      <c r="L79" s="124"/>
      <c r="M79" s="124"/>
      <c r="N79" s="124"/>
      <c r="O79" s="124"/>
      <c r="P79" s="124"/>
      <c r="Q79" s="124" t="s">
        <v>191</v>
      </c>
      <c r="R79" s="124"/>
    </row>
    <row r="80" spans="1:18" ht="16.5" customHeight="1" x14ac:dyDescent="0.2">
      <c r="A80" s="51" t="s">
        <v>158</v>
      </c>
      <c r="B80" s="64" t="s">
        <v>99</v>
      </c>
      <c r="C80" s="68">
        <v>1935</v>
      </c>
      <c r="D80" s="65" t="s">
        <v>46</v>
      </c>
      <c r="E80" s="66" t="s">
        <v>74</v>
      </c>
      <c r="F80" s="66" t="s">
        <v>7</v>
      </c>
      <c r="G80" s="124"/>
      <c r="H80" s="124"/>
      <c r="I80" s="124"/>
      <c r="J80" s="124"/>
      <c r="K80" s="124"/>
      <c r="L80" s="124"/>
      <c r="M80" s="124"/>
      <c r="N80" s="124"/>
      <c r="O80" s="124"/>
      <c r="P80" s="124"/>
      <c r="Q80" s="124"/>
      <c r="R80" s="124" t="s">
        <v>191</v>
      </c>
    </row>
    <row r="81" spans="1:18" ht="16.5" customHeight="1" x14ac:dyDescent="0.2">
      <c r="A81" s="51" t="s">
        <v>159</v>
      </c>
      <c r="B81" s="64" t="s">
        <v>100</v>
      </c>
      <c r="C81" s="68">
        <v>2003</v>
      </c>
      <c r="D81" s="65" t="s">
        <v>15</v>
      </c>
      <c r="E81" s="66" t="s">
        <v>8</v>
      </c>
      <c r="F81" s="66" t="s">
        <v>7</v>
      </c>
      <c r="G81" s="124"/>
      <c r="H81" s="124"/>
      <c r="I81" s="124"/>
      <c r="J81" s="124"/>
      <c r="K81" s="124"/>
      <c r="L81" s="124"/>
      <c r="M81" s="124"/>
      <c r="N81" s="124"/>
      <c r="O81" s="124"/>
      <c r="P81" s="124"/>
      <c r="Q81" s="124"/>
      <c r="R81" s="124" t="s">
        <v>191</v>
      </c>
    </row>
    <row r="82" spans="1:18" ht="16.5" customHeight="1" x14ac:dyDescent="0.2">
      <c r="A82" s="51" t="s">
        <v>160</v>
      </c>
      <c r="B82" s="64" t="s">
        <v>99</v>
      </c>
      <c r="C82" s="52">
        <v>1901</v>
      </c>
      <c r="D82" s="64" t="s">
        <v>15</v>
      </c>
      <c r="E82" s="60" t="s">
        <v>8</v>
      </c>
      <c r="F82" s="66" t="s">
        <v>7</v>
      </c>
      <c r="G82" s="57"/>
      <c r="H82" s="57"/>
      <c r="I82" s="57"/>
      <c r="J82" s="57"/>
      <c r="K82" s="57"/>
      <c r="L82" s="57"/>
      <c r="M82" s="57"/>
      <c r="N82" s="57"/>
      <c r="O82" s="57" t="s">
        <v>191</v>
      </c>
      <c r="P82" s="57"/>
      <c r="Q82" s="57" t="s">
        <v>191</v>
      </c>
      <c r="R82" s="57"/>
    </row>
    <row r="83" spans="1:18" ht="16.5" customHeight="1" x14ac:dyDescent="0.2">
      <c r="A83" s="51" t="s">
        <v>214</v>
      </c>
      <c r="B83" s="64" t="s">
        <v>99</v>
      </c>
      <c r="C83" s="52">
        <v>2005</v>
      </c>
      <c r="D83" s="64" t="s">
        <v>20</v>
      </c>
      <c r="E83" s="60" t="s">
        <v>8</v>
      </c>
      <c r="F83" s="66" t="s">
        <v>7</v>
      </c>
      <c r="G83" s="57"/>
      <c r="H83" s="57"/>
      <c r="I83" s="57"/>
      <c r="J83" s="57"/>
      <c r="K83" s="57"/>
      <c r="L83" s="57"/>
      <c r="M83" s="57"/>
      <c r="N83" s="57"/>
      <c r="O83" s="57" t="s">
        <v>191</v>
      </c>
      <c r="P83" s="57"/>
      <c r="Q83" s="57" t="s">
        <v>191</v>
      </c>
      <c r="R83" s="57"/>
    </row>
    <row r="84" spans="1:18" ht="16.5" customHeight="1" x14ac:dyDescent="0.2">
      <c r="A84" s="51" t="s">
        <v>161</v>
      </c>
      <c r="B84" s="64" t="s">
        <v>99</v>
      </c>
      <c r="C84" s="52">
        <v>1905</v>
      </c>
      <c r="D84" s="64" t="s">
        <v>9</v>
      </c>
      <c r="E84" s="60" t="s">
        <v>23</v>
      </c>
      <c r="F84" s="66" t="s">
        <v>7</v>
      </c>
      <c r="G84" s="57"/>
      <c r="H84" s="57"/>
      <c r="I84" s="52" t="s">
        <v>191</v>
      </c>
      <c r="J84" s="57"/>
      <c r="K84" s="57"/>
      <c r="L84" s="57"/>
      <c r="M84" s="57"/>
      <c r="N84" s="57"/>
      <c r="O84" s="57"/>
      <c r="P84" s="57"/>
      <c r="Q84" s="57"/>
      <c r="R84" s="57"/>
    </row>
    <row r="85" spans="1:18" ht="16.5" customHeight="1" x14ac:dyDescent="0.2">
      <c r="A85" s="55" t="s">
        <v>215</v>
      </c>
      <c r="B85" s="64" t="s">
        <v>99</v>
      </c>
      <c r="C85" s="52">
        <v>1980</v>
      </c>
      <c r="D85" s="64" t="s">
        <v>26</v>
      </c>
      <c r="E85" s="60" t="s">
        <v>76</v>
      </c>
      <c r="F85" s="66" t="s">
        <v>7</v>
      </c>
      <c r="G85" s="57"/>
      <c r="H85" s="57"/>
      <c r="I85" s="57"/>
      <c r="J85" s="57"/>
      <c r="K85" s="57"/>
      <c r="L85" s="57"/>
      <c r="M85" s="57"/>
      <c r="N85" s="57"/>
      <c r="O85" s="57"/>
      <c r="P85" s="57"/>
      <c r="Q85" s="57"/>
      <c r="R85" s="57" t="s">
        <v>191</v>
      </c>
    </row>
    <row r="86" spans="1:18" ht="16.5" customHeight="1" x14ac:dyDescent="0.2">
      <c r="A86" s="51" t="s">
        <v>216</v>
      </c>
      <c r="B86" s="64" t="s">
        <v>99</v>
      </c>
      <c r="C86" s="52">
        <v>2013</v>
      </c>
      <c r="D86" s="64" t="s">
        <v>26</v>
      </c>
      <c r="E86" s="60" t="s">
        <v>8</v>
      </c>
      <c r="F86" s="66" t="s">
        <v>7</v>
      </c>
      <c r="G86" s="57"/>
      <c r="H86" s="57"/>
      <c r="I86" s="52" t="s">
        <v>191</v>
      </c>
      <c r="J86" s="57"/>
      <c r="K86" s="57"/>
      <c r="L86" s="57"/>
      <c r="M86" s="57"/>
      <c r="N86" s="57"/>
      <c r="O86" s="57"/>
      <c r="P86" s="57"/>
      <c r="Q86" s="57"/>
      <c r="R86" s="57"/>
    </row>
    <row r="87" spans="1:18" ht="16.5" customHeight="1" x14ac:dyDescent="0.2">
      <c r="A87" s="51" t="s">
        <v>217</v>
      </c>
      <c r="B87" s="64" t="s">
        <v>100</v>
      </c>
      <c r="C87" s="52">
        <v>1860</v>
      </c>
      <c r="D87" s="64" t="s">
        <v>15</v>
      </c>
      <c r="E87" s="60" t="s">
        <v>77</v>
      </c>
      <c r="F87" s="66" t="s">
        <v>7</v>
      </c>
      <c r="G87" s="57"/>
      <c r="H87" s="57"/>
      <c r="I87" s="57"/>
      <c r="J87" s="57"/>
      <c r="K87" s="57"/>
      <c r="L87" s="57"/>
      <c r="M87" s="57"/>
      <c r="N87" s="57"/>
      <c r="O87" s="57"/>
      <c r="P87" s="57"/>
      <c r="Q87" s="57"/>
      <c r="R87" s="57" t="s">
        <v>191</v>
      </c>
    </row>
    <row r="88" spans="1:18" ht="16.5" customHeight="1" x14ac:dyDescent="0.2">
      <c r="A88" s="51" t="s">
        <v>238</v>
      </c>
      <c r="B88" s="64" t="s">
        <v>100</v>
      </c>
      <c r="C88" s="52">
        <v>1941</v>
      </c>
      <c r="D88" s="64" t="s">
        <v>14</v>
      </c>
      <c r="E88" s="107" t="s">
        <v>480</v>
      </c>
      <c r="F88" s="66" t="s">
        <v>7</v>
      </c>
      <c r="G88" s="57"/>
      <c r="H88" s="57"/>
      <c r="I88" s="57"/>
      <c r="J88" s="57"/>
      <c r="K88" s="57"/>
      <c r="L88" s="57"/>
      <c r="M88" s="57"/>
      <c r="N88" s="57"/>
      <c r="O88" s="57"/>
      <c r="P88" s="57"/>
      <c r="Q88" s="57"/>
      <c r="R88" s="57" t="s">
        <v>191</v>
      </c>
    </row>
    <row r="89" spans="1:18" ht="16.5" customHeight="1" x14ac:dyDescent="0.2">
      <c r="A89" s="51" t="s">
        <v>163</v>
      </c>
      <c r="B89" s="64" t="s">
        <v>99</v>
      </c>
      <c r="C89" s="52">
        <v>1914</v>
      </c>
      <c r="D89" s="64" t="s">
        <v>78</v>
      </c>
      <c r="E89" s="60" t="s">
        <v>23</v>
      </c>
      <c r="F89" s="66" t="s">
        <v>7</v>
      </c>
      <c r="G89" s="57"/>
      <c r="H89" s="57"/>
      <c r="I89" s="57"/>
      <c r="J89" s="57"/>
      <c r="K89" s="57"/>
      <c r="L89" s="57"/>
      <c r="M89" s="57"/>
      <c r="N89" s="57"/>
      <c r="O89" s="57"/>
      <c r="P89" s="57"/>
      <c r="Q89" s="57"/>
      <c r="R89" s="57" t="s">
        <v>191</v>
      </c>
    </row>
    <row r="90" spans="1:18" ht="16.5" customHeight="1" x14ac:dyDescent="0.2">
      <c r="A90" s="51" t="s">
        <v>220</v>
      </c>
      <c r="B90" s="64" t="s">
        <v>100</v>
      </c>
      <c r="C90" s="52">
        <v>1979</v>
      </c>
      <c r="D90" s="64" t="s">
        <v>14</v>
      </c>
      <c r="E90" s="60" t="s">
        <v>79</v>
      </c>
      <c r="F90" s="66" t="s">
        <v>7</v>
      </c>
      <c r="G90" s="57"/>
      <c r="H90" s="57"/>
      <c r="I90" s="57"/>
      <c r="J90" s="57"/>
      <c r="K90" s="57"/>
      <c r="L90" s="57"/>
      <c r="M90" s="57"/>
      <c r="N90" s="57"/>
      <c r="O90" s="52" t="s">
        <v>191</v>
      </c>
      <c r="P90" s="52"/>
      <c r="Q90" s="57" t="s">
        <v>191</v>
      </c>
      <c r="R90" s="57"/>
    </row>
    <row r="91" spans="1:18" ht="16.5" customHeight="1" x14ac:dyDescent="0.2">
      <c r="A91" s="51" t="s">
        <v>164</v>
      </c>
      <c r="B91" s="64" t="s">
        <v>99</v>
      </c>
      <c r="C91" s="52">
        <v>1989</v>
      </c>
      <c r="D91" s="64" t="s">
        <v>15</v>
      </c>
      <c r="E91" s="60" t="s">
        <v>8</v>
      </c>
      <c r="F91" s="66" t="s">
        <v>7</v>
      </c>
      <c r="G91" s="57"/>
      <c r="H91" s="57"/>
      <c r="I91" s="57"/>
      <c r="J91" s="57"/>
      <c r="K91" s="57"/>
      <c r="L91" s="57"/>
      <c r="M91" s="57"/>
      <c r="N91" s="57"/>
      <c r="O91" s="57" t="s">
        <v>191</v>
      </c>
      <c r="P91" s="57"/>
      <c r="Q91" s="57" t="s">
        <v>191</v>
      </c>
      <c r="R91" s="57"/>
    </row>
    <row r="92" spans="1:18" ht="16.5" customHeight="1" x14ac:dyDescent="0.2">
      <c r="A92" s="51" t="s">
        <v>165</v>
      </c>
      <c r="B92" s="64" t="s">
        <v>99</v>
      </c>
      <c r="C92" s="52">
        <v>1989</v>
      </c>
      <c r="D92" s="64" t="s">
        <v>65</v>
      </c>
      <c r="E92" s="60" t="s">
        <v>16</v>
      </c>
      <c r="F92" s="66" t="s">
        <v>7</v>
      </c>
      <c r="G92" s="57"/>
      <c r="H92" s="57"/>
      <c r="I92" s="57"/>
      <c r="J92" s="57"/>
      <c r="K92" s="57"/>
      <c r="L92" s="57"/>
      <c r="M92" s="57"/>
      <c r="N92" s="57"/>
      <c r="O92" s="57" t="s">
        <v>191</v>
      </c>
      <c r="P92" s="57"/>
      <c r="Q92" s="57" t="s">
        <v>191</v>
      </c>
      <c r="R92" s="57"/>
    </row>
    <row r="93" spans="1:18" ht="16.5" customHeight="1" x14ac:dyDescent="0.2">
      <c r="A93" s="51" t="s">
        <v>166</v>
      </c>
      <c r="B93" s="64" t="s">
        <v>100</v>
      </c>
      <c r="C93" s="52">
        <v>1899</v>
      </c>
      <c r="D93" s="64" t="s">
        <v>14</v>
      </c>
      <c r="E93" s="60" t="s">
        <v>8</v>
      </c>
      <c r="F93" s="66" t="s">
        <v>7</v>
      </c>
      <c r="G93" s="57"/>
      <c r="H93" s="57"/>
      <c r="I93" s="57"/>
      <c r="J93" s="57"/>
      <c r="K93" s="57"/>
      <c r="L93" s="57"/>
      <c r="M93" s="57"/>
      <c r="N93" s="57"/>
      <c r="O93" s="57" t="s">
        <v>191</v>
      </c>
      <c r="P93" s="57"/>
      <c r="Q93" s="57" t="s">
        <v>191</v>
      </c>
      <c r="R93" s="57"/>
    </row>
    <row r="94" spans="1:18" ht="16.5" customHeight="1" x14ac:dyDescent="0.2">
      <c r="A94" s="55" t="s">
        <v>469</v>
      </c>
      <c r="B94" s="64" t="s">
        <v>99</v>
      </c>
      <c r="C94" s="52">
        <v>1973</v>
      </c>
      <c r="D94" s="64" t="s">
        <v>20</v>
      </c>
      <c r="E94" s="76" t="s">
        <v>482</v>
      </c>
      <c r="F94" s="66" t="s">
        <v>7</v>
      </c>
      <c r="G94" s="57"/>
      <c r="H94" s="57"/>
      <c r="I94" s="57"/>
      <c r="J94" s="57"/>
      <c r="K94" s="57"/>
      <c r="L94" s="57"/>
      <c r="M94" s="57"/>
      <c r="N94" s="57"/>
      <c r="O94" s="57"/>
      <c r="P94" s="57"/>
      <c r="Q94" s="57"/>
      <c r="R94" s="57" t="s">
        <v>191</v>
      </c>
    </row>
    <row r="95" spans="1:18" ht="16.5" customHeight="1" x14ac:dyDescent="0.2">
      <c r="A95" s="51" t="s">
        <v>221</v>
      </c>
      <c r="B95" s="64" t="s">
        <v>99</v>
      </c>
      <c r="C95" s="68">
        <v>1998</v>
      </c>
      <c r="D95" s="65" t="s">
        <v>14</v>
      </c>
      <c r="E95" s="69" t="s">
        <v>66</v>
      </c>
      <c r="F95" s="66" t="s">
        <v>7</v>
      </c>
      <c r="G95" s="124"/>
      <c r="H95" s="124"/>
      <c r="I95" s="124"/>
      <c r="J95" s="124"/>
      <c r="K95" s="124"/>
      <c r="L95" s="124"/>
      <c r="M95" s="124"/>
      <c r="N95" s="124"/>
      <c r="O95" s="124" t="s">
        <v>191</v>
      </c>
      <c r="P95" s="124"/>
      <c r="Q95" s="124" t="s">
        <v>191</v>
      </c>
      <c r="R95" s="124"/>
    </row>
    <row r="96" spans="1:18" ht="16.5" customHeight="1" x14ac:dyDescent="0.2">
      <c r="A96" s="80" t="s">
        <v>223</v>
      </c>
      <c r="B96" s="65" t="s">
        <v>99</v>
      </c>
      <c r="C96" s="68">
        <v>1985</v>
      </c>
      <c r="D96" s="65" t="s">
        <v>14</v>
      </c>
      <c r="E96" s="66" t="s">
        <v>23</v>
      </c>
      <c r="F96" s="66" t="s">
        <v>7</v>
      </c>
      <c r="G96" s="124"/>
      <c r="H96" s="124"/>
      <c r="I96" s="124"/>
      <c r="J96" s="124"/>
      <c r="K96" s="124"/>
      <c r="L96" s="124"/>
      <c r="M96" s="124"/>
      <c r="N96" s="124"/>
      <c r="O96" s="124"/>
      <c r="P96" s="124"/>
      <c r="Q96" s="124"/>
      <c r="R96" s="124" t="s">
        <v>191</v>
      </c>
    </row>
    <row r="97" spans="1:20" ht="16.5" customHeight="1" x14ac:dyDescent="0.2">
      <c r="A97" s="167" t="s">
        <v>241</v>
      </c>
      <c r="B97" s="65" t="s">
        <v>99</v>
      </c>
      <c r="C97" s="68">
        <v>2018</v>
      </c>
      <c r="D97" s="65" t="s">
        <v>14</v>
      </c>
      <c r="E97" s="74" t="s">
        <v>425</v>
      </c>
      <c r="F97" s="66" t="s">
        <v>7</v>
      </c>
      <c r="G97" s="124"/>
      <c r="H97" s="124"/>
      <c r="I97" s="124"/>
      <c r="J97" s="124"/>
      <c r="K97" s="124"/>
      <c r="L97" s="124"/>
      <c r="M97" s="124"/>
      <c r="N97" s="124"/>
      <c r="O97" s="124"/>
      <c r="P97" s="124"/>
      <c r="Q97" s="124"/>
      <c r="R97" s="124" t="s">
        <v>191</v>
      </c>
    </row>
    <row r="98" spans="1:20" ht="16.5" customHeight="1" x14ac:dyDescent="0.2">
      <c r="A98" s="51" t="s">
        <v>515</v>
      </c>
      <c r="B98" s="64" t="s">
        <v>99</v>
      </c>
      <c r="C98" s="68">
        <v>2009</v>
      </c>
      <c r="D98" s="65" t="s">
        <v>83</v>
      </c>
      <c r="E98" s="66" t="s">
        <v>16</v>
      </c>
      <c r="F98" s="66" t="s">
        <v>7</v>
      </c>
      <c r="G98" s="124"/>
      <c r="H98" s="124"/>
      <c r="I98" s="124"/>
      <c r="J98" s="124"/>
      <c r="K98" s="124"/>
      <c r="L98" s="124"/>
      <c r="M98" s="124"/>
      <c r="N98" s="124"/>
      <c r="O98" s="124" t="s">
        <v>191</v>
      </c>
      <c r="P98" s="124"/>
      <c r="Q98" s="124" t="s">
        <v>191</v>
      </c>
      <c r="R98" s="124"/>
    </row>
    <row r="99" spans="1:20" ht="16.5" customHeight="1" x14ac:dyDescent="0.2">
      <c r="A99" s="67" t="s">
        <v>224</v>
      </c>
      <c r="B99" s="65" t="s">
        <v>100</v>
      </c>
      <c r="C99" s="68">
        <v>1937</v>
      </c>
      <c r="D99" s="65" t="s">
        <v>81</v>
      </c>
      <c r="E99" s="69" t="s">
        <v>82</v>
      </c>
      <c r="F99" s="66" t="s">
        <v>7</v>
      </c>
      <c r="G99" s="124"/>
      <c r="H99" s="124"/>
      <c r="I99" s="124"/>
      <c r="J99" s="124"/>
      <c r="K99" s="124"/>
      <c r="L99" s="124"/>
      <c r="M99" s="124"/>
      <c r="N99" s="124"/>
      <c r="O99" s="124"/>
      <c r="P99" s="124"/>
      <c r="Q99" s="124"/>
      <c r="R99" s="124" t="s">
        <v>191</v>
      </c>
    </row>
    <row r="100" spans="1:20" ht="16.5" customHeight="1" x14ac:dyDescent="0.2">
      <c r="A100" s="51" t="s">
        <v>167</v>
      </c>
      <c r="B100" s="64" t="s">
        <v>99</v>
      </c>
      <c r="C100" s="68">
        <v>1953</v>
      </c>
      <c r="D100" s="65" t="s">
        <v>26</v>
      </c>
      <c r="E100" s="66" t="s">
        <v>23</v>
      </c>
      <c r="F100" s="66" t="s">
        <v>7</v>
      </c>
      <c r="G100" s="124"/>
      <c r="H100" s="124"/>
      <c r="I100" s="124"/>
      <c r="J100" s="124"/>
      <c r="K100" s="124"/>
      <c r="L100" s="124"/>
      <c r="M100" s="124"/>
      <c r="N100" s="124"/>
      <c r="O100" s="124"/>
      <c r="P100" s="124"/>
      <c r="Q100" s="124"/>
      <c r="R100" s="124" t="s">
        <v>191</v>
      </c>
    </row>
    <row r="101" spans="1:20" ht="16.5" customHeight="1" x14ac:dyDescent="0.2">
      <c r="A101" s="49" t="s">
        <v>84</v>
      </c>
      <c r="B101" s="64" t="s">
        <v>99</v>
      </c>
      <c r="C101" s="52">
        <v>1916</v>
      </c>
      <c r="D101" s="64" t="s">
        <v>15</v>
      </c>
      <c r="E101" s="60" t="s">
        <v>8</v>
      </c>
      <c r="F101" s="66" t="s">
        <v>7</v>
      </c>
      <c r="G101" s="57"/>
      <c r="H101" s="57"/>
      <c r="I101" s="57"/>
      <c r="J101" s="57"/>
      <c r="K101" s="57"/>
      <c r="L101" s="57"/>
      <c r="M101" s="57"/>
      <c r="N101" s="57"/>
      <c r="O101" s="57"/>
      <c r="P101" s="57"/>
      <c r="Q101" s="57"/>
      <c r="R101" s="57" t="s">
        <v>191</v>
      </c>
    </row>
    <row r="102" spans="1:20" ht="16.5" customHeight="1" x14ac:dyDescent="0.2">
      <c r="A102" s="51" t="s">
        <v>169</v>
      </c>
      <c r="B102" s="64" t="s">
        <v>99</v>
      </c>
      <c r="C102" s="52">
        <v>1984</v>
      </c>
      <c r="D102" s="64" t="s">
        <v>20</v>
      </c>
      <c r="E102" s="60" t="s">
        <v>85</v>
      </c>
      <c r="F102" s="66" t="s">
        <v>7</v>
      </c>
      <c r="G102" s="57"/>
      <c r="H102" s="57"/>
      <c r="I102" s="57" t="s">
        <v>191</v>
      </c>
      <c r="J102" s="57"/>
      <c r="K102" s="57"/>
      <c r="L102" s="57"/>
      <c r="M102" s="57"/>
      <c r="N102" s="57"/>
      <c r="O102" s="57"/>
      <c r="P102" s="57"/>
      <c r="Q102" s="57"/>
      <c r="R102" s="57"/>
    </row>
    <row r="103" spans="1:20" ht="16.5" customHeight="1" x14ac:dyDescent="0.2">
      <c r="A103" s="105" t="s">
        <v>467</v>
      </c>
      <c r="B103" s="64" t="s">
        <v>99</v>
      </c>
      <c r="C103" s="52">
        <v>2021</v>
      </c>
      <c r="D103" s="64" t="s">
        <v>14</v>
      </c>
      <c r="E103" s="76" t="s">
        <v>473</v>
      </c>
      <c r="F103" s="66"/>
      <c r="G103" s="57"/>
      <c r="H103" s="57"/>
      <c r="I103" s="57"/>
      <c r="J103" s="57"/>
      <c r="K103" s="57"/>
      <c r="L103" s="57"/>
      <c r="M103" s="57"/>
      <c r="N103" s="57"/>
      <c r="O103" s="57"/>
      <c r="P103" s="57"/>
      <c r="Q103" s="57"/>
      <c r="R103" s="57" t="s">
        <v>191</v>
      </c>
    </row>
    <row r="104" spans="1:20" ht="16.5" customHeight="1" x14ac:dyDescent="0.2">
      <c r="A104" s="167" t="s">
        <v>468</v>
      </c>
      <c r="B104" s="64" t="s">
        <v>99</v>
      </c>
      <c r="C104" s="52">
        <v>2021</v>
      </c>
      <c r="D104" s="64" t="s">
        <v>26</v>
      </c>
      <c r="E104" s="76" t="s">
        <v>473</v>
      </c>
      <c r="F104" s="66"/>
      <c r="G104" s="57"/>
      <c r="H104" s="57"/>
      <c r="I104" s="57"/>
      <c r="J104" s="57"/>
      <c r="K104" s="57"/>
      <c r="L104" s="57"/>
      <c r="M104" s="57"/>
      <c r="N104" s="57"/>
      <c r="O104" s="57"/>
      <c r="P104" s="57"/>
      <c r="Q104" s="57"/>
      <c r="R104" s="57" t="s">
        <v>191</v>
      </c>
    </row>
    <row r="105" spans="1:20" ht="16.5" customHeight="1" x14ac:dyDescent="0.2">
      <c r="A105" s="51" t="s">
        <v>226</v>
      </c>
      <c r="B105" s="64" t="s">
        <v>99</v>
      </c>
      <c r="C105" s="52" t="s">
        <v>86</v>
      </c>
      <c r="D105" s="64" t="s">
        <v>9</v>
      </c>
      <c r="E105" s="70" t="s">
        <v>88</v>
      </c>
      <c r="F105" s="66" t="s">
        <v>7</v>
      </c>
      <c r="G105" s="57"/>
      <c r="H105" s="57"/>
      <c r="I105" s="57"/>
      <c r="J105" s="57"/>
      <c r="K105" s="57"/>
      <c r="L105" s="57"/>
      <c r="M105" s="57"/>
      <c r="N105" s="57"/>
      <c r="O105" s="57"/>
      <c r="P105" s="57"/>
      <c r="Q105" s="57" t="s">
        <v>191</v>
      </c>
      <c r="R105" s="57"/>
    </row>
    <row r="106" spans="1:20" ht="16.5" customHeight="1" x14ac:dyDescent="0.25">
      <c r="A106" s="51" t="s">
        <v>239</v>
      </c>
      <c r="B106" s="64" t="s">
        <v>99</v>
      </c>
      <c r="C106" s="52">
        <v>2017</v>
      </c>
      <c r="D106" s="64" t="s">
        <v>14</v>
      </c>
      <c r="E106" s="64" t="s">
        <v>101</v>
      </c>
      <c r="F106" s="66" t="s">
        <v>7</v>
      </c>
      <c r="G106" s="82"/>
      <c r="H106" s="82"/>
      <c r="I106" s="82"/>
      <c r="J106" s="82"/>
      <c r="K106" s="82"/>
      <c r="L106" s="82"/>
      <c r="M106" s="82"/>
      <c r="N106" s="82"/>
      <c r="O106" s="82"/>
      <c r="P106" s="82"/>
      <c r="Q106" s="82"/>
      <c r="R106" s="82" t="s">
        <v>191</v>
      </c>
    </row>
    <row r="107" spans="1:20" ht="16.5" customHeight="1" x14ac:dyDescent="0.2">
      <c r="A107" s="51" t="s">
        <v>170</v>
      </c>
      <c r="B107" s="64" t="s">
        <v>99</v>
      </c>
      <c r="C107" s="68">
        <v>1981</v>
      </c>
      <c r="D107" s="65" t="s">
        <v>20</v>
      </c>
      <c r="E107" s="66" t="s">
        <v>89</v>
      </c>
      <c r="F107" s="66" t="s">
        <v>7</v>
      </c>
      <c r="G107" s="124"/>
      <c r="H107" s="124"/>
      <c r="I107" s="124"/>
      <c r="J107" s="124"/>
      <c r="K107" s="124"/>
      <c r="L107" s="124"/>
      <c r="M107" s="124" t="s">
        <v>191</v>
      </c>
      <c r="N107" s="124"/>
      <c r="O107" s="124"/>
      <c r="P107" s="124" t="s">
        <v>191</v>
      </c>
      <c r="Q107" s="124"/>
      <c r="R107" s="124"/>
    </row>
    <row r="108" spans="1:20" ht="16.5" customHeight="1" x14ac:dyDescent="0.2">
      <c r="A108" s="51" t="s">
        <v>171</v>
      </c>
      <c r="B108" s="64" t="s">
        <v>100</v>
      </c>
      <c r="C108" s="68">
        <v>1853</v>
      </c>
      <c r="D108" s="65" t="s">
        <v>20</v>
      </c>
      <c r="E108" s="66" t="s">
        <v>16</v>
      </c>
      <c r="F108" s="66" t="s">
        <v>7</v>
      </c>
      <c r="G108" s="124"/>
      <c r="H108" s="124"/>
      <c r="I108" s="124"/>
      <c r="J108" s="124"/>
      <c r="K108" s="124"/>
      <c r="L108" s="124"/>
      <c r="M108" s="124"/>
      <c r="N108" s="124"/>
      <c r="O108" s="124"/>
      <c r="P108" s="124"/>
      <c r="Q108" s="124"/>
      <c r="R108" s="124" t="s">
        <v>191</v>
      </c>
    </row>
    <row r="109" spans="1:20" s="75" customFormat="1" ht="17.100000000000001" customHeight="1" x14ac:dyDescent="0.25">
      <c r="A109" s="81" t="s">
        <v>227</v>
      </c>
      <c r="B109" s="75" t="s">
        <v>100</v>
      </c>
      <c r="C109" s="82">
        <v>2012</v>
      </c>
      <c r="D109" s="83" t="s">
        <v>228</v>
      </c>
      <c r="E109" s="66" t="s">
        <v>22</v>
      </c>
      <c r="F109" s="66" t="s">
        <v>7</v>
      </c>
      <c r="G109" s="82"/>
      <c r="H109" s="82"/>
      <c r="I109" s="82"/>
      <c r="J109" s="82"/>
      <c r="K109" s="82"/>
      <c r="L109" s="82"/>
      <c r="M109" s="82"/>
      <c r="N109" s="82"/>
      <c r="O109" s="82"/>
      <c r="P109" s="82"/>
      <c r="Q109" s="82"/>
      <c r="R109" s="82" t="s">
        <v>191</v>
      </c>
      <c r="S109" s="52"/>
      <c r="T109" s="82"/>
    </row>
    <row r="110" spans="1:20" ht="16.5" customHeight="1" x14ac:dyDescent="0.2">
      <c r="A110" s="51" t="s">
        <v>172</v>
      </c>
      <c r="B110" s="64" t="s">
        <v>99</v>
      </c>
      <c r="C110" s="68">
        <v>1983</v>
      </c>
      <c r="D110" s="65" t="s">
        <v>20</v>
      </c>
      <c r="E110" s="66" t="s">
        <v>90</v>
      </c>
      <c r="F110" s="66" t="s">
        <v>7</v>
      </c>
      <c r="G110" s="124"/>
      <c r="H110" s="124"/>
      <c r="I110" s="124"/>
      <c r="J110" s="124"/>
      <c r="K110" s="124"/>
      <c r="L110" s="124"/>
      <c r="M110" s="124"/>
      <c r="N110" s="124"/>
      <c r="O110" s="124" t="s">
        <v>191</v>
      </c>
      <c r="P110" s="124"/>
      <c r="Q110" s="124" t="s">
        <v>191</v>
      </c>
      <c r="R110" s="124"/>
    </row>
    <row r="111" spans="1:20" ht="16.5" customHeight="1" x14ac:dyDescent="0.2">
      <c r="A111" s="51" t="s">
        <v>173</v>
      </c>
      <c r="B111" s="64" t="s">
        <v>99</v>
      </c>
      <c r="C111" s="68">
        <v>1989</v>
      </c>
      <c r="D111" s="65" t="s">
        <v>20</v>
      </c>
      <c r="E111" s="66" t="s">
        <v>90</v>
      </c>
      <c r="F111" s="66" t="s">
        <v>7</v>
      </c>
      <c r="G111" s="124"/>
      <c r="H111" s="124"/>
      <c r="I111" s="124"/>
      <c r="J111" s="124"/>
      <c r="K111" s="124"/>
      <c r="L111" s="124"/>
      <c r="M111" s="124"/>
      <c r="N111" s="124"/>
      <c r="O111" s="124" t="s">
        <v>191</v>
      </c>
      <c r="P111" s="124"/>
      <c r="Q111" s="124" t="s">
        <v>191</v>
      </c>
      <c r="R111" s="124"/>
    </row>
    <row r="112" spans="1:20" ht="16.5" customHeight="1" x14ac:dyDescent="0.2">
      <c r="A112" s="51" t="s">
        <v>174</v>
      </c>
      <c r="B112" s="64" t="s">
        <v>99</v>
      </c>
      <c r="C112" s="68">
        <v>1992</v>
      </c>
      <c r="D112" s="65" t="s">
        <v>15</v>
      </c>
      <c r="E112" s="66" t="s">
        <v>90</v>
      </c>
      <c r="F112" s="66" t="s">
        <v>7</v>
      </c>
      <c r="G112" s="124"/>
      <c r="H112" s="124"/>
      <c r="I112" s="124"/>
      <c r="J112" s="124"/>
      <c r="K112" s="124"/>
      <c r="L112" s="124"/>
      <c r="M112" s="124"/>
      <c r="N112" s="124"/>
      <c r="O112" s="124" t="s">
        <v>191</v>
      </c>
      <c r="P112" s="124"/>
      <c r="Q112" s="124" t="s">
        <v>191</v>
      </c>
      <c r="R112" s="124"/>
    </row>
    <row r="113" spans="1:19" ht="16.5" customHeight="1" x14ac:dyDescent="0.2">
      <c r="A113" s="51" t="s">
        <v>175</v>
      </c>
      <c r="B113" s="64" t="s">
        <v>99</v>
      </c>
      <c r="C113" s="52">
        <v>1901</v>
      </c>
      <c r="D113" s="64" t="s">
        <v>15</v>
      </c>
      <c r="E113" s="60" t="s">
        <v>8</v>
      </c>
      <c r="F113" s="66" t="s">
        <v>7</v>
      </c>
      <c r="G113" s="57"/>
      <c r="H113" s="57"/>
      <c r="I113" s="57"/>
      <c r="J113" s="57"/>
      <c r="K113" s="57"/>
      <c r="L113" s="57"/>
      <c r="M113" s="57"/>
      <c r="N113" s="57"/>
      <c r="O113" s="57" t="s">
        <v>191</v>
      </c>
      <c r="P113" s="57"/>
      <c r="Q113" s="57" t="s">
        <v>191</v>
      </c>
      <c r="R113" s="57"/>
    </row>
    <row r="114" spans="1:19" ht="16.5" customHeight="1" x14ac:dyDescent="0.2">
      <c r="A114" s="51" t="s">
        <v>229</v>
      </c>
      <c r="B114" s="64" t="s">
        <v>99</v>
      </c>
      <c r="C114" s="68">
        <v>1995</v>
      </c>
      <c r="D114" s="65" t="s">
        <v>15</v>
      </c>
      <c r="E114" s="66" t="s">
        <v>8</v>
      </c>
      <c r="F114" s="66" t="s">
        <v>7</v>
      </c>
      <c r="G114" s="124"/>
      <c r="H114" s="124"/>
      <c r="I114" s="124"/>
      <c r="J114" s="124"/>
      <c r="K114" s="124"/>
      <c r="L114" s="124"/>
      <c r="M114" s="124"/>
      <c r="N114" s="124"/>
      <c r="O114" s="124"/>
      <c r="P114" s="124"/>
      <c r="Q114" s="124"/>
      <c r="R114" s="124" t="s">
        <v>191</v>
      </c>
    </row>
    <row r="115" spans="1:19" ht="16.5" customHeight="1" x14ac:dyDescent="0.25">
      <c r="C115" s="52">
        <f>COUNTA(C2:C114)</f>
        <v>113</v>
      </c>
      <c r="G115" s="82">
        <f t="shared" ref="G115:R115" si="0">COUNTA(G2:G114)</f>
        <v>1</v>
      </c>
      <c r="H115" s="82">
        <f t="shared" si="0"/>
        <v>1</v>
      </c>
      <c r="I115" s="82">
        <f t="shared" si="0"/>
        <v>16</v>
      </c>
      <c r="J115" s="82">
        <f t="shared" si="0"/>
        <v>1</v>
      </c>
      <c r="K115" s="82">
        <f t="shared" si="0"/>
        <v>1</v>
      </c>
      <c r="L115" s="82">
        <f t="shared" si="0"/>
        <v>1</v>
      </c>
      <c r="M115" s="82">
        <f t="shared" si="0"/>
        <v>2</v>
      </c>
      <c r="N115" s="82">
        <f t="shared" si="0"/>
        <v>1</v>
      </c>
      <c r="O115" s="82">
        <f t="shared" si="0"/>
        <v>36</v>
      </c>
      <c r="P115" s="82">
        <f t="shared" si="0"/>
        <v>6</v>
      </c>
      <c r="Q115" s="82">
        <f t="shared" si="0"/>
        <v>38</v>
      </c>
      <c r="R115" s="82">
        <f t="shared" si="0"/>
        <v>50</v>
      </c>
      <c r="S115" s="52">
        <v>154</v>
      </c>
    </row>
    <row r="116" spans="1:19" ht="16.5" customHeight="1" x14ac:dyDescent="0.25">
      <c r="F116" s="64" t="s">
        <v>465</v>
      </c>
      <c r="G116" s="126">
        <f t="shared" ref="G116:R116" si="1">G115/$S$115*100</f>
        <v>0.64935064935064934</v>
      </c>
      <c r="H116" s="126">
        <f t="shared" si="1"/>
        <v>0.64935064935064934</v>
      </c>
      <c r="I116" s="126">
        <f t="shared" si="1"/>
        <v>10.38961038961039</v>
      </c>
      <c r="J116" s="126">
        <f t="shared" si="1"/>
        <v>0.64935064935064934</v>
      </c>
      <c r="K116" s="126">
        <f t="shared" si="1"/>
        <v>0.64935064935064934</v>
      </c>
      <c r="L116" s="126">
        <f t="shared" si="1"/>
        <v>0.64935064935064934</v>
      </c>
      <c r="M116" s="126">
        <f t="shared" si="1"/>
        <v>1.2987012987012987</v>
      </c>
      <c r="N116" s="126">
        <f t="shared" si="1"/>
        <v>0.64935064935064934</v>
      </c>
      <c r="O116" s="126">
        <f t="shared" si="1"/>
        <v>23.376623376623375</v>
      </c>
      <c r="P116" s="126">
        <f t="shared" si="1"/>
        <v>3.8961038961038961</v>
      </c>
      <c r="Q116" s="126">
        <f t="shared" si="1"/>
        <v>24.675324675324674</v>
      </c>
      <c r="R116" s="126">
        <f t="shared" si="1"/>
        <v>32.467532467532465</v>
      </c>
    </row>
    <row r="117" spans="1:19" ht="51" x14ac:dyDescent="0.25">
      <c r="G117" s="125" t="s">
        <v>457</v>
      </c>
      <c r="H117" s="125" t="s">
        <v>458</v>
      </c>
      <c r="I117" s="125" t="s">
        <v>455</v>
      </c>
      <c r="J117" s="125" t="s">
        <v>462</v>
      </c>
      <c r="K117" s="125" t="s">
        <v>459</v>
      </c>
      <c r="L117" s="125" t="s">
        <v>460</v>
      </c>
      <c r="M117" s="125" t="s">
        <v>461</v>
      </c>
      <c r="N117" s="125" t="s">
        <v>463</v>
      </c>
      <c r="O117" s="125" t="s">
        <v>453</v>
      </c>
      <c r="P117" s="125" t="s">
        <v>454</v>
      </c>
      <c r="Q117" s="125" t="s">
        <v>456</v>
      </c>
      <c r="R117" s="85" t="s">
        <v>235</v>
      </c>
    </row>
  </sheetData>
  <dataValidations count="1">
    <dataValidation type="list" showInputMessage="1" showErrorMessage="1" sqref="B2:B19 B31:B37 B78 B73:B74 B21:B29 B44:B47 B65 B84 B86 B88 B61 B53:B54 B110:B114 B98:B108">
      <formula1>"alien,cryptogenic,questionable"</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1"/>
  <sheetViews>
    <sheetView zoomScale="70" zoomScaleNormal="70" workbookViewId="0">
      <pane ySplit="1" topLeftCell="A103" activePane="bottomLeft" state="frozen"/>
      <selection activeCell="C1" sqref="C1"/>
      <selection pane="bottomLeft" activeCell="J25" sqref="J25"/>
    </sheetView>
  </sheetViews>
  <sheetFormatPr defaultColWidth="8.85546875" defaultRowHeight="17.100000000000001" customHeight="1" x14ac:dyDescent="0.25"/>
  <cols>
    <col min="1" max="1" width="43.28515625" style="81" customWidth="1"/>
    <col min="2" max="2" width="15.5703125" style="75" customWidth="1"/>
    <col min="3" max="3" width="14.7109375" style="82" customWidth="1"/>
    <col min="4" max="4" width="15.42578125" style="83" customWidth="1"/>
    <col min="5" max="5" width="36.28515625" style="75" customWidth="1"/>
    <col min="6" max="6" width="3.7109375" style="75" customWidth="1"/>
    <col min="7" max="17" width="13.28515625" style="82" customWidth="1"/>
    <col min="18" max="19" width="8.85546875" style="82"/>
    <col min="20" max="16384" width="8.85546875" style="75"/>
  </cols>
  <sheetData>
    <row r="1" spans="1:19" s="84" customFormat="1" ht="91.9" customHeight="1" x14ac:dyDescent="0.25">
      <c r="A1" s="179" t="s">
        <v>524</v>
      </c>
      <c r="B1" s="179" t="s">
        <v>98</v>
      </c>
      <c r="C1" s="92" t="s">
        <v>178</v>
      </c>
      <c r="D1" s="186" t="s">
        <v>95</v>
      </c>
      <c r="E1" s="186" t="s">
        <v>97</v>
      </c>
      <c r="F1" s="127"/>
      <c r="G1" s="86" t="s">
        <v>179</v>
      </c>
      <c r="H1" s="86" t="s">
        <v>180</v>
      </c>
      <c r="I1" s="86" t="s">
        <v>181</v>
      </c>
      <c r="J1" s="86" t="s">
        <v>183</v>
      </c>
      <c r="K1" s="86" t="s">
        <v>184</v>
      </c>
      <c r="L1" s="86" t="s">
        <v>185</v>
      </c>
      <c r="M1" s="86" t="s">
        <v>186</v>
      </c>
      <c r="N1" s="86" t="s">
        <v>187</v>
      </c>
      <c r="O1" s="86" t="s">
        <v>188</v>
      </c>
      <c r="P1" s="86" t="s">
        <v>189</v>
      </c>
      <c r="Q1" s="84" t="s">
        <v>190</v>
      </c>
      <c r="R1" s="85"/>
      <c r="S1" s="85"/>
    </row>
    <row r="2" spans="1:19" ht="17.100000000000001" customHeight="1" x14ac:dyDescent="0.25">
      <c r="A2" s="79" t="s">
        <v>102</v>
      </c>
      <c r="B2" s="75" t="s">
        <v>99</v>
      </c>
      <c r="C2" s="82" t="s">
        <v>3</v>
      </c>
      <c r="D2" s="75" t="s">
        <v>5</v>
      </c>
      <c r="E2" s="87" t="s">
        <v>6</v>
      </c>
      <c r="F2" s="87" t="s">
        <v>7</v>
      </c>
      <c r="P2" s="82" t="s">
        <v>191</v>
      </c>
    </row>
    <row r="3" spans="1:19" ht="17.100000000000001" customHeight="1" x14ac:dyDescent="0.25">
      <c r="A3" s="88" t="s">
        <v>192</v>
      </c>
      <c r="B3" s="89" t="s">
        <v>99</v>
      </c>
      <c r="C3" s="82">
        <v>2005</v>
      </c>
      <c r="D3" s="75" t="s">
        <v>193</v>
      </c>
      <c r="E3" s="87" t="s">
        <v>8</v>
      </c>
      <c r="F3" s="87" t="s">
        <v>7</v>
      </c>
      <c r="I3" s="82" t="s">
        <v>191</v>
      </c>
    </row>
    <row r="4" spans="1:19" ht="17.100000000000001" customHeight="1" x14ac:dyDescent="0.25">
      <c r="A4" s="79" t="s">
        <v>103</v>
      </c>
      <c r="B4" s="75" t="s">
        <v>99</v>
      </c>
      <c r="C4" s="82">
        <v>1995</v>
      </c>
      <c r="D4" s="75" t="s">
        <v>5</v>
      </c>
      <c r="E4" s="87" t="s">
        <v>8</v>
      </c>
      <c r="F4" s="87" t="s">
        <v>7</v>
      </c>
      <c r="I4" s="82" t="s">
        <v>191</v>
      </c>
    </row>
    <row r="5" spans="1:19" ht="17.100000000000001" customHeight="1" x14ac:dyDescent="0.25">
      <c r="A5" s="79" t="s">
        <v>104</v>
      </c>
      <c r="B5" s="75" t="s">
        <v>99</v>
      </c>
      <c r="C5" s="82">
        <v>2010</v>
      </c>
      <c r="D5" s="75" t="s">
        <v>24</v>
      </c>
      <c r="E5" s="87" t="s">
        <v>8</v>
      </c>
      <c r="F5" s="87" t="s">
        <v>7</v>
      </c>
      <c r="I5" s="82" t="s">
        <v>191</v>
      </c>
    </row>
    <row r="6" spans="1:19" ht="17.100000000000001" customHeight="1" x14ac:dyDescent="0.25">
      <c r="A6" s="79" t="s">
        <v>194</v>
      </c>
      <c r="B6" s="75" t="s">
        <v>99</v>
      </c>
      <c r="C6" s="82">
        <v>2003</v>
      </c>
      <c r="D6" s="75" t="s">
        <v>10</v>
      </c>
      <c r="E6" s="87" t="s">
        <v>11</v>
      </c>
      <c r="F6" s="87" t="s">
        <v>7</v>
      </c>
      <c r="I6" s="82" t="s">
        <v>191</v>
      </c>
    </row>
    <row r="7" spans="1:19" ht="17.100000000000001" customHeight="1" x14ac:dyDescent="0.25">
      <c r="A7" s="79" t="s">
        <v>105</v>
      </c>
      <c r="B7" s="75" t="s">
        <v>99</v>
      </c>
      <c r="C7" s="82">
        <v>2003</v>
      </c>
      <c r="D7" s="75" t="s">
        <v>12</v>
      </c>
      <c r="E7" s="87" t="s">
        <v>13</v>
      </c>
      <c r="F7" s="87" t="s">
        <v>7</v>
      </c>
      <c r="O7" s="82" t="s">
        <v>191</v>
      </c>
    </row>
    <row r="8" spans="1:19" ht="17.100000000000001" customHeight="1" x14ac:dyDescent="0.25">
      <c r="A8" s="79" t="s">
        <v>106</v>
      </c>
      <c r="B8" s="75" t="s">
        <v>99</v>
      </c>
      <c r="C8" s="82">
        <v>1983</v>
      </c>
      <c r="D8" s="75" t="s">
        <v>15</v>
      </c>
      <c r="E8" s="87" t="s">
        <v>16</v>
      </c>
      <c r="F8" s="87" t="s">
        <v>7</v>
      </c>
      <c r="N8" s="82" t="s">
        <v>191</v>
      </c>
    </row>
    <row r="9" spans="1:19" ht="17.100000000000001" customHeight="1" x14ac:dyDescent="0.25">
      <c r="A9" s="79" t="s">
        <v>107</v>
      </c>
      <c r="B9" s="75" t="s">
        <v>99</v>
      </c>
      <c r="C9" s="82">
        <v>2006</v>
      </c>
      <c r="D9" s="75" t="s">
        <v>17</v>
      </c>
      <c r="E9" s="87" t="s">
        <v>18</v>
      </c>
      <c r="F9" s="87" t="s">
        <v>7</v>
      </c>
      <c r="N9" s="82" t="s">
        <v>191</v>
      </c>
      <c r="P9" s="82" t="s">
        <v>191</v>
      </c>
    </row>
    <row r="10" spans="1:19" ht="17.100000000000001" customHeight="1" x14ac:dyDescent="0.25">
      <c r="A10" s="79" t="s">
        <v>108</v>
      </c>
      <c r="B10" s="75" t="s">
        <v>99</v>
      </c>
      <c r="C10" s="82">
        <v>2006</v>
      </c>
      <c r="D10" s="75" t="s">
        <v>20</v>
      </c>
      <c r="E10" s="87" t="s">
        <v>18</v>
      </c>
      <c r="F10" s="87" t="s">
        <v>7</v>
      </c>
      <c r="N10" s="82" t="s">
        <v>191</v>
      </c>
      <c r="P10" s="82" t="s">
        <v>191</v>
      </c>
    </row>
    <row r="11" spans="1:19" ht="17.100000000000001" customHeight="1" x14ac:dyDescent="0.25">
      <c r="A11" s="79" t="s">
        <v>109</v>
      </c>
      <c r="B11" s="75" t="s">
        <v>100</v>
      </c>
      <c r="C11" s="82">
        <v>1992</v>
      </c>
      <c r="D11" s="75" t="s">
        <v>24</v>
      </c>
      <c r="E11" s="87" t="s">
        <v>8</v>
      </c>
      <c r="F11" s="87" t="s">
        <v>7</v>
      </c>
      <c r="Q11" s="82" t="s">
        <v>191</v>
      </c>
    </row>
    <row r="12" spans="1:19" ht="17.100000000000001" customHeight="1" x14ac:dyDescent="0.2">
      <c r="A12" s="79" t="s">
        <v>195</v>
      </c>
      <c r="B12" s="75" t="s">
        <v>99</v>
      </c>
      <c r="C12" s="52">
        <v>1986</v>
      </c>
      <c r="D12" s="64" t="s">
        <v>20</v>
      </c>
      <c r="E12" s="60" t="s">
        <v>19</v>
      </c>
      <c r="F12" s="87" t="s">
        <v>7</v>
      </c>
      <c r="G12" s="57"/>
      <c r="H12" s="57"/>
      <c r="I12" s="57"/>
      <c r="J12" s="57"/>
      <c r="K12" s="57"/>
      <c r="L12" s="57"/>
      <c r="M12" s="57"/>
      <c r="N12" s="57"/>
      <c r="O12" s="57"/>
      <c r="P12" s="57"/>
      <c r="Q12" s="57" t="s">
        <v>191</v>
      </c>
    </row>
    <row r="13" spans="1:19" ht="17.100000000000001" customHeight="1" x14ac:dyDescent="0.2">
      <c r="A13" s="79" t="s">
        <v>196</v>
      </c>
      <c r="B13" s="75" t="s">
        <v>100</v>
      </c>
      <c r="C13" s="52">
        <v>2007</v>
      </c>
      <c r="D13" s="64" t="s">
        <v>20</v>
      </c>
      <c r="E13" s="60" t="s">
        <v>21</v>
      </c>
      <c r="F13" s="87" t="s">
        <v>7</v>
      </c>
      <c r="G13" s="57"/>
      <c r="H13" s="57"/>
      <c r="I13" s="57"/>
      <c r="J13" s="57"/>
      <c r="K13" s="57"/>
      <c r="L13" s="57"/>
      <c r="M13" s="57"/>
      <c r="N13" s="57"/>
      <c r="O13" s="57"/>
      <c r="P13" s="57"/>
      <c r="Q13" s="57" t="s">
        <v>191</v>
      </c>
    </row>
    <row r="14" spans="1:19" ht="17.100000000000001" customHeight="1" x14ac:dyDescent="0.2">
      <c r="A14" s="79" t="s">
        <v>110</v>
      </c>
      <c r="B14" s="75" t="s">
        <v>100</v>
      </c>
      <c r="C14" s="52">
        <v>1983</v>
      </c>
      <c r="D14" s="64" t="s">
        <v>20</v>
      </c>
      <c r="E14" s="60" t="s">
        <v>22</v>
      </c>
      <c r="F14" s="87" t="s">
        <v>7</v>
      </c>
      <c r="G14" s="57"/>
      <c r="H14" s="57"/>
      <c r="I14" s="57"/>
      <c r="J14" s="57"/>
      <c r="K14" s="57"/>
      <c r="L14" s="57"/>
      <c r="M14" s="57"/>
      <c r="N14" s="57"/>
      <c r="O14" s="57"/>
      <c r="P14" s="57"/>
      <c r="Q14" s="57" t="s">
        <v>191</v>
      </c>
    </row>
    <row r="15" spans="1:19" ht="17.100000000000001" customHeight="1" x14ac:dyDescent="0.2">
      <c r="A15" s="79" t="s">
        <v>111</v>
      </c>
      <c r="B15" s="75" t="s">
        <v>100</v>
      </c>
      <c r="C15" s="52">
        <v>1940</v>
      </c>
      <c r="D15" s="64" t="s">
        <v>15</v>
      </c>
      <c r="E15" s="60" t="s">
        <v>23</v>
      </c>
      <c r="F15" s="87" t="s">
        <v>7</v>
      </c>
      <c r="G15" s="57"/>
      <c r="H15" s="57"/>
      <c r="I15" s="57"/>
      <c r="J15" s="57"/>
      <c r="K15" s="57"/>
      <c r="L15" s="57"/>
      <c r="M15" s="57"/>
      <c r="N15" s="57"/>
      <c r="O15" s="57"/>
      <c r="P15" s="57"/>
      <c r="Q15" s="57" t="s">
        <v>191</v>
      </c>
    </row>
    <row r="16" spans="1:19" ht="17.100000000000001" customHeight="1" x14ac:dyDescent="0.2">
      <c r="A16" s="79" t="s">
        <v>112</v>
      </c>
      <c r="B16" s="75" t="s">
        <v>100</v>
      </c>
      <c r="C16" s="52">
        <v>1975</v>
      </c>
      <c r="D16" s="64" t="s">
        <v>24</v>
      </c>
      <c r="E16" s="60" t="s">
        <v>8</v>
      </c>
      <c r="F16" s="87" t="s">
        <v>7</v>
      </c>
      <c r="G16" s="57"/>
      <c r="H16" s="57"/>
      <c r="I16" s="57"/>
      <c r="J16" s="57"/>
      <c r="K16" s="57"/>
      <c r="L16" s="57"/>
      <c r="M16" s="57"/>
      <c r="N16" s="57"/>
      <c r="O16" s="57"/>
      <c r="P16" s="57"/>
      <c r="Q16" s="57" t="s">
        <v>191</v>
      </c>
    </row>
    <row r="17" spans="1:17" ht="17.100000000000001" customHeight="1" x14ac:dyDescent="0.2">
      <c r="A17" s="79" t="s">
        <v>113</v>
      </c>
      <c r="B17" s="75" t="s">
        <v>100</v>
      </c>
      <c r="C17" s="52">
        <v>1880</v>
      </c>
      <c r="D17" s="64" t="s">
        <v>26</v>
      </c>
      <c r="E17" s="60" t="s">
        <v>23</v>
      </c>
      <c r="F17" s="87" t="s">
        <v>7</v>
      </c>
      <c r="G17" s="57"/>
      <c r="H17" s="57"/>
      <c r="I17" s="57"/>
      <c r="J17" s="57"/>
      <c r="K17" s="57"/>
      <c r="L17" s="57"/>
      <c r="M17" s="57"/>
      <c r="N17" s="57"/>
      <c r="O17" s="57"/>
      <c r="P17" s="57"/>
      <c r="Q17" s="57" t="s">
        <v>191</v>
      </c>
    </row>
    <row r="18" spans="1:17" ht="17.100000000000001" customHeight="1" x14ac:dyDescent="0.2">
      <c r="A18" s="79" t="s">
        <v>197</v>
      </c>
      <c r="B18" s="75" t="s">
        <v>99</v>
      </c>
      <c r="C18" s="52" t="s">
        <v>27</v>
      </c>
      <c r="D18" s="64" t="s">
        <v>5</v>
      </c>
      <c r="E18" s="60" t="s">
        <v>29</v>
      </c>
      <c r="F18" s="87" t="s">
        <v>7</v>
      </c>
      <c r="G18" s="57"/>
      <c r="H18" s="57"/>
      <c r="I18" s="57"/>
      <c r="J18" s="57"/>
      <c r="K18" s="57"/>
      <c r="L18" s="57"/>
      <c r="M18" s="57"/>
      <c r="N18" s="57"/>
      <c r="O18" s="57"/>
      <c r="P18" s="57"/>
      <c r="Q18" s="57" t="s">
        <v>191</v>
      </c>
    </row>
    <row r="19" spans="1:17" ht="16.899999999999999" customHeight="1" x14ac:dyDescent="0.2">
      <c r="A19" s="79" t="s">
        <v>198</v>
      </c>
      <c r="B19" s="75" t="s">
        <v>99</v>
      </c>
      <c r="C19" s="52">
        <v>2014</v>
      </c>
      <c r="D19" s="64" t="s">
        <v>24</v>
      </c>
      <c r="E19" s="60" t="s">
        <v>8</v>
      </c>
      <c r="F19" s="87" t="s">
        <v>7</v>
      </c>
      <c r="G19" s="57"/>
      <c r="H19" s="57"/>
      <c r="I19" s="57"/>
      <c r="J19" s="57"/>
      <c r="K19" s="57"/>
      <c r="L19" s="57"/>
      <c r="M19" s="57"/>
      <c r="N19" s="57"/>
      <c r="O19" s="57"/>
      <c r="P19" s="57"/>
      <c r="Q19" s="57" t="s">
        <v>191</v>
      </c>
    </row>
    <row r="20" spans="1:17" ht="17.100000000000001" customHeight="1" x14ac:dyDescent="0.2">
      <c r="A20" s="79" t="s">
        <v>114</v>
      </c>
      <c r="B20" s="75" t="s">
        <v>100</v>
      </c>
      <c r="C20" s="52">
        <v>1991</v>
      </c>
      <c r="D20" s="64" t="s">
        <v>15</v>
      </c>
      <c r="E20" s="60" t="s">
        <v>8</v>
      </c>
      <c r="F20" s="87" t="s">
        <v>7</v>
      </c>
      <c r="G20" s="57"/>
      <c r="H20" s="57"/>
      <c r="I20" s="57"/>
      <c r="J20" s="57"/>
      <c r="K20" s="57"/>
      <c r="L20" s="57"/>
      <c r="M20" s="57"/>
      <c r="N20" s="57"/>
      <c r="O20" s="57"/>
      <c r="P20" s="57"/>
      <c r="Q20" s="57" t="s">
        <v>191</v>
      </c>
    </row>
    <row r="21" spans="1:17" ht="17.100000000000001" customHeight="1" x14ac:dyDescent="0.2">
      <c r="A21" s="79" t="s">
        <v>116</v>
      </c>
      <c r="B21" s="75" t="s">
        <v>100</v>
      </c>
      <c r="C21" s="52">
        <v>1983</v>
      </c>
      <c r="D21" s="64" t="s">
        <v>20</v>
      </c>
      <c r="E21" s="60" t="s">
        <v>16</v>
      </c>
      <c r="F21" s="87" t="s">
        <v>7</v>
      </c>
      <c r="G21" s="57"/>
      <c r="H21" s="57"/>
      <c r="I21" s="57"/>
      <c r="J21" s="57"/>
      <c r="K21" s="57"/>
      <c r="L21" s="57"/>
      <c r="M21" s="57"/>
      <c r="N21" s="57"/>
      <c r="O21" s="57"/>
      <c r="P21" s="57"/>
      <c r="Q21" s="57" t="s">
        <v>191</v>
      </c>
    </row>
    <row r="22" spans="1:17" ht="17.100000000000001" customHeight="1" x14ac:dyDescent="0.2">
      <c r="A22" s="79" t="s">
        <v>117</v>
      </c>
      <c r="B22" s="75" t="s">
        <v>99</v>
      </c>
      <c r="C22" s="52">
        <v>2011</v>
      </c>
      <c r="D22" s="64" t="s">
        <v>24</v>
      </c>
      <c r="E22" s="70" t="s">
        <v>31</v>
      </c>
      <c r="F22" s="87" t="s">
        <v>7</v>
      </c>
      <c r="G22" s="57"/>
      <c r="H22" s="57"/>
      <c r="I22" s="57"/>
      <c r="J22" s="57"/>
      <c r="K22" s="57"/>
      <c r="L22" s="57"/>
      <c r="M22" s="57"/>
      <c r="N22" s="57" t="s">
        <v>191</v>
      </c>
      <c r="O22" s="57"/>
      <c r="P22" s="57" t="s">
        <v>191</v>
      </c>
      <c r="Q22" s="57"/>
    </row>
    <row r="23" spans="1:17" ht="17.100000000000001" customHeight="1" x14ac:dyDescent="0.2">
      <c r="A23" s="79" t="s">
        <v>118</v>
      </c>
      <c r="B23" s="75" t="s">
        <v>99</v>
      </c>
      <c r="C23" s="52">
        <v>1983</v>
      </c>
      <c r="D23" s="64" t="s">
        <v>20</v>
      </c>
      <c r="E23" s="60" t="s">
        <v>22</v>
      </c>
      <c r="F23" s="87" t="s">
        <v>7</v>
      </c>
      <c r="G23" s="57"/>
      <c r="H23" s="57"/>
      <c r="I23" s="57"/>
      <c r="J23" s="57"/>
      <c r="K23" s="57"/>
      <c r="L23" s="57"/>
      <c r="M23" s="57"/>
      <c r="N23" s="57" t="s">
        <v>191</v>
      </c>
      <c r="O23" s="57"/>
      <c r="P23" s="57" t="s">
        <v>191</v>
      </c>
      <c r="Q23" s="57"/>
    </row>
    <row r="24" spans="1:17" ht="17.100000000000001" customHeight="1" x14ac:dyDescent="0.2">
      <c r="A24" s="79" t="s">
        <v>119</v>
      </c>
      <c r="B24" s="75" t="s">
        <v>99</v>
      </c>
      <c r="C24" s="52">
        <v>1903</v>
      </c>
      <c r="D24" s="64" t="s">
        <v>15</v>
      </c>
      <c r="E24" s="60" t="s">
        <v>428</v>
      </c>
      <c r="F24" s="87" t="s">
        <v>7</v>
      </c>
      <c r="G24" s="57"/>
      <c r="H24" s="57"/>
      <c r="I24" s="57"/>
      <c r="J24" s="57"/>
      <c r="K24" s="57"/>
      <c r="L24" s="57"/>
      <c r="M24" s="57"/>
      <c r="N24" s="57"/>
      <c r="O24" s="57"/>
      <c r="P24" s="57"/>
      <c r="Q24" s="57" t="s">
        <v>191</v>
      </c>
    </row>
    <row r="25" spans="1:17" ht="17.100000000000001" customHeight="1" x14ac:dyDescent="0.2">
      <c r="A25" s="51" t="s">
        <v>199</v>
      </c>
      <c r="B25" s="75" t="s">
        <v>99</v>
      </c>
      <c r="C25" s="52">
        <v>2014</v>
      </c>
      <c r="D25" s="64" t="s">
        <v>20</v>
      </c>
      <c r="E25" s="60" t="s">
        <v>32</v>
      </c>
      <c r="F25" s="87" t="s">
        <v>7</v>
      </c>
      <c r="G25" s="57"/>
      <c r="H25" s="57"/>
      <c r="I25" s="57"/>
      <c r="J25" s="57"/>
      <c r="K25" s="57"/>
      <c r="L25" s="57"/>
      <c r="M25" s="57" t="s">
        <v>191</v>
      </c>
      <c r="N25" s="57"/>
      <c r="O25" s="57"/>
      <c r="P25" s="57"/>
      <c r="Q25" s="57"/>
    </row>
    <row r="26" spans="1:17" ht="18.600000000000001" customHeight="1" x14ac:dyDescent="0.2">
      <c r="A26" s="81" t="s">
        <v>120</v>
      </c>
      <c r="B26" s="75" t="s">
        <v>99</v>
      </c>
      <c r="C26" s="52">
        <v>1900</v>
      </c>
      <c r="D26" s="64" t="s">
        <v>15</v>
      </c>
      <c r="E26" s="60" t="s">
        <v>29</v>
      </c>
      <c r="F26" s="87" t="s">
        <v>7</v>
      </c>
      <c r="G26" s="57"/>
      <c r="H26" s="57"/>
      <c r="I26" s="57"/>
      <c r="J26" s="57"/>
      <c r="K26" s="57"/>
      <c r="L26" s="57"/>
      <c r="M26" s="57"/>
      <c r="N26" s="57" t="s">
        <v>191</v>
      </c>
      <c r="O26" s="57" t="s">
        <v>191</v>
      </c>
      <c r="P26" s="57"/>
      <c r="Q26" s="57"/>
    </row>
    <row r="27" spans="1:17" ht="17.100000000000001" customHeight="1" x14ac:dyDescent="0.2">
      <c r="A27" s="81" t="s">
        <v>121</v>
      </c>
      <c r="B27" s="75" t="s">
        <v>99</v>
      </c>
      <c r="C27" s="52">
        <v>1951</v>
      </c>
      <c r="D27" s="64" t="s">
        <v>26</v>
      </c>
      <c r="E27" s="60" t="s">
        <v>23</v>
      </c>
      <c r="F27" s="87" t="s">
        <v>7</v>
      </c>
      <c r="G27" s="57"/>
      <c r="H27" s="57"/>
      <c r="I27" s="57"/>
      <c r="J27" s="57"/>
      <c r="K27" s="57"/>
      <c r="L27" s="57"/>
      <c r="M27" s="57"/>
      <c r="N27" s="57"/>
      <c r="O27" s="57"/>
      <c r="P27" s="57"/>
      <c r="Q27" s="57" t="s">
        <v>191</v>
      </c>
    </row>
    <row r="28" spans="1:17" ht="17.100000000000001" customHeight="1" x14ac:dyDescent="0.2">
      <c r="A28" s="81" t="s">
        <v>122</v>
      </c>
      <c r="B28" s="75" t="s">
        <v>99</v>
      </c>
      <c r="C28" s="52">
        <v>2017</v>
      </c>
      <c r="D28" s="64" t="s">
        <v>24</v>
      </c>
      <c r="E28" s="60" t="s">
        <v>8</v>
      </c>
      <c r="F28" s="87" t="s">
        <v>7</v>
      </c>
      <c r="G28" s="57"/>
      <c r="H28" s="57"/>
      <c r="I28" s="52"/>
      <c r="J28" s="57"/>
      <c r="K28" s="52" t="s">
        <v>191</v>
      </c>
      <c r="L28" s="57"/>
      <c r="M28" s="57"/>
      <c r="N28" s="52" t="s">
        <v>191</v>
      </c>
      <c r="O28" s="52" t="s">
        <v>191</v>
      </c>
      <c r="P28" s="57" t="s">
        <v>191</v>
      </c>
      <c r="Q28" s="57"/>
    </row>
    <row r="29" spans="1:17" ht="17.100000000000001" customHeight="1" x14ac:dyDescent="0.2">
      <c r="A29" s="90" t="s">
        <v>200</v>
      </c>
      <c r="B29" s="75" t="s">
        <v>99</v>
      </c>
      <c r="C29" s="52">
        <v>1990</v>
      </c>
      <c r="D29" s="64" t="s">
        <v>24</v>
      </c>
      <c r="E29" s="60" t="s">
        <v>8</v>
      </c>
      <c r="F29" s="87" t="s">
        <v>7</v>
      </c>
      <c r="G29" s="57"/>
      <c r="H29" s="57"/>
      <c r="I29" s="57"/>
      <c r="J29" s="57"/>
      <c r="K29" s="57"/>
      <c r="L29" s="57"/>
      <c r="M29" s="57"/>
      <c r="N29" s="57"/>
      <c r="O29" s="57"/>
      <c r="P29" s="57"/>
      <c r="Q29" s="57" t="s">
        <v>191</v>
      </c>
    </row>
    <row r="30" spans="1:17" ht="17.100000000000001" customHeight="1" x14ac:dyDescent="0.2">
      <c r="A30" s="81" t="s">
        <v>123</v>
      </c>
      <c r="B30" s="75" t="s">
        <v>99</v>
      </c>
      <c r="C30" s="52">
        <v>1981</v>
      </c>
      <c r="D30" s="64" t="s">
        <v>15</v>
      </c>
      <c r="E30" s="60" t="s">
        <v>8</v>
      </c>
      <c r="F30" s="87" t="s">
        <v>7</v>
      </c>
      <c r="G30" s="57"/>
      <c r="H30" s="57"/>
      <c r="I30" s="57"/>
      <c r="J30" s="57"/>
      <c r="K30" s="57"/>
      <c r="L30" s="57"/>
      <c r="M30" s="57"/>
      <c r="N30" s="57" t="s">
        <v>191</v>
      </c>
      <c r="O30" s="57"/>
      <c r="P30" s="57" t="s">
        <v>191</v>
      </c>
      <c r="Q30" s="57"/>
    </row>
    <row r="31" spans="1:17" ht="17.100000000000001" customHeight="1" x14ac:dyDescent="0.2">
      <c r="A31" s="81" t="s">
        <v>124</v>
      </c>
      <c r="B31" s="75" t="s">
        <v>99</v>
      </c>
      <c r="C31" s="52">
        <v>2001</v>
      </c>
      <c r="D31" s="64" t="s">
        <v>24</v>
      </c>
      <c r="E31" s="60" t="s">
        <v>16</v>
      </c>
      <c r="F31" s="87" t="s">
        <v>7</v>
      </c>
      <c r="G31" s="57"/>
      <c r="H31" s="57"/>
      <c r="I31" s="57"/>
      <c r="J31" s="57"/>
      <c r="K31" s="57"/>
      <c r="L31" s="57"/>
      <c r="M31" s="57"/>
      <c r="N31" s="57" t="s">
        <v>191</v>
      </c>
      <c r="O31" s="57"/>
      <c r="P31" s="57" t="s">
        <v>191</v>
      </c>
      <c r="Q31" s="57"/>
    </row>
    <row r="32" spans="1:17" ht="17.100000000000001" customHeight="1" x14ac:dyDescent="0.2">
      <c r="A32" s="81" t="s">
        <v>125</v>
      </c>
      <c r="B32" s="75" t="s">
        <v>99</v>
      </c>
      <c r="C32" s="52">
        <v>2011</v>
      </c>
      <c r="D32" s="64" t="s">
        <v>15</v>
      </c>
      <c r="E32" s="60" t="s">
        <v>8</v>
      </c>
      <c r="F32" s="87" t="s">
        <v>7</v>
      </c>
      <c r="G32" s="57"/>
      <c r="H32" s="57"/>
      <c r="I32" s="57"/>
      <c r="J32" s="57"/>
      <c r="K32" s="57"/>
      <c r="L32" s="57"/>
      <c r="M32" s="57"/>
      <c r="N32" s="57" t="s">
        <v>191</v>
      </c>
      <c r="O32" s="57"/>
      <c r="P32" s="57" t="s">
        <v>191</v>
      </c>
      <c r="Q32" s="57"/>
    </row>
    <row r="33" spans="1:17" ht="17.100000000000001" customHeight="1" x14ac:dyDescent="0.2">
      <c r="A33" s="81" t="s">
        <v>201</v>
      </c>
      <c r="B33" s="75" t="s">
        <v>99</v>
      </c>
      <c r="C33" s="52">
        <v>1920</v>
      </c>
      <c r="D33" s="64" t="s">
        <v>15</v>
      </c>
      <c r="E33" s="70" t="s">
        <v>37</v>
      </c>
      <c r="F33" s="87" t="s">
        <v>7</v>
      </c>
      <c r="G33" s="57"/>
      <c r="H33" s="57"/>
      <c r="I33" s="57" t="s">
        <v>191</v>
      </c>
      <c r="J33" s="57"/>
      <c r="K33" s="57"/>
      <c r="L33" s="57"/>
      <c r="M33" s="57"/>
      <c r="N33" s="57" t="s">
        <v>191</v>
      </c>
      <c r="O33" s="57"/>
      <c r="P33" s="57"/>
      <c r="Q33" s="57"/>
    </row>
    <row r="34" spans="1:17" ht="17.100000000000001" customHeight="1" x14ac:dyDescent="0.2">
      <c r="A34" s="81" t="s">
        <v>232</v>
      </c>
      <c r="B34" s="75" t="s">
        <v>99</v>
      </c>
      <c r="C34" s="52">
        <v>1939</v>
      </c>
      <c r="D34" s="64" t="s">
        <v>20</v>
      </c>
      <c r="E34" s="74" t="s">
        <v>472</v>
      </c>
      <c r="F34" s="87" t="s">
        <v>7</v>
      </c>
      <c r="G34" s="57"/>
      <c r="H34" s="57"/>
      <c r="I34" s="57" t="s">
        <v>191</v>
      </c>
      <c r="J34" s="57"/>
      <c r="K34" s="57"/>
      <c r="L34" s="57"/>
      <c r="M34" s="57"/>
      <c r="N34" s="57"/>
      <c r="O34" s="57"/>
      <c r="P34" s="57"/>
      <c r="Q34" s="57"/>
    </row>
    <row r="35" spans="1:17" ht="17.100000000000001" customHeight="1" x14ac:dyDescent="0.2">
      <c r="A35" s="81" t="s">
        <v>126</v>
      </c>
      <c r="B35" s="75" t="s">
        <v>99</v>
      </c>
      <c r="C35" s="52">
        <v>1895</v>
      </c>
      <c r="D35" s="64" t="s">
        <v>38</v>
      </c>
      <c r="E35" s="60" t="s">
        <v>23</v>
      </c>
      <c r="F35" s="87" t="s">
        <v>7</v>
      </c>
      <c r="G35" s="57"/>
      <c r="H35" s="57"/>
      <c r="I35" s="57"/>
      <c r="J35" s="57"/>
      <c r="K35" s="57"/>
      <c r="L35" s="57"/>
      <c r="M35" s="57"/>
      <c r="N35" s="57"/>
      <c r="O35" s="57"/>
      <c r="P35" s="57"/>
      <c r="Q35" s="57" t="s">
        <v>191</v>
      </c>
    </row>
    <row r="36" spans="1:17" ht="17.100000000000001" customHeight="1" x14ac:dyDescent="0.2">
      <c r="A36" s="81" t="s">
        <v>127</v>
      </c>
      <c r="B36" s="75" t="s">
        <v>99</v>
      </c>
      <c r="C36" s="52">
        <v>1992</v>
      </c>
      <c r="D36" s="64" t="s">
        <v>15</v>
      </c>
      <c r="E36" s="60" t="s">
        <v>8</v>
      </c>
      <c r="F36" s="87" t="s">
        <v>7</v>
      </c>
      <c r="G36" s="57"/>
      <c r="H36" s="57"/>
      <c r="I36" s="57"/>
      <c r="J36" s="57"/>
      <c r="K36" s="57"/>
      <c r="L36" s="57"/>
      <c r="M36" s="57"/>
      <c r="N36" s="57" t="s">
        <v>191</v>
      </c>
      <c r="O36" s="57"/>
      <c r="P36" s="57" t="s">
        <v>191</v>
      </c>
      <c r="Q36" s="57"/>
    </row>
    <row r="37" spans="1:17" ht="17.100000000000001" customHeight="1" x14ac:dyDescent="0.2">
      <c r="A37" s="81" t="s">
        <v>128</v>
      </c>
      <c r="B37" s="75" t="s">
        <v>100</v>
      </c>
      <c r="C37" s="52">
        <v>1983</v>
      </c>
      <c r="D37" s="64" t="s">
        <v>20</v>
      </c>
      <c r="E37" s="60" t="s">
        <v>22</v>
      </c>
      <c r="F37" s="87" t="s">
        <v>7</v>
      </c>
      <c r="G37" s="57"/>
      <c r="H37" s="57"/>
      <c r="I37" s="57"/>
      <c r="J37" s="57"/>
      <c r="K37" s="57"/>
      <c r="L37" s="57"/>
      <c r="M37" s="57"/>
      <c r="N37" s="57"/>
      <c r="O37" s="57"/>
      <c r="P37" s="57"/>
      <c r="Q37" s="57" t="s">
        <v>191</v>
      </c>
    </row>
    <row r="38" spans="1:17" ht="17.100000000000001" customHeight="1" x14ac:dyDescent="0.2">
      <c r="A38" s="81" t="s">
        <v>129</v>
      </c>
      <c r="B38" s="75" t="s">
        <v>99</v>
      </c>
      <c r="C38" s="52">
        <v>1880</v>
      </c>
      <c r="D38" s="64" t="s">
        <v>24</v>
      </c>
      <c r="E38" s="60" t="s">
        <v>23</v>
      </c>
      <c r="F38" s="87" t="s">
        <v>7</v>
      </c>
      <c r="G38" s="57"/>
      <c r="H38" s="57"/>
      <c r="I38" s="57"/>
      <c r="J38" s="57"/>
      <c r="K38" s="57"/>
      <c r="L38" s="57"/>
      <c r="M38" s="57"/>
      <c r="N38" s="57"/>
      <c r="O38" s="57"/>
      <c r="P38" s="57"/>
      <c r="Q38" s="57" t="s">
        <v>191</v>
      </c>
    </row>
    <row r="39" spans="1:17" ht="17.100000000000001" customHeight="1" x14ac:dyDescent="0.2">
      <c r="A39" s="81" t="s">
        <v>130</v>
      </c>
      <c r="B39" s="75" t="s">
        <v>99</v>
      </c>
      <c r="C39" s="52">
        <v>1934</v>
      </c>
      <c r="D39" s="64" t="s">
        <v>20</v>
      </c>
      <c r="E39" s="60" t="s">
        <v>23</v>
      </c>
      <c r="F39" s="87" t="s">
        <v>7</v>
      </c>
      <c r="G39" s="57"/>
      <c r="H39" s="57"/>
      <c r="I39" s="57" t="s">
        <v>191</v>
      </c>
      <c r="J39" s="57"/>
      <c r="K39" s="57"/>
      <c r="L39" s="57"/>
      <c r="M39" s="57"/>
      <c r="N39" s="57"/>
      <c r="O39" s="57"/>
      <c r="P39" s="57" t="s">
        <v>191</v>
      </c>
      <c r="Q39" s="57"/>
    </row>
    <row r="40" spans="1:17" ht="16.899999999999999" customHeight="1" x14ac:dyDescent="0.2">
      <c r="A40" s="61" t="s">
        <v>202</v>
      </c>
      <c r="B40" s="75" t="s">
        <v>99</v>
      </c>
      <c r="C40" s="52">
        <v>2008</v>
      </c>
      <c r="D40" s="64" t="s">
        <v>39</v>
      </c>
      <c r="E40" s="60" t="s">
        <v>8</v>
      </c>
      <c r="F40" s="87" t="s">
        <v>7</v>
      </c>
      <c r="G40" s="57"/>
      <c r="H40" s="57"/>
      <c r="I40" s="57"/>
      <c r="J40" s="57"/>
      <c r="K40" s="57"/>
      <c r="L40" s="57"/>
      <c r="M40" s="57"/>
      <c r="N40" s="57"/>
      <c r="O40" s="57"/>
      <c r="P40" s="57"/>
      <c r="Q40" s="57" t="s">
        <v>191</v>
      </c>
    </row>
    <row r="41" spans="1:17" ht="17.100000000000001" customHeight="1" x14ac:dyDescent="0.2">
      <c r="A41" s="91" t="s">
        <v>203</v>
      </c>
      <c r="B41" s="75" t="s">
        <v>99</v>
      </c>
      <c r="C41" s="52">
        <v>1879</v>
      </c>
      <c r="D41" s="64" t="s">
        <v>15</v>
      </c>
      <c r="E41" s="60" t="s">
        <v>8</v>
      </c>
      <c r="F41" s="87" t="s">
        <v>7</v>
      </c>
      <c r="G41" s="57"/>
      <c r="H41" s="57"/>
      <c r="I41" s="57" t="s">
        <v>191</v>
      </c>
      <c r="J41" s="57"/>
      <c r="K41" s="57"/>
      <c r="L41" s="57"/>
      <c r="M41" s="57"/>
      <c r="N41" s="57"/>
      <c r="O41" s="57"/>
      <c r="P41" s="57"/>
      <c r="Q41" s="57"/>
    </row>
    <row r="42" spans="1:17" ht="17.100000000000001" customHeight="1" x14ac:dyDescent="0.2">
      <c r="A42" s="81" t="s">
        <v>131</v>
      </c>
      <c r="B42" s="75" t="s">
        <v>99</v>
      </c>
      <c r="C42" s="52">
        <v>1961</v>
      </c>
      <c r="D42" s="64" t="s">
        <v>15</v>
      </c>
      <c r="E42" s="60" t="s">
        <v>40</v>
      </c>
      <c r="F42" s="87" t="s">
        <v>7</v>
      </c>
      <c r="G42" s="57"/>
      <c r="H42" s="57"/>
      <c r="I42" s="57" t="s">
        <v>191</v>
      </c>
      <c r="J42" s="57"/>
      <c r="K42" s="57"/>
      <c r="L42" s="57"/>
      <c r="M42" s="57"/>
      <c r="N42" s="57" t="s">
        <v>191</v>
      </c>
      <c r="O42" s="57"/>
      <c r="P42" s="57"/>
      <c r="Q42" s="57"/>
    </row>
    <row r="43" spans="1:17" ht="17.100000000000001" customHeight="1" x14ac:dyDescent="0.2">
      <c r="A43" s="81" t="s">
        <v>132</v>
      </c>
      <c r="B43" s="75" t="s">
        <v>99</v>
      </c>
      <c r="C43" s="52">
        <v>2005</v>
      </c>
      <c r="D43" s="64" t="s">
        <v>20</v>
      </c>
      <c r="E43" s="60" t="s">
        <v>42</v>
      </c>
      <c r="F43" s="87" t="s">
        <v>7</v>
      </c>
      <c r="G43" s="57"/>
      <c r="H43" s="57"/>
      <c r="I43" s="57" t="s">
        <v>191</v>
      </c>
      <c r="J43" s="57"/>
      <c r="K43" s="57"/>
      <c r="L43" s="57"/>
      <c r="M43" s="57"/>
      <c r="N43" s="57" t="s">
        <v>191</v>
      </c>
      <c r="O43" s="57"/>
      <c r="P43" s="57"/>
      <c r="Q43" s="57"/>
    </row>
    <row r="44" spans="1:17" ht="17.100000000000001" customHeight="1" x14ac:dyDescent="0.2">
      <c r="A44" s="81" t="s">
        <v>204</v>
      </c>
      <c r="B44" s="75" t="s">
        <v>99</v>
      </c>
      <c r="C44" s="52">
        <v>2008</v>
      </c>
      <c r="D44" s="64" t="s">
        <v>43</v>
      </c>
      <c r="E44" s="60" t="s">
        <v>44</v>
      </c>
      <c r="F44" s="87" t="s">
        <v>7</v>
      </c>
      <c r="G44" s="57"/>
      <c r="H44" s="57"/>
      <c r="I44" s="57"/>
      <c r="J44" s="57"/>
      <c r="K44" s="57"/>
      <c r="L44" s="57"/>
      <c r="M44" s="57"/>
      <c r="N44" s="57" t="s">
        <v>191</v>
      </c>
      <c r="O44" s="57" t="s">
        <v>191</v>
      </c>
      <c r="P44" s="57"/>
      <c r="Q44" s="57"/>
    </row>
    <row r="45" spans="1:17" ht="16.899999999999999" customHeight="1" x14ac:dyDescent="0.2">
      <c r="A45" s="81" t="s">
        <v>133</v>
      </c>
      <c r="B45" s="75" t="s">
        <v>100</v>
      </c>
      <c r="C45" s="52">
        <v>1939</v>
      </c>
      <c r="D45" s="64" t="s">
        <v>20</v>
      </c>
      <c r="E45" s="60" t="s">
        <v>45</v>
      </c>
      <c r="F45" s="87" t="s">
        <v>7</v>
      </c>
      <c r="G45" s="57"/>
      <c r="H45" s="57"/>
      <c r="I45" s="57" t="s">
        <v>191</v>
      </c>
      <c r="J45" s="57"/>
      <c r="K45" s="57"/>
      <c r="L45" s="57"/>
      <c r="M45" s="57"/>
      <c r="N45" s="57"/>
      <c r="O45" s="57"/>
      <c r="P45" s="57"/>
      <c r="Q45" s="57"/>
    </row>
    <row r="46" spans="1:17" ht="17.100000000000001" customHeight="1" x14ac:dyDescent="0.2">
      <c r="A46" s="81" t="s">
        <v>134</v>
      </c>
      <c r="B46" s="75" t="s">
        <v>99</v>
      </c>
      <c r="C46" s="52">
        <v>2004</v>
      </c>
      <c r="D46" s="64" t="s">
        <v>46</v>
      </c>
      <c r="E46" s="60" t="s">
        <v>18</v>
      </c>
      <c r="F46" s="87" t="s">
        <v>7</v>
      </c>
      <c r="G46" s="57"/>
      <c r="H46" s="57"/>
      <c r="I46" s="57"/>
      <c r="J46" s="57"/>
      <c r="K46" s="57"/>
      <c r="L46" s="57"/>
      <c r="M46" s="57"/>
      <c r="N46" s="57" t="s">
        <v>191</v>
      </c>
      <c r="O46" s="57"/>
      <c r="P46" s="57" t="s">
        <v>191</v>
      </c>
      <c r="Q46" s="57"/>
    </row>
    <row r="47" spans="1:17" ht="17.100000000000001" customHeight="1" x14ac:dyDescent="0.2">
      <c r="A47" s="81" t="s">
        <v>135</v>
      </c>
      <c r="B47" s="75" t="s">
        <v>99</v>
      </c>
      <c r="C47" s="52">
        <v>1989</v>
      </c>
      <c r="D47" s="64" t="s">
        <v>15</v>
      </c>
      <c r="E47" s="60" t="s">
        <v>8</v>
      </c>
      <c r="F47" s="87" t="s">
        <v>7</v>
      </c>
      <c r="G47" s="57"/>
      <c r="H47" s="57"/>
      <c r="I47" s="57"/>
      <c r="J47" s="57"/>
      <c r="K47" s="57"/>
      <c r="L47" s="57"/>
      <c r="M47" s="57"/>
      <c r="N47" s="57" t="s">
        <v>191</v>
      </c>
      <c r="O47" s="57"/>
      <c r="P47" s="57" t="s">
        <v>191</v>
      </c>
      <c r="Q47" s="57"/>
    </row>
    <row r="48" spans="1:17" ht="17.100000000000001" customHeight="1" x14ac:dyDescent="0.2">
      <c r="A48" s="81" t="s">
        <v>136</v>
      </c>
      <c r="B48" s="75" t="s">
        <v>99</v>
      </c>
      <c r="C48" s="52">
        <v>1984</v>
      </c>
      <c r="D48" s="64" t="s">
        <v>15</v>
      </c>
      <c r="E48" s="60" t="s">
        <v>23</v>
      </c>
      <c r="F48" s="87" t="s">
        <v>7</v>
      </c>
      <c r="G48" s="57"/>
      <c r="H48" s="57"/>
      <c r="I48" s="57"/>
      <c r="J48" s="57"/>
      <c r="K48" s="57"/>
      <c r="L48" s="57"/>
      <c r="M48" s="57"/>
      <c r="N48" s="57" t="s">
        <v>191</v>
      </c>
      <c r="O48" s="57"/>
      <c r="P48" s="57" t="s">
        <v>191</v>
      </c>
      <c r="Q48" s="57"/>
    </row>
    <row r="49" spans="1:17" ht="17.100000000000001" customHeight="1" x14ac:dyDescent="0.2">
      <c r="A49" s="81" t="s">
        <v>137</v>
      </c>
      <c r="B49" s="75" t="s">
        <v>99</v>
      </c>
      <c r="C49" s="52">
        <v>1935</v>
      </c>
      <c r="D49" s="64" t="s">
        <v>48</v>
      </c>
      <c r="E49" s="70" t="s">
        <v>50</v>
      </c>
      <c r="F49" s="87" t="s">
        <v>7</v>
      </c>
      <c r="G49" s="57"/>
      <c r="H49" s="57"/>
      <c r="I49" s="57"/>
      <c r="J49" s="57"/>
      <c r="K49" s="57"/>
      <c r="L49" s="57"/>
      <c r="M49" s="57"/>
      <c r="N49" s="57"/>
      <c r="O49" s="57"/>
      <c r="P49" s="57"/>
      <c r="Q49" s="57" t="s">
        <v>191</v>
      </c>
    </row>
    <row r="50" spans="1:17" ht="17.100000000000001" customHeight="1" x14ac:dyDescent="0.2">
      <c r="A50" s="81" t="s">
        <v>138</v>
      </c>
      <c r="B50" s="75" t="s">
        <v>99</v>
      </c>
      <c r="C50" s="52">
        <v>1901</v>
      </c>
      <c r="D50" s="64" t="s">
        <v>15</v>
      </c>
      <c r="E50" s="60" t="s">
        <v>8</v>
      </c>
      <c r="F50" s="87" t="s">
        <v>7</v>
      </c>
      <c r="H50" s="57"/>
      <c r="I50" s="57"/>
      <c r="J50" s="57"/>
      <c r="K50" s="57"/>
      <c r="L50" s="57"/>
      <c r="M50" s="57"/>
      <c r="N50" s="57" t="s">
        <v>191</v>
      </c>
      <c r="O50" s="57"/>
      <c r="P50" s="57" t="s">
        <v>191</v>
      </c>
      <c r="Q50" s="57"/>
    </row>
    <row r="51" spans="1:17" ht="17.100000000000001" customHeight="1" x14ac:dyDescent="0.2">
      <c r="A51" s="81" t="s">
        <v>139</v>
      </c>
      <c r="B51" s="75" t="s">
        <v>99</v>
      </c>
      <c r="C51" s="52">
        <v>1939</v>
      </c>
      <c r="D51" s="64" t="s">
        <v>51</v>
      </c>
      <c r="E51" s="60" t="s">
        <v>23</v>
      </c>
      <c r="F51" s="87" t="s">
        <v>7</v>
      </c>
      <c r="H51" s="57"/>
      <c r="I51" s="57"/>
      <c r="J51" s="57"/>
      <c r="K51" s="57"/>
      <c r="L51" s="57"/>
      <c r="M51" s="57"/>
      <c r="N51" s="57"/>
      <c r="O51" s="57"/>
      <c r="P51" s="57"/>
      <c r="Q51" s="57" t="s">
        <v>191</v>
      </c>
    </row>
    <row r="52" spans="1:17" ht="17.100000000000001" customHeight="1" x14ac:dyDescent="0.2">
      <c r="A52" s="61" t="s">
        <v>205</v>
      </c>
      <c r="B52" s="75" t="s">
        <v>99</v>
      </c>
      <c r="C52" s="52">
        <v>2017</v>
      </c>
      <c r="D52" s="64" t="s">
        <v>15</v>
      </c>
      <c r="E52" s="60" t="s">
        <v>8</v>
      </c>
      <c r="F52" s="87" t="s">
        <v>7</v>
      </c>
      <c r="H52" s="57"/>
      <c r="I52" s="57"/>
      <c r="J52" s="57"/>
      <c r="K52" s="57"/>
      <c r="L52" s="57"/>
      <c r="M52" s="57"/>
      <c r="N52" s="57"/>
      <c r="O52" s="57"/>
      <c r="P52" s="57"/>
      <c r="Q52" s="57" t="s">
        <v>191</v>
      </c>
    </row>
    <row r="53" spans="1:17" ht="17.100000000000001" customHeight="1" x14ac:dyDescent="0.2">
      <c r="A53" s="81" t="s">
        <v>206</v>
      </c>
      <c r="B53" s="75" t="s">
        <v>100</v>
      </c>
      <c r="C53" s="52">
        <v>1948</v>
      </c>
      <c r="D53" s="64" t="s">
        <v>26</v>
      </c>
      <c r="E53" s="60" t="s">
        <v>52</v>
      </c>
      <c r="F53" s="87" t="s">
        <v>7</v>
      </c>
      <c r="H53" s="57"/>
      <c r="I53" s="57"/>
      <c r="J53" s="57"/>
      <c r="K53" s="57"/>
      <c r="L53" s="57"/>
      <c r="M53" s="57"/>
      <c r="N53" s="57" t="s">
        <v>191</v>
      </c>
      <c r="O53" s="57"/>
      <c r="P53" s="57"/>
      <c r="Q53" s="57"/>
    </row>
    <row r="54" spans="1:17" ht="17.100000000000001" customHeight="1" x14ac:dyDescent="0.2">
      <c r="A54" s="81" t="s">
        <v>140</v>
      </c>
      <c r="B54" s="75" t="s">
        <v>99</v>
      </c>
      <c r="C54" s="52">
        <v>1990</v>
      </c>
      <c r="D54" s="64" t="s">
        <v>15</v>
      </c>
      <c r="E54" s="60" t="s">
        <v>8</v>
      </c>
      <c r="F54" s="87" t="s">
        <v>7</v>
      </c>
      <c r="H54" s="57"/>
      <c r="I54" s="57"/>
      <c r="J54" s="57"/>
      <c r="K54" s="57"/>
      <c r="L54" s="57"/>
      <c r="M54" s="57"/>
      <c r="N54" s="57" t="s">
        <v>191</v>
      </c>
      <c r="O54" s="57"/>
      <c r="P54" s="57" t="s">
        <v>191</v>
      </c>
      <c r="Q54" s="57"/>
    </row>
    <row r="55" spans="1:17" ht="17.100000000000001" customHeight="1" x14ac:dyDescent="0.2">
      <c r="A55" s="81" t="s">
        <v>207</v>
      </c>
      <c r="B55" s="75" t="s">
        <v>99</v>
      </c>
      <c r="C55" s="52">
        <v>1960</v>
      </c>
      <c r="D55" s="64" t="s">
        <v>33</v>
      </c>
      <c r="E55" s="60" t="s">
        <v>23</v>
      </c>
      <c r="F55" s="87" t="s">
        <v>7</v>
      </c>
      <c r="H55" s="57"/>
      <c r="I55" s="57"/>
      <c r="J55" s="57"/>
      <c r="K55" s="57"/>
      <c r="L55" s="57"/>
      <c r="M55" s="57"/>
      <c r="N55" s="57"/>
      <c r="O55" s="57"/>
      <c r="P55" s="57"/>
      <c r="Q55" s="57" t="s">
        <v>191</v>
      </c>
    </row>
    <row r="56" spans="1:17" ht="17.100000000000001" customHeight="1" x14ac:dyDescent="0.2">
      <c r="A56" s="107" t="s">
        <v>423</v>
      </c>
      <c r="B56" s="64" t="s">
        <v>99</v>
      </c>
      <c r="C56" s="52">
        <v>2018</v>
      </c>
      <c r="D56" s="64" t="s">
        <v>26</v>
      </c>
      <c r="E56" s="74" t="s">
        <v>424</v>
      </c>
      <c r="F56" s="70" t="s">
        <v>7</v>
      </c>
      <c r="H56" s="57"/>
      <c r="I56" s="57"/>
      <c r="J56" s="57"/>
      <c r="K56" s="57"/>
      <c r="L56" s="57"/>
      <c r="M56" s="57"/>
      <c r="N56" s="57"/>
      <c r="O56" s="57"/>
      <c r="P56" s="57"/>
      <c r="Q56" s="57" t="s">
        <v>191</v>
      </c>
    </row>
    <row r="57" spans="1:17" ht="16.899999999999999" customHeight="1" x14ac:dyDescent="0.2">
      <c r="A57" s="61" t="s">
        <v>53</v>
      </c>
      <c r="B57" s="75" t="s">
        <v>99</v>
      </c>
      <c r="C57" s="52">
        <v>2015</v>
      </c>
      <c r="D57" s="64" t="s">
        <v>20</v>
      </c>
      <c r="E57" s="60" t="s">
        <v>8</v>
      </c>
      <c r="F57" s="87" t="s">
        <v>7</v>
      </c>
      <c r="H57" s="57"/>
      <c r="I57" s="57"/>
      <c r="J57" s="57"/>
      <c r="K57" s="57"/>
      <c r="L57" s="57"/>
      <c r="M57" s="57"/>
      <c r="N57" s="57"/>
      <c r="O57" s="57"/>
      <c r="P57" s="57"/>
      <c r="Q57" s="57" t="s">
        <v>191</v>
      </c>
    </row>
    <row r="58" spans="1:17" ht="17.100000000000001" customHeight="1" x14ac:dyDescent="0.2">
      <c r="A58" s="49" t="s">
        <v>509</v>
      </c>
      <c r="B58" s="64" t="s">
        <v>99</v>
      </c>
      <c r="C58" s="52">
        <v>2021</v>
      </c>
      <c r="D58" s="64" t="s">
        <v>20</v>
      </c>
      <c r="E58" s="60" t="s">
        <v>481</v>
      </c>
      <c r="F58" s="87" t="s">
        <v>7</v>
      </c>
      <c r="H58" s="57"/>
      <c r="I58" s="57"/>
      <c r="J58" s="57"/>
      <c r="K58" s="57"/>
      <c r="L58" s="57"/>
      <c r="M58" s="57"/>
      <c r="N58" s="57"/>
      <c r="O58" s="57"/>
      <c r="P58" s="57"/>
      <c r="Q58" s="57" t="s">
        <v>191</v>
      </c>
    </row>
    <row r="59" spans="1:17" ht="17.100000000000001" customHeight="1" x14ac:dyDescent="0.2">
      <c r="A59" s="61" t="s">
        <v>54</v>
      </c>
      <c r="B59" s="75" t="s">
        <v>99</v>
      </c>
      <c r="C59" s="52">
        <v>2002</v>
      </c>
      <c r="D59" s="64" t="s">
        <v>26</v>
      </c>
      <c r="E59" s="60" t="s">
        <v>8</v>
      </c>
      <c r="F59" s="87" t="s">
        <v>7</v>
      </c>
      <c r="H59" s="57"/>
      <c r="I59" s="57"/>
      <c r="J59" s="57"/>
      <c r="K59" s="57"/>
      <c r="L59" s="57"/>
      <c r="M59" s="57"/>
      <c r="N59" s="57"/>
      <c r="O59" s="57"/>
      <c r="P59" s="57"/>
      <c r="Q59" s="57" t="s">
        <v>191</v>
      </c>
    </row>
    <row r="60" spans="1:17" ht="16.5" customHeight="1" x14ac:dyDescent="0.2">
      <c r="A60" s="61" t="s">
        <v>55</v>
      </c>
      <c r="B60" s="75" t="s">
        <v>99</v>
      </c>
      <c r="C60" s="52">
        <v>2020</v>
      </c>
      <c r="D60" s="64" t="s">
        <v>56</v>
      </c>
      <c r="E60" s="64" t="s">
        <v>57</v>
      </c>
      <c r="F60" s="87" t="s">
        <v>7</v>
      </c>
      <c r="H60" s="57"/>
      <c r="I60" s="57"/>
      <c r="J60" s="57"/>
      <c r="K60" s="57"/>
      <c r="L60" s="57"/>
      <c r="M60" s="57"/>
      <c r="N60" s="57"/>
      <c r="O60" s="57"/>
      <c r="P60" s="57"/>
      <c r="Q60" s="57" t="s">
        <v>191</v>
      </c>
    </row>
    <row r="61" spans="1:17" ht="17.100000000000001" customHeight="1" x14ac:dyDescent="0.2">
      <c r="A61" s="81" t="s">
        <v>141</v>
      </c>
      <c r="B61" s="75" t="s">
        <v>99</v>
      </c>
      <c r="C61" s="52">
        <v>2017</v>
      </c>
      <c r="D61" s="64" t="s">
        <v>24</v>
      </c>
      <c r="E61" s="60" t="s">
        <v>59</v>
      </c>
      <c r="F61" s="87" t="s">
        <v>7</v>
      </c>
      <c r="H61" s="57"/>
      <c r="I61" s="57"/>
      <c r="J61" s="57"/>
      <c r="K61" s="57"/>
      <c r="L61" s="57"/>
      <c r="M61" s="57"/>
      <c r="N61" s="57" t="s">
        <v>191</v>
      </c>
      <c r="O61" s="57"/>
      <c r="P61" s="57"/>
      <c r="Q61" s="57"/>
    </row>
    <row r="62" spans="1:17" ht="17.100000000000001" customHeight="1" x14ac:dyDescent="0.2">
      <c r="A62" s="81" t="s">
        <v>142</v>
      </c>
      <c r="B62" s="75" t="s">
        <v>99</v>
      </c>
      <c r="C62" s="52">
        <v>2018</v>
      </c>
      <c r="D62" s="64" t="s">
        <v>24</v>
      </c>
      <c r="E62" s="70" t="s">
        <v>61</v>
      </c>
      <c r="F62" s="87" t="s">
        <v>7</v>
      </c>
      <c r="G62" s="57"/>
      <c r="H62" s="57"/>
      <c r="I62" s="57"/>
      <c r="J62" s="57"/>
      <c r="K62" s="57"/>
      <c r="L62" s="57"/>
      <c r="M62" s="57"/>
      <c r="N62" s="57"/>
      <c r="O62" s="57"/>
      <c r="P62" s="57" t="s">
        <v>191</v>
      </c>
      <c r="Q62" s="57"/>
    </row>
    <row r="63" spans="1:17" ht="16.899999999999999" customHeight="1" x14ac:dyDescent="0.2">
      <c r="A63" s="81" t="s">
        <v>143</v>
      </c>
      <c r="B63" s="89" t="s">
        <v>100</v>
      </c>
      <c r="C63" s="52">
        <v>1989</v>
      </c>
      <c r="D63" s="64" t="s">
        <v>15</v>
      </c>
      <c r="E63" s="60" t="s">
        <v>22</v>
      </c>
      <c r="F63" s="87" t="s">
        <v>7</v>
      </c>
      <c r="G63" s="57"/>
      <c r="H63" s="57"/>
      <c r="I63" s="57"/>
      <c r="J63" s="57"/>
      <c r="K63" s="57"/>
      <c r="L63" s="57"/>
      <c r="M63" s="57"/>
      <c r="N63" s="57"/>
      <c r="O63" s="57"/>
      <c r="P63" s="57"/>
      <c r="Q63" s="57" t="s">
        <v>191</v>
      </c>
    </row>
    <row r="64" spans="1:17" ht="17.100000000000001" customHeight="1" x14ac:dyDescent="0.2">
      <c r="A64" s="81" t="s">
        <v>208</v>
      </c>
      <c r="B64" s="75" t="s">
        <v>99</v>
      </c>
      <c r="C64" s="52">
        <v>2006</v>
      </c>
      <c r="D64" s="64" t="s">
        <v>26</v>
      </c>
      <c r="E64" s="60" t="s">
        <v>62</v>
      </c>
      <c r="F64" s="87" t="s">
        <v>7</v>
      </c>
      <c r="G64" s="57" t="s">
        <v>191</v>
      </c>
      <c r="H64" s="57"/>
      <c r="I64" s="57"/>
      <c r="J64" s="57" t="s">
        <v>191</v>
      </c>
      <c r="K64" s="57"/>
      <c r="L64" s="57"/>
      <c r="M64" s="57"/>
      <c r="N64" s="57"/>
      <c r="O64" s="57"/>
      <c r="P64" s="57"/>
      <c r="Q64" s="57"/>
    </row>
    <row r="65" spans="1:17" ht="17.100000000000001" customHeight="1" x14ac:dyDescent="0.2">
      <c r="A65" s="81" t="s">
        <v>144</v>
      </c>
      <c r="B65" s="75" t="s">
        <v>99</v>
      </c>
      <c r="C65" s="52">
        <v>2010</v>
      </c>
      <c r="D65" s="64" t="s">
        <v>24</v>
      </c>
      <c r="E65" s="60" t="s">
        <v>8</v>
      </c>
      <c r="F65" s="87" t="s">
        <v>7</v>
      </c>
      <c r="G65" s="57" t="s">
        <v>191</v>
      </c>
      <c r="H65" s="57"/>
      <c r="I65" s="57"/>
      <c r="J65" s="57"/>
      <c r="K65" s="57"/>
      <c r="L65" s="57"/>
      <c r="M65" s="57"/>
      <c r="N65" s="57"/>
      <c r="O65" s="57"/>
      <c r="P65" s="57"/>
      <c r="Q65" s="57"/>
    </row>
    <row r="66" spans="1:17" ht="17.100000000000001" customHeight="1" x14ac:dyDescent="0.2">
      <c r="A66" s="61" t="s">
        <v>209</v>
      </c>
      <c r="B66" s="75" t="s">
        <v>99</v>
      </c>
      <c r="C66" s="52">
        <v>1934</v>
      </c>
      <c r="D66" s="64" t="s">
        <v>5</v>
      </c>
      <c r="E66" s="60" t="s">
        <v>8</v>
      </c>
      <c r="F66" s="87" t="s">
        <v>7</v>
      </c>
      <c r="G66" s="57"/>
      <c r="H66" s="57"/>
      <c r="I66" s="57"/>
      <c r="J66" s="57"/>
      <c r="K66" s="57"/>
      <c r="L66" s="57"/>
      <c r="M66" s="57"/>
      <c r="N66" s="57"/>
      <c r="O66" s="57"/>
      <c r="P66" s="57"/>
      <c r="Q66" s="57" t="s">
        <v>191</v>
      </c>
    </row>
    <row r="67" spans="1:17" ht="17.100000000000001" customHeight="1" x14ac:dyDescent="0.2">
      <c r="A67" s="61" t="s">
        <v>210</v>
      </c>
      <c r="B67" s="75" t="s">
        <v>99</v>
      </c>
      <c r="C67" s="52">
        <v>1987</v>
      </c>
      <c r="D67" s="64" t="s">
        <v>5</v>
      </c>
      <c r="E67" s="60" t="s">
        <v>8</v>
      </c>
      <c r="F67" s="87" t="s">
        <v>7</v>
      </c>
      <c r="G67" s="57"/>
      <c r="H67" s="57"/>
      <c r="I67" s="57"/>
      <c r="J67" s="57"/>
      <c r="K67" s="57"/>
      <c r="L67" s="57"/>
      <c r="M67" s="57"/>
      <c r="N67" s="57"/>
      <c r="O67" s="57"/>
      <c r="P67" s="57"/>
      <c r="Q67" s="57" t="s">
        <v>191</v>
      </c>
    </row>
    <row r="68" spans="1:17" ht="17.100000000000001" customHeight="1" x14ac:dyDescent="0.2">
      <c r="A68" s="81" t="s">
        <v>145</v>
      </c>
      <c r="B68" s="75" t="s">
        <v>99</v>
      </c>
      <c r="C68" s="52">
        <v>1968</v>
      </c>
      <c r="D68" s="64" t="s">
        <v>15</v>
      </c>
      <c r="E68" s="60" t="s">
        <v>64</v>
      </c>
      <c r="F68" s="87" t="s">
        <v>7</v>
      </c>
      <c r="G68" s="57"/>
      <c r="H68" s="57"/>
      <c r="I68" s="57" t="s">
        <v>191</v>
      </c>
      <c r="J68" s="57"/>
      <c r="K68" s="57"/>
      <c r="L68" s="57"/>
      <c r="M68" s="57"/>
      <c r="N68" s="57" t="s">
        <v>191</v>
      </c>
      <c r="O68" s="57"/>
      <c r="P68" s="57"/>
      <c r="Q68" s="57"/>
    </row>
    <row r="69" spans="1:17" ht="17.100000000000001" customHeight="1" x14ac:dyDescent="0.2">
      <c r="A69" s="81" t="s">
        <v>146</v>
      </c>
      <c r="B69" s="89" t="s">
        <v>100</v>
      </c>
      <c r="C69" s="52">
        <v>1999</v>
      </c>
      <c r="D69" s="64" t="s">
        <v>15</v>
      </c>
      <c r="E69" s="60" t="s">
        <v>8</v>
      </c>
      <c r="F69" s="87" t="s">
        <v>7</v>
      </c>
      <c r="G69" s="57"/>
      <c r="H69" s="57"/>
      <c r="I69" s="57"/>
      <c r="J69" s="57"/>
      <c r="K69" s="57"/>
      <c r="L69" s="57"/>
      <c r="M69" s="57"/>
      <c r="N69" s="57"/>
      <c r="O69" s="57"/>
      <c r="P69" s="57"/>
      <c r="Q69" s="57" t="s">
        <v>191</v>
      </c>
    </row>
    <row r="70" spans="1:17" ht="16.899999999999999" customHeight="1" x14ac:dyDescent="0.2">
      <c r="A70" s="81" t="s">
        <v>211</v>
      </c>
      <c r="B70" s="75" t="s">
        <v>99</v>
      </c>
      <c r="C70" s="52">
        <v>1968</v>
      </c>
      <c r="D70" s="64" t="s">
        <v>43</v>
      </c>
      <c r="E70" s="60" t="s">
        <v>23</v>
      </c>
      <c r="F70" s="87" t="s">
        <v>7</v>
      </c>
      <c r="G70" s="57"/>
      <c r="H70" s="57"/>
      <c r="I70" s="57"/>
      <c r="J70" s="57"/>
      <c r="K70" s="57"/>
      <c r="L70" s="57"/>
      <c r="M70" s="57"/>
      <c r="N70" s="57"/>
      <c r="O70" s="57"/>
      <c r="P70" s="57"/>
      <c r="Q70" s="57" t="s">
        <v>191</v>
      </c>
    </row>
    <row r="71" spans="1:17" ht="16.899999999999999" customHeight="1" x14ac:dyDescent="0.2">
      <c r="A71" s="81" t="s">
        <v>147</v>
      </c>
      <c r="B71" s="75" t="s">
        <v>99</v>
      </c>
      <c r="C71" s="52">
        <v>1972</v>
      </c>
      <c r="D71" s="64" t="s">
        <v>20</v>
      </c>
      <c r="E71" s="60" t="s">
        <v>23</v>
      </c>
      <c r="F71" s="87" t="s">
        <v>7</v>
      </c>
      <c r="G71" s="57"/>
      <c r="H71" s="57"/>
      <c r="I71" s="57" t="s">
        <v>191</v>
      </c>
      <c r="J71" s="57"/>
      <c r="K71" s="57"/>
      <c r="L71" s="57"/>
      <c r="M71" s="57"/>
      <c r="N71" s="57"/>
      <c r="O71" s="57"/>
      <c r="P71" s="57"/>
      <c r="Q71" s="57"/>
    </row>
    <row r="72" spans="1:17" ht="17.100000000000001" customHeight="1" x14ac:dyDescent="0.2">
      <c r="A72" s="81" t="s">
        <v>148</v>
      </c>
      <c r="B72" s="75" t="s">
        <v>99</v>
      </c>
      <c r="C72" s="52">
        <v>2006</v>
      </c>
      <c r="D72" s="64" t="s">
        <v>20</v>
      </c>
      <c r="E72" s="60" t="s">
        <v>16</v>
      </c>
      <c r="F72" s="87" t="s">
        <v>7</v>
      </c>
      <c r="G72" s="57"/>
      <c r="H72" s="57"/>
      <c r="I72" s="57"/>
      <c r="J72" s="57"/>
      <c r="K72" s="57"/>
      <c r="L72" s="57"/>
      <c r="M72" s="57"/>
      <c r="N72" s="57" t="s">
        <v>191</v>
      </c>
      <c r="O72" s="57"/>
      <c r="P72" s="57" t="s">
        <v>191</v>
      </c>
      <c r="Q72" s="57"/>
    </row>
    <row r="73" spans="1:17" ht="17.100000000000001" customHeight="1" x14ac:dyDescent="0.2">
      <c r="A73" s="81" t="s">
        <v>149</v>
      </c>
      <c r="B73" s="75" t="s">
        <v>99</v>
      </c>
      <c r="C73" s="52">
        <v>1997</v>
      </c>
      <c r="D73" s="64" t="s">
        <v>20</v>
      </c>
      <c r="E73" s="60" t="s">
        <v>8</v>
      </c>
      <c r="F73" s="87" t="s">
        <v>7</v>
      </c>
      <c r="G73" s="57"/>
      <c r="H73" s="57"/>
      <c r="I73" s="57"/>
      <c r="J73" s="57"/>
      <c r="K73" s="57"/>
      <c r="L73" s="57"/>
      <c r="M73" s="57"/>
      <c r="N73" s="57" t="s">
        <v>191</v>
      </c>
      <c r="O73" s="57"/>
      <c r="P73" s="57" t="s">
        <v>191</v>
      </c>
      <c r="Q73" s="57"/>
    </row>
    <row r="74" spans="1:17" ht="17.100000000000001" customHeight="1" x14ac:dyDescent="0.2">
      <c r="A74" s="81" t="s">
        <v>150</v>
      </c>
      <c r="B74" s="75" t="s">
        <v>99</v>
      </c>
      <c r="C74" s="52">
        <v>1982</v>
      </c>
      <c r="D74" s="64" t="s">
        <v>24</v>
      </c>
      <c r="E74" s="70" t="s">
        <v>66</v>
      </c>
      <c r="F74" s="87" t="s">
        <v>7</v>
      </c>
      <c r="G74" s="57"/>
      <c r="H74" s="57"/>
      <c r="I74" s="57"/>
      <c r="J74" s="57"/>
      <c r="K74" s="57"/>
      <c r="L74" s="57"/>
      <c r="M74" s="57"/>
      <c r="N74" s="57"/>
      <c r="O74" s="57" t="s">
        <v>191</v>
      </c>
      <c r="P74" s="57"/>
      <c r="Q74" s="57"/>
    </row>
    <row r="75" spans="1:17" ht="17.100000000000001" customHeight="1" x14ac:dyDescent="0.2">
      <c r="A75" s="81" t="s">
        <v>151</v>
      </c>
      <c r="B75" s="75" t="s">
        <v>99</v>
      </c>
      <c r="C75" s="52">
        <v>2005</v>
      </c>
      <c r="D75" s="64" t="s">
        <v>20</v>
      </c>
      <c r="E75" s="60" t="s">
        <v>67</v>
      </c>
      <c r="F75" s="87" t="s">
        <v>7</v>
      </c>
      <c r="G75" s="57"/>
      <c r="H75" s="57"/>
      <c r="I75" s="57"/>
      <c r="J75" s="57"/>
      <c r="K75" s="57"/>
      <c r="L75" s="57"/>
      <c r="M75" s="57"/>
      <c r="N75" s="57"/>
      <c r="O75" s="57"/>
      <c r="P75" s="57" t="s">
        <v>191</v>
      </c>
      <c r="Q75" s="57"/>
    </row>
    <row r="76" spans="1:17" ht="17.100000000000001" customHeight="1" x14ac:dyDescent="0.2">
      <c r="A76" s="81" t="s">
        <v>152</v>
      </c>
      <c r="B76" s="75" t="s">
        <v>100</v>
      </c>
      <c r="C76" s="52">
        <v>1973</v>
      </c>
      <c r="D76" s="64" t="s">
        <v>24</v>
      </c>
      <c r="E76" s="60" t="s">
        <v>8</v>
      </c>
      <c r="F76" s="87" t="s">
        <v>7</v>
      </c>
      <c r="G76" s="57"/>
      <c r="H76" s="57"/>
      <c r="I76" s="57"/>
      <c r="J76" s="57"/>
      <c r="K76" s="57"/>
      <c r="L76" s="57"/>
      <c r="M76" s="57"/>
      <c r="N76" s="57"/>
      <c r="O76" s="57"/>
      <c r="P76" s="57" t="s">
        <v>191</v>
      </c>
      <c r="Q76" s="57"/>
    </row>
    <row r="77" spans="1:17" ht="16.899999999999999" customHeight="1" x14ac:dyDescent="0.2">
      <c r="A77" s="81" t="s">
        <v>153</v>
      </c>
      <c r="B77" s="89" t="s">
        <v>100</v>
      </c>
      <c r="C77" s="52" t="s">
        <v>68</v>
      </c>
      <c r="D77" s="64" t="s">
        <v>15</v>
      </c>
      <c r="E77" s="60" t="s">
        <v>69</v>
      </c>
      <c r="F77" s="87" t="s">
        <v>7</v>
      </c>
      <c r="G77" s="57"/>
      <c r="H77" s="57"/>
      <c r="I77" s="57"/>
      <c r="J77" s="57"/>
      <c r="K77" s="57"/>
      <c r="L77" s="57"/>
      <c r="M77" s="57"/>
      <c r="N77" s="57"/>
      <c r="O77" s="57"/>
      <c r="P77" s="57"/>
      <c r="Q77" s="57" t="s">
        <v>191</v>
      </c>
    </row>
    <row r="78" spans="1:17" ht="17.100000000000001" customHeight="1" x14ac:dyDescent="0.2">
      <c r="A78" s="61" t="s">
        <v>212</v>
      </c>
      <c r="B78" s="75" t="s">
        <v>99</v>
      </c>
      <c r="C78" s="52">
        <v>1964</v>
      </c>
      <c r="D78" s="64" t="s">
        <v>20</v>
      </c>
      <c r="E78" s="60" t="s">
        <v>240</v>
      </c>
      <c r="F78" s="87" t="s">
        <v>7</v>
      </c>
      <c r="G78" s="57"/>
      <c r="H78" s="57"/>
      <c r="I78" s="57" t="s">
        <v>191</v>
      </c>
      <c r="J78" s="57"/>
      <c r="K78" s="57"/>
      <c r="L78" s="57"/>
      <c r="M78" s="57"/>
      <c r="N78" s="57"/>
      <c r="O78" s="57"/>
      <c r="P78" s="57"/>
      <c r="Q78" s="57"/>
    </row>
    <row r="79" spans="1:17" ht="17.100000000000001" customHeight="1" x14ac:dyDescent="0.2">
      <c r="A79" s="81" t="s">
        <v>154</v>
      </c>
      <c r="B79" s="75" t="s">
        <v>99</v>
      </c>
      <c r="C79" s="52">
        <v>2008</v>
      </c>
      <c r="D79" s="64" t="s">
        <v>24</v>
      </c>
      <c r="E79" s="60" t="s">
        <v>16</v>
      </c>
      <c r="F79" s="87" t="s">
        <v>7</v>
      </c>
      <c r="G79" s="57"/>
      <c r="H79" s="57"/>
      <c r="I79" s="57"/>
      <c r="J79" s="57"/>
      <c r="K79" s="57"/>
      <c r="L79" s="57"/>
      <c r="M79" s="57"/>
      <c r="N79" s="57" t="s">
        <v>191</v>
      </c>
      <c r="O79" s="57"/>
      <c r="P79" s="57" t="s">
        <v>191</v>
      </c>
      <c r="Q79" s="57"/>
    </row>
    <row r="80" spans="1:17" ht="17.100000000000001" customHeight="1" x14ac:dyDescent="0.2">
      <c r="A80" s="81" t="s">
        <v>155</v>
      </c>
      <c r="B80" s="75" t="s">
        <v>99</v>
      </c>
      <c r="C80" s="52">
        <v>2006</v>
      </c>
      <c r="D80" s="64" t="s">
        <v>20</v>
      </c>
      <c r="E80" s="60" t="s">
        <v>71</v>
      </c>
      <c r="F80" s="87" t="s">
        <v>7</v>
      </c>
      <c r="G80" s="57"/>
      <c r="H80" s="57"/>
      <c r="I80" s="57"/>
      <c r="J80" s="57"/>
      <c r="K80" s="57"/>
      <c r="L80" s="57" t="s">
        <v>191</v>
      </c>
      <c r="M80" s="57"/>
      <c r="N80" s="57"/>
      <c r="O80" s="57"/>
      <c r="P80" s="57"/>
      <c r="Q80" s="57"/>
    </row>
    <row r="81" spans="1:17" ht="17.100000000000001" customHeight="1" x14ac:dyDescent="0.2">
      <c r="A81" s="81" t="s">
        <v>156</v>
      </c>
      <c r="B81" s="75" t="s">
        <v>99</v>
      </c>
      <c r="C81" s="52">
        <v>1958</v>
      </c>
      <c r="D81" s="64" t="s">
        <v>72</v>
      </c>
      <c r="E81" s="60" t="s">
        <v>8</v>
      </c>
      <c r="F81" s="87" t="s">
        <v>7</v>
      </c>
      <c r="G81" s="57"/>
      <c r="H81" s="57"/>
      <c r="I81" s="57" t="s">
        <v>191</v>
      </c>
      <c r="J81" s="57"/>
      <c r="K81" s="57"/>
      <c r="L81" s="57"/>
      <c r="M81" s="57"/>
      <c r="N81" s="57"/>
      <c r="O81" s="57"/>
      <c r="P81" s="57" t="s">
        <v>191</v>
      </c>
      <c r="Q81" s="57"/>
    </row>
    <row r="82" spans="1:17" ht="17.100000000000001" customHeight="1" x14ac:dyDescent="0.2">
      <c r="A82" s="81" t="s">
        <v>157</v>
      </c>
      <c r="B82" s="75" t="s">
        <v>99</v>
      </c>
      <c r="C82" s="52">
        <v>1899</v>
      </c>
      <c r="D82" s="64" t="s">
        <v>73</v>
      </c>
      <c r="E82" s="60" t="s">
        <v>8</v>
      </c>
      <c r="F82" s="87" t="s">
        <v>7</v>
      </c>
      <c r="G82" s="57"/>
      <c r="H82" s="57"/>
      <c r="I82" s="57" t="s">
        <v>191</v>
      </c>
      <c r="J82" s="57"/>
      <c r="K82" s="57"/>
      <c r="L82" s="57"/>
      <c r="M82" s="57"/>
      <c r="N82" s="57"/>
      <c r="O82" s="57"/>
      <c r="P82" s="57" t="s">
        <v>191</v>
      </c>
      <c r="Q82" s="57"/>
    </row>
    <row r="83" spans="1:17" ht="17.100000000000001" customHeight="1" x14ac:dyDescent="0.2">
      <c r="A83" s="81" t="s">
        <v>213</v>
      </c>
      <c r="B83" s="75" t="s">
        <v>99</v>
      </c>
      <c r="C83" s="52">
        <v>2017</v>
      </c>
      <c r="D83" s="64" t="s">
        <v>15</v>
      </c>
      <c r="E83" s="60" t="s">
        <v>8</v>
      </c>
      <c r="F83" s="87" t="s">
        <v>7</v>
      </c>
      <c r="G83" s="57"/>
      <c r="H83" s="57" t="s">
        <v>191</v>
      </c>
      <c r="I83" s="57"/>
      <c r="J83" s="57"/>
      <c r="K83" s="57"/>
      <c r="L83" s="57"/>
      <c r="M83" s="57"/>
      <c r="N83" s="57"/>
      <c r="O83" s="57"/>
      <c r="P83" s="57" t="s">
        <v>191</v>
      </c>
      <c r="Q83" s="57"/>
    </row>
    <row r="84" spans="1:17" ht="16.899999999999999" customHeight="1" x14ac:dyDescent="0.2">
      <c r="A84" s="81" t="s">
        <v>158</v>
      </c>
      <c r="B84" s="75" t="s">
        <v>99</v>
      </c>
      <c r="C84" s="52">
        <v>1935</v>
      </c>
      <c r="D84" s="64" t="s">
        <v>46</v>
      </c>
      <c r="E84" s="60" t="s">
        <v>74</v>
      </c>
      <c r="F84" s="87" t="s">
        <v>7</v>
      </c>
      <c r="G84" s="57"/>
      <c r="H84" s="57"/>
      <c r="I84" s="57"/>
      <c r="J84" s="57"/>
      <c r="K84" s="57"/>
      <c r="L84" s="57"/>
      <c r="M84" s="57"/>
      <c r="N84" s="57"/>
      <c r="O84" s="57"/>
      <c r="P84" s="57"/>
      <c r="Q84" s="57" t="s">
        <v>191</v>
      </c>
    </row>
    <row r="85" spans="1:17" ht="17.100000000000001" customHeight="1" x14ac:dyDescent="0.2">
      <c r="A85" s="81" t="s">
        <v>159</v>
      </c>
      <c r="B85" s="75" t="s">
        <v>99</v>
      </c>
      <c r="C85" s="52">
        <v>1992</v>
      </c>
      <c r="D85" s="64" t="s">
        <v>5</v>
      </c>
      <c r="E85" s="60" t="s">
        <v>8</v>
      </c>
      <c r="F85" s="87" t="s">
        <v>7</v>
      </c>
      <c r="G85" s="57"/>
      <c r="H85" s="57"/>
      <c r="I85" s="57"/>
      <c r="J85" s="57"/>
      <c r="K85" s="57"/>
      <c r="L85" s="57"/>
      <c r="M85" s="57"/>
      <c r="N85" s="57"/>
      <c r="O85" s="57"/>
      <c r="P85" s="57"/>
      <c r="Q85" s="57" t="s">
        <v>191</v>
      </c>
    </row>
    <row r="86" spans="1:17" ht="17.100000000000001" customHeight="1" x14ac:dyDescent="0.2">
      <c r="A86" s="81" t="s">
        <v>160</v>
      </c>
      <c r="B86" s="75" t="s">
        <v>99</v>
      </c>
      <c r="C86" s="52">
        <v>1901</v>
      </c>
      <c r="D86" s="64" t="s">
        <v>15</v>
      </c>
      <c r="E86" s="60" t="s">
        <v>8</v>
      </c>
      <c r="F86" s="87" t="s">
        <v>7</v>
      </c>
      <c r="G86" s="57"/>
      <c r="H86" s="57"/>
      <c r="I86" s="57"/>
      <c r="J86" s="57"/>
      <c r="K86" s="57"/>
      <c r="L86" s="57"/>
      <c r="M86" s="57"/>
      <c r="N86" s="57" t="s">
        <v>191</v>
      </c>
      <c r="O86" s="57"/>
      <c r="P86" s="57" t="s">
        <v>191</v>
      </c>
      <c r="Q86" s="57"/>
    </row>
    <row r="87" spans="1:17" ht="17.100000000000001" customHeight="1" x14ac:dyDescent="0.2">
      <c r="A87" s="81" t="s">
        <v>214</v>
      </c>
      <c r="B87" s="75" t="s">
        <v>99</v>
      </c>
      <c r="C87" s="52">
        <v>2005</v>
      </c>
      <c r="D87" s="64" t="s">
        <v>75</v>
      </c>
      <c r="E87" s="60" t="s">
        <v>8</v>
      </c>
      <c r="F87" s="87" t="s">
        <v>7</v>
      </c>
      <c r="G87" s="57"/>
      <c r="H87" s="57"/>
      <c r="I87" s="57"/>
      <c r="J87" s="57"/>
      <c r="K87" s="57"/>
      <c r="L87" s="57"/>
      <c r="M87" s="57"/>
      <c r="N87" s="57" t="s">
        <v>191</v>
      </c>
      <c r="O87" s="57"/>
      <c r="P87" s="57" t="s">
        <v>191</v>
      </c>
      <c r="Q87" s="57"/>
    </row>
    <row r="88" spans="1:17" ht="17.100000000000001" customHeight="1" x14ac:dyDescent="0.2">
      <c r="A88" s="81" t="s">
        <v>161</v>
      </c>
      <c r="B88" s="75" t="s">
        <v>99</v>
      </c>
      <c r="C88" s="52">
        <v>1926</v>
      </c>
      <c r="D88" s="64" t="s">
        <v>20</v>
      </c>
      <c r="E88" s="60" t="s">
        <v>23</v>
      </c>
      <c r="F88" s="87" t="s">
        <v>7</v>
      </c>
      <c r="G88" s="57"/>
      <c r="H88" s="57"/>
      <c r="I88" s="57" t="s">
        <v>191</v>
      </c>
      <c r="J88" s="57"/>
      <c r="K88" s="57"/>
      <c r="L88" s="57"/>
      <c r="M88" s="57"/>
      <c r="N88" s="57"/>
      <c r="O88" s="57"/>
      <c r="P88" s="57"/>
      <c r="Q88" s="57"/>
    </row>
    <row r="89" spans="1:17" ht="17.100000000000001" customHeight="1" x14ac:dyDescent="0.2">
      <c r="A89" s="88" t="s">
        <v>215</v>
      </c>
      <c r="B89" s="75" t="s">
        <v>99</v>
      </c>
      <c r="C89" s="52">
        <v>1980</v>
      </c>
      <c r="D89" s="64" t="s">
        <v>26</v>
      </c>
      <c r="E89" s="60" t="s">
        <v>76</v>
      </c>
      <c r="F89" s="87" t="s">
        <v>7</v>
      </c>
      <c r="G89" s="57"/>
      <c r="H89" s="57"/>
      <c r="I89" s="57"/>
      <c r="J89" s="57"/>
      <c r="K89" s="57"/>
      <c r="L89" s="57"/>
      <c r="M89" s="57"/>
      <c r="N89" s="57"/>
      <c r="O89" s="57"/>
      <c r="P89" s="57"/>
      <c r="Q89" s="57" t="s">
        <v>191</v>
      </c>
    </row>
    <row r="90" spans="1:17" ht="17.100000000000001" customHeight="1" x14ac:dyDescent="0.2">
      <c r="A90" s="81" t="s">
        <v>216</v>
      </c>
      <c r="B90" s="75" t="s">
        <v>99</v>
      </c>
      <c r="C90" s="52">
        <v>2013</v>
      </c>
      <c r="D90" s="64" t="s">
        <v>26</v>
      </c>
      <c r="E90" s="60" t="s">
        <v>8</v>
      </c>
      <c r="F90" s="87" t="s">
        <v>7</v>
      </c>
      <c r="G90" s="57"/>
      <c r="H90" s="57"/>
      <c r="I90" s="57" t="s">
        <v>191</v>
      </c>
      <c r="J90" s="57"/>
      <c r="K90" s="57"/>
      <c r="L90" s="57"/>
      <c r="M90" s="57"/>
      <c r="N90" s="57"/>
      <c r="O90" s="57"/>
      <c r="P90" s="57"/>
      <c r="Q90" s="57"/>
    </row>
    <row r="91" spans="1:17" ht="17.100000000000001" customHeight="1" x14ac:dyDescent="0.2">
      <c r="A91" s="81" t="s">
        <v>217</v>
      </c>
      <c r="B91" s="75" t="s">
        <v>100</v>
      </c>
      <c r="C91" s="52">
        <v>1860</v>
      </c>
      <c r="D91" s="64" t="s">
        <v>15</v>
      </c>
      <c r="E91" s="60" t="s">
        <v>77</v>
      </c>
      <c r="F91" s="87" t="s">
        <v>7</v>
      </c>
      <c r="G91" s="57"/>
      <c r="H91" s="57"/>
      <c r="I91" s="57"/>
      <c r="J91" s="57"/>
      <c r="K91" s="57"/>
      <c r="L91" s="57"/>
      <c r="M91" s="57"/>
      <c r="N91" s="57"/>
      <c r="O91" s="57"/>
      <c r="P91" s="57"/>
      <c r="Q91" s="57" t="s">
        <v>191</v>
      </c>
    </row>
    <row r="92" spans="1:17" ht="17.100000000000001" customHeight="1" x14ac:dyDescent="0.2">
      <c r="A92" s="81" t="s">
        <v>218</v>
      </c>
      <c r="B92" s="75" t="s">
        <v>100</v>
      </c>
      <c r="C92" s="52">
        <v>2017</v>
      </c>
      <c r="D92" s="64" t="s">
        <v>24</v>
      </c>
      <c r="E92" s="60" t="s">
        <v>59</v>
      </c>
      <c r="F92" s="87" t="s">
        <v>7</v>
      </c>
      <c r="G92" s="57"/>
      <c r="H92" s="57"/>
      <c r="I92" s="57"/>
      <c r="J92" s="57"/>
      <c r="K92" s="57"/>
      <c r="L92" s="57"/>
      <c r="M92" s="57"/>
      <c r="N92" s="57"/>
      <c r="O92" s="57"/>
      <c r="P92" s="57"/>
      <c r="Q92" s="57" t="s">
        <v>191</v>
      </c>
    </row>
    <row r="93" spans="1:17" ht="17.100000000000001" customHeight="1" x14ac:dyDescent="0.2">
      <c r="A93" s="61" t="s">
        <v>219</v>
      </c>
      <c r="B93" s="75" t="s">
        <v>100</v>
      </c>
      <c r="C93" s="52">
        <v>1943</v>
      </c>
      <c r="D93" s="64" t="s">
        <v>15</v>
      </c>
      <c r="E93" s="74" t="s">
        <v>479</v>
      </c>
      <c r="F93" s="87" t="s">
        <v>7</v>
      </c>
      <c r="G93" s="57"/>
      <c r="H93" s="57"/>
      <c r="I93" s="57"/>
      <c r="J93" s="57"/>
      <c r="K93" s="57"/>
      <c r="L93" s="57"/>
      <c r="M93" s="57"/>
      <c r="N93" s="57"/>
      <c r="O93" s="57"/>
      <c r="P93" s="57"/>
      <c r="Q93" s="57" t="s">
        <v>191</v>
      </c>
    </row>
    <row r="94" spans="1:17" ht="17.100000000000001" customHeight="1" x14ac:dyDescent="0.2">
      <c r="A94" s="81" t="s">
        <v>163</v>
      </c>
      <c r="B94" s="75" t="s">
        <v>99</v>
      </c>
      <c r="C94" s="52">
        <v>1914</v>
      </c>
      <c r="D94" s="64" t="s">
        <v>78</v>
      </c>
      <c r="E94" s="60" t="s">
        <v>23</v>
      </c>
      <c r="F94" s="87" t="s">
        <v>7</v>
      </c>
      <c r="G94" s="57"/>
      <c r="H94" s="57"/>
      <c r="I94" s="57"/>
      <c r="J94" s="57"/>
      <c r="K94" s="57"/>
      <c r="L94" s="57"/>
      <c r="M94" s="57"/>
      <c r="N94" s="57"/>
      <c r="O94" s="57"/>
      <c r="P94" s="57"/>
      <c r="Q94" s="57" t="s">
        <v>191</v>
      </c>
    </row>
    <row r="95" spans="1:17" ht="16.899999999999999" customHeight="1" x14ac:dyDescent="0.2">
      <c r="A95" s="81" t="s">
        <v>220</v>
      </c>
      <c r="B95" s="75" t="s">
        <v>100</v>
      </c>
      <c r="C95" s="52">
        <v>1981</v>
      </c>
      <c r="D95" s="64" t="s">
        <v>15</v>
      </c>
      <c r="E95" s="60" t="s">
        <v>22</v>
      </c>
      <c r="F95" s="87" t="s">
        <v>7</v>
      </c>
      <c r="G95" s="57"/>
      <c r="H95" s="57"/>
      <c r="I95" s="57"/>
      <c r="J95" s="57"/>
      <c r="K95" s="57"/>
      <c r="L95" s="57"/>
      <c r="M95" s="57"/>
      <c r="N95" s="57" t="s">
        <v>191</v>
      </c>
      <c r="O95" s="57"/>
      <c r="P95" s="57" t="s">
        <v>191</v>
      </c>
      <c r="Q95" s="57"/>
    </row>
    <row r="96" spans="1:17" ht="17.100000000000001" customHeight="1" x14ac:dyDescent="0.2">
      <c r="A96" s="81" t="s">
        <v>164</v>
      </c>
      <c r="B96" s="75" t="s">
        <v>99</v>
      </c>
      <c r="C96" s="52">
        <v>1989</v>
      </c>
      <c r="D96" s="64" t="s">
        <v>15</v>
      </c>
      <c r="E96" s="60" t="s">
        <v>8</v>
      </c>
      <c r="F96" s="87" t="s">
        <v>7</v>
      </c>
      <c r="G96" s="57"/>
      <c r="H96" s="57"/>
      <c r="I96" s="57"/>
      <c r="J96" s="57"/>
      <c r="K96" s="57"/>
      <c r="L96" s="57"/>
      <c r="M96" s="57"/>
      <c r="N96" s="57" t="s">
        <v>191</v>
      </c>
      <c r="O96" s="57"/>
      <c r="P96" s="57" t="s">
        <v>191</v>
      </c>
      <c r="Q96" s="57"/>
    </row>
    <row r="97" spans="1:17" ht="17.100000000000001" customHeight="1" x14ac:dyDescent="0.2">
      <c r="A97" s="81" t="s">
        <v>165</v>
      </c>
      <c r="B97" s="75" t="s">
        <v>99</v>
      </c>
      <c r="C97" s="52">
        <v>1989</v>
      </c>
      <c r="D97" s="64" t="s">
        <v>75</v>
      </c>
      <c r="E97" s="60" t="s">
        <v>16</v>
      </c>
      <c r="F97" s="87" t="s">
        <v>7</v>
      </c>
      <c r="G97" s="57"/>
      <c r="H97" s="57"/>
      <c r="I97" s="57"/>
      <c r="J97" s="57"/>
      <c r="K97" s="57"/>
      <c r="L97" s="57"/>
      <c r="M97" s="57"/>
      <c r="N97" s="57" t="s">
        <v>191</v>
      </c>
      <c r="O97" s="57"/>
      <c r="P97" s="57" t="s">
        <v>191</v>
      </c>
      <c r="Q97" s="57"/>
    </row>
    <row r="98" spans="1:17" ht="17.100000000000001" customHeight="1" x14ac:dyDescent="0.2">
      <c r="A98" s="81" t="s">
        <v>166</v>
      </c>
      <c r="B98" s="75" t="s">
        <v>100</v>
      </c>
      <c r="C98" s="52">
        <v>1983</v>
      </c>
      <c r="D98" s="64" t="s">
        <v>20</v>
      </c>
      <c r="E98" s="60" t="s">
        <v>22</v>
      </c>
      <c r="F98" s="87" t="s">
        <v>7</v>
      </c>
      <c r="G98" s="57"/>
      <c r="H98" s="57"/>
      <c r="I98" s="57"/>
      <c r="J98" s="57"/>
      <c r="K98" s="57"/>
      <c r="L98" s="57"/>
      <c r="M98" s="57"/>
      <c r="N98" s="57" t="s">
        <v>191</v>
      </c>
      <c r="O98" s="57"/>
      <c r="P98" s="57" t="s">
        <v>191</v>
      </c>
      <c r="Q98" s="57"/>
    </row>
    <row r="99" spans="1:17" ht="25.5" x14ac:dyDescent="0.2">
      <c r="A99" s="55" t="s">
        <v>469</v>
      </c>
      <c r="B99" s="64" t="s">
        <v>99</v>
      </c>
      <c r="C99" s="52">
        <v>1973</v>
      </c>
      <c r="D99" s="64" t="s">
        <v>20</v>
      </c>
      <c r="E99" s="76" t="s">
        <v>482</v>
      </c>
      <c r="F99" s="87" t="s">
        <v>7</v>
      </c>
      <c r="G99" s="57"/>
      <c r="H99" s="57"/>
      <c r="I99" s="57"/>
      <c r="J99" s="57"/>
      <c r="K99" s="57"/>
      <c r="L99" s="57"/>
      <c r="M99" s="57"/>
      <c r="N99" s="57"/>
      <c r="O99" s="57"/>
      <c r="P99" s="57"/>
      <c r="Q99" s="57" t="s">
        <v>191</v>
      </c>
    </row>
    <row r="100" spans="1:17" ht="15.6" customHeight="1" x14ac:dyDescent="0.2">
      <c r="A100" s="81" t="s">
        <v>221</v>
      </c>
      <c r="B100" s="75" t="s">
        <v>99</v>
      </c>
      <c r="C100" s="52">
        <v>2015</v>
      </c>
      <c r="D100" s="64" t="s">
        <v>10</v>
      </c>
      <c r="E100" s="60" t="s">
        <v>80</v>
      </c>
      <c r="F100" s="87" t="s">
        <v>7</v>
      </c>
      <c r="G100" s="57"/>
      <c r="H100" s="57"/>
      <c r="I100" s="57"/>
      <c r="J100" s="57"/>
      <c r="K100" s="57"/>
      <c r="L100" s="57"/>
      <c r="M100" s="57"/>
      <c r="N100" s="57" t="s">
        <v>222</v>
      </c>
      <c r="O100" s="57"/>
      <c r="P100" s="57" t="s">
        <v>191</v>
      </c>
      <c r="Q100" s="57"/>
    </row>
    <row r="101" spans="1:17" ht="16.899999999999999" customHeight="1" x14ac:dyDescent="0.2">
      <c r="A101" s="128" t="s">
        <v>223</v>
      </c>
      <c r="B101" s="75" t="s">
        <v>99</v>
      </c>
      <c r="C101" s="52">
        <v>1985</v>
      </c>
      <c r="D101" s="64" t="s">
        <v>5</v>
      </c>
      <c r="E101" s="60" t="s">
        <v>23</v>
      </c>
      <c r="F101" s="87" t="s">
        <v>7</v>
      </c>
      <c r="G101" s="57"/>
      <c r="H101" s="57"/>
      <c r="I101" s="57"/>
      <c r="J101" s="57"/>
      <c r="K101" s="57"/>
      <c r="L101" s="57"/>
      <c r="M101" s="57"/>
      <c r="N101" s="57"/>
      <c r="O101" s="57"/>
      <c r="P101" s="57"/>
      <c r="Q101" s="57" t="s">
        <v>191</v>
      </c>
    </row>
    <row r="102" spans="1:17" ht="17.100000000000001" customHeight="1" x14ac:dyDescent="0.2">
      <c r="A102" s="167" t="s">
        <v>241</v>
      </c>
      <c r="B102" s="65" t="s">
        <v>99</v>
      </c>
      <c r="C102" s="68">
        <v>2021</v>
      </c>
      <c r="D102" s="65" t="s">
        <v>20</v>
      </c>
      <c r="E102" s="74" t="s">
        <v>512</v>
      </c>
      <c r="F102" s="87"/>
      <c r="G102" s="57"/>
      <c r="H102" s="57"/>
      <c r="I102" s="57"/>
      <c r="J102" s="57"/>
      <c r="K102" s="57"/>
      <c r="L102" s="57"/>
      <c r="M102" s="57"/>
      <c r="N102" s="57"/>
      <c r="O102" s="57"/>
      <c r="P102" s="57"/>
      <c r="Q102" s="57" t="s">
        <v>191</v>
      </c>
    </row>
    <row r="103" spans="1:17" ht="17.100000000000001" customHeight="1" x14ac:dyDescent="0.2">
      <c r="A103" s="81" t="s">
        <v>516</v>
      </c>
      <c r="B103" s="75" t="s">
        <v>99</v>
      </c>
      <c r="C103" s="52">
        <v>2009</v>
      </c>
      <c r="D103" s="64" t="s">
        <v>83</v>
      </c>
      <c r="E103" s="60" t="s">
        <v>16</v>
      </c>
      <c r="F103" s="87" t="s">
        <v>7</v>
      </c>
      <c r="G103" s="57"/>
      <c r="H103" s="57"/>
      <c r="I103" s="57"/>
      <c r="J103" s="57"/>
      <c r="K103" s="57"/>
      <c r="L103" s="57"/>
      <c r="M103" s="57"/>
      <c r="N103" s="57" t="s">
        <v>191</v>
      </c>
      <c r="O103" s="57"/>
      <c r="P103" s="57" t="s">
        <v>191</v>
      </c>
      <c r="Q103" s="57"/>
    </row>
    <row r="104" spans="1:17" ht="17.100000000000001" customHeight="1" x14ac:dyDescent="0.2">
      <c r="A104" s="81" t="s">
        <v>224</v>
      </c>
      <c r="B104" s="75" t="s">
        <v>100</v>
      </c>
      <c r="C104" s="52">
        <v>1944</v>
      </c>
      <c r="D104" s="64" t="s">
        <v>33</v>
      </c>
      <c r="E104" s="60" t="s">
        <v>82</v>
      </c>
      <c r="F104" s="87" t="s">
        <v>7</v>
      </c>
      <c r="G104" s="57"/>
      <c r="H104" s="57"/>
      <c r="I104" s="57"/>
      <c r="J104" s="57"/>
      <c r="K104" s="57"/>
      <c r="L104" s="57"/>
      <c r="M104" s="57"/>
      <c r="N104" s="57"/>
      <c r="O104" s="57"/>
      <c r="P104" s="57"/>
      <c r="Q104" s="57" t="s">
        <v>191</v>
      </c>
    </row>
    <row r="105" spans="1:17" ht="17.100000000000001" customHeight="1" x14ac:dyDescent="0.2">
      <c r="A105" s="81" t="s">
        <v>167</v>
      </c>
      <c r="B105" s="75" t="s">
        <v>99</v>
      </c>
      <c r="C105" s="52">
        <v>1953</v>
      </c>
      <c r="D105" s="64" t="s">
        <v>26</v>
      </c>
      <c r="E105" s="60" t="s">
        <v>23</v>
      </c>
      <c r="F105" s="87" t="s">
        <v>7</v>
      </c>
      <c r="G105" s="57"/>
      <c r="H105" s="57"/>
      <c r="I105" s="57"/>
      <c r="J105" s="57"/>
      <c r="K105" s="57"/>
      <c r="L105" s="57"/>
      <c r="M105" s="57"/>
      <c r="N105" s="57"/>
      <c r="O105" s="57"/>
      <c r="P105" s="57"/>
      <c r="Q105" s="57" t="s">
        <v>191</v>
      </c>
    </row>
    <row r="106" spans="1:17" ht="17.100000000000001" customHeight="1" x14ac:dyDescent="0.2">
      <c r="A106" s="49" t="s">
        <v>84</v>
      </c>
      <c r="B106" s="75" t="s">
        <v>99</v>
      </c>
      <c r="C106" s="52">
        <v>1916</v>
      </c>
      <c r="D106" s="64" t="s">
        <v>15</v>
      </c>
      <c r="E106" s="60" t="s">
        <v>8</v>
      </c>
      <c r="F106" s="87" t="s">
        <v>7</v>
      </c>
      <c r="G106" s="57"/>
      <c r="H106" s="57"/>
      <c r="I106" s="57"/>
      <c r="J106" s="57"/>
      <c r="K106" s="57"/>
      <c r="L106" s="57"/>
      <c r="M106" s="57"/>
      <c r="N106" s="57"/>
      <c r="O106" s="57"/>
      <c r="P106" s="57"/>
      <c r="Q106" s="57" t="s">
        <v>191</v>
      </c>
    </row>
    <row r="107" spans="1:17" ht="17.100000000000001" customHeight="1" x14ac:dyDescent="0.2">
      <c r="A107" s="81" t="s">
        <v>169</v>
      </c>
      <c r="B107" s="75" t="s">
        <v>99</v>
      </c>
      <c r="C107" s="52">
        <v>1984</v>
      </c>
      <c r="D107" s="64" t="s">
        <v>20</v>
      </c>
      <c r="E107" s="60" t="s">
        <v>85</v>
      </c>
      <c r="F107" s="87" t="s">
        <v>7</v>
      </c>
      <c r="G107" s="57"/>
      <c r="H107" s="57"/>
      <c r="I107" s="57" t="s">
        <v>191</v>
      </c>
      <c r="J107" s="57"/>
      <c r="K107" s="57"/>
      <c r="L107" s="57"/>
      <c r="M107" s="57"/>
      <c r="N107" s="57"/>
      <c r="O107" s="57"/>
      <c r="P107" s="57"/>
      <c r="Q107" s="57"/>
    </row>
    <row r="108" spans="1:17" ht="17.100000000000001" customHeight="1" x14ac:dyDescent="0.2">
      <c r="A108" s="61" t="s">
        <v>225</v>
      </c>
      <c r="B108" s="75" t="s">
        <v>99</v>
      </c>
      <c r="C108" s="52">
        <v>1934</v>
      </c>
      <c r="D108" s="64" t="s">
        <v>5</v>
      </c>
      <c r="E108" s="60" t="s">
        <v>8</v>
      </c>
      <c r="F108" s="87" t="s">
        <v>7</v>
      </c>
      <c r="G108" s="57"/>
      <c r="H108" s="57"/>
      <c r="I108" s="57"/>
      <c r="J108" s="57"/>
      <c r="K108" s="57"/>
      <c r="L108" s="57"/>
      <c r="M108" s="57"/>
      <c r="N108" s="57"/>
      <c r="O108" s="57"/>
      <c r="P108" s="57"/>
      <c r="Q108" s="57" t="s">
        <v>191</v>
      </c>
    </row>
    <row r="109" spans="1:17" ht="17.100000000000001" customHeight="1" x14ac:dyDescent="0.2">
      <c r="A109" s="167" t="s">
        <v>468</v>
      </c>
      <c r="B109" s="64" t="s">
        <v>99</v>
      </c>
      <c r="C109" s="52">
        <v>2021</v>
      </c>
      <c r="D109" s="64" t="s">
        <v>26</v>
      </c>
      <c r="E109" s="76" t="s">
        <v>473</v>
      </c>
      <c r="F109" s="87" t="s">
        <v>7</v>
      </c>
      <c r="G109" s="57"/>
      <c r="H109" s="57"/>
      <c r="I109" s="57"/>
      <c r="J109" s="57"/>
      <c r="K109" s="57"/>
      <c r="L109" s="57"/>
      <c r="M109" s="57"/>
      <c r="N109" s="57"/>
      <c r="O109" s="57"/>
      <c r="P109" s="57"/>
      <c r="Q109" s="57" t="s">
        <v>191</v>
      </c>
    </row>
    <row r="110" spans="1:17" ht="17.100000000000001" customHeight="1" x14ac:dyDescent="0.2">
      <c r="A110" s="81" t="s">
        <v>226</v>
      </c>
      <c r="B110" s="75" t="s">
        <v>99</v>
      </c>
      <c r="C110" s="52" t="s">
        <v>87</v>
      </c>
      <c r="D110" s="64" t="s">
        <v>15</v>
      </c>
      <c r="E110" s="70" t="s">
        <v>88</v>
      </c>
      <c r="F110" s="87" t="s">
        <v>7</v>
      </c>
      <c r="G110" s="57"/>
      <c r="H110" s="57"/>
      <c r="I110" s="57"/>
      <c r="J110" s="57"/>
      <c r="K110" s="57"/>
      <c r="L110" s="57"/>
      <c r="M110" s="57"/>
      <c r="N110" s="57"/>
      <c r="O110" s="57"/>
      <c r="P110" s="57" t="s">
        <v>191</v>
      </c>
      <c r="Q110" s="57"/>
    </row>
    <row r="111" spans="1:17" ht="17.100000000000001" customHeight="1" x14ac:dyDescent="0.2">
      <c r="A111" s="81" t="s">
        <v>170</v>
      </c>
      <c r="B111" s="75" t="s">
        <v>99</v>
      </c>
      <c r="C111" s="52">
        <v>1981</v>
      </c>
      <c r="D111" s="64" t="s">
        <v>20</v>
      </c>
      <c r="E111" s="60" t="s">
        <v>89</v>
      </c>
      <c r="F111" s="87" t="s">
        <v>7</v>
      </c>
      <c r="G111" s="57"/>
      <c r="H111" s="57"/>
      <c r="I111" s="57"/>
      <c r="J111" s="57"/>
      <c r="K111" s="57"/>
      <c r="L111" s="57" t="s">
        <v>191</v>
      </c>
      <c r="M111" s="57"/>
      <c r="N111" s="57"/>
      <c r="O111" s="57" t="s">
        <v>191</v>
      </c>
      <c r="P111" s="57"/>
      <c r="Q111" s="57"/>
    </row>
    <row r="112" spans="1:17" ht="17.100000000000001" customHeight="1" x14ac:dyDescent="0.2">
      <c r="A112" s="81" t="s">
        <v>171</v>
      </c>
      <c r="B112" s="75" t="s">
        <v>100</v>
      </c>
      <c r="C112" s="52">
        <v>1853</v>
      </c>
      <c r="D112" s="64" t="s">
        <v>20</v>
      </c>
      <c r="E112" s="60" t="s">
        <v>16</v>
      </c>
      <c r="F112" s="87" t="s">
        <v>7</v>
      </c>
      <c r="G112" s="57"/>
      <c r="H112" s="57"/>
      <c r="I112" s="57"/>
      <c r="J112" s="57"/>
      <c r="K112" s="57"/>
      <c r="L112" s="57"/>
      <c r="M112" s="57"/>
      <c r="N112" s="57"/>
      <c r="O112" s="57"/>
      <c r="P112" s="57"/>
      <c r="Q112" s="57" t="s">
        <v>191</v>
      </c>
    </row>
    <row r="113" spans="1:18" ht="17.100000000000001" customHeight="1" x14ac:dyDescent="0.25">
      <c r="A113" s="81" t="s">
        <v>227</v>
      </c>
      <c r="B113" s="75" t="s">
        <v>100</v>
      </c>
      <c r="C113" s="82">
        <v>2012</v>
      </c>
      <c r="D113" s="83" t="s">
        <v>228</v>
      </c>
      <c r="E113" s="60" t="s">
        <v>22</v>
      </c>
      <c r="F113" s="87" t="s">
        <v>7</v>
      </c>
      <c r="Q113" s="82" t="s">
        <v>191</v>
      </c>
    </row>
    <row r="114" spans="1:18" ht="17.100000000000001" customHeight="1" x14ac:dyDescent="0.2">
      <c r="A114" s="81" t="s">
        <v>172</v>
      </c>
      <c r="B114" s="75" t="s">
        <v>99</v>
      </c>
      <c r="C114" s="52">
        <v>1983</v>
      </c>
      <c r="D114" s="64" t="s">
        <v>20</v>
      </c>
      <c r="E114" s="60" t="s">
        <v>90</v>
      </c>
      <c r="F114" s="87" t="s">
        <v>7</v>
      </c>
      <c r="G114" s="57"/>
      <c r="H114" s="57"/>
      <c r="I114" s="57"/>
      <c r="J114" s="57"/>
      <c r="K114" s="57"/>
      <c r="L114" s="57"/>
      <c r="M114" s="57"/>
      <c r="N114" s="57" t="s">
        <v>191</v>
      </c>
      <c r="O114" s="57"/>
      <c r="P114" s="57" t="s">
        <v>191</v>
      </c>
      <c r="Q114" s="57"/>
    </row>
    <row r="115" spans="1:18" ht="17.100000000000001" customHeight="1" x14ac:dyDescent="0.2">
      <c r="A115" s="81" t="s">
        <v>173</v>
      </c>
      <c r="B115" s="75" t="s">
        <v>99</v>
      </c>
      <c r="C115" s="52">
        <v>1989</v>
      </c>
      <c r="D115" s="64" t="s">
        <v>20</v>
      </c>
      <c r="E115" s="60" t="s">
        <v>90</v>
      </c>
      <c r="F115" s="87" t="s">
        <v>7</v>
      </c>
      <c r="G115" s="57"/>
      <c r="H115" s="57"/>
      <c r="I115" s="57"/>
      <c r="J115" s="57"/>
      <c r="K115" s="57"/>
      <c r="L115" s="57"/>
      <c r="M115" s="57"/>
      <c r="N115" s="57" t="s">
        <v>191</v>
      </c>
      <c r="O115" s="57"/>
      <c r="P115" s="57" t="s">
        <v>191</v>
      </c>
      <c r="Q115" s="57"/>
    </row>
    <row r="116" spans="1:18" ht="17.100000000000001" customHeight="1" x14ac:dyDescent="0.2">
      <c r="A116" s="81" t="s">
        <v>174</v>
      </c>
      <c r="B116" s="75" t="s">
        <v>99</v>
      </c>
      <c r="C116" s="52">
        <v>1900</v>
      </c>
      <c r="D116" s="64" t="s">
        <v>24</v>
      </c>
      <c r="E116" s="60" t="s">
        <v>8</v>
      </c>
      <c r="F116" s="87" t="s">
        <v>7</v>
      </c>
      <c r="G116" s="57"/>
      <c r="H116" s="57"/>
      <c r="I116" s="57"/>
      <c r="J116" s="57"/>
      <c r="K116" s="57"/>
      <c r="L116" s="57"/>
      <c r="M116" s="57"/>
      <c r="N116" s="57" t="s">
        <v>191</v>
      </c>
      <c r="O116" s="57"/>
      <c r="P116" s="57" t="s">
        <v>191</v>
      </c>
      <c r="Q116" s="57"/>
    </row>
    <row r="117" spans="1:18" ht="17.100000000000001" customHeight="1" x14ac:dyDescent="0.2">
      <c r="A117" s="49" t="s">
        <v>91</v>
      </c>
      <c r="B117" s="75" t="s">
        <v>99</v>
      </c>
      <c r="C117" s="52">
        <v>1900</v>
      </c>
      <c r="D117" s="64" t="s">
        <v>24</v>
      </c>
      <c r="E117" s="60" t="s">
        <v>8</v>
      </c>
      <c r="F117" s="87" t="s">
        <v>7</v>
      </c>
      <c r="G117" s="57"/>
      <c r="H117" s="57"/>
      <c r="I117" s="57"/>
      <c r="J117" s="57"/>
      <c r="K117" s="57"/>
      <c r="L117" s="57"/>
      <c r="M117" s="57"/>
      <c r="N117" s="57" t="s">
        <v>191</v>
      </c>
      <c r="O117" s="57"/>
      <c r="P117" s="57" t="s">
        <v>191</v>
      </c>
      <c r="Q117" s="57"/>
    </row>
    <row r="118" spans="1:18" ht="17.100000000000001" customHeight="1" x14ac:dyDescent="0.2">
      <c r="A118" s="51" t="s">
        <v>229</v>
      </c>
      <c r="B118" s="75" t="s">
        <v>99</v>
      </c>
      <c r="C118" s="52">
        <v>1995</v>
      </c>
      <c r="D118" s="64" t="s">
        <v>15</v>
      </c>
      <c r="E118" s="60" t="s">
        <v>8</v>
      </c>
      <c r="F118" s="87" t="s">
        <v>7</v>
      </c>
      <c r="G118" s="57"/>
      <c r="H118" s="57"/>
      <c r="I118" s="57"/>
      <c r="J118" s="57"/>
      <c r="K118" s="57"/>
      <c r="L118" s="57"/>
      <c r="M118" s="57"/>
      <c r="N118" s="57"/>
      <c r="O118" s="57"/>
      <c r="P118" s="57"/>
      <c r="Q118" s="57" t="s">
        <v>191</v>
      </c>
    </row>
    <row r="119" spans="1:18" ht="17.100000000000001" customHeight="1" x14ac:dyDescent="0.25">
      <c r="C119" s="82">
        <f>COUNTA(C2:C118)</f>
        <v>117</v>
      </c>
      <c r="G119" s="82">
        <f t="shared" ref="G119:Q119" si="0">COUNTA(G2:G118)</f>
        <v>2</v>
      </c>
      <c r="H119" s="82">
        <f t="shared" si="0"/>
        <v>1</v>
      </c>
      <c r="I119" s="82">
        <f t="shared" si="0"/>
        <v>19</v>
      </c>
      <c r="J119" s="82">
        <f t="shared" si="0"/>
        <v>1</v>
      </c>
      <c r="K119" s="82">
        <f t="shared" si="0"/>
        <v>1</v>
      </c>
      <c r="L119" s="82">
        <f t="shared" si="0"/>
        <v>2</v>
      </c>
      <c r="M119" s="82">
        <f t="shared" si="0"/>
        <v>1</v>
      </c>
      <c r="N119" s="82">
        <f t="shared" si="0"/>
        <v>38</v>
      </c>
      <c r="O119" s="82">
        <f t="shared" si="0"/>
        <v>6</v>
      </c>
      <c r="P119" s="82">
        <f t="shared" si="0"/>
        <v>38</v>
      </c>
      <c r="Q119" s="82">
        <f t="shared" si="0"/>
        <v>51</v>
      </c>
      <c r="R119" s="82">
        <v>160</v>
      </c>
    </row>
    <row r="120" spans="1:18" ht="12.75" x14ac:dyDescent="0.25">
      <c r="F120" s="75" t="s">
        <v>465</v>
      </c>
      <c r="G120" s="126">
        <f>G119/$R$119*100</f>
        <v>1.25</v>
      </c>
      <c r="H120" s="126">
        <f t="shared" ref="H120:Q120" si="1">H119/$R$119*100</f>
        <v>0.625</v>
      </c>
      <c r="I120" s="126">
        <f t="shared" si="1"/>
        <v>11.875</v>
      </c>
      <c r="J120" s="126">
        <f t="shared" si="1"/>
        <v>0.625</v>
      </c>
      <c r="K120" s="126">
        <f t="shared" si="1"/>
        <v>0.625</v>
      </c>
      <c r="L120" s="126">
        <f t="shared" si="1"/>
        <v>1.25</v>
      </c>
      <c r="M120" s="126">
        <f t="shared" si="1"/>
        <v>0.625</v>
      </c>
      <c r="N120" s="126">
        <f t="shared" si="1"/>
        <v>23.75</v>
      </c>
      <c r="O120" s="126">
        <f t="shared" si="1"/>
        <v>3.75</v>
      </c>
      <c r="P120" s="126">
        <f t="shared" si="1"/>
        <v>23.75</v>
      </c>
      <c r="Q120" s="126">
        <f t="shared" si="1"/>
        <v>31.874999999999996</v>
      </c>
    </row>
    <row r="121" spans="1:18" ht="38.25" x14ac:dyDescent="0.25">
      <c r="G121" s="125" t="s">
        <v>457</v>
      </c>
      <c r="H121" s="125" t="s">
        <v>458</v>
      </c>
      <c r="I121" s="125" t="s">
        <v>455</v>
      </c>
      <c r="J121" s="125" t="s">
        <v>459</v>
      </c>
      <c r="K121" s="125" t="s">
        <v>460</v>
      </c>
      <c r="L121" s="125" t="s">
        <v>461</v>
      </c>
      <c r="M121" s="125" t="s">
        <v>463</v>
      </c>
      <c r="N121" s="125" t="s">
        <v>453</v>
      </c>
      <c r="O121" s="125" t="s">
        <v>454</v>
      </c>
      <c r="P121" s="125" t="s">
        <v>456</v>
      </c>
      <c r="Q121" s="85" t="s">
        <v>235</v>
      </c>
    </row>
  </sheetData>
  <dataValidations count="1">
    <dataValidation type="list" showInputMessage="1" showErrorMessage="1" sqref="B49 B18:B19 B83 B90 B61 B77 B2:B10 B38:B43 B94 B51 B34:B36 B12 B105 B106 B23:B24 B26:B32 B58 B109:B110">
      <formula1>"alien,cryptogenic,questionable"</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0"/>
  <sheetViews>
    <sheetView tabSelected="1" zoomScale="80" zoomScaleNormal="80" workbookViewId="0">
      <pane ySplit="1" topLeftCell="A118" activePane="bottomLeft" state="frozen"/>
      <selection pane="bottomLeft" activeCell="A128" sqref="A128"/>
    </sheetView>
  </sheetViews>
  <sheetFormatPr defaultColWidth="8.85546875" defaultRowHeight="12.75" x14ac:dyDescent="0.2"/>
  <cols>
    <col min="1" max="1" width="46" style="8" customWidth="1"/>
    <col min="2" max="2" width="16.7109375" style="8" customWidth="1"/>
    <col min="3" max="3" width="16" style="8" customWidth="1"/>
    <col min="4" max="4" width="10.5703125" style="8" customWidth="1"/>
    <col min="5" max="5" width="8.42578125" style="8" customWidth="1"/>
    <col min="6" max="6" width="11.7109375" style="8" customWidth="1"/>
    <col min="7" max="7" width="10.85546875" style="8" customWidth="1"/>
    <col min="8" max="8" width="11.28515625" style="8" customWidth="1"/>
    <col min="9" max="9" width="10.7109375" style="8" customWidth="1"/>
    <col min="10" max="10" width="8.28515625" style="8" customWidth="1"/>
    <col min="11" max="11" width="11.7109375" style="8" customWidth="1"/>
    <col min="12" max="12" width="9.28515625" style="8" customWidth="1"/>
    <col min="13" max="13" width="11.28515625" style="8" customWidth="1"/>
    <col min="14" max="16384" width="8.85546875" style="8"/>
  </cols>
  <sheetData>
    <row r="1" spans="1:14" s="139" customFormat="1" ht="52.15" customHeight="1" x14ac:dyDescent="0.25">
      <c r="A1" s="62" t="s">
        <v>452</v>
      </c>
      <c r="B1" s="92" t="s">
        <v>230</v>
      </c>
      <c r="C1" s="92" t="s">
        <v>517</v>
      </c>
      <c r="D1" s="178" t="s">
        <v>458</v>
      </c>
      <c r="E1" s="178" t="s">
        <v>459</v>
      </c>
      <c r="F1" s="178" t="s">
        <v>460</v>
      </c>
      <c r="G1" s="178" t="s">
        <v>463</v>
      </c>
      <c r="H1" s="178" t="s">
        <v>461</v>
      </c>
      <c r="I1" s="178" t="s">
        <v>457</v>
      </c>
      <c r="J1" s="178" t="s">
        <v>454</v>
      </c>
      <c r="K1" s="178" t="s">
        <v>455</v>
      </c>
      <c r="L1" s="178" t="s">
        <v>453</v>
      </c>
      <c r="M1" s="178" t="s">
        <v>456</v>
      </c>
      <c r="N1" s="179" t="s">
        <v>235</v>
      </c>
    </row>
    <row r="2" spans="1:14" x14ac:dyDescent="0.2">
      <c r="A2" s="51" t="s">
        <v>102</v>
      </c>
      <c r="B2" s="52">
        <v>1921</v>
      </c>
      <c r="C2" s="52" t="s">
        <v>3</v>
      </c>
      <c r="D2" s="82"/>
      <c r="E2" s="82"/>
      <c r="F2" s="82"/>
      <c r="G2" s="82"/>
      <c r="H2" s="82"/>
      <c r="I2" s="82"/>
      <c r="J2" s="82"/>
      <c r="K2" s="82"/>
      <c r="L2" s="82"/>
      <c r="M2" s="82" t="s">
        <v>191</v>
      </c>
      <c r="N2" s="82"/>
    </row>
    <row r="3" spans="1:14" x14ac:dyDescent="0.2">
      <c r="A3" s="88" t="s">
        <v>192</v>
      </c>
      <c r="C3" s="82">
        <v>2005</v>
      </c>
      <c r="D3" s="82"/>
      <c r="E3" s="82"/>
      <c r="F3" s="82"/>
      <c r="G3" s="82"/>
      <c r="H3" s="82"/>
      <c r="I3" s="82"/>
      <c r="J3" s="82"/>
      <c r="K3" s="82" t="s">
        <v>191</v>
      </c>
      <c r="L3" s="82"/>
      <c r="M3" s="82"/>
      <c r="N3" s="82"/>
    </row>
    <row r="4" spans="1:14" s="135" customFormat="1" x14ac:dyDescent="0.2">
      <c r="A4" s="116" t="s">
        <v>103</v>
      </c>
      <c r="B4" s="176">
        <v>2010</v>
      </c>
      <c r="C4" s="118">
        <v>1995</v>
      </c>
      <c r="D4" s="118"/>
      <c r="E4" s="118"/>
      <c r="F4" s="118"/>
      <c r="G4" s="118"/>
      <c r="H4" s="118"/>
      <c r="I4" s="118"/>
      <c r="J4" s="118"/>
      <c r="K4" s="118" t="s">
        <v>191</v>
      </c>
      <c r="L4" s="118"/>
      <c r="M4" s="118"/>
      <c r="N4" s="118"/>
    </row>
    <row r="5" spans="1:14" x14ac:dyDescent="0.2">
      <c r="A5" s="79" t="s">
        <v>104</v>
      </c>
      <c r="C5" s="82">
        <v>2010</v>
      </c>
      <c r="D5" s="82"/>
      <c r="E5" s="82"/>
      <c r="F5" s="82"/>
      <c r="G5" s="82"/>
      <c r="H5" s="82"/>
      <c r="I5" s="82"/>
      <c r="J5" s="82"/>
      <c r="K5" s="82" t="s">
        <v>191</v>
      </c>
      <c r="L5" s="82"/>
      <c r="M5" s="82"/>
      <c r="N5" s="82"/>
    </row>
    <row r="6" spans="1:14" ht="25.5" x14ac:dyDescent="0.2">
      <c r="A6" s="79" t="s">
        <v>194</v>
      </c>
      <c r="B6" s="177">
        <v>2005</v>
      </c>
      <c r="C6" s="52">
        <v>2003</v>
      </c>
      <c r="D6" s="82"/>
      <c r="E6" s="82"/>
      <c r="F6" s="82"/>
      <c r="G6" s="82"/>
      <c r="H6" s="82"/>
      <c r="I6" s="82"/>
      <c r="J6" s="82"/>
      <c r="K6" s="52" t="s">
        <v>191</v>
      </c>
      <c r="L6" s="82"/>
      <c r="M6" s="82"/>
      <c r="N6" s="82"/>
    </row>
    <row r="7" spans="1:14" x14ac:dyDescent="0.2">
      <c r="A7" s="51" t="s">
        <v>105</v>
      </c>
      <c r="B7" s="52">
        <v>2003</v>
      </c>
      <c r="C7" s="52">
        <v>2003</v>
      </c>
      <c r="D7" s="82"/>
      <c r="E7" s="82"/>
      <c r="F7" s="82"/>
      <c r="G7" s="82"/>
      <c r="H7" s="82"/>
      <c r="I7" s="82"/>
      <c r="J7" s="82" t="s">
        <v>191</v>
      </c>
      <c r="K7" s="82"/>
      <c r="L7" s="82"/>
      <c r="M7" s="82"/>
      <c r="N7" s="82"/>
    </row>
    <row r="8" spans="1:14" x14ac:dyDescent="0.2">
      <c r="A8" s="51" t="s">
        <v>106</v>
      </c>
      <c r="B8" s="52">
        <v>1982</v>
      </c>
      <c r="C8" s="52">
        <v>1983</v>
      </c>
      <c r="D8" s="82"/>
      <c r="E8" s="82"/>
      <c r="F8" s="82"/>
      <c r="G8" s="82"/>
      <c r="H8" s="82"/>
      <c r="I8" s="82"/>
      <c r="J8" s="82"/>
      <c r="K8" s="82"/>
      <c r="L8" s="82" t="s">
        <v>191</v>
      </c>
      <c r="M8" s="82"/>
      <c r="N8" s="82"/>
    </row>
    <row r="9" spans="1:14" x14ac:dyDescent="0.2">
      <c r="A9" s="51" t="s">
        <v>195</v>
      </c>
      <c r="B9" s="52">
        <v>1986</v>
      </c>
      <c r="C9" s="52">
        <v>1986</v>
      </c>
      <c r="D9" s="57"/>
      <c r="E9" s="57"/>
      <c r="F9" s="57"/>
      <c r="G9" s="57"/>
      <c r="H9" s="57"/>
      <c r="I9" s="57"/>
      <c r="J9" s="57"/>
      <c r="K9" s="57"/>
      <c r="L9" s="57"/>
      <c r="M9" s="57"/>
      <c r="N9" s="57" t="s">
        <v>191</v>
      </c>
    </row>
    <row r="10" spans="1:14" x14ac:dyDescent="0.2">
      <c r="A10" s="51" t="s">
        <v>196</v>
      </c>
      <c r="B10" s="52">
        <v>2007</v>
      </c>
      <c r="C10" s="52">
        <v>2007</v>
      </c>
      <c r="D10" s="57"/>
      <c r="E10" s="57"/>
      <c r="F10" s="57"/>
      <c r="G10" s="57"/>
      <c r="H10" s="57"/>
      <c r="I10" s="57"/>
      <c r="J10" s="57"/>
      <c r="K10" s="57"/>
      <c r="L10" s="57"/>
      <c r="M10" s="57"/>
      <c r="N10" s="57" t="s">
        <v>191</v>
      </c>
    </row>
    <row r="11" spans="1:14" x14ac:dyDescent="0.2">
      <c r="A11" s="51" t="s">
        <v>107</v>
      </c>
      <c r="B11" s="52">
        <v>2006</v>
      </c>
      <c r="C11" s="52">
        <v>2006</v>
      </c>
      <c r="D11" s="82"/>
      <c r="E11" s="82"/>
      <c r="F11" s="82"/>
      <c r="G11" s="82"/>
      <c r="H11" s="82"/>
      <c r="I11" s="82"/>
      <c r="J11" s="82"/>
      <c r="K11" s="82"/>
      <c r="L11" s="82" t="s">
        <v>191</v>
      </c>
      <c r="M11" s="82" t="s">
        <v>191</v>
      </c>
      <c r="N11" s="82"/>
    </row>
    <row r="12" spans="1:14" x14ac:dyDescent="0.2">
      <c r="A12" s="51" t="s">
        <v>108</v>
      </c>
      <c r="B12" s="52">
        <v>2006</v>
      </c>
      <c r="C12" s="52">
        <v>2006</v>
      </c>
      <c r="D12" s="82"/>
      <c r="E12" s="82"/>
      <c r="F12" s="82"/>
      <c r="G12" s="82"/>
      <c r="H12" s="82"/>
      <c r="I12" s="82"/>
      <c r="J12" s="82"/>
      <c r="K12" s="82"/>
      <c r="L12" s="82" t="s">
        <v>191</v>
      </c>
      <c r="M12" s="82" t="s">
        <v>191</v>
      </c>
      <c r="N12" s="82"/>
    </row>
    <row r="13" spans="1:14" x14ac:dyDescent="0.2">
      <c r="A13" s="79" t="s">
        <v>109</v>
      </c>
      <c r="B13" s="50">
        <v>1998</v>
      </c>
      <c r="C13" s="82">
        <v>1992</v>
      </c>
      <c r="D13" s="82"/>
      <c r="E13" s="82"/>
      <c r="F13" s="82"/>
      <c r="G13" s="82"/>
      <c r="H13" s="82"/>
      <c r="I13" s="82"/>
      <c r="J13" s="82"/>
      <c r="K13" s="82"/>
      <c r="L13" s="82"/>
      <c r="M13" s="82"/>
      <c r="N13" s="82" t="s">
        <v>191</v>
      </c>
    </row>
    <row r="14" spans="1:14" x14ac:dyDescent="0.2">
      <c r="A14" s="79" t="s">
        <v>110</v>
      </c>
      <c r="B14" s="50">
        <v>1983</v>
      </c>
      <c r="C14" s="52">
        <v>1983</v>
      </c>
      <c r="D14" s="57"/>
      <c r="E14" s="57"/>
      <c r="F14" s="57"/>
      <c r="G14" s="57"/>
      <c r="H14" s="57"/>
      <c r="I14" s="57"/>
      <c r="J14" s="57"/>
      <c r="K14" s="57"/>
      <c r="L14" s="57"/>
      <c r="M14" s="57"/>
      <c r="N14" s="57" t="s">
        <v>191</v>
      </c>
    </row>
    <row r="15" spans="1:14" x14ac:dyDescent="0.2">
      <c r="A15" s="79" t="s">
        <v>111</v>
      </c>
      <c r="B15" s="177">
        <v>1940</v>
      </c>
      <c r="C15" s="52">
        <v>1940</v>
      </c>
      <c r="D15" s="57"/>
      <c r="E15" s="57"/>
      <c r="F15" s="57"/>
      <c r="G15" s="57"/>
      <c r="H15" s="57"/>
      <c r="I15" s="57"/>
      <c r="J15" s="57"/>
      <c r="K15" s="57"/>
      <c r="L15" s="57"/>
      <c r="M15" s="57"/>
      <c r="N15" s="57" t="s">
        <v>191</v>
      </c>
    </row>
    <row r="16" spans="1:14" x14ac:dyDescent="0.2">
      <c r="A16" s="51" t="s">
        <v>112</v>
      </c>
      <c r="B16" s="52">
        <v>1929</v>
      </c>
      <c r="C16" s="52">
        <v>1975</v>
      </c>
      <c r="D16" s="57"/>
      <c r="E16" s="57"/>
      <c r="F16" s="57"/>
      <c r="G16" s="57"/>
      <c r="H16" s="57"/>
      <c r="I16" s="57"/>
      <c r="J16" s="57"/>
      <c r="K16" s="57"/>
      <c r="L16" s="57"/>
      <c r="M16" s="57"/>
      <c r="N16" s="57" t="s">
        <v>191</v>
      </c>
    </row>
    <row r="17" spans="1:14" x14ac:dyDescent="0.2">
      <c r="A17" s="51" t="s">
        <v>113</v>
      </c>
      <c r="B17" s="52">
        <v>1880</v>
      </c>
      <c r="C17" s="52">
        <v>1880</v>
      </c>
      <c r="D17" s="57"/>
      <c r="E17" s="57"/>
      <c r="F17" s="57"/>
      <c r="G17" s="57"/>
      <c r="H17" s="57"/>
      <c r="I17" s="57"/>
      <c r="J17" s="57"/>
      <c r="K17" s="57"/>
      <c r="L17" s="57"/>
      <c r="M17" s="57"/>
      <c r="N17" s="57" t="s">
        <v>191</v>
      </c>
    </row>
    <row r="18" spans="1:14" x14ac:dyDescent="0.2">
      <c r="A18" s="51" t="s">
        <v>197</v>
      </c>
      <c r="B18" s="52">
        <v>1985</v>
      </c>
      <c r="C18" s="52" t="s">
        <v>27</v>
      </c>
      <c r="D18" s="57"/>
      <c r="E18" s="57"/>
      <c r="F18" s="57"/>
      <c r="G18" s="57"/>
      <c r="H18" s="57"/>
      <c r="I18" s="57"/>
      <c r="J18" s="57"/>
      <c r="K18" s="57"/>
      <c r="L18" s="57"/>
      <c r="M18" s="57"/>
      <c r="N18" s="57" t="s">
        <v>191</v>
      </c>
    </row>
    <row r="19" spans="1:14" ht="25.5" x14ac:dyDescent="0.2">
      <c r="A19" s="79" t="s">
        <v>198</v>
      </c>
      <c r="C19" s="52">
        <v>2014</v>
      </c>
      <c r="D19" s="57"/>
      <c r="E19" s="57"/>
      <c r="F19" s="57"/>
      <c r="G19" s="57"/>
      <c r="H19" s="57"/>
      <c r="I19" s="57"/>
      <c r="J19" s="57"/>
      <c r="K19" s="57"/>
      <c r="L19" s="57"/>
      <c r="M19" s="57"/>
      <c r="N19" s="52" t="s">
        <v>191</v>
      </c>
    </row>
    <row r="20" spans="1:14" x14ac:dyDescent="0.2">
      <c r="A20" s="51" t="s">
        <v>114</v>
      </c>
      <c r="B20" s="52">
        <v>1984</v>
      </c>
      <c r="C20" s="52">
        <v>1991</v>
      </c>
      <c r="D20" s="57"/>
      <c r="E20" s="57"/>
      <c r="F20" s="57"/>
      <c r="G20" s="57"/>
      <c r="H20" s="57"/>
      <c r="I20" s="57"/>
      <c r="J20" s="57"/>
      <c r="K20" s="57"/>
      <c r="L20" s="57"/>
      <c r="M20" s="57"/>
      <c r="N20" s="57" t="s">
        <v>191</v>
      </c>
    </row>
    <row r="21" spans="1:14" x14ac:dyDescent="0.2">
      <c r="A21" s="51" t="s">
        <v>115</v>
      </c>
      <c r="B21" s="52">
        <v>1978</v>
      </c>
      <c r="C21" s="52"/>
      <c r="D21" s="57"/>
      <c r="E21" s="57"/>
      <c r="F21" s="57"/>
      <c r="G21" s="57"/>
      <c r="H21" s="57"/>
      <c r="I21" s="57"/>
      <c r="J21" s="57"/>
      <c r="K21" s="57"/>
      <c r="L21" s="57"/>
      <c r="M21" s="57" t="s">
        <v>191</v>
      </c>
      <c r="N21" s="57"/>
    </row>
    <row r="22" spans="1:14" x14ac:dyDescent="0.2">
      <c r="A22" s="51" t="s">
        <v>116</v>
      </c>
      <c r="B22" s="52">
        <v>1983</v>
      </c>
      <c r="C22" s="52">
        <v>1983</v>
      </c>
      <c r="D22" s="57"/>
      <c r="E22" s="57"/>
      <c r="F22" s="57"/>
      <c r="G22" s="57"/>
      <c r="H22" s="57"/>
      <c r="I22" s="57"/>
      <c r="J22" s="57"/>
      <c r="K22" s="57"/>
      <c r="L22" s="57"/>
      <c r="M22" s="57"/>
      <c r="N22" s="57" t="s">
        <v>191</v>
      </c>
    </row>
    <row r="23" spans="1:14" s="135" customFormat="1" x14ac:dyDescent="0.2">
      <c r="A23" s="116" t="s">
        <v>117</v>
      </c>
      <c r="B23" s="176">
        <v>2013</v>
      </c>
      <c r="C23" s="108">
        <v>2011</v>
      </c>
      <c r="D23" s="121"/>
      <c r="E23" s="121"/>
      <c r="F23" s="121"/>
      <c r="G23" s="121"/>
      <c r="H23" s="121"/>
      <c r="I23" s="121"/>
      <c r="J23" s="121"/>
      <c r="K23" s="121"/>
      <c r="L23" s="121" t="s">
        <v>191</v>
      </c>
      <c r="M23" s="121" t="s">
        <v>191</v>
      </c>
      <c r="N23" s="121"/>
    </row>
    <row r="24" spans="1:14" x14ac:dyDescent="0.2">
      <c r="A24" s="51" t="s">
        <v>118</v>
      </c>
      <c r="B24" s="52">
        <v>1983</v>
      </c>
      <c r="C24" s="52">
        <v>1983</v>
      </c>
      <c r="D24" s="57"/>
      <c r="E24" s="57"/>
      <c r="F24" s="57"/>
      <c r="G24" s="57"/>
      <c r="H24" s="57"/>
      <c r="I24" s="57"/>
      <c r="J24" s="57"/>
      <c r="K24" s="57"/>
      <c r="L24" s="57" t="s">
        <v>191</v>
      </c>
      <c r="M24" s="57" t="s">
        <v>191</v>
      </c>
      <c r="N24" s="57"/>
    </row>
    <row r="25" spans="1:14" x14ac:dyDescent="0.2">
      <c r="A25" s="79" t="s">
        <v>119</v>
      </c>
      <c r="B25" s="50">
        <v>1903</v>
      </c>
      <c r="C25" s="52">
        <v>1903</v>
      </c>
      <c r="D25" s="57"/>
      <c r="E25" s="57"/>
      <c r="F25" s="57"/>
      <c r="G25" s="57"/>
      <c r="H25" s="57"/>
      <c r="I25" s="57"/>
      <c r="J25" s="57"/>
      <c r="K25" s="57"/>
      <c r="L25" s="57"/>
      <c r="M25" s="57"/>
      <c r="N25" s="57" t="s">
        <v>191</v>
      </c>
    </row>
    <row r="26" spans="1:14" x14ac:dyDescent="0.2">
      <c r="A26" s="51" t="s">
        <v>199</v>
      </c>
      <c r="B26" s="50">
        <v>2014</v>
      </c>
      <c r="C26" s="52">
        <v>2014</v>
      </c>
      <c r="D26" s="57"/>
      <c r="E26" s="57"/>
      <c r="F26" s="57"/>
      <c r="G26" s="57" t="s">
        <v>191</v>
      </c>
      <c r="H26" s="57"/>
      <c r="I26" s="57"/>
      <c r="J26" s="57"/>
      <c r="K26" s="57"/>
      <c r="L26" s="57"/>
      <c r="M26" s="57"/>
      <c r="N26" s="57"/>
    </row>
    <row r="27" spans="1:14" x14ac:dyDescent="0.2">
      <c r="A27" s="81" t="s">
        <v>120</v>
      </c>
      <c r="B27" s="50">
        <v>1900</v>
      </c>
      <c r="C27" s="52">
        <v>1900</v>
      </c>
      <c r="D27" s="57"/>
      <c r="E27" s="57"/>
      <c r="F27" s="57"/>
      <c r="G27" s="57"/>
      <c r="H27" s="57"/>
      <c r="I27" s="57"/>
      <c r="J27" s="57" t="s">
        <v>191</v>
      </c>
      <c r="K27" s="57"/>
      <c r="L27" s="57" t="s">
        <v>191</v>
      </c>
      <c r="M27" s="57"/>
      <c r="N27" s="57"/>
    </row>
    <row r="28" spans="1:14" s="175" customFormat="1" x14ac:dyDescent="0.2">
      <c r="A28" s="81" t="s">
        <v>121</v>
      </c>
      <c r="B28" s="180">
        <v>1951</v>
      </c>
      <c r="C28" s="52">
        <v>1951</v>
      </c>
      <c r="D28" s="57"/>
      <c r="E28" s="57"/>
      <c r="F28" s="57"/>
      <c r="G28" s="57"/>
      <c r="H28" s="57"/>
      <c r="I28" s="57"/>
      <c r="J28" s="57"/>
      <c r="K28" s="57"/>
      <c r="L28" s="57"/>
      <c r="M28" s="57"/>
      <c r="N28" s="57" t="s">
        <v>191</v>
      </c>
    </row>
    <row r="29" spans="1:14" x14ac:dyDescent="0.2">
      <c r="A29" s="51" t="s">
        <v>122</v>
      </c>
      <c r="B29" s="52">
        <v>2005</v>
      </c>
      <c r="C29" s="52">
        <v>2017</v>
      </c>
      <c r="D29" s="57"/>
      <c r="E29" s="57"/>
      <c r="F29" s="52" t="s">
        <v>191</v>
      </c>
      <c r="G29" s="57"/>
      <c r="H29" s="57"/>
      <c r="I29" s="57"/>
      <c r="J29" s="52" t="s">
        <v>191</v>
      </c>
      <c r="K29" s="52"/>
      <c r="L29" s="52" t="s">
        <v>191</v>
      </c>
      <c r="M29" s="57" t="s">
        <v>191</v>
      </c>
      <c r="N29" s="57"/>
    </row>
    <row r="30" spans="1:14" x14ac:dyDescent="0.2">
      <c r="A30" s="90" t="s">
        <v>200</v>
      </c>
      <c r="B30" s="50">
        <v>2012</v>
      </c>
      <c r="C30" s="52">
        <v>1990</v>
      </c>
      <c r="D30" s="57"/>
      <c r="E30" s="57"/>
      <c r="F30" s="57"/>
      <c r="G30" s="57"/>
      <c r="H30" s="57"/>
      <c r="I30" s="57"/>
      <c r="J30" s="57"/>
      <c r="K30" s="57"/>
      <c r="L30" s="57"/>
      <c r="M30" s="57"/>
      <c r="N30" s="57" t="s">
        <v>191</v>
      </c>
    </row>
    <row r="31" spans="1:14" x14ac:dyDescent="0.2">
      <c r="A31" s="51" t="s">
        <v>123</v>
      </c>
      <c r="B31" s="52">
        <v>1981</v>
      </c>
      <c r="C31" s="52">
        <v>1981</v>
      </c>
      <c r="D31" s="57"/>
      <c r="E31" s="57"/>
      <c r="F31" s="57"/>
      <c r="G31" s="57"/>
      <c r="H31" s="57"/>
      <c r="I31" s="57"/>
      <c r="J31" s="57"/>
      <c r="K31" s="57"/>
      <c r="L31" s="57" t="s">
        <v>191</v>
      </c>
      <c r="M31" s="57" t="s">
        <v>191</v>
      </c>
      <c r="N31" s="57"/>
    </row>
    <row r="32" spans="1:14" x14ac:dyDescent="0.2">
      <c r="A32" s="81" t="s">
        <v>124</v>
      </c>
      <c r="B32" s="50">
        <v>2006</v>
      </c>
      <c r="C32" s="52">
        <v>2001</v>
      </c>
      <c r="D32" s="57"/>
      <c r="E32" s="57"/>
      <c r="F32" s="57"/>
      <c r="G32" s="57"/>
      <c r="H32" s="57"/>
      <c r="I32" s="57"/>
      <c r="J32" s="57"/>
      <c r="K32" s="57"/>
      <c r="L32" s="57" t="s">
        <v>191</v>
      </c>
      <c r="M32" s="57" t="s">
        <v>191</v>
      </c>
      <c r="N32" s="57"/>
    </row>
    <row r="33" spans="1:14" x14ac:dyDescent="0.2">
      <c r="A33" s="81" t="s">
        <v>125</v>
      </c>
      <c r="B33" s="50">
        <v>2011</v>
      </c>
      <c r="C33" s="52">
        <v>2011</v>
      </c>
      <c r="D33" s="57"/>
      <c r="E33" s="57"/>
      <c r="F33" s="57"/>
      <c r="G33" s="57"/>
      <c r="H33" s="57"/>
      <c r="I33" s="57"/>
      <c r="J33" s="57"/>
      <c r="K33" s="57"/>
      <c r="L33" s="57" t="s">
        <v>191</v>
      </c>
      <c r="M33" s="57" t="s">
        <v>191</v>
      </c>
      <c r="N33" s="57"/>
    </row>
    <row r="34" spans="1:14" x14ac:dyDescent="0.2">
      <c r="A34" s="51" t="s">
        <v>201</v>
      </c>
      <c r="B34" s="52">
        <v>1920</v>
      </c>
      <c r="C34" s="52">
        <v>1920</v>
      </c>
      <c r="D34" s="57"/>
      <c r="E34" s="57"/>
      <c r="F34" s="57"/>
      <c r="G34" s="57"/>
      <c r="H34" s="57"/>
      <c r="I34" s="57"/>
      <c r="J34" s="57"/>
      <c r="K34" s="57" t="s">
        <v>191</v>
      </c>
      <c r="L34" s="57" t="s">
        <v>191</v>
      </c>
      <c r="M34" s="57"/>
      <c r="N34" s="57"/>
    </row>
    <row r="35" spans="1:14" x14ac:dyDescent="0.2">
      <c r="A35" s="81" t="s">
        <v>232</v>
      </c>
      <c r="B35" s="50">
        <v>1939</v>
      </c>
      <c r="C35" s="52">
        <v>1939</v>
      </c>
      <c r="D35" s="57"/>
      <c r="E35" s="57"/>
      <c r="F35" s="57"/>
      <c r="G35" s="57"/>
      <c r="H35" s="57"/>
      <c r="I35" s="57"/>
      <c r="J35" s="57"/>
      <c r="K35" s="57" t="s">
        <v>191</v>
      </c>
      <c r="L35" s="57"/>
      <c r="M35" s="57"/>
      <c r="N35" s="57"/>
    </row>
    <row r="36" spans="1:14" x14ac:dyDescent="0.2">
      <c r="A36" s="51" t="s">
        <v>126</v>
      </c>
      <c r="B36" s="52">
        <v>1895</v>
      </c>
      <c r="C36" s="52">
        <v>1985</v>
      </c>
      <c r="D36" s="57"/>
      <c r="E36" s="57"/>
      <c r="F36" s="57"/>
      <c r="G36" s="57"/>
      <c r="H36" s="57"/>
      <c r="I36" s="57"/>
      <c r="J36" s="57"/>
      <c r="K36" s="57"/>
      <c r="L36" s="57"/>
      <c r="M36" s="57"/>
      <c r="N36" s="57" t="s">
        <v>191</v>
      </c>
    </row>
    <row r="37" spans="1:14" x14ac:dyDescent="0.2">
      <c r="A37" s="81" t="s">
        <v>127</v>
      </c>
      <c r="B37" s="50">
        <v>1989</v>
      </c>
      <c r="C37" s="52">
        <v>1992</v>
      </c>
      <c r="D37" s="57"/>
      <c r="E37" s="57"/>
      <c r="F37" s="57"/>
      <c r="G37" s="57"/>
      <c r="H37" s="57"/>
      <c r="I37" s="57"/>
      <c r="J37" s="57"/>
      <c r="K37" s="57"/>
      <c r="L37" s="57" t="s">
        <v>191</v>
      </c>
      <c r="M37" s="57" t="s">
        <v>191</v>
      </c>
      <c r="N37" s="57"/>
    </row>
    <row r="38" spans="1:14" x14ac:dyDescent="0.2">
      <c r="A38" s="81" t="s">
        <v>128</v>
      </c>
      <c r="B38" s="50">
        <v>1983</v>
      </c>
      <c r="C38" s="52">
        <v>1983</v>
      </c>
      <c r="D38" s="57"/>
      <c r="E38" s="57"/>
      <c r="F38" s="57"/>
      <c r="G38" s="57"/>
      <c r="H38" s="57"/>
      <c r="I38" s="57"/>
      <c r="J38" s="57"/>
      <c r="K38" s="57"/>
      <c r="L38" s="57"/>
      <c r="M38" s="57"/>
      <c r="N38" s="57" t="s">
        <v>191</v>
      </c>
    </row>
    <row r="39" spans="1:14" x14ac:dyDescent="0.2">
      <c r="A39" s="81" t="s">
        <v>129</v>
      </c>
      <c r="B39" s="50"/>
      <c r="C39" s="52">
        <v>1880</v>
      </c>
      <c r="D39" s="57"/>
      <c r="E39" s="57"/>
      <c r="F39" s="57"/>
      <c r="G39" s="57"/>
      <c r="H39" s="57"/>
      <c r="I39" s="57"/>
      <c r="J39" s="57"/>
      <c r="K39" s="57"/>
      <c r="L39" s="57"/>
      <c r="M39" s="57"/>
      <c r="N39" s="57" t="s">
        <v>191</v>
      </c>
    </row>
    <row r="40" spans="1:14" x14ac:dyDescent="0.2">
      <c r="A40" s="51" t="s">
        <v>130</v>
      </c>
      <c r="B40" s="52">
        <v>1934</v>
      </c>
      <c r="C40" s="52">
        <v>1934</v>
      </c>
      <c r="D40" s="57"/>
      <c r="E40" s="57"/>
      <c r="F40" s="57"/>
      <c r="G40" s="57"/>
      <c r="H40" s="57"/>
      <c r="I40" s="57"/>
      <c r="J40" s="57"/>
      <c r="K40" s="52" t="s">
        <v>191</v>
      </c>
      <c r="L40" s="57"/>
      <c r="M40" s="57" t="s">
        <v>191</v>
      </c>
      <c r="N40" s="57"/>
    </row>
    <row r="41" spans="1:14" x14ac:dyDescent="0.2">
      <c r="A41" s="61" t="s">
        <v>202</v>
      </c>
      <c r="B41" s="50"/>
      <c r="C41" s="52">
        <v>2008</v>
      </c>
      <c r="D41" s="57"/>
      <c r="E41" s="57"/>
      <c r="F41" s="57"/>
      <c r="G41" s="57"/>
      <c r="H41" s="57"/>
      <c r="I41" s="57"/>
      <c r="J41" s="57"/>
      <c r="K41" s="57"/>
      <c r="L41" s="57"/>
      <c r="M41" s="57"/>
      <c r="N41" s="57" t="s">
        <v>191</v>
      </c>
    </row>
    <row r="42" spans="1:14" x14ac:dyDescent="0.2">
      <c r="A42" s="91" t="s">
        <v>203</v>
      </c>
      <c r="B42" s="50">
        <v>1879</v>
      </c>
      <c r="C42" s="52">
        <v>1879</v>
      </c>
      <c r="D42" s="57"/>
      <c r="E42" s="57"/>
      <c r="F42" s="57"/>
      <c r="G42" s="57"/>
      <c r="H42" s="57"/>
      <c r="I42" s="57"/>
      <c r="J42" s="57"/>
      <c r="K42" s="57" t="s">
        <v>191</v>
      </c>
      <c r="L42" s="57"/>
      <c r="M42" s="57"/>
      <c r="N42" s="57"/>
    </row>
    <row r="43" spans="1:14" x14ac:dyDescent="0.2">
      <c r="A43" s="81" t="s">
        <v>131</v>
      </c>
      <c r="B43" s="50">
        <v>1961</v>
      </c>
      <c r="C43" s="52">
        <v>1961</v>
      </c>
      <c r="D43" s="57"/>
      <c r="E43" s="57"/>
      <c r="F43" s="57"/>
      <c r="G43" s="57"/>
      <c r="H43" s="57"/>
      <c r="I43" s="57"/>
      <c r="J43" s="57"/>
      <c r="K43" s="57" t="s">
        <v>191</v>
      </c>
      <c r="L43" s="57" t="s">
        <v>191</v>
      </c>
      <c r="M43" s="57"/>
      <c r="N43" s="57"/>
    </row>
    <row r="44" spans="1:14" x14ac:dyDescent="0.2">
      <c r="A44" s="51" t="s">
        <v>132</v>
      </c>
      <c r="B44" s="52">
        <v>2005</v>
      </c>
      <c r="C44" s="52">
        <v>2005</v>
      </c>
      <c r="D44" s="57"/>
      <c r="E44" s="57"/>
      <c r="F44" s="57"/>
      <c r="G44" s="57"/>
      <c r="H44" s="57"/>
      <c r="I44" s="57"/>
      <c r="J44" s="57"/>
      <c r="K44" s="57" t="s">
        <v>191</v>
      </c>
      <c r="L44" s="57" t="s">
        <v>191</v>
      </c>
      <c r="M44" s="57"/>
      <c r="N44" s="57"/>
    </row>
    <row r="45" spans="1:14" x14ac:dyDescent="0.2">
      <c r="A45" s="81" t="s">
        <v>204</v>
      </c>
      <c r="B45" s="50">
        <v>2008</v>
      </c>
      <c r="C45" s="52">
        <v>2008</v>
      </c>
      <c r="D45" s="57"/>
      <c r="E45" s="57"/>
      <c r="F45" s="57"/>
      <c r="G45" s="57"/>
      <c r="H45" s="57"/>
      <c r="I45" s="57"/>
      <c r="J45" s="57" t="s">
        <v>191</v>
      </c>
      <c r="K45" s="57"/>
      <c r="L45" s="57" t="s">
        <v>191</v>
      </c>
      <c r="M45" s="57"/>
      <c r="N45" s="57"/>
    </row>
    <row r="46" spans="1:14" x14ac:dyDescent="0.2">
      <c r="A46" s="81" t="s">
        <v>133</v>
      </c>
      <c r="B46" s="50">
        <v>1939</v>
      </c>
      <c r="C46" s="52">
        <v>1939</v>
      </c>
      <c r="D46" s="57"/>
      <c r="E46" s="57"/>
      <c r="F46" s="57"/>
      <c r="G46" s="57"/>
      <c r="H46" s="57"/>
      <c r="I46" s="57"/>
      <c r="J46" s="57"/>
      <c r="K46" s="57" t="s">
        <v>191</v>
      </c>
      <c r="L46" s="57"/>
      <c r="M46" s="57"/>
      <c r="N46" s="57"/>
    </row>
    <row r="47" spans="1:14" x14ac:dyDescent="0.2">
      <c r="A47" s="51" t="s">
        <v>134</v>
      </c>
      <c r="B47" s="52">
        <v>2004</v>
      </c>
      <c r="C47" s="52">
        <v>2004</v>
      </c>
      <c r="D47" s="57"/>
      <c r="E47" s="57"/>
      <c r="F47" s="57"/>
      <c r="G47" s="57"/>
      <c r="H47" s="57"/>
      <c r="I47" s="57"/>
      <c r="J47" s="57"/>
      <c r="K47" s="57"/>
      <c r="L47" s="57" t="s">
        <v>191</v>
      </c>
      <c r="M47" s="57" t="s">
        <v>191</v>
      </c>
      <c r="N47" s="57"/>
    </row>
    <row r="48" spans="1:14" x14ac:dyDescent="0.2">
      <c r="A48" s="81" t="s">
        <v>135</v>
      </c>
      <c r="B48" s="50">
        <v>1989</v>
      </c>
      <c r="C48" s="52">
        <v>1989</v>
      </c>
      <c r="D48" s="57"/>
      <c r="E48" s="57"/>
      <c r="F48" s="57"/>
      <c r="G48" s="57"/>
      <c r="H48" s="57"/>
      <c r="I48" s="57"/>
      <c r="J48" s="57"/>
      <c r="K48" s="57"/>
      <c r="L48" s="57" t="s">
        <v>191</v>
      </c>
      <c r="M48" s="57" t="s">
        <v>191</v>
      </c>
      <c r="N48" s="57"/>
    </row>
    <row r="49" spans="1:14" x14ac:dyDescent="0.2">
      <c r="A49" s="51" t="s">
        <v>136</v>
      </c>
      <c r="B49" s="52">
        <v>1981</v>
      </c>
      <c r="C49" s="52">
        <v>1984</v>
      </c>
      <c r="D49" s="57"/>
      <c r="E49" s="57"/>
      <c r="F49" s="57"/>
      <c r="G49" s="57"/>
      <c r="H49" s="57"/>
      <c r="I49" s="57"/>
      <c r="J49" s="57"/>
      <c r="K49" s="57"/>
      <c r="L49" s="57" t="s">
        <v>191</v>
      </c>
      <c r="M49" s="57" t="s">
        <v>191</v>
      </c>
      <c r="N49" s="57"/>
    </row>
    <row r="50" spans="1:14" x14ac:dyDescent="0.2">
      <c r="A50" s="51" t="s">
        <v>137</v>
      </c>
      <c r="B50" s="52">
        <v>1927</v>
      </c>
      <c r="C50" s="52">
        <v>1935</v>
      </c>
      <c r="D50" s="57"/>
      <c r="E50" s="57"/>
      <c r="F50" s="57"/>
      <c r="G50" s="57"/>
      <c r="H50" s="57"/>
      <c r="I50" s="57"/>
      <c r="J50" s="57"/>
      <c r="K50" s="57"/>
      <c r="L50" s="57"/>
      <c r="M50" s="57"/>
      <c r="N50" s="57" t="s">
        <v>191</v>
      </c>
    </row>
    <row r="51" spans="1:14" x14ac:dyDescent="0.2">
      <c r="A51" s="81" t="s">
        <v>138</v>
      </c>
      <c r="B51" s="50">
        <v>1901</v>
      </c>
      <c r="C51" s="52">
        <v>1901</v>
      </c>
      <c r="D51" s="57"/>
      <c r="E51" s="57"/>
      <c r="F51" s="57"/>
      <c r="G51" s="57"/>
      <c r="H51" s="57"/>
      <c r="I51" s="57"/>
      <c r="J51" s="57"/>
      <c r="K51" s="57"/>
      <c r="L51" s="57" t="s">
        <v>191</v>
      </c>
      <c r="M51" s="57" t="s">
        <v>191</v>
      </c>
      <c r="N51" s="57"/>
    </row>
    <row r="52" spans="1:14" x14ac:dyDescent="0.2">
      <c r="A52" s="49" t="s">
        <v>205</v>
      </c>
      <c r="B52" s="52">
        <v>2011</v>
      </c>
      <c r="C52" s="52">
        <v>2017</v>
      </c>
      <c r="D52" s="57"/>
      <c r="E52" s="57"/>
      <c r="F52" s="57"/>
      <c r="G52" s="57"/>
      <c r="H52" s="57"/>
      <c r="I52" s="57"/>
      <c r="J52" s="57"/>
      <c r="K52" s="57"/>
      <c r="L52" s="57"/>
      <c r="M52" s="57"/>
      <c r="N52" s="57" t="s">
        <v>191</v>
      </c>
    </row>
    <row r="53" spans="1:14" x14ac:dyDescent="0.2">
      <c r="A53" s="81" t="s">
        <v>139</v>
      </c>
      <c r="B53" s="50">
        <v>1953</v>
      </c>
      <c r="C53" s="52">
        <v>1939</v>
      </c>
      <c r="D53" s="57"/>
      <c r="E53" s="57"/>
      <c r="F53" s="57"/>
      <c r="G53" s="57"/>
      <c r="H53" s="57"/>
      <c r="I53" s="57"/>
      <c r="J53" s="57"/>
      <c r="K53" s="57"/>
      <c r="L53" s="57"/>
      <c r="M53" s="57"/>
      <c r="N53" s="57" t="s">
        <v>191</v>
      </c>
    </row>
    <row r="54" spans="1:14" x14ac:dyDescent="0.2">
      <c r="A54" s="51" t="s">
        <v>206</v>
      </c>
      <c r="B54" s="52">
        <v>1948</v>
      </c>
      <c r="C54" s="52">
        <v>1948</v>
      </c>
      <c r="D54" s="57"/>
      <c r="E54" s="57"/>
      <c r="F54" s="57"/>
      <c r="G54" s="57"/>
      <c r="H54" s="57"/>
      <c r="I54" s="57"/>
      <c r="J54" s="57"/>
      <c r="K54" s="57"/>
      <c r="L54" s="57" t="s">
        <v>191</v>
      </c>
      <c r="M54" s="57"/>
      <c r="N54" s="57"/>
    </row>
    <row r="55" spans="1:14" s="175" customFormat="1" x14ac:dyDescent="0.2">
      <c r="A55" s="81" t="s">
        <v>140</v>
      </c>
      <c r="B55" s="180">
        <v>1990</v>
      </c>
      <c r="C55" s="52">
        <v>1990</v>
      </c>
      <c r="D55" s="57"/>
      <c r="E55" s="57"/>
      <c r="F55" s="57"/>
      <c r="G55" s="57"/>
      <c r="H55" s="57"/>
      <c r="I55" s="57"/>
      <c r="J55" s="57"/>
      <c r="K55" s="57"/>
      <c r="L55" s="57" t="s">
        <v>191</v>
      </c>
      <c r="M55" s="57" t="s">
        <v>191</v>
      </c>
      <c r="N55" s="57"/>
    </row>
    <row r="56" spans="1:14" x14ac:dyDescent="0.2">
      <c r="A56" s="51" t="s">
        <v>207</v>
      </c>
      <c r="B56" s="52">
        <v>1960</v>
      </c>
      <c r="C56" s="52">
        <v>1960</v>
      </c>
      <c r="D56" s="57"/>
      <c r="E56" s="57"/>
      <c r="F56" s="57"/>
      <c r="G56" s="57"/>
      <c r="H56" s="57"/>
      <c r="I56" s="57"/>
      <c r="J56" s="57"/>
      <c r="K56" s="57"/>
      <c r="L56" s="57"/>
      <c r="M56" s="57"/>
      <c r="N56" s="57" t="s">
        <v>191</v>
      </c>
    </row>
    <row r="57" spans="1:14" x14ac:dyDescent="0.2">
      <c r="A57" s="107" t="s">
        <v>423</v>
      </c>
      <c r="B57" s="52">
        <v>2018</v>
      </c>
      <c r="C57" s="52">
        <v>2018</v>
      </c>
      <c r="D57" s="57"/>
      <c r="E57" s="57"/>
      <c r="F57" s="57"/>
      <c r="G57" s="57"/>
      <c r="H57" s="57"/>
      <c r="I57" s="57"/>
      <c r="J57" s="57"/>
      <c r="K57" s="57"/>
      <c r="L57" s="57"/>
      <c r="M57" s="57"/>
      <c r="N57" s="57" t="s">
        <v>191</v>
      </c>
    </row>
    <row r="58" spans="1:14" x14ac:dyDescent="0.2">
      <c r="A58" s="61" t="s">
        <v>53</v>
      </c>
      <c r="B58" s="50">
        <v>2015</v>
      </c>
      <c r="C58" s="52">
        <v>2015</v>
      </c>
      <c r="D58" s="57"/>
      <c r="E58" s="57"/>
      <c r="F58" s="57"/>
      <c r="G58" s="57"/>
      <c r="H58" s="57"/>
      <c r="I58" s="57"/>
      <c r="J58" s="57"/>
      <c r="K58" s="57"/>
      <c r="L58" s="57"/>
      <c r="M58" s="57"/>
      <c r="N58" s="57" t="s">
        <v>191</v>
      </c>
    </row>
    <row r="59" spans="1:14" x14ac:dyDescent="0.2">
      <c r="A59" s="61" t="s">
        <v>510</v>
      </c>
      <c r="B59" s="50">
        <v>2021</v>
      </c>
      <c r="C59" s="52">
        <v>2021</v>
      </c>
      <c r="D59" s="57"/>
      <c r="E59" s="57"/>
      <c r="F59" s="57"/>
      <c r="G59" s="57"/>
      <c r="H59" s="57"/>
      <c r="I59" s="57"/>
      <c r="J59" s="57"/>
      <c r="K59" s="57"/>
      <c r="L59" s="57"/>
      <c r="M59" s="57"/>
      <c r="N59" s="57" t="s">
        <v>191</v>
      </c>
    </row>
    <row r="60" spans="1:14" x14ac:dyDescent="0.2">
      <c r="A60" s="61" t="s">
        <v>54</v>
      </c>
      <c r="B60" s="50">
        <v>2002</v>
      </c>
      <c r="C60" s="52">
        <v>2002</v>
      </c>
      <c r="D60" s="57"/>
      <c r="E60" s="57"/>
      <c r="F60" s="57"/>
      <c r="G60" s="57"/>
      <c r="H60" s="57"/>
      <c r="I60" s="57"/>
      <c r="J60" s="57"/>
      <c r="K60" s="57"/>
      <c r="L60" s="57"/>
      <c r="M60" s="57"/>
      <c r="N60" s="57" t="s">
        <v>191</v>
      </c>
    </row>
    <row r="61" spans="1:14" x14ac:dyDescent="0.2">
      <c r="A61" s="61" t="s">
        <v>55</v>
      </c>
      <c r="B61" s="50">
        <v>2020</v>
      </c>
      <c r="C61" s="52">
        <v>2020</v>
      </c>
      <c r="D61" s="57"/>
      <c r="E61" s="57"/>
      <c r="F61" s="57"/>
      <c r="G61" s="57"/>
      <c r="H61" s="57"/>
      <c r="I61" s="57"/>
      <c r="J61" s="57"/>
      <c r="K61" s="57"/>
      <c r="L61" s="57"/>
      <c r="M61" s="57"/>
      <c r="N61" s="57" t="s">
        <v>191</v>
      </c>
    </row>
    <row r="62" spans="1:14" x14ac:dyDescent="0.2">
      <c r="A62" s="51" t="s">
        <v>141</v>
      </c>
      <c r="B62" s="52">
        <v>2011</v>
      </c>
      <c r="C62" s="52">
        <v>2017</v>
      </c>
      <c r="D62" s="57"/>
      <c r="E62" s="57"/>
      <c r="F62" s="57"/>
      <c r="G62" s="57"/>
      <c r="H62" s="57"/>
      <c r="I62" s="57"/>
      <c r="J62" s="57"/>
      <c r="K62" s="57"/>
      <c r="L62" s="57" t="s">
        <v>191</v>
      </c>
      <c r="M62" s="57"/>
      <c r="N62" s="57"/>
    </row>
    <row r="63" spans="1:14" x14ac:dyDescent="0.2">
      <c r="A63" s="51" t="s">
        <v>142</v>
      </c>
      <c r="B63" s="52">
        <v>2011</v>
      </c>
      <c r="C63" s="52">
        <v>2018</v>
      </c>
      <c r="D63" s="57"/>
      <c r="E63" s="57"/>
      <c r="F63" s="57"/>
      <c r="G63" s="57"/>
      <c r="H63" s="57"/>
      <c r="I63" s="57"/>
      <c r="J63" s="57"/>
      <c r="K63" s="57"/>
      <c r="L63" s="57"/>
      <c r="M63" s="57" t="s">
        <v>191</v>
      </c>
      <c r="N63" s="57"/>
    </row>
    <row r="64" spans="1:14" x14ac:dyDescent="0.2">
      <c r="A64" s="51" t="s">
        <v>143</v>
      </c>
      <c r="B64" s="52">
        <v>1989</v>
      </c>
      <c r="C64" s="52">
        <v>1989</v>
      </c>
      <c r="D64" s="57"/>
      <c r="E64" s="57"/>
      <c r="F64" s="57"/>
      <c r="G64" s="57"/>
      <c r="H64" s="57"/>
      <c r="I64" s="57"/>
      <c r="J64" s="57"/>
      <c r="K64" s="57"/>
      <c r="L64" s="57"/>
      <c r="M64" s="57"/>
      <c r="N64" s="57" t="s">
        <v>191</v>
      </c>
    </row>
    <row r="65" spans="1:14" x14ac:dyDescent="0.2">
      <c r="A65" s="81" t="s">
        <v>208</v>
      </c>
      <c r="B65" s="50">
        <v>2006</v>
      </c>
      <c r="C65" s="52">
        <v>2006</v>
      </c>
      <c r="D65" s="57"/>
      <c r="E65" s="57" t="s">
        <v>191</v>
      </c>
      <c r="F65" s="57"/>
      <c r="G65" s="57"/>
      <c r="H65" s="57"/>
      <c r="I65" s="57" t="s">
        <v>191</v>
      </c>
      <c r="J65" s="57"/>
      <c r="K65" s="57"/>
      <c r="L65" s="57"/>
      <c r="M65" s="57"/>
      <c r="N65" s="57"/>
    </row>
    <row r="66" spans="1:14" x14ac:dyDescent="0.2">
      <c r="A66" s="81" t="s">
        <v>144</v>
      </c>
      <c r="B66" s="50"/>
      <c r="C66" s="52">
        <v>2010</v>
      </c>
      <c r="D66" s="57"/>
      <c r="E66" s="57"/>
      <c r="F66" s="57"/>
      <c r="G66" s="57"/>
      <c r="H66" s="57"/>
      <c r="I66" s="57" t="s">
        <v>191</v>
      </c>
      <c r="J66" s="57"/>
      <c r="K66" s="57"/>
      <c r="L66" s="57"/>
      <c r="M66" s="57"/>
      <c r="N66" s="57"/>
    </row>
    <row r="67" spans="1:14" x14ac:dyDescent="0.2">
      <c r="A67" s="51" t="s">
        <v>234</v>
      </c>
      <c r="B67" s="52">
        <v>2017</v>
      </c>
      <c r="C67" s="52"/>
      <c r="D67" s="82"/>
      <c r="E67" s="82"/>
      <c r="F67" s="82"/>
      <c r="G67" s="82"/>
      <c r="H67" s="82"/>
      <c r="I67" s="82"/>
      <c r="J67" s="82"/>
      <c r="K67" s="82"/>
      <c r="L67" s="82"/>
      <c r="M67" s="82"/>
      <c r="N67" s="57" t="s">
        <v>191</v>
      </c>
    </row>
    <row r="68" spans="1:14" x14ac:dyDescent="0.2">
      <c r="A68" s="61" t="s">
        <v>209</v>
      </c>
      <c r="B68" s="50"/>
      <c r="C68" s="52">
        <v>1934</v>
      </c>
      <c r="D68" s="57"/>
      <c r="E68" s="57"/>
      <c r="F68" s="57"/>
      <c r="G68" s="57"/>
      <c r="H68" s="57"/>
      <c r="I68" s="57"/>
      <c r="J68" s="57"/>
      <c r="K68" s="57"/>
      <c r="L68" s="57"/>
      <c r="M68" s="57"/>
      <c r="N68" s="57" t="s">
        <v>191</v>
      </c>
    </row>
    <row r="69" spans="1:14" x14ac:dyDescent="0.2">
      <c r="A69" s="61" t="s">
        <v>210</v>
      </c>
      <c r="B69" s="50"/>
      <c r="C69" s="52">
        <v>1987</v>
      </c>
      <c r="D69" s="57"/>
      <c r="E69" s="57"/>
      <c r="F69" s="57"/>
      <c r="G69" s="57"/>
      <c r="H69" s="57"/>
      <c r="I69" s="57"/>
      <c r="J69" s="57"/>
      <c r="K69" s="57"/>
      <c r="L69" s="57"/>
      <c r="M69" s="57"/>
      <c r="N69" s="57" t="s">
        <v>191</v>
      </c>
    </row>
    <row r="70" spans="1:14" x14ac:dyDescent="0.2">
      <c r="A70" s="49" t="s">
        <v>236</v>
      </c>
      <c r="B70" s="52">
        <v>2003</v>
      </c>
      <c r="C70" s="52"/>
      <c r="D70" s="57"/>
      <c r="E70" s="57"/>
      <c r="F70" s="57"/>
      <c r="G70" s="57"/>
      <c r="H70" s="57"/>
      <c r="I70" s="57"/>
      <c r="J70" s="57"/>
      <c r="K70" s="57"/>
      <c r="L70" s="57"/>
      <c r="M70" s="57"/>
      <c r="N70" s="57" t="s">
        <v>191</v>
      </c>
    </row>
    <row r="71" spans="1:14" x14ac:dyDescent="0.2">
      <c r="A71" s="51" t="s">
        <v>145</v>
      </c>
      <c r="B71" s="52">
        <v>1968</v>
      </c>
      <c r="C71" s="52">
        <v>1968</v>
      </c>
      <c r="D71" s="57"/>
      <c r="E71" s="57"/>
      <c r="F71" s="57"/>
      <c r="G71" s="57"/>
      <c r="H71" s="57"/>
      <c r="I71" s="57"/>
      <c r="J71" s="82"/>
      <c r="K71" s="52" t="s">
        <v>191</v>
      </c>
      <c r="L71" s="52" t="s">
        <v>191</v>
      </c>
      <c r="M71" s="82"/>
      <c r="N71" s="82"/>
    </row>
    <row r="72" spans="1:14" x14ac:dyDescent="0.2">
      <c r="A72" s="81" t="s">
        <v>146</v>
      </c>
      <c r="B72" s="50">
        <v>1999</v>
      </c>
      <c r="C72" s="52">
        <v>1999</v>
      </c>
      <c r="D72" s="57"/>
      <c r="E72" s="57"/>
      <c r="F72" s="57"/>
      <c r="G72" s="57"/>
      <c r="H72" s="57"/>
      <c r="I72" s="57"/>
      <c r="J72" s="57"/>
      <c r="K72" s="57"/>
      <c r="L72" s="57"/>
      <c r="M72" s="57"/>
      <c r="N72" s="57" t="s">
        <v>191</v>
      </c>
    </row>
    <row r="73" spans="1:14" x14ac:dyDescent="0.2">
      <c r="A73" s="81" t="s">
        <v>211</v>
      </c>
      <c r="B73" s="50">
        <v>1968</v>
      </c>
      <c r="C73" s="52">
        <v>1968</v>
      </c>
      <c r="D73" s="57"/>
      <c r="E73" s="57"/>
      <c r="F73" s="57"/>
      <c r="G73" s="57"/>
      <c r="H73" s="57"/>
      <c r="I73" s="57"/>
      <c r="J73" s="57"/>
      <c r="K73" s="57"/>
      <c r="L73" s="57"/>
      <c r="M73" s="57"/>
      <c r="N73" s="57" t="s">
        <v>191</v>
      </c>
    </row>
    <row r="74" spans="1:14" s="175" customFormat="1" x14ac:dyDescent="0.2">
      <c r="A74" s="81" t="s">
        <v>147</v>
      </c>
      <c r="B74" s="180">
        <v>1972</v>
      </c>
      <c r="C74" s="52">
        <v>1972</v>
      </c>
      <c r="D74" s="57"/>
      <c r="E74" s="57"/>
      <c r="F74" s="57"/>
      <c r="G74" s="57"/>
      <c r="H74" s="57"/>
      <c r="I74" s="57"/>
      <c r="J74" s="57"/>
      <c r="K74" s="57" t="s">
        <v>191</v>
      </c>
      <c r="L74" s="57"/>
      <c r="M74" s="57"/>
      <c r="N74" s="57"/>
    </row>
    <row r="75" spans="1:14" x14ac:dyDescent="0.2">
      <c r="A75" s="51" t="s">
        <v>148</v>
      </c>
      <c r="B75" s="52">
        <v>2001</v>
      </c>
      <c r="C75" s="52">
        <v>2006</v>
      </c>
      <c r="D75" s="57"/>
      <c r="E75" s="57"/>
      <c r="F75" s="57"/>
      <c r="G75" s="57"/>
      <c r="H75" s="57"/>
      <c r="I75" s="57"/>
      <c r="J75" s="57"/>
      <c r="K75" s="57"/>
      <c r="L75" s="57" t="s">
        <v>191</v>
      </c>
      <c r="M75" s="57" t="s">
        <v>191</v>
      </c>
      <c r="N75" s="57"/>
    </row>
    <row r="76" spans="1:14" x14ac:dyDescent="0.2">
      <c r="A76" s="51" t="s">
        <v>149</v>
      </c>
      <c r="B76" s="52">
        <v>1990</v>
      </c>
      <c r="C76" s="52">
        <v>1997</v>
      </c>
      <c r="D76" s="57"/>
      <c r="E76" s="57"/>
      <c r="F76" s="57"/>
      <c r="G76" s="57"/>
      <c r="H76" s="57"/>
      <c r="I76" s="57"/>
      <c r="J76" s="57"/>
      <c r="K76" s="57"/>
      <c r="L76" s="57" t="s">
        <v>191</v>
      </c>
      <c r="M76" s="57" t="s">
        <v>191</v>
      </c>
      <c r="N76" s="57"/>
    </row>
    <row r="77" spans="1:14" x14ac:dyDescent="0.2">
      <c r="A77" s="81" t="s">
        <v>150</v>
      </c>
      <c r="B77" s="50">
        <v>1986</v>
      </c>
      <c r="C77" s="52">
        <v>1982</v>
      </c>
      <c r="D77" s="57"/>
      <c r="E77" s="57"/>
      <c r="F77" s="57"/>
      <c r="G77" s="57"/>
      <c r="H77" s="57"/>
      <c r="I77" s="57"/>
      <c r="J77" s="57" t="s">
        <v>191</v>
      </c>
      <c r="K77" s="57"/>
      <c r="L77" s="57"/>
      <c r="M77" s="57"/>
      <c r="N77" s="57"/>
    </row>
    <row r="78" spans="1:14" x14ac:dyDescent="0.2">
      <c r="A78" s="49" t="s">
        <v>237</v>
      </c>
      <c r="B78" s="52">
        <v>2008</v>
      </c>
      <c r="C78" s="52"/>
      <c r="D78" s="57"/>
      <c r="E78" s="57"/>
      <c r="F78" s="57"/>
      <c r="G78" s="57"/>
      <c r="H78" s="57"/>
      <c r="I78" s="57"/>
      <c r="J78" s="57"/>
      <c r="K78" s="57"/>
      <c r="L78" s="57"/>
      <c r="M78" s="57" t="s">
        <v>191</v>
      </c>
      <c r="N78" s="57"/>
    </row>
    <row r="79" spans="1:14" s="175" customFormat="1" x14ac:dyDescent="0.2">
      <c r="A79" s="81" t="s">
        <v>151</v>
      </c>
      <c r="B79" s="180">
        <v>2005</v>
      </c>
      <c r="C79" s="52">
        <v>2005</v>
      </c>
      <c r="D79" s="57"/>
      <c r="E79" s="57"/>
      <c r="F79" s="57"/>
      <c r="G79" s="57"/>
      <c r="H79" s="57"/>
      <c r="I79" s="57"/>
      <c r="J79" s="57"/>
      <c r="K79" s="57"/>
      <c r="L79" s="57"/>
      <c r="M79" s="57" t="s">
        <v>191</v>
      </c>
      <c r="N79" s="57"/>
    </row>
    <row r="80" spans="1:14" x14ac:dyDescent="0.2">
      <c r="A80" s="81" t="s">
        <v>152</v>
      </c>
      <c r="B80" s="50">
        <v>1983</v>
      </c>
      <c r="C80" s="52">
        <v>1973</v>
      </c>
      <c r="D80" s="57"/>
      <c r="E80" s="57"/>
      <c r="F80" s="57"/>
      <c r="G80" s="57"/>
      <c r="H80" s="57"/>
      <c r="I80" s="57"/>
      <c r="J80" s="57"/>
      <c r="K80" s="57"/>
      <c r="L80" s="57"/>
      <c r="M80" s="57" t="s">
        <v>191</v>
      </c>
      <c r="N80" s="57"/>
    </row>
    <row r="81" spans="1:14" s="175" customFormat="1" x14ac:dyDescent="0.2">
      <c r="A81" s="51" t="s">
        <v>153</v>
      </c>
      <c r="B81" s="52" t="s">
        <v>68</v>
      </c>
      <c r="C81" s="52" t="s">
        <v>68</v>
      </c>
      <c r="D81" s="57"/>
      <c r="E81" s="57"/>
      <c r="F81" s="57"/>
      <c r="G81" s="57"/>
      <c r="H81" s="57"/>
      <c r="I81" s="57"/>
      <c r="J81" s="57"/>
      <c r="K81" s="57"/>
      <c r="L81" s="57"/>
      <c r="M81" s="57"/>
      <c r="N81" s="57" t="s">
        <v>191</v>
      </c>
    </row>
    <row r="82" spans="1:14" x14ac:dyDescent="0.2">
      <c r="A82" s="49" t="s">
        <v>212</v>
      </c>
      <c r="B82" s="52">
        <v>1964</v>
      </c>
      <c r="C82" s="52">
        <v>1964</v>
      </c>
      <c r="D82" s="57"/>
      <c r="E82" s="57"/>
      <c r="F82" s="57"/>
      <c r="G82" s="57"/>
      <c r="H82" s="57"/>
      <c r="I82" s="57"/>
      <c r="J82" s="57"/>
      <c r="K82" s="52" t="s">
        <v>191</v>
      </c>
      <c r="L82" s="57"/>
      <c r="M82" s="57"/>
      <c r="N82" s="57"/>
    </row>
    <row r="83" spans="1:14" x14ac:dyDescent="0.2">
      <c r="A83" s="81" t="s">
        <v>154</v>
      </c>
      <c r="B83" s="50">
        <v>2016</v>
      </c>
      <c r="C83" s="52">
        <v>2008</v>
      </c>
      <c r="D83" s="57"/>
      <c r="E83" s="57"/>
      <c r="F83" s="57"/>
      <c r="G83" s="57"/>
      <c r="H83" s="57"/>
      <c r="I83" s="57"/>
      <c r="J83" s="57"/>
      <c r="K83" s="57"/>
      <c r="L83" s="57" t="s">
        <v>191</v>
      </c>
      <c r="M83" s="57" t="s">
        <v>191</v>
      </c>
      <c r="N83" s="57"/>
    </row>
    <row r="84" spans="1:14" x14ac:dyDescent="0.2">
      <c r="A84" s="81" t="s">
        <v>155</v>
      </c>
      <c r="B84" s="50">
        <v>2006</v>
      </c>
      <c r="C84" s="52">
        <v>2006</v>
      </c>
      <c r="D84" s="57"/>
      <c r="E84" s="57"/>
      <c r="F84" s="57"/>
      <c r="G84" s="57"/>
      <c r="H84" s="57" t="s">
        <v>191</v>
      </c>
      <c r="I84" s="57"/>
      <c r="J84" s="57"/>
      <c r="K84" s="57"/>
      <c r="L84" s="57"/>
      <c r="M84" s="57"/>
      <c r="N84" s="57"/>
    </row>
    <row r="85" spans="1:14" x14ac:dyDescent="0.2">
      <c r="A85" s="81" t="s">
        <v>156</v>
      </c>
      <c r="B85" s="50">
        <v>1973</v>
      </c>
      <c r="C85" s="52">
        <v>1958</v>
      </c>
      <c r="D85" s="57"/>
      <c r="E85" s="57"/>
      <c r="F85" s="57"/>
      <c r="G85" s="57"/>
      <c r="H85" s="57"/>
      <c r="I85" s="57"/>
      <c r="J85" s="57"/>
      <c r="K85" s="57" t="s">
        <v>191</v>
      </c>
      <c r="L85" s="57"/>
      <c r="M85" s="57" t="s">
        <v>191</v>
      </c>
      <c r="N85" s="57"/>
    </row>
    <row r="86" spans="1:14" x14ac:dyDescent="0.2">
      <c r="A86" s="81" t="s">
        <v>213</v>
      </c>
      <c r="B86" s="50">
        <v>2017</v>
      </c>
      <c r="C86" s="52">
        <v>2017</v>
      </c>
      <c r="D86" s="57" t="s">
        <v>191</v>
      </c>
      <c r="E86" s="57"/>
      <c r="F86" s="57"/>
      <c r="G86" s="57"/>
      <c r="H86" s="57"/>
      <c r="I86" s="57"/>
      <c r="J86" s="57"/>
      <c r="K86" s="57"/>
      <c r="L86" s="57"/>
      <c r="M86" s="57" t="s">
        <v>191</v>
      </c>
      <c r="N86" s="57"/>
    </row>
    <row r="87" spans="1:14" x14ac:dyDescent="0.2">
      <c r="A87" s="81" t="s">
        <v>157</v>
      </c>
      <c r="B87" s="50">
        <v>1899</v>
      </c>
      <c r="C87" s="52">
        <v>1899</v>
      </c>
      <c r="D87" s="57"/>
      <c r="E87" s="57"/>
      <c r="F87" s="57"/>
      <c r="G87" s="57"/>
      <c r="H87" s="57"/>
      <c r="I87" s="57"/>
      <c r="J87" s="57"/>
      <c r="K87" s="57" t="s">
        <v>191</v>
      </c>
      <c r="L87" s="57"/>
      <c r="M87" s="57" t="s">
        <v>191</v>
      </c>
      <c r="N87" s="57"/>
    </row>
    <row r="88" spans="1:14" x14ac:dyDescent="0.2">
      <c r="A88" s="51" t="s">
        <v>158</v>
      </c>
      <c r="B88" s="52">
        <v>1935</v>
      </c>
      <c r="C88" s="52"/>
      <c r="D88" s="57"/>
      <c r="E88" s="57"/>
      <c r="F88" s="57"/>
      <c r="G88" s="57"/>
      <c r="H88" s="57"/>
      <c r="I88" s="57"/>
      <c r="J88" s="57"/>
      <c r="K88" s="57"/>
      <c r="L88" s="57"/>
      <c r="M88" s="57"/>
      <c r="N88" s="57" t="s">
        <v>191</v>
      </c>
    </row>
    <row r="89" spans="1:14" x14ac:dyDescent="0.2">
      <c r="A89" s="81" t="s">
        <v>159</v>
      </c>
      <c r="B89" s="50">
        <v>2003</v>
      </c>
      <c r="C89" s="52">
        <v>1992</v>
      </c>
      <c r="D89" s="57"/>
      <c r="E89" s="57"/>
      <c r="F89" s="57"/>
      <c r="G89" s="57"/>
      <c r="H89" s="57"/>
      <c r="I89" s="57"/>
      <c r="J89" s="57"/>
      <c r="K89" s="57"/>
      <c r="L89" s="57"/>
      <c r="M89" s="57"/>
      <c r="N89" s="57" t="s">
        <v>191</v>
      </c>
    </row>
    <row r="90" spans="1:14" x14ac:dyDescent="0.2">
      <c r="A90" s="51" t="s">
        <v>160</v>
      </c>
      <c r="B90" s="52">
        <v>1901</v>
      </c>
      <c r="C90" s="52">
        <v>1901</v>
      </c>
      <c r="D90" s="57"/>
      <c r="E90" s="57"/>
      <c r="F90" s="57"/>
      <c r="G90" s="57"/>
      <c r="H90" s="57"/>
      <c r="I90" s="57"/>
      <c r="J90" s="57"/>
      <c r="K90" s="57"/>
      <c r="L90" s="57" t="s">
        <v>191</v>
      </c>
      <c r="M90" s="57" t="s">
        <v>191</v>
      </c>
      <c r="N90" s="57"/>
    </row>
    <row r="91" spans="1:14" x14ac:dyDescent="0.2">
      <c r="A91" s="81" t="s">
        <v>214</v>
      </c>
      <c r="B91" s="50">
        <v>2005</v>
      </c>
      <c r="C91" s="52">
        <v>2005</v>
      </c>
      <c r="D91" s="57"/>
      <c r="E91" s="57"/>
      <c r="F91" s="57"/>
      <c r="G91" s="57"/>
      <c r="H91" s="57"/>
      <c r="I91" s="57"/>
      <c r="J91" s="57"/>
      <c r="K91" s="57"/>
      <c r="L91" s="57" t="s">
        <v>191</v>
      </c>
      <c r="M91" s="57" t="s">
        <v>191</v>
      </c>
      <c r="N91" s="57"/>
    </row>
    <row r="92" spans="1:14" x14ac:dyDescent="0.2">
      <c r="A92" s="51" t="s">
        <v>161</v>
      </c>
      <c r="B92" s="52">
        <v>1905</v>
      </c>
      <c r="C92" s="52">
        <v>1926</v>
      </c>
      <c r="D92" s="57"/>
      <c r="E92" s="57"/>
      <c r="F92" s="57"/>
      <c r="G92" s="57"/>
      <c r="H92" s="57"/>
      <c r="I92" s="57"/>
      <c r="J92" s="57"/>
      <c r="K92" s="52" t="s">
        <v>191</v>
      </c>
      <c r="L92" s="57"/>
      <c r="M92" s="57"/>
      <c r="N92" s="57"/>
    </row>
    <row r="93" spans="1:14" x14ac:dyDescent="0.2">
      <c r="A93" s="88" t="s">
        <v>215</v>
      </c>
      <c r="B93" s="50">
        <v>1980</v>
      </c>
      <c r="C93" s="52">
        <v>1980</v>
      </c>
      <c r="D93" s="57"/>
      <c r="E93" s="57"/>
      <c r="F93" s="57"/>
      <c r="G93" s="57"/>
      <c r="H93" s="57"/>
      <c r="I93" s="57"/>
      <c r="J93" s="57"/>
      <c r="K93" s="57"/>
      <c r="L93" s="57"/>
      <c r="M93" s="57"/>
      <c r="N93" s="57" t="s">
        <v>191</v>
      </c>
    </row>
    <row r="94" spans="1:14" x14ac:dyDescent="0.2">
      <c r="A94" s="81" t="s">
        <v>216</v>
      </c>
      <c r="B94" s="50">
        <v>2013</v>
      </c>
      <c r="C94" s="52">
        <v>2013</v>
      </c>
      <c r="D94" s="57"/>
      <c r="E94" s="57"/>
      <c r="F94" s="57"/>
      <c r="G94" s="57"/>
      <c r="H94" s="57"/>
      <c r="I94" s="57"/>
      <c r="J94" s="57"/>
      <c r="K94" s="57" t="s">
        <v>191</v>
      </c>
      <c r="L94" s="57"/>
      <c r="M94" s="57"/>
      <c r="N94" s="57"/>
    </row>
    <row r="95" spans="1:14" x14ac:dyDescent="0.2">
      <c r="A95" s="51" t="s">
        <v>217</v>
      </c>
      <c r="B95" s="52">
        <v>1860</v>
      </c>
      <c r="C95" s="52">
        <v>1860</v>
      </c>
      <c r="D95" s="57"/>
      <c r="E95" s="57"/>
      <c r="F95" s="57"/>
      <c r="G95" s="57"/>
      <c r="H95" s="57"/>
      <c r="I95" s="57"/>
      <c r="J95" s="57"/>
      <c r="K95" s="57"/>
      <c r="L95" s="57"/>
      <c r="M95" s="57"/>
      <c r="N95" s="57" t="s">
        <v>191</v>
      </c>
    </row>
    <row r="96" spans="1:14" x14ac:dyDescent="0.2">
      <c r="A96" s="81" t="s">
        <v>218</v>
      </c>
      <c r="B96" s="50"/>
      <c r="C96" s="52">
        <v>2017</v>
      </c>
      <c r="D96" s="57"/>
      <c r="E96" s="57"/>
      <c r="F96" s="57"/>
      <c r="G96" s="57"/>
      <c r="H96" s="57"/>
      <c r="I96" s="57"/>
      <c r="J96" s="57"/>
      <c r="K96" s="57"/>
      <c r="L96" s="57"/>
      <c r="M96" s="57"/>
      <c r="N96" s="57" t="s">
        <v>191</v>
      </c>
    </row>
    <row r="97" spans="1:14" s="175" customFormat="1" x14ac:dyDescent="0.2">
      <c r="A97" s="51" t="s">
        <v>238</v>
      </c>
      <c r="B97" s="52">
        <v>1941</v>
      </c>
      <c r="C97" s="52">
        <v>1943</v>
      </c>
      <c r="D97" s="57"/>
      <c r="E97" s="57"/>
      <c r="F97" s="57"/>
      <c r="G97" s="57"/>
      <c r="H97" s="57"/>
      <c r="I97" s="57"/>
      <c r="J97" s="57"/>
      <c r="K97" s="57"/>
      <c r="L97" s="57"/>
      <c r="M97" s="57"/>
      <c r="N97" s="57" t="s">
        <v>191</v>
      </c>
    </row>
    <row r="98" spans="1:14" s="175" customFormat="1" x14ac:dyDescent="0.2">
      <c r="A98" s="81" t="s">
        <v>163</v>
      </c>
      <c r="B98" s="180">
        <v>1914</v>
      </c>
      <c r="C98" s="52">
        <v>1914</v>
      </c>
      <c r="D98" s="57"/>
      <c r="E98" s="57"/>
      <c r="F98" s="57"/>
      <c r="G98" s="57"/>
      <c r="H98" s="57"/>
      <c r="I98" s="57"/>
      <c r="J98" s="57"/>
      <c r="K98" s="57"/>
      <c r="L98" s="57"/>
      <c r="M98" s="57"/>
      <c r="N98" s="57" t="s">
        <v>191</v>
      </c>
    </row>
    <row r="99" spans="1:14" x14ac:dyDescent="0.2">
      <c r="A99" s="51" t="s">
        <v>220</v>
      </c>
      <c r="B99" s="52">
        <v>1979</v>
      </c>
      <c r="C99" s="52">
        <v>1981</v>
      </c>
      <c r="D99" s="57"/>
      <c r="E99" s="57"/>
      <c r="F99" s="57"/>
      <c r="G99" s="57"/>
      <c r="H99" s="57"/>
      <c r="I99" s="57"/>
      <c r="J99" s="52"/>
      <c r="K99" s="57"/>
      <c r="L99" s="52" t="s">
        <v>191</v>
      </c>
      <c r="M99" s="57" t="s">
        <v>191</v>
      </c>
      <c r="N99" s="57"/>
    </row>
    <row r="100" spans="1:14" x14ac:dyDescent="0.2">
      <c r="A100" s="81" t="s">
        <v>164</v>
      </c>
      <c r="B100" s="50">
        <v>1989</v>
      </c>
      <c r="C100" s="52">
        <v>1989</v>
      </c>
      <c r="D100" s="57"/>
      <c r="E100" s="57"/>
      <c r="F100" s="57"/>
      <c r="G100" s="57"/>
      <c r="H100" s="57"/>
      <c r="I100" s="57"/>
      <c r="J100" s="57"/>
      <c r="K100" s="57"/>
      <c r="L100" s="57" t="s">
        <v>191</v>
      </c>
      <c r="M100" s="57" t="s">
        <v>191</v>
      </c>
      <c r="N100" s="57"/>
    </row>
    <row r="101" spans="1:14" x14ac:dyDescent="0.2">
      <c r="A101" s="81" t="s">
        <v>165</v>
      </c>
      <c r="B101" s="50">
        <v>1989</v>
      </c>
      <c r="C101" s="52">
        <v>1989</v>
      </c>
      <c r="D101" s="57"/>
      <c r="E101" s="57"/>
      <c r="F101" s="57"/>
      <c r="G101" s="57"/>
      <c r="H101" s="57"/>
      <c r="I101" s="57"/>
      <c r="J101" s="57"/>
      <c r="K101" s="57"/>
      <c r="L101" s="57" t="s">
        <v>191</v>
      </c>
      <c r="M101" s="57" t="s">
        <v>191</v>
      </c>
      <c r="N101" s="57"/>
    </row>
    <row r="102" spans="1:14" x14ac:dyDescent="0.2">
      <c r="A102" s="51" t="s">
        <v>166</v>
      </c>
      <c r="B102" s="52">
        <v>1899</v>
      </c>
      <c r="C102" s="52">
        <v>1983</v>
      </c>
      <c r="D102" s="57"/>
      <c r="E102" s="57"/>
      <c r="F102" s="57"/>
      <c r="G102" s="57"/>
      <c r="H102" s="57"/>
      <c r="I102" s="57"/>
      <c r="J102" s="57"/>
      <c r="K102" s="57"/>
      <c r="L102" s="57" t="s">
        <v>191</v>
      </c>
      <c r="M102" s="57" t="s">
        <v>191</v>
      </c>
      <c r="N102" s="57"/>
    </row>
    <row r="103" spans="1:14" x14ac:dyDescent="0.2">
      <c r="A103" s="51" t="s">
        <v>511</v>
      </c>
      <c r="B103" s="52">
        <v>1973</v>
      </c>
      <c r="C103" s="52">
        <v>1973</v>
      </c>
      <c r="D103" s="57"/>
      <c r="E103" s="57"/>
      <c r="F103" s="57"/>
      <c r="G103" s="57"/>
      <c r="H103" s="57"/>
      <c r="I103" s="57"/>
      <c r="J103" s="57"/>
      <c r="K103" s="57"/>
      <c r="L103" s="57"/>
      <c r="M103" s="57"/>
      <c r="N103" s="57" t="s">
        <v>191</v>
      </c>
    </row>
    <row r="104" spans="1:14" x14ac:dyDescent="0.2">
      <c r="A104" s="51" t="s">
        <v>221</v>
      </c>
      <c r="B104" s="52">
        <v>1998</v>
      </c>
      <c r="C104" s="52">
        <v>2015</v>
      </c>
      <c r="D104" s="57"/>
      <c r="E104" s="57"/>
      <c r="F104" s="57"/>
      <c r="G104" s="57"/>
      <c r="H104" s="57"/>
      <c r="I104" s="57"/>
      <c r="J104" s="57"/>
      <c r="K104" s="57"/>
      <c r="L104" s="57" t="s">
        <v>191</v>
      </c>
      <c r="M104" s="57" t="s">
        <v>191</v>
      </c>
      <c r="N104" s="57"/>
    </row>
    <row r="105" spans="1:14" x14ac:dyDescent="0.2">
      <c r="A105" s="117" t="s">
        <v>223</v>
      </c>
      <c r="B105" s="52">
        <v>1985</v>
      </c>
      <c r="C105" s="52">
        <v>1985</v>
      </c>
      <c r="D105" s="57"/>
      <c r="E105" s="57"/>
      <c r="F105" s="57"/>
      <c r="G105" s="57"/>
      <c r="H105" s="57"/>
      <c r="I105" s="57"/>
      <c r="J105" s="57"/>
      <c r="K105" s="57"/>
      <c r="L105" s="57"/>
      <c r="M105" s="57"/>
      <c r="N105" s="57" t="s">
        <v>191</v>
      </c>
    </row>
    <row r="106" spans="1:14" x14ac:dyDescent="0.2">
      <c r="A106" s="167" t="s">
        <v>241</v>
      </c>
      <c r="B106" s="52">
        <v>2018</v>
      </c>
      <c r="C106" s="52">
        <v>2021</v>
      </c>
      <c r="D106" s="57"/>
      <c r="E106" s="57"/>
      <c r="F106" s="57"/>
      <c r="G106" s="57"/>
      <c r="H106" s="57"/>
      <c r="I106" s="57"/>
      <c r="J106" s="57"/>
      <c r="K106" s="57"/>
      <c r="L106" s="57"/>
      <c r="M106" s="57"/>
      <c r="N106" s="57" t="s">
        <v>191</v>
      </c>
    </row>
    <row r="107" spans="1:14" x14ac:dyDescent="0.2">
      <c r="A107" s="49" t="s">
        <v>486</v>
      </c>
      <c r="B107" s="50">
        <v>2009</v>
      </c>
      <c r="C107" s="52">
        <v>2009</v>
      </c>
      <c r="D107" s="57"/>
      <c r="E107" s="57"/>
      <c r="F107" s="57"/>
      <c r="G107" s="57"/>
      <c r="H107" s="57"/>
      <c r="I107" s="57"/>
      <c r="J107" s="57"/>
      <c r="K107" s="57"/>
      <c r="L107" s="57" t="s">
        <v>191</v>
      </c>
      <c r="M107" s="57" t="s">
        <v>191</v>
      </c>
      <c r="N107" s="57"/>
    </row>
    <row r="108" spans="1:14" x14ac:dyDescent="0.2">
      <c r="A108" s="51" t="s">
        <v>224</v>
      </c>
      <c r="B108" s="52">
        <v>1937</v>
      </c>
      <c r="C108" s="52">
        <v>1944</v>
      </c>
      <c r="D108" s="57"/>
      <c r="E108" s="57"/>
      <c r="F108" s="57"/>
      <c r="G108" s="57"/>
      <c r="H108" s="57"/>
      <c r="I108" s="57"/>
      <c r="J108" s="57"/>
      <c r="K108" s="57"/>
      <c r="L108" s="57"/>
      <c r="M108" s="57"/>
      <c r="N108" s="57" t="s">
        <v>191</v>
      </c>
    </row>
    <row r="109" spans="1:14" x14ac:dyDescent="0.2">
      <c r="A109" s="81" t="s">
        <v>167</v>
      </c>
      <c r="B109" s="50">
        <v>1953</v>
      </c>
      <c r="C109" s="52">
        <v>1953</v>
      </c>
      <c r="D109" s="57"/>
      <c r="E109" s="57"/>
      <c r="F109" s="57"/>
      <c r="G109" s="57"/>
      <c r="H109" s="57"/>
      <c r="I109" s="57"/>
      <c r="J109" s="57"/>
      <c r="K109" s="57"/>
      <c r="L109" s="57"/>
      <c r="M109" s="57"/>
      <c r="N109" s="57" t="s">
        <v>191</v>
      </c>
    </row>
    <row r="110" spans="1:14" x14ac:dyDescent="0.2">
      <c r="A110" s="49" t="s">
        <v>84</v>
      </c>
      <c r="B110" s="52">
        <v>1916</v>
      </c>
      <c r="C110" s="52">
        <v>1916</v>
      </c>
      <c r="D110" s="57"/>
      <c r="E110" s="57"/>
      <c r="F110" s="57"/>
      <c r="G110" s="57"/>
      <c r="H110" s="57"/>
      <c r="I110" s="57"/>
      <c r="J110" s="57"/>
      <c r="K110" s="57"/>
      <c r="L110" s="57"/>
      <c r="M110" s="57"/>
      <c r="N110" s="57" t="s">
        <v>191</v>
      </c>
    </row>
    <row r="111" spans="1:14" x14ac:dyDescent="0.2">
      <c r="A111" s="81" t="s">
        <v>169</v>
      </c>
      <c r="B111" s="50">
        <v>1984</v>
      </c>
      <c r="C111" s="52">
        <v>1984</v>
      </c>
      <c r="D111" s="57"/>
      <c r="E111" s="57"/>
      <c r="F111" s="57"/>
      <c r="G111" s="57"/>
      <c r="H111" s="57"/>
      <c r="I111" s="57"/>
      <c r="J111" s="57"/>
      <c r="K111" s="57" t="s">
        <v>191</v>
      </c>
      <c r="L111" s="57"/>
      <c r="M111" s="57"/>
      <c r="N111" s="57"/>
    </row>
    <row r="112" spans="1:14" x14ac:dyDescent="0.2">
      <c r="A112" s="61" t="s">
        <v>225</v>
      </c>
      <c r="B112" s="50"/>
      <c r="C112" s="52">
        <v>1934</v>
      </c>
      <c r="D112" s="57"/>
      <c r="E112" s="57"/>
      <c r="F112" s="57"/>
      <c r="G112" s="57"/>
      <c r="H112" s="57"/>
      <c r="I112" s="57"/>
      <c r="J112" s="57"/>
      <c r="K112" s="57"/>
      <c r="L112" s="57"/>
      <c r="M112" s="57"/>
      <c r="N112" s="57" t="s">
        <v>191</v>
      </c>
    </row>
    <row r="113" spans="1:15" x14ac:dyDescent="0.2">
      <c r="A113" s="105" t="s">
        <v>467</v>
      </c>
      <c r="B113" s="50">
        <v>2021</v>
      </c>
      <c r="C113" s="52"/>
      <c r="D113" s="57"/>
      <c r="E113" s="57"/>
      <c r="F113" s="57"/>
      <c r="G113" s="57"/>
      <c r="H113" s="57"/>
      <c r="I113" s="57"/>
      <c r="J113" s="57"/>
      <c r="K113" s="57"/>
      <c r="L113" s="57"/>
      <c r="M113" s="57"/>
      <c r="N113" s="57" t="s">
        <v>191</v>
      </c>
    </row>
    <row r="114" spans="1:15" x14ac:dyDescent="0.2">
      <c r="A114" s="167" t="s">
        <v>468</v>
      </c>
      <c r="B114" s="50">
        <v>2021</v>
      </c>
      <c r="C114" s="52"/>
      <c r="D114" s="57"/>
      <c r="E114" s="57"/>
      <c r="F114" s="57"/>
      <c r="G114" s="57"/>
      <c r="H114" s="57"/>
      <c r="I114" s="57"/>
      <c r="J114" s="57"/>
      <c r="K114" s="57"/>
      <c r="L114" s="57"/>
      <c r="M114" s="57"/>
      <c r="N114" s="57" t="s">
        <v>191</v>
      </c>
    </row>
    <row r="115" spans="1:15" x14ac:dyDescent="0.2">
      <c r="A115" s="51" t="s">
        <v>226</v>
      </c>
      <c r="B115" s="52" t="s">
        <v>86</v>
      </c>
      <c r="C115" s="52" t="s">
        <v>87</v>
      </c>
      <c r="D115" s="57"/>
      <c r="E115" s="57"/>
      <c r="F115" s="57"/>
      <c r="G115" s="57"/>
      <c r="H115" s="57"/>
      <c r="I115" s="57"/>
      <c r="J115" s="57"/>
      <c r="K115" s="57"/>
      <c r="L115" s="57"/>
      <c r="M115" s="57" t="s">
        <v>191</v>
      </c>
      <c r="N115" s="57"/>
    </row>
    <row r="116" spans="1:15" x14ac:dyDescent="0.2">
      <c r="A116" s="51" t="s">
        <v>239</v>
      </c>
      <c r="B116" s="52">
        <v>2017</v>
      </c>
      <c r="C116" s="52"/>
      <c r="D116" s="82"/>
      <c r="E116" s="82"/>
      <c r="F116" s="82"/>
      <c r="G116" s="82"/>
      <c r="H116" s="82"/>
      <c r="I116" s="82"/>
      <c r="J116" s="82"/>
      <c r="K116" s="82"/>
      <c r="L116" s="82"/>
      <c r="M116" s="82"/>
      <c r="N116" s="82" t="s">
        <v>191</v>
      </c>
    </row>
    <row r="117" spans="1:15" x14ac:dyDescent="0.2">
      <c r="A117" s="51" t="s">
        <v>170</v>
      </c>
      <c r="B117" s="52">
        <v>1981</v>
      </c>
      <c r="C117" s="52">
        <v>1981</v>
      </c>
      <c r="D117" s="57"/>
      <c r="E117" s="57"/>
      <c r="F117" s="57"/>
      <c r="G117" s="57"/>
      <c r="H117" s="57" t="s">
        <v>191</v>
      </c>
      <c r="I117" s="57"/>
      <c r="J117" s="57" t="s">
        <v>191</v>
      </c>
      <c r="K117" s="57"/>
      <c r="L117" s="57"/>
      <c r="M117" s="57"/>
      <c r="N117" s="57"/>
    </row>
    <row r="118" spans="1:15" x14ac:dyDescent="0.2">
      <c r="A118" s="81" t="s">
        <v>171</v>
      </c>
      <c r="B118" s="50">
        <v>1853</v>
      </c>
      <c r="C118" s="52">
        <v>1853</v>
      </c>
      <c r="D118" s="57"/>
      <c r="E118" s="57"/>
      <c r="F118" s="57"/>
      <c r="G118" s="57"/>
      <c r="H118" s="57"/>
      <c r="I118" s="57"/>
      <c r="J118" s="57"/>
      <c r="K118" s="57"/>
      <c r="L118" s="57"/>
      <c r="M118" s="57"/>
      <c r="N118" s="57" t="s">
        <v>191</v>
      </c>
    </row>
    <row r="119" spans="1:15" x14ac:dyDescent="0.2">
      <c r="A119" s="81" t="s">
        <v>227</v>
      </c>
      <c r="B119" s="82">
        <v>2012</v>
      </c>
      <c r="C119" s="82">
        <v>2012</v>
      </c>
      <c r="D119" s="82"/>
      <c r="E119" s="82"/>
      <c r="F119" s="82"/>
      <c r="G119" s="82"/>
      <c r="H119" s="82"/>
      <c r="I119" s="82"/>
      <c r="J119" s="82"/>
      <c r="K119" s="82"/>
      <c r="L119" s="82"/>
      <c r="M119" s="82"/>
      <c r="N119" s="82" t="s">
        <v>191</v>
      </c>
    </row>
    <row r="120" spans="1:15" x14ac:dyDescent="0.2">
      <c r="A120" s="81" t="s">
        <v>172</v>
      </c>
      <c r="B120" s="50">
        <v>1983</v>
      </c>
      <c r="C120" s="52">
        <v>1983</v>
      </c>
      <c r="D120" s="57"/>
      <c r="E120" s="57"/>
      <c r="F120" s="57"/>
      <c r="G120" s="57"/>
      <c r="H120" s="57"/>
      <c r="I120" s="57"/>
      <c r="J120" s="57"/>
      <c r="K120" s="57"/>
      <c r="L120" s="57" t="s">
        <v>191</v>
      </c>
      <c r="M120" s="57" t="s">
        <v>191</v>
      </c>
      <c r="N120" s="57"/>
    </row>
    <row r="121" spans="1:15" ht="13.9" customHeight="1" x14ac:dyDescent="0.2">
      <c r="A121" s="51" t="s">
        <v>173</v>
      </c>
      <c r="B121" s="52">
        <v>1989</v>
      </c>
      <c r="C121" s="52">
        <v>1989</v>
      </c>
      <c r="D121" s="57"/>
      <c r="E121" s="57"/>
      <c r="F121" s="57"/>
      <c r="G121" s="57"/>
      <c r="H121" s="57"/>
      <c r="I121" s="57"/>
      <c r="J121" s="57"/>
      <c r="K121" s="57"/>
      <c r="L121" s="57" t="s">
        <v>191</v>
      </c>
      <c r="M121" s="57" t="s">
        <v>191</v>
      </c>
      <c r="N121" s="57"/>
    </row>
    <row r="122" spans="1:15" x14ac:dyDescent="0.2">
      <c r="A122" s="49" t="s">
        <v>91</v>
      </c>
      <c r="B122" s="50">
        <v>1901</v>
      </c>
      <c r="C122" s="52">
        <v>1900</v>
      </c>
      <c r="D122" s="57"/>
      <c r="E122" s="57"/>
      <c r="F122" s="57"/>
      <c r="G122" s="57"/>
      <c r="H122" s="57"/>
      <c r="I122" s="57"/>
      <c r="J122" s="57"/>
      <c r="K122" s="57"/>
      <c r="L122" s="57" t="s">
        <v>191</v>
      </c>
      <c r="M122" s="57" t="s">
        <v>191</v>
      </c>
      <c r="N122" s="57"/>
    </row>
    <row r="123" spans="1:15" x14ac:dyDescent="0.2">
      <c r="A123" s="81" t="s">
        <v>174</v>
      </c>
      <c r="B123" s="50">
        <v>1992</v>
      </c>
      <c r="C123" s="52">
        <v>1900</v>
      </c>
      <c r="D123" s="57"/>
      <c r="E123" s="57"/>
      <c r="F123" s="57"/>
      <c r="G123" s="57"/>
      <c r="H123" s="57"/>
      <c r="I123" s="57"/>
      <c r="J123" s="57"/>
      <c r="K123" s="57"/>
      <c r="L123" s="57" t="s">
        <v>191</v>
      </c>
      <c r="M123" s="57" t="s">
        <v>191</v>
      </c>
      <c r="N123" s="57"/>
    </row>
    <row r="124" spans="1:15" x14ac:dyDescent="0.2">
      <c r="A124" s="119" t="s">
        <v>229</v>
      </c>
      <c r="B124" s="120">
        <v>1995</v>
      </c>
      <c r="C124" s="120">
        <v>1995</v>
      </c>
      <c r="D124" s="122"/>
      <c r="E124" s="122"/>
      <c r="F124" s="122"/>
      <c r="G124" s="122"/>
      <c r="H124" s="122"/>
      <c r="I124" s="122"/>
      <c r="J124" s="122"/>
      <c r="K124" s="122"/>
      <c r="L124" s="122"/>
      <c r="M124" s="122"/>
      <c r="N124" s="122" t="s">
        <v>191</v>
      </c>
    </row>
    <row r="125" spans="1:15" x14ac:dyDescent="0.2">
      <c r="A125" s="8">
        <f>COUNTA(A2:A124)</f>
        <v>123</v>
      </c>
      <c r="C125" s="8" t="s">
        <v>464</v>
      </c>
      <c r="D125" s="136">
        <f t="shared" ref="D125:N125" si="0">COUNTA(D2:D124)</f>
        <v>1</v>
      </c>
      <c r="E125" s="136">
        <f t="shared" si="0"/>
        <v>1</v>
      </c>
      <c r="F125" s="136">
        <f t="shared" si="0"/>
        <v>1</v>
      </c>
      <c r="G125" s="136">
        <f t="shared" si="0"/>
        <v>1</v>
      </c>
      <c r="H125" s="136">
        <f t="shared" si="0"/>
        <v>2</v>
      </c>
      <c r="I125" s="136">
        <f t="shared" si="0"/>
        <v>2</v>
      </c>
      <c r="J125" s="136">
        <f t="shared" si="0"/>
        <v>6</v>
      </c>
      <c r="K125" s="136">
        <f t="shared" si="0"/>
        <v>19</v>
      </c>
      <c r="L125" s="136">
        <f t="shared" si="0"/>
        <v>38</v>
      </c>
      <c r="M125" s="136">
        <f t="shared" si="0"/>
        <v>40</v>
      </c>
      <c r="N125" s="136">
        <f t="shared" si="0"/>
        <v>55</v>
      </c>
      <c r="O125" s="50">
        <f>SUM(D125:N125)</f>
        <v>166</v>
      </c>
    </row>
    <row r="126" spans="1:15" x14ac:dyDescent="0.2">
      <c r="C126" s="8" t="s">
        <v>465</v>
      </c>
      <c r="D126" s="136">
        <f t="shared" ref="D126:N126" si="1">D125/$O$125*100</f>
        <v>0.60240963855421692</v>
      </c>
      <c r="E126" s="136">
        <f t="shared" si="1"/>
        <v>0.60240963855421692</v>
      </c>
      <c r="F126" s="136">
        <f t="shared" si="1"/>
        <v>0.60240963855421692</v>
      </c>
      <c r="G126" s="136">
        <f t="shared" si="1"/>
        <v>0.60240963855421692</v>
      </c>
      <c r="H126" s="136">
        <f t="shared" si="1"/>
        <v>1.2048192771084338</v>
      </c>
      <c r="I126" s="136">
        <f t="shared" si="1"/>
        <v>1.2048192771084338</v>
      </c>
      <c r="J126" s="136">
        <f t="shared" si="1"/>
        <v>3.6144578313253009</v>
      </c>
      <c r="K126" s="136">
        <f t="shared" si="1"/>
        <v>11.445783132530121</v>
      </c>
      <c r="L126" s="136">
        <f t="shared" si="1"/>
        <v>22.891566265060241</v>
      </c>
      <c r="M126" s="136">
        <f t="shared" si="1"/>
        <v>24.096385542168676</v>
      </c>
      <c r="N126" s="136">
        <f t="shared" si="1"/>
        <v>33.132530120481931</v>
      </c>
    </row>
    <row r="127" spans="1:15" ht="57.6" customHeight="1" x14ac:dyDescent="0.2">
      <c r="A127" s="182" t="s">
        <v>518</v>
      </c>
      <c r="D127" s="86" t="s">
        <v>458</v>
      </c>
      <c r="E127" s="86" t="s">
        <v>459</v>
      </c>
      <c r="F127" s="86" t="s">
        <v>460</v>
      </c>
      <c r="G127" s="86" t="s">
        <v>463</v>
      </c>
      <c r="H127" s="86" t="s">
        <v>461</v>
      </c>
      <c r="I127" s="86" t="s">
        <v>457</v>
      </c>
      <c r="J127" s="86" t="s">
        <v>454</v>
      </c>
      <c r="K127" s="86" t="s">
        <v>466</v>
      </c>
      <c r="L127" s="86" t="s">
        <v>453</v>
      </c>
      <c r="M127" s="86" t="s">
        <v>456</v>
      </c>
      <c r="N127" s="84" t="s">
        <v>235</v>
      </c>
    </row>
    <row r="128" spans="1:15" x14ac:dyDescent="0.2">
      <c r="A128" s="181"/>
      <c r="D128" s="137"/>
      <c r="E128" s="137"/>
      <c r="F128" s="137"/>
      <c r="G128" s="137"/>
      <c r="H128" s="137"/>
      <c r="I128" s="137"/>
      <c r="J128" s="137"/>
      <c r="K128" s="137"/>
      <c r="L128" s="137"/>
      <c r="M128" s="137"/>
      <c r="N128" s="137"/>
    </row>
    <row r="129" spans="4:15" x14ac:dyDescent="0.2">
      <c r="D129" s="137"/>
      <c r="E129" s="137"/>
      <c r="F129" s="137"/>
      <c r="G129" s="137"/>
      <c r="H129" s="137"/>
      <c r="I129" s="137"/>
      <c r="J129" s="137"/>
      <c r="K129" s="137"/>
      <c r="L129" s="137"/>
      <c r="M129" s="137"/>
      <c r="N129" s="137"/>
      <c r="O129" s="138"/>
    </row>
    <row r="166" spans="1:7" s="54" customFormat="1" x14ac:dyDescent="0.2"/>
    <row r="167" spans="1:7" s="54" customFormat="1" x14ac:dyDescent="0.2">
      <c r="A167" s="51"/>
      <c r="B167" s="170"/>
      <c r="F167" s="51"/>
      <c r="G167" s="170"/>
    </row>
    <row r="168" spans="1:7" s="54" customFormat="1" x14ac:dyDescent="0.2">
      <c r="A168" s="88"/>
      <c r="B168" s="171"/>
      <c r="F168" s="88"/>
      <c r="G168" s="171"/>
    </row>
    <row r="169" spans="1:7" s="54" customFormat="1" x14ac:dyDescent="0.2">
      <c r="A169" s="79"/>
      <c r="B169" s="56"/>
      <c r="F169" s="79"/>
      <c r="G169" s="56"/>
    </row>
    <row r="170" spans="1:7" s="54" customFormat="1" x14ac:dyDescent="0.2">
      <c r="A170" s="79"/>
      <c r="B170" s="171"/>
      <c r="F170" s="79"/>
      <c r="G170" s="171"/>
    </row>
    <row r="171" spans="1:7" s="54" customFormat="1" x14ac:dyDescent="0.2">
      <c r="A171" s="79"/>
      <c r="B171" s="172"/>
      <c r="F171" s="79"/>
      <c r="G171" s="172"/>
    </row>
    <row r="172" spans="1:7" s="54" customFormat="1" x14ac:dyDescent="0.2">
      <c r="A172" s="51"/>
      <c r="B172" s="55"/>
      <c r="F172" s="51"/>
      <c r="G172" s="55"/>
    </row>
    <row r="173" spans="1:7" s="54" customFormat="1" x14ac:dyDescent="0.2">
      <c r="A173" s="51"/>
      <c r="B173" s="55"/>
      <c r="F173" s="51"/>
      <c r="G173" s="55"/>
    </row>
    <row r="174" spans="1:7" s="54" customFormat="1" x14ac:dyDescent="0.2">
      <c r="A174" s="51"/>
      <c r="B174" s="170"/>
      <c r="F174" s="51"/>
      <c r="G174" s="170"/>
    </row>
    <row r="175" spans="1:7" s="54" customFormat="1" x14ac:dyDescent="0.2">
      <c r="A175" s="51"/>
      <c r="B175" s="49"/>
      <c r="F175" s="51"/>
      <c r="G175" s="170"/>
    </row>
    <row r="176" spans="1:7" s="54" customFormat="1" x14ac:dyDescent="0.2">
      <c r="A176" s="51"/>
      <c r="B176" s="170"/>
      <c r="F176" s="51"/>
      <c r="G176" s="55"/>
    </row>
    <row r="177" spans="1:7" s="54" customFormat="1" x14ac:dyDescent="0.2">
      <c r="A177" s="51"/>
      <c r="B177" s="55"/>
      <c r="F177" s="51"/>
      <c r="G177" s="55"/>
    </row>
    <row r="178" spans="1:7" s="54" customFormat="1" x14ac:dyDescent="0.2">
      <c r="A178" s="79"/>
      <c r="B178" s="55"/>
      <c r="F178" s="79"/>
      <c r="G178" s="55"/>
    </row>
    <row r="179" spans="1:7" s="54" customFormat="1" x14ac:dyDescent="0.2">
      <c r="A179" s="79"/>
      <c r="B179" s="55"/>
      <c r="F179" s="79"/>
      <c r="G179" s="49"/>
    </row>
    <row r="180" spans="1:7" s="54" customFormat="1" x14ac:dyDescent="0.2">
      <c r="A180" s="79"/>
      <c r="B180" s="49"/>
      <c r="F180" s="79"/>
      <c r="G180" s="49"/>
    </row>
    <row r="181" spans="1:7" s="54" customFormat="1" x14ac:dyDescent="0.2">
      <c r="A181" s="51"/>
      <c r="B181" s="49"/>
      <c r="F181" s="51"/>
      <c r="G181" s="49"/>
    </row>
    <row r="182" spans="1:7" s="54" customFormat="1" x14ac:dyDescent="0.2">
      <c r="A182" s="51"/>
      <c r="B182" s="55"/>
      <c r="F182" s="51"/>
      <c r="G182" s="55"/>
    </row>
    <row r="183" spans="1:7" s="54" customFormat="1" x14ac:dyDescent="0.2">
      <c r="A183" s="51"/>
      <c r="B183" s="55"/>
      <c r="F183" s="51"/>
      <c r="G183" s="55"/>
    </row>
    <row r="184" spans="1:7" s="54" customFormat="1" x14ac:dyDescent="0.2">
      <c r="A184" s="79"/>
      <c r="B184" s="55"/>
      <c r="F184" s="79"/>
      <c r="G184" s="55"/>
    </row>
    <row r="185" spans="1:7" s="54" customFormat="1" x14ac:dyDescent="0.2">
      <c r="A185" s="51"/>
      <c r="B185" s="49"/>
      <c r="F185" s="51"/>
      <c r="G185" s="49"/>
    </row>
    <row r="186" spans="1:7" s="54" customFormat="1" x14ac:dyDescent="0.2">
      <c r="A186" s="51"/>
      <c r="B186" s="49"/>
      <c r="F186" s="51"/>
      <c r="G186" s="49"/>
    </row>
    <row r="187" spans="1:7" s="54" customFormat="1" x14ac:dyDescent="0.2">
      <c r="A187" s="51"/>
      <c r="B187" s="49"/>
      <c r="F187" s="51"/>
      <c r="G187" s="49"/>
    </row>
    <row r="188" spans="1:7" s="54" customFormat="1" x14ac:dyDescent="0.2">
      <c r="A188" s="79"/>
      <c r="B188" s="49"/>
      <c r="F188" s="79"/>
      <c r="G188" s="49"/>
    </row>
    <row r="189" spans="1:7" s="54" customFormat="1" x14ac:dyDescent="0.2">
      <c r="A189" s="51"/>
      <c r="B189" s="49"/>
      <c r="F189" s="51"/>
      <c r="G189" s="49"/>
    </row>
    <row r="190" spans="1:7" s="54" customFormat="1" x14ac:dyDescent="0.2">
      <c r="A190" s="79"/>
      <c r="B190" s="49"/>
      <c r="F190" s="79"/>
      <c r="G190" s="49"/>
    </row>
    <row r="191" spans="1:7" s="54" customFormat="1" x14ac:dyDescent="0.2">
      <c r="A191" s="51"/>
      <c r="B191" s="172"/>
      <c r="F191" s="51"/>
      <c r="G191" s="172"/>
    </row>
    <row r="192" spans="1:7" s="54" customFormat="1" x14ac:dyDescent="0.2">
      <c r="A192" s="81"/>
      <c r="B192" s="172"/>
      <c r="F192" s="81"/>
      <c r="G192" s="172"/>
    </row>
    <row r="193" spans="1:7" s="54" customFormat="1" x14ac:dyDescent="0.2">
      <c r="A193" s="168"/>
      <c r="B193" s="170"/>
      <c r="F193" s="168"/>
      <c r="G193" s="170"/>
    </row>
    <row r="194" spans="1:7" s="54" customFormat="1" x14ac:dyDescent="0.2">
      <c r="A194" s="51"/>
      <c r="B194" s="49"/>
      <c r="F194" s="51"/>
      <c r="G194" s="49"/>
    </row>
    <row r="195" spans="1:7" s="54" customFormat="1" x14ac:dyDescent="0.2">
      <c r="A195" s="90"/>
      <c r="B195" s="56"/>
      <c r="F195" s="90"/>
      <c r="G195" s="56"/>
    </row>
    <row r="196" spans="1:7" s="54" customFormat="1" x14ac:dyDescent="0.2">
      <c r="A196" s="51"/>
      <c r="B196" s="55"/>
      <c r="F196" s="51"/>
      <c r="G196" s="49"/>
    </row>
    <row r="197" spans="1:7" s="54" customFormat="1" x14ac:dyDescent="0.2">
      <c r="A197" s="81"/>
      <c r="B197" s="49"/>
      <c r="F197" s="81"/>
      <c r="G197" s="55"/>
    </row>
    <row r="198" spans="1:7" s="54" customFormat="1" x14ac:dyDescent="0.2">
      <c r="A198" s="81"/>
      <c r="B198" s="49"/>
      <c r="F198" s="81"/>
      <c r="G198" s="49"/>
    </row>
    <row r="199" spans="1:7" s="54" customFormat="1" x14ac:dyDescent="0.2">
      <c r="A199" s="51"/>
      <c r="B199" s="101"/>
      <c r="F199" s="51"/>
      <c r="G199" s="101"/>
    </row>
    <row r="200" spans="1:7" s="54" customFormat="1" x14ac:dyDescent="0.2">
      <c r="A200" s="81"/>
      <c r="B200" s="172"/>
      <c r="F200" s="81"/>
      <c r="G200" s="172"/>
    </row>
    <row r="201" spans="1:7" s="54" customFormat="1" x14ac:dyDescent="0.2">
      <c r="A201" s="51"/>
      <c r="B201" s="171"/>
      <c r="F201" s="51"/>
      <c r="G201" s="171"/>
    </row>
    <row r="202" spans="1:7" s="54" customFormat="1" x14ac:dyDescent="0.2">
      <c r="A202" s="81"/>
      <c r="B202" s="49"/>
      <c r="F202" s="81"/>
      <c r="G202" s="49"/>
    </row>
    <row r="203" spans="1:7" s="54" customFormat="1" x14ac:dyDescent="0.2">
      <c r="A203" s="81"/>
      <c r="B203" s="55"/>
      <c r="F203" s="81"/>
      <c r="G203" s="55"/>
    </row>
    <row r="204" spans="1:7" s="54" customFormat="1" x14ac:dyDescent="0.2">
      <c r="A204" s="81"/>
      <c r="B204" s="49"/>
      <c r="F204" s="81"/>
      <c r="G204" s="49"/>
    </row>
    <row r="205" spans="1:7" s="54" customFormat="1" x14ac:dyDescent="0.2">
      <c r="A205" s="51"/>
      <c r="B205" s="55"/>
      <c r="F205" s="51"/>
      <c r="G205" s="55"/>
    </row>
    <row r="206" spans="1:7" s="54" customFormat="1" x14ac:dyDescent="0.2">
      <c r="A206" s="61"/>
      <c r="B206" s="49"/>
      <c r="F206" s="61"/>
      <c r="G206" s="49"/>
    </row>
    <row r="207" spans="1:7" s="54" customFormat="1" x14ac:dyDescent="0.2">
      <c r="A207" s="91"/>
      <c r="B207" s="171"/>
      <c r="F207" s="91"/>
      <c r="G207" s="171"/>
    </row>
    <row r="208" spans="1:7" s="54" customFormat="1" x14ac:dyDescent="0.2">
      <c r="A208" s="81"/>
      <c r="B208" s="55"/>
      <c r="F208" s="81"/>
      <c r="G208" s="55"/>
    </row>
    <row r="209" spans="1:7" s="54" customFormat="1" x14ac:dyDescent="0.2">
      <c r="A209" s="51"/>
      <c r="B209" s="55"/>
      <c r="F209" s="51"/>
      <c r="G209" s="55"/>
    </row>
    <row r="210" spans="1:7" s="54" customFormat="1" x14ac:dyDescent="0.2">
      <c r="A210" s="81"/>
      <c r="B210" s="170"/>
      <c r="F210" s="81"/>
      <c r="G210" s="170"/>
    </row>
    <row r="211" spans="1:7" s="54" customFormat="1" x14ac:dyDescent="0.2">
      <c r="A211" s="81"/>
      <c r="B211" s="173"/>
      <c r="F211" s="81"/>
      <c r="G211" s="173"/>
    </row>
    <row r="212" spans="1:7" s="54" customFormat="1" x14ac:dyDescent="0.2">
      <c r="A212" s="51"/>
      <c r="B212" s="55"/>
      <c r="F212" s="51"/>
      <c r="G212" s="55"/>
    </row>
    <row r="213" spans="1:7" s="54" customFormat="1" x14ac:dyDescent="0.2">
      <c r="A213" s="81"/>
      <c r="B213" s="55"/>
      <c r="F213" s="81"/>
      <c r="G213" s="55"/>
    </row>
    <row r="214" spans="1:7" s="54" customFormat="1" x14ac:dyDescent="0.2">
      <c r="A214" s="51"/>
      <c r="B214" s="49"/>
      <c r="F214" s="51"/>
      <c r="G214" s="49"/>
    </row>
    <row r="215" spans="1:7" s="54" customFormat="1" x14ac:dyDescent="0.2">
      <c r="A215" s="51"/>
      <c r="B215" s="49"/>
      <c r="F215" s="51"/>
      <c r="G215" s="49"/>
    </row>
    <row r="216" spans="1:7" s="54" customFormat="1" x14ac:dyDescent="0.2">
      <c r="A216" s="81"/>
      <c r="B216" s="49"/>
      <c r="F216" s="81"/>
      <c r="G216" s="49"/>
    </row>
    <row r="217" spans="1:7" s="54" customFormat="1" x14ac:dyDescent="0.2">
      <c r="A217" s="49"/>
      <c r="B217" s="49"/>
      <c r="F217" s="49"/>
      <c r="G217" s="49"/>
    </row>
    <row r="218" spans="1:7" s="54" customFormat="1" x14ac:dyDescent="0.2">
      <c r="A218" s="81"/>
      <c r="B218" s="55"/>
      <c r="F218" s="81"/>
      <c r="G218" s="55"/>
    </row>
    <row r="219" spans="1:7" s="54" customFormat="1" x14ac:dyDescent="0.2">
      <c r="A219" s="51"/>
      <c r="B219" s="172"/>
      <c r="F219" s="51"/>
      <c r="G219" s="172"/>
    </row>
    <row r="220" spans="1:7" s="54" customFormat="1" x14ac:dyDescent="0.2">
      <c r="A220" s="168"/>
      <c r="B220" s="171"/>
      <c r="F220" s="168"/>
      <c r="G220" s="171"/>
    </row>
    <row r="221" spans="1:7" s="54" customFormat="1" x14ac:dyDescent="0.2">
      <c r="A221" s="51"/>
      <c r="B221" s="49"/>
      <c r="F221" s="51"/>
      <c r="G221" s="49"/>
    </row>
    <row r="222" spans="1:7" s="54" customFormat="1" x14ac:dyDescent="0.2">
      <c r="A222" s="61"/>
      <c r="B222" s="49"/>
      <c r="G222" s="107"/>
    </row>
    <row r="223" spans="1:7" s="54" customFormat="1" x14ac:dyDescent="0.2">
      <c r="A223" s="61"/>
      <c r="B223" s="49"/>
      <c r="F223" s="61"/>
      <c r="G223" s="49"/>
    </row>
    <row r="224" spans="1:7" s="54" customFormat="1" x14ac:dyDescent="0.2">
      <c r="A224" s="61"/>
      <c r="B224" s="105"/>
      <c r="F224" s="61"/>
      <c r="G224" s="49"/>
    </row>
    <row r="225" spans="1:7" s="54" customFormat="1" x14ac:dyDescent="0.2">
      <c r="A225" s="51"/>
      <c r="B225" s="55"/>
      <c r="F225" s="61"/>
      <c r="G225" s="49"/>
    </row>
    <row r="226" spans="1:7" s="54" customFormat="1" x14ac:dyDescent="0.2">
      <c r="A226" s="51"/>
      <c r="B226" s="55"/>
      <c r="F226" s="61"/>
      <c r="G226" s="105"/>
    </row>
    <row r="227" spans="1:7" s="54" customFormat="1" x14ac:dyDescent="0.2">
      <c r="A227" s="51"/>
      <c r="B227" s="55"/>
      <c r="F227" s="51"/>
      <c r="G227" s="55"/>
    </row>
    <row r="228" spans="1:7" s="54" customFormat="1" x14ac:dyDescent="0.2">
      <c r="A228" s="81"/>
      <c r="B228" s="172"/>
      <c r="F228" s="51"/>
      <c r="G228" s="55"/>
    </row>
    <row r="229" spans="1:7" s="54" customFormat="1" x14ac:dyDescent="0.2">
      <c r="A229" s="81"/>
      <c r="B229" s="171"/>
      <c r="F229" s="51"/>
      <c r="G229" s="55"/>
    </row>
    <row r="230" spans="1:7" s="54" customFormat="1" x14ac:dyDescent="0.2">
      <c r="A230" s="51"/>
      <c r="B230" s="49"/>
      <c r="F230" s="81"/>
      <c r="G230" s="172"/>
    </row>
    <row r="231" spans="1:7" s="54" customFormat="1" x14ac:dyDescent="0.2">
      <c r="A231" s="61"/>
      <c r="B231" s="55"/>
      <c r="F231" s="81"/>
      <c r="G231" s="171"/>
    </row>
    <row r="232" spans="1:7" s="54" customFormat="1" x14ac:dyDescent="0.2">
      <c r="A232" s="61"/>
      <c r="B232" s="49"/>
      <c r="F232" s="51"/>
      <c r="G232" s="49"/>
    </row>
    <row r="233" spans="1:7" s="54" customFormat="1" x14ac:dyDescent="0.2">
      <c r="A233" s="49"/>
      <c r="B233" s="49"/>
      <c r="F233" s="61"/>
      <c r="G233" s="55"/>
    </row>
    <row r="234" spans="1:7" s="54" customFormat="1" x14ac:dyDescent="0.2">
      <c r="A234" s="51"/>
      <c r="B234" s="55"/>
      <c r="F234" s="61"/>
      <c r="G234" s="49"/>
    </row>
    <row r="235" spans="1:7" s="54" customFormat="1" x14ac:dyDescent="0.2">
      <c r="A235" s="81"/>
      <c r="B235" s="55"/>
      <c r="F235" s="49"/>
      <c r="G235" s="49"/>
    </row>
    <row r="236" spans="1:7" s="54" customFormat="1" x14ac:dyDescent="0.2">
      <c r="A236" s="81"/>
      <c r="B236" s="49"/>
      <c r="F236" s="51"/>
      <c r="G236" s="55"/>
    </row>
    <row r="237" spans="1:7" s="54" customFormat="1" x14ac:dyDescent="0.2">
      <c r="A237" s="168"/>
      <c r="B237" s="49"/>
      <c r="F237" s="81"/>
      <c r="G237" s="55"/>
    </row>
    <row r="238" spans="1:7" s="54" customFormat="1" x14ac:dyDescent="0.2">
      <c r="A238" s="51"/>
      <c r="B238" s="56"/>
      <c r="F238" s="81"/>
      <c r="G238" s="49"/>
    </row>
    <row r="239" spans="1:7" s="54" customFormat="1" x14ac:dyDescent="0.2">
      <c r="A239" s="51"/>
      <c r="B239" s="49"/>
      <c r="F239" s="168"/>
      <c r="G239" s="49"/>
    </row>
    <row r="240" spans="1:7" s="54" customFormat="1" x14ac:dyDescent="0.2">
      <c r="A240" s="81"/>
      <c r="B240" s="55"/>
      <c r="F240" s="51"/>
      <c r="G240" s="56"/>
    </row>
    <row r="241" spans="1:7" s="54" customFormat="1" x14ac:dyDescent="0.2">
      <c r="A241" s="49"/>
      <c r="B241" s="49"/>
      <c r="F241" s="51"/>
      <c r="G241" s="49"/>
    </row>
    <row r="242" spans="1:7" s="54" customFormat="1" x14ac:dyDescent="0.2">
      <c r="A242" s="168"/>
      <c r="B242" s="49"/>
      <c r="F242" s="81"/>
      <c r="G242" s="55"/>
    </row>
    <row r="243" spans="1:7" s="54" customFormat="1" x14ac:dyDescent="0.2">
      <c r="A243" s="81"/>
      <c r="B243" s="55"/>
      <c r="F243" s="49"/>
      <c r="G243" s="49"/>
    </row>
    <row r="244" spans="1:7" s="54" customFormat="1" x14ac:dyDescent="0.2">
      <c r="A244" s="169"/>
      <c r="B244" s="49"/>
      <c r="F244" s="168"/>
      <c r="G244" s="49"/>
    </row>
    <row r="245" spans="1:7" s="54" customFormat="1" x14ac:dyDescent="0.2">
      <c r="A245" s="49"/>
      <c r="B245" s="49"/>
      <c r="F245" s="81"/>
      <c r="G245" s="55"/>
    </row>
    <row r="246" spans="1:7" s="54" customFormat="1" x14ac:dyDescent="0.2">
      <c r="A246" s="81"/>
      <c r="B246" s="55"/>
      <c r="F246" s="169"/>
      <c r="G246" s="49"/>
    </row>
    <row r="247" spans="1:7" s="54" customFormat="1" x14ac:dyDescent="0.2">
      <c r="A247" s="81"/>
      <c r="B247" s="55"/>
      <c r="F247" s="49"/>
      <c r="G247" s="49"/>
    </row>
    <row r="248" spans="1:7" s="54" customFormat="1" x14ac:dyDescent="0.2">
      <c r="A248" s="81"/>
      <c r="B248" s="171"/>
      <c r="F248" s="81"/>
      <c r="G248" s="55"/>
    </row>
    <row r="249" spans="1:7" s="54" customFormat="1" x14ac:dyDescent="0.2">
      <c r="A249" s="81"/>
      <c r="B249" s="49"/>
      <c r="F249" s="81"/>
      <c r="G249" s="55"/>
    </row>
    <row r="250" spans="1:7" s="54" customFormat="1" x14ac:dyDescent="0.2">
      <c r="A250" s="81"/>
      <c r="B250" s="55"/>
      <c r="F250" s="81"/>
      <c r="G250" s="171"/>
    </row>
    <row r="251" spans="1:7" s="54" customFormat="1" x14ac:dyDescent="0.2">
      <c r="A251" s="51"/>
      <c r="B251" s="49"/>
      <c r="F251" s="81"/>
      <c r="G251" s="49"/>
    </row>
    <row r="252" spans="1:7" s="54" customFormat="1" x14ac:dyDescent="0.2">
      <c r="A252" s="81"/>
      <c r="B252" s="49"/>
      <c r="F252" s="81"/>
      <c r="G252" s="55"/>
    </row>
    <row r="253" spans="1:7" s="54" customFormat="1" x14ac:dyDescent="0.2">
      <c r="A253" s="51"/>
      <c r="B253" s="55"/>
      <c r="F253" s="51"/>
      <c r="G253" s="49"/>
    </row>
    <row r="254" spans="1:7" s="54" customFormat="1" x14ac:dyDescent="0.2">
      <c r="A254" s="81"/>
      <c r="B254" s="55"/>
      <c r="F254" s="81"/>
      <c r="G254" s="49"/>
    </row>
    <row r="255" spans="1:7" s="54" customFormat="1" x14ac:dyDescent="0.2">
      <c r="A255" s="51"/>
      <c r="B255" s="172"/>
      <c r="F255" s="51"/>
      <c r="G255" s="55"/>
    </row>
    <row r="256" spans="1:7" s="54" customFormat="1" x14ac:dyDescent="0.2">
      <c r="A256" s="88"/>
      <c r="B256" s="55"/>
      <c r="F256" s="81"/>
      <c r="G256" s="55"/>
    </row>
    <row r="257" spans="1:7" s="54" customFormat="1" x14ac:dyDescent="0.2">
      <c r="A257" s="81"/>
      <c r="B257" s="49"/>
      <c r="F257" s="51"/>
      <c r="G257" s="172"/>
    </row>
    <row r="258" spans="1:7" s="54" customFormat="1" x14ac:dyDescent="0.2">
      <c r="A258" s="51"/>
      <c r="B258" s="55"/>
      <c r="F258" s="88"/>
      <c r="G258" s="55"/>
    </row>
    <row r="259" spans="1:7" s="54" customFormat="1" x14ac:dyDescent="0.2">
      <c r="A259" s="61"/>
      <c r="F259" s="81"/>
      <c r="G259" s="49"/>
    </row>
    <row r="260" spans="1:7" s="54" customFormat="1" x14ac:dyDescent="0.2">
      <c r="A260" s="81"/>
      <c r="B260" s="49"/>
      <c r="F260" s="51"/>
      <c r="G260" s="55"/>
    </row>
    <row r="261" spans="1:7" s="54" customFormat="1" x14ac:dyDescent="0.2">
      <c r="A261" s="51"/>
      <c r="B261" s="49"/>
      <c r="F261" s="81"/>
      <c r="G261" s="49"/>
    </row>
    <row r="262" spans="1:7" s="54" customFormat="1" x14ac:dyDescent="0.2">
      <c r="A262" s="168"/>
      <c r="B262" s="49"/>
      <c r="F262" s="169"/>
      <c r="G262" s="49"/>
    </row>
    <row r="263" spans="1:7" s="54" customFormat="1" x14ac:dyDescent="0.2">
      <c r="A263" s="51"/>
      <c r="B263" s="55"/>
      <c r="F263" s="168"/>
      <c r="G263" s="49"/>
    </row>
    <row r="264" spans="1:7" s="54" customFormat="1" x14ac:dyDescent="0.2">
      <c r="A264" s="81"/>
      <c r="B264" s="49"/>
      <c r="F264" s="51"/>
      <c r="G264" s="55"/>
    </row>
    <row r="265" spans="1:7" s="54" customFormat="1" x14ac:dyDescent="0.2">
      <c r="A265" s="81"/>
      <c r="B265" s="49"/>
      <c r="F265" s="81"/>
      <c r="G265" s="49"/>
    </row>
    <row r="266" spans="1:7" s="54" customFormat="1" x14ac:dyDescent="0.2">
      <c r="A266" s="51"/>
      <c r="B266" s="49"/>
      <c r="F266" s="81"/>
      <c r="G266" s="49"/>
    </row>
    <row r="267" spans="1:7" s="54" customFormat="1" x14ac:dyDescent="0.2">
      <c r="A267" s="51"/>
      <c r="B267" s="55"/>
      <c r="F267" s="51"/>
      <c r="G267" s="49"/>
    </row>
    <row r="268" spans="1:7" s="54" customFormat="1" x14ac:dyDescent="0.2">
      <c r="A268" s="117"/>
      <c r="B268" s="172"/>
      <c r="F268" s="51"/>
      <c r="G268" s="55"/>
    </row>
    <row r="269" spans="1:7" s="54" customFormat="1" x14ac:dyDescent="0.2">
      <c r="A269" s="51"/>
      <c r="B269" s="105"/>
      <c r="F269" s="51"/>
      <c r="G269" s="55"/>
    </row>
    <row r="270" spans="1:7" s="54" customFormat="1" x14ac:dyDescent="0.2">
      <c r="A270" s="81"/>
      <c r="B270" s="49"/>
      <c r="F270" s="117"/>
      <c r="G270" s="172"/>
    </row>
    <row r="271" spans="1:7" s="54" customFormat="1" x14ac:dyDescent="0.2">
      <c r="A271" s="81"/>
      <c r="B271" s="49"/>
      <c r="G271" s="167"/>
    </row>
    <row r="272" spans="1:7" s="54" customFormat="1" x14ac:dyDescent="0.2">
      <c r="A272" s="49"/>
      <c r="B272" s="49"/>
      <c r="F272" s="49"/>
      <c r="G272" s="49"/>
    </row>
    <row r="273" spans="1:7" s="54" customFormat="1" x14ac:dyDescent="0.2">
      <c r="A273" s="81"/>
      <c r="B273" s="55"/>
      <c r="F273" s="51"/>
      <c r="G273" s="105"/>
    </row>
    <row r="274" spans="1:7" s="54" customFormat="1" x14ac:dyDescent="0.2">
      <c r="A274" s="61"/>
      <c r="B274" s="49"/>
      <c r="F274" s="81"/>
      <c r="G274" s="49"/>
    </row>
    <row r="275" spans="1:7" s="54" customFormat="1" x14ac:dyDescent="0.2">
      <c r="A275" s="51"/>
      <c r="B275" s="55"/>
      <c r="F275" s="49"/>
      <c r="G275" s="49"/>
    </row>
    <row r="276" spans="1:7" s="54" customFormat="1" x14ac:dyDescent="0.2">
      <c r="A276" s="51"/>
      <c r="B276" s="49"/>
      <c r="F276" s="81"/>
      <c r="G276" s="55"/>
    </row>
    <row r="277" spans="1:7" s="54" customFormat="1" x14ac:dyDescent="0.2">
      <c r="A277" s="51"/>
      <c r="B277" s="171"/>
      <c r="F277" s="61"/>
      <c r="G277" s="49"/>
    </row>
    <row r="278" spans="1:7" s="54" customFormat="1" x14ac:dyDescent="0.2">
      <c r="A278" s="81"/>
      <c r="B278" s="55"/>
      <c r="F278" s="105"/>
      <c r="G278" s="105"/>
    </row>
    <row r="279" spans="1:7" s="54" customFormat="1" x14ac:dyDescent="0.2">
      <c r="A279" s="81"/>
      <c r="B279" s="49"/>
      <c r="F279" s="167"/>
      <c r="G279" s="167"/>
    </row>
    <row r="280" spans="1:7" s="54" customFormat="1" x14ac:dyDescent="0.2">
      <c r="A280" s="81"/>
      <c r="B280" s="55"/>
      <c r="F280" s="51"/>
      <c r="G280" s="55"/>
    </row>
    <row r="281" spans="1:7" s="54" customFormat="1" x14ac:dyDescent="0.2">
      <c r="A281" s="51"/>
      <c r="B281" s="55"/>
      <c r="F281" s="51"/>
      <c r="G281" s="49"/>
    </row>
    <row r="282" spans="1:7" s="54" customFormat="1" x14ac:dyDescent="0.2">
      <c r="A282" s="81"/>
      <c r="B282" s="49"/>
      <c r="F282" s="51"/>
      <c r="G282" s="171"/>
    </row>
    <row r="283" spans="1:7" s="54" customFormat="1" x14ac:dyDescent="0.2">
      <c r="A283" s="51"/>
      <c r="B283" s="49"/>
      <c r="F283" s="81"/>
      <c r="G283" s="55"/>
    </row>
    <row r="284" spans="1:7" s="54" customFormat="1" x14ac:dyDescent="0.2">
      <c r="A284" s="49"/>
      <c r="B284" s="105"/>
      <c r="F284" s="81"/>
      <c r="G284" s="49"/>
    </row>
    <row r="285" spans="1:7" s="54" customFormat="1" x14ac:dyDescent="0.2">
      <c r="A285" s="51"/>
      <c r="B285" s="49"/>
      <c r="F285" s="81"/>
      <c r="G285" s="55"/>
    </row>
    <row r="286" spans="1:7" s="54" customFormat="1" x14ac:dyDescent="0.2">
      <c r="F286" s="51"/>
      <c r="G286" s="55"/>
    </row>
    <row r="287" spans="1:7" s="54" customFormat="1" x14ac:dyDescent="0.2">
      <c r="F287" s="81"/>
      <c r="G287" s="49"/>
    </row>
    <row r="288" spans="1:7" s="54" customFormat="1" x14ac:dyDescent="0.2">
      <c r="F288" s="49"/>
      <c r="G288" s="49"/>
    </row>
    <row r="289" spans="6:7" s="54" customFormat="1" x14ac:dyDescent="0.2">
      <c r="F289" s="51"/>
      <c r="G289" s="49"/>
    </row>
    <row r="290" spans="6:7" s="54" customFormat="1" x14ac:dyDescent="0.2"/>
  </sheetData>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DK gross list</vt:lpstr>
      <vt:lpstr>Groups</vt:lpstr>
      <vt:lpstr>Accummulated</vt:lpstr>
      <vt:lpstr>Regions</vt:lpstr>
      <vt:lpstr>DK pathway OSPAR</vt:lpstr>
      <vt:lpstr>DK pathway HELCOM</vt:lpstr>
      <vt:lpstr>Pathways merged</vt:lpstr>
      <vt:lpstr>'DK gross list'!_GoBack</vt:lpstr>
    </vt:vector>
  </TitlesOfParts>
  <Company>Statens 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 Lundgreen</dc:creator>
  <cp:lastModifiedBy>Kathe Jensen</cp:lastModifiedBy>
  <dcterms:created xsi:type="dcterms:W3CDTF">2021-07-15T10:36:51Z</dcterms:created>
  <dcterms:modified xsi:type="dcterms:W3CDTF">2023-02-03T12:08:31Z</dcterms:modified>
</cp:coreProperties>
</file>