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80" windowWidth="19420" windowHeight="7940" activeTab="2"/>
  </bookViews>
  <sheets>
    <sheet name="Styxosaurus" sheetId="1" r:id="rId1"/>
    <sheet name="Tuarangisaurus sp." sheetId="2" r:id="rId2"/>
    <sheet name="Vegasaurus molyi" sheetId="3" r:id="rId3"/>
  </sheets>
  <calcPr calcId="125725"/>
</workbook>
</file>

<file path=xl/calcChain.xml><?xml version="1.0" encoding="utf-8"?>
<calcChain xmlns="http://schemas.openxmlformats.org/spreadsheetml/2006/main">
  <c r="H56" i="3"/>
  <c r="G56"/>
  <c r="F56"/>
  <c r="F55"/>
  <c r="F54"/>
  <c r="F53"/>
  <c r="G52"/>
  <c r="F52"/>
  <c r="H52" s="1"/>
  <c r="H51"/>
  <c r="G51"/>
  <c r="F51"/>
  <c r="F50"/>
  <c r="H50" s="1"/>
  <c r="G49"/>
  <c r="F49"/>
  <c r="H49" s="1"/>
  <c r="F48"/>
  <c r="H47"/>
  <c r="G47"/>
  <c r="F47"/>
  <c r="G46"/>
  <c r="F46"/>
  <c r="H46" s="1"/>
  <c r="F45"/>
  <c r="G44"/>
  <c r="F44"/>
  <c r="H44" s="1"/>
  <c r="F43"/>
  <c r="G42"/>
  <c r="F42"/>
  <c r="H42" s="1"/>
  <c r="F41"/>
  <c r="H40"/>
  <c r="G40"/>
  <c r="F40"/>
  <c r="H39"/>
  <c r="G39"/>
  <c r="F39"/>
  <c r="H38"/>
  <c r="G38"/>
  <c r="F38"/>
  <c r="G37"/>
  <c r="F37"/>
  <c r="H37" s="1"/>
  <c r="G36"/>
  <c r="F36"/>
  <c r="H36" s="1"/>
  <c r="H35"/>
  <c r="G35"/>
  <c r="F35"/>
  <c r="G34"/>
  <c r="F34"/>
  <c r="H34" s="1"/>
  <c r="G33"/>
  <c r="F33"/>
  <c r="H33" s="1"/>
  <c r="H32"/>
  <c r="G32"/>
  <c r="F32"/>
  <c r="H31"/>
  <c r="G31"/>
  <c r="F31"/>
  <c r="H30"/>
  <c r="G30"/>
  <c r="F30"/>
  <c r="F29"/>
  <c r="G28"/>
  <c r="F28"/>
  <c r="H28" s="1"/>
  <c r="G27"/>
  <c r="F27"/>
  <c r="H27" s="1"/>
  <c r="H26"/>
  <c r="G26"/>
  <c r="F26"/>
  <c r="F25"/>
  <c r="G24"/>
  <c r="F24"/>
  <c r="H24" s="1"/>
  <c r="F23"/>
  <c r="G22"/>
  <c r="F22"/>
  <c r="H22" s="1"/>
  <c r="H21"/>
  <c r="G21"/>
  <c r="F21"/>
  <c r="H20"/>
  <c r="G20"/>
  <c r="F20"/>
  <c r="H19"/>
  <c r="G19"/>
  <c r="F19"/>
  <c r="G18"/>
  <c r="F18"/>
  <c r="H18" s="1"/>
  <c r="F17"/>
  <c r="G16"/>
  <c r="F16"/>
  <c r="H16" s="1"/>
  <c r="H15"/>
  <c r="G15"/>
  <c r="F15"/>
  <c r="H14"/>
  <c r="G14"/>
  <c r="F14"/>
  <c r="G13"/>
  <c r="F13"/>
  <c r="H13" s="1"/>
  <c r="G12"/>
  <c r="F12"/>
  <c r="H12" s="1"/>
  <c r="F11"/>
  <c r="H10"/>
  <c r="G10"/>
  <c r="F10"/>
  <c r="H9"/>
  <c r="G9"/>
  <c r="F9"/>
  <c r="H8"/>
  <c r="G8"/>
  <c r="F8"/>
  <c r="G7"/>
  <c r="F7"/>
  <c r="H7" s="1"/>
  <c r="G6"/>
  <c r="F6"/>
  <c r="H6" s="1"/>
  <c r="H5"/>
  <c r="G5"/>
  <c r="F5"/>
  <c r="F4"/>
  <c r="G67" i="2"/>
  <c r="F67"/>
  <c r="H67" s="1"/>
  <c r="G66"/>
  <c r="F66"/>
  <c r="H66" s="1"/>
  <c r="H65"/>
  <c r="G65"/>
  <c r="F65"/>
  <c r="H64"/>
  <c r="G64"/>
  <c r="F64"/>
  <c r="G63"/>
  <c r="F63"/>
  <c r="H63" s="1"/>
  <c r="G62"/>
  <c r="F62"/>
  <c r="H62" s="1"/>
  <c r="G61"/>
  <c r="F61"/>
  <c r="H61" s="1"/>
  <c r="H60"/>
  <c r="G60"/>
  <c r="F60"/>
  <c r="G59"/>
  <c r="F59"/>
  <c r="H59" s="1"/>
  <c r="G58"/>
  <c r="F58"/>
  <c r="H58" s="1"/>
  <c r="H57"/>
  <c r="G57"/>
  <c r="F57"/>
  <c r="H56"/>
  <c r="G56"/>
  <c r="F56"/>
  <c r="G55"/>
  <c r="F55"/>
  <c r="H55" s="1"/>
  <c r="G54"/>
  <c r="F54"/>
  <c r="H54" s="1"/>
  <c r="H53"/>
  <c r="G53"/>
  <c r="F53"/>
  <c r="G52"/>
  <c r="F52"/>
  <c r="H52" s="1"/>
  <c r="F51"/>
  <c r="H50"/>
  <c r="G50"/>
  <c r="F50"/>
  <c r="G49"/>
  <c r="F49"/>
  <c r="H49" s="1"/>
  <c r="G48"/>
  <c r="F48"/>
  <c r="H48" s="1"/>
  <c r="H47"/>
  <c r="G47"/>
  <c r="F47"/>
  <c r="H46"/>
  <c r="G46"/>
  <c r="F46"/>
  <c r="G45"/>
  <c r="F45"/>
  <c r="H45" s="1"/>
  <c r="G44"/>
  <c r="F44"/>
  <c r="H44" s="1"/>
  <c r="H43"/>
  <c r="G43"/>
  <c r="F43"/>
  <c r="G42"/>
  <c r="F42"/>
  <c r="H42" s="1"/>
  <c r="G41"/>
  <c r="F41"/>
  <c r="H41" s="1"/>
  <c r="G40"/>
  <c r="F40"/>
  <c r="H40" s="1"/>
  <c r="H39"/>
  <c r="G39"/>
  <c r="F39"/>
  <c r="H38"/>
  <c r="G38"/>
  <c r="F38"/>
  <c r="G37"/>
  <c r="F37"/>
  <c r="H37" s="1"/>
  <c r="G36"/>
  <c r="F36"/>
  <c r="H36" s="1"/>
  <c r="G35"/>
  <c r="F35"/>
  <c r="H35" s="1"/>
  <c r="H34"/>
  <c r="G34"/>
  <c r="F34"/>
  <c r="G33"/>
  <c r="F33"/>
  <c r="H33" s="1"/>
  <c r="G32"/>
  <c r="F32"/>
  <c r="H32" s="1"/>
  <c r="H31"/>
  <c r="G31"/>
  <c r="F31"/>
  <c r="H30"/>
  <c r="G30"/>
  <c r="F30"/>
  <c r="G29"/>
  <c r="F29"/>
  <c r="H29" s="1"/>
  <c r="G28"/>
  <c r="F28"/>
  <c r="H28" s="1"/>
  <c r="H27"/>
  <c r="G27"/>
  <c r="F27"/>
  <c r="G26"/>
  <c r="F26"/>
  <c r="H26" s="1"/>
  <c r="G25"/>
  <c r="F25"/>
  <c r="H25" s="1"/>
  <c r="G24"/>
  <c r="F24"/>
  <c r="H24" s="1"/>
  <c r="H23"/>
  <c r="G23"/>
  <c r="F23"/>
  <c r="H22"/>
  <c r="G22"/>
  <c r="F22"/>
  <c r="G21"/>
  <c r="F21"/>
  <c r="H21" s="1"/>
  <c r="G20"/>
  <c r="F20"/>
  <c r="H20" s="1"/>
  <c r="G19"/>
  <c r="F19"/>
  <c r="H19" s="1"/>
  <c r="H18"/>
  <c r="G18"/>
  <c r="F18"/>
  <c r="G17"/>
  <c r="F17"/>
  <c r="H17" s="1"/>
  <c r="G16"/>
  <c r="F16"/>
  <c r="H16" s="1"/>
  <c r="H15"/>
  <c r="G15"/>
  <c r="F15"/>
  <c r="H14"/>
  <c r="G14"/>
  <c r="F14"/>
  <c r="G13"/>
  <c r="F13"/>
  <c r="H13" s="1"/>
  <c r="G12"/>
  <c r="F12"/>
  <c r="H12" s="1"/>
  <c r="H11"/>
  <c r="G11"/>
  <c r="F11"/>
  <c r="G10"/>
  <c r="F10"/>
  <c r="H10" s="1"/>
  <c r="G9"/>
  <c r="F9"/>
  <c r="H9" s="1"/>
  <c r="G8"/>
  <c r="F8"/>
  <c r="H8" s="1"/>
  <c r="H7"/>
  <c r="G7"/>
  <c r="F7"/>
  <c r="H6"/>
  <c r="G6"/>
  <c r="F6"/>
  <c r="G5"/>
  <c r="F5"/>
  <c r="H5" s="1"/>
  <c r="F4"/>
  <c r="F3"/>
  <c r="G65" i="1"/>
  <c r="G9"/>
  <c r="G10"/>
  <c r="G11"/>
  <c r="G12"/>
  <c r="G13"/>
  <c r="G14"/>
  <c r="G15"/>
  <c r="G16"/>
  <c r="G17"/>
  <c r="G18"/>
  <c r="G19"/>
  <c r="G20"/>
  <c r="G21"/>
  <c r="G22"/>
  <c r="G23"/>
  <c r="G24"/>
  <c r="G26"/>
  <c r="G27"/>
  <c r="G33"/>
  <c r="G39"/>
  <c r="G40"/>
  <c r="G43"/>
  <c r="G44"/>
  <c r="G45"/>
  <c r="G46"/>
  <c r="G47"/>
  <c r="G48"/>
  <c r="G49"/>
  <c r="G50"/>
  <c r="G51"/>
  <c r="G52"/>
  <c r="G53"/>
  <c r="G55"/>
  <c r="G56"/>
  <c r="G57"/>
  <c r="G58"/>
  <c r="G59"/>
  <c r="G60"/>
  <c r="G63"/>
  <c r="G64"/>
  <c r="G5"/>
  <c r="G6"/>
  <c r="G7"/>
  <c r="G8"/>
  <c r="F65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6"/>
  <c r="F27"/>
  <c r="F33"/>
  <c r="F39"/>
  <c r="F40"/>
  <c r="F43"/>
  <c r="F44"/>
  <c r="F45"/>
  <c r="F47"/>
  <c r="F48"/>
  <c r="F49"/>
  <c r="F50"/>
  <c r="F51"/>
  <c r="F52"/>
  <c r="F53"/>
  <c r="F55"/>
  <c r="F56"/>
  <c r="F57"/>
  <c r="F58"/>
  <c r="F59"/>
  <c r="F60"/>
  <c r="F63"/>
  <c r="F64"/>
</calcChain>
</file>

<file path=xl/sharedStrings.xml><?xml version="1.0" encoding="utf-8"?>
<sst xmlns="http://schemas.openxmlformats.org/spreadsheetml/2006/main" count="26" uniqueCount="15">
  <si>
    <t>L</t>
  </si>
  <si>
    <t>H</t>
  </si>
  <si>
    <t>B</t>
  </si>
  <si>
    <t>B_Red</t>
  </si>
  <si>
    <t>VLI</t>
  </si>
  <si>
    <t>VLI_Est</t>
  </si>
  <si>
    <t>Styxosaurus</t>
  </si>
  <si>
    <t>Tuarangisaurus_sp_Zfr115</t>
  </si>
  <si>
    <t>B_Estim</t>
  </si>
  <si>
    <t>VLI_Estim</t>
  </si>
  <si>
    <t>Vegasaurus_molyi</t>
  </si>
  <si>
    <t>VLI_Estm</t>
  </si>
  <si>
    <r>
      <t xml:space="preserve">Table 1 S1. </t>
    </r>
    <r>
      <rPr>
        <i/>
        <sz val="12"/>
        <color theme="1"/>
        <rFont val="Times New Roman"/>
        <family val="1"/>
      </rPr>
      <t>Styxosaurus</t>
    </r>
    <r>
      <rPr>
        <sz val="12"/>
        <color theme="1"/>
        <rFont val="Times New Roman"/>
        <family val="1"/>
      </rPr>
      <t xml:space="preserve"> sp. (AMNH 5835, ).Values of L (length), H (higth), B (width), B reduced, B estimated,  VLI (vertebral length index) and VLI estimated. Data taken from [49].</t>
    </r>
  </si>
  <si>
    <r>
      <t>Table 2 S2.</t>
    </r>
    <r>
      <rPr>
        <i/>
        <sz val="12"/>
        <color theme="1"/>
        <rFont val="Times New Roman"/>
        <family val="1"/>
      </rPr>
      <t xml:space="preserve"> Tuarangisaurus</t>
    </r>
    <r>
      <rPr>
        <sz val="12"/>
        <color theme="1"/>
        <rFont val="Times New Roman"/>
        <family val="1"/>
      </rPr>
      <t xml:space="preserve"> sp. (Zfr115). Values of L (length), H (higth), B (width), B reduced, B estimated,  VLI (vertebral length index) and VLI estimated. Data taken from [24]</t>
    </r>
  </si>
  <si>
    <r>
      <t>Table 3 S2.</t>
    </r>
    <r>
      <rPr>
        <i/>
        <sz val="11"/>
        <color theme="1"/>
        <rFont val="Times New Roman"/>
        <family val="1"/>
      </rPr>
      <t xml:space="preserve"> Vegasaurus molyi</t>
    </r>
    <r>
      <rPr>
        <sz val="11"/>
        <color theme="1"/>
        <rFont val="Times New Roman"/>
        <family val="1"/>
      </rPr>
      <t xml:space="preserve"> (MLP 93-I-5-1). Values of L (length), H (higth), B (width), B reduced, B estimated,  VLI (vertebral length index) and VLI estimated. Data taken from [29].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</si>
</sst>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5"/>
  <sheetViews>
    <sheetView workbookViewId="0"/>
  </sheetViews>
  <sheetFormatPr baseColWidth="10" defaultRowHeight="14.5"/>
  <cols>
    <col min="1" max="1" width="22" customWidth="1"/>
  </cols>
  <sheetData>
    <row r="1" spans="1:7" ht="15.5">
      <c r="A1" s="1" t="s">
        <v>12</v>
      </c>
    </row>
    <row r="2" spans="1:7" ht="15.5">
      <c r="A2" s="1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spans="1:7" ht="15.5">
      <c r="A3" s="1">
        <v>1</v>
      </c>
      <c r="B3" s="1">
        <v>35</v>
      </c>
      <c r="C3" s="1"/>
      <c r="D3" s="1"/>
      <c r="E3" s="1"/>
      <c r="F3" s="1"/>
      <c r="G3" s="1"/>
    </row>
    <row r="4" spans="1:7" ht="15.5">
      <c r="A4" s="1">
        <v>2</v>
      </c>
      <c r="B4" s="1">
        <v>35</v>
      </c>
      <c r="C4" s="1"/>
      <c r="D4" s="1"/>
      <c r="E4" s="1"/>
      <c r="F4" s="1"/>
      <c r="G4" s="1"/>
    </row>
    <row r="5" spans="1:7" ht="15.5">
      <c r="A5" s="1">
        <v>3</v>
      </c>
      <c r="B5" s="1">
        <v>40</v>
      </c>
      <c r="C5" s="1">
        <v>22</v>
      </c>
      <c r="D5" s="1">
        <v>41</v>
      </c>
      <c r="E5" s="1">
        <v>41</v>
      </c>
      <c r="F5" s="1">
        <f t="shared" ref="F5:F65" si="0">100*B5/(0.5*(C5+D5))</f>
        <v>126.98412698412699</v>
      </c>
      <c r="G5" s="1">
        <f t="shared" ref="G5:G64" si="1">100*B5/(0.5*(C5+1.816*A5+29.62))</f>
        <v>140.18364056914558</v>
      </c>
    </row>
    <row r="6" spans="1:7" ht="15.5">
      <c r="A6" s="1">
        <v>4</v>
      </c>
      <c r="B6" s="1">
        <v>40</v>
      </c>
      <c r="C6" s="1">
        <v>22</v>
      </c>
      <c r="D6" s="1">
        <v>40</v>
      </c>
      <c r="E6" s="1">
        <v>40</v>
      </c>
      <c r="F6" s="1">
        <f t="shared" si="0"/>
        <v>129.03225806451613</v>
      </c>
      <c r="G6" s="1">
        <f t="shared" si="1"/>
        <v>135.86033557502887</v>
      </c>
    </row>
    <row r="7" spans="1:7" ht="15.5">
      <c r="A7" s="1">
        <v>5</v>
      </c>
      <c r="B7" s="1">
        <v>44</v>
      </c>
      <c r="C7" s="1">
        <v>29</v>
      </c>
      <c r="D7" s="1">
        <v>40</v>
      </c>
      <c r="E7" s="1">
        <v>40</v>
      </c>
      <c r="F7" s="1">
        <f t="shared" si="0"/>
        <v>127.53623188405797</v>
      </c>
      <c r="G7" s="1">
        <f t="shared" si="1"/>
        <v>129.98522895125552</v>
      </c>
    </row>
    <row r="8" spans="1:7" ht="15.5">
      <c r="A8" s="1">
        <v>6</v>
      </c>
      <c r="B8" s="1">
        <v>46</v>
      </c>
      <c r="C8" s="1">
        <v>30</v>
      </c>
      <c r="D8" s="1">
        <v>36</v>
      </c>
      <c r="E8" s="1">
        <v>36</v>
      </c>
      <c r="F8" s="1">
        <f t="shared" si="0"/>
        <v>139.39393939393941</v>
      </c>
      <c r="G8" s="1">
        <f t="shared" si="1"/>
        <v>130.46684440410687</v>
      </c>
    </row>
    <row r="9" spans="1:7" ht="15.5">
      <c r="A9" s="1">
        <v>7</v>
      </c>
      <c r="B9" s="1">
        <v>47</v>
      </c>
      <c r="C9" s="1">
        <v>30</v>
      </c>
      <c r="D9" s="1">
        <v>40</v>
      </c>
      <c r="E9" s="1">
        <v>40</v>
      </c>
      <c r="F9" s="1">
        <f t="shared" si="0"/>
        <v>134.28571428571428</v>
      </c>
      <c r="G9" s="1">
        <f t="shared" si="1"/>
        <v>129.95631255875682</v>
      </c>
    </row>
    <row r="10" spans="1:7" ht="15.5">
      <c r="A10" s="1">
        <v>8</v>
      </c>
      <c r="B10" s="1">
        <v>46</v>
      </c>
      <c r="C10" s="1">
        <v>33</v>
      </c>
      <c r="D10" s="1">
        <v>43</v>
      </c>
      <c r="E10" s="1">
        <v>43</v>
      </c>
      <c r="F10" s="1">
        <f t="shared" si="0"/>
        <v>121.05263157894737</v>
      </c>
      <c r="G10" s="1">
        <f t="shared" si="1"/>
        <v>119.25130917198113</v>
      </c>
    </row>
    <row r="11" spans="1:7" ht="15.5">
      <c r="A11" s="1">
        <v>9</v>
      </c>
      <c r="B11" s="1">
        <v>52</v>
      </c>
      <c r="C11" s="1">
        <v>30</v>
      </c>
      <c r="D11" s="1">
        <v>43</v>
      </c>
      <c r="E11" s="1">
        <v>43</v>
      </c>
      <c r="F11" s="1">
        <f t="shared" si="0"/>
        <v>142.46575342465752</v>
      </c>
      <c r="G11" s="1">
        <f t="shared" si="1"/>
        <v>136.90695592649149</v>
      </c>
    </row>
    <row r="12" spans="1:7" ht="15.5">
      <c r="A12" s="1">
        <v>10</v>
      </c>
      <c r="B12" s="1">
        <v>54</v>
      </c>
      <c r="C12" s="1">
        <v>30</v>
      </c>
      <c r="D12" s="1">
        <v>48</v>
      </c>
      <c r="E12" s="1">
        <v>48</v>
      </c>
      <c r="F12" s="1">
        <f t="shared" si="0"/>
        <v>138.46153846153845</v>
      </c>
      <c r="G12" s="1">
        <f t="shared" si="1"/>
        <v>138.8531756235536</v>
      </c>
    </row>
    <row r="13" spans="1:7" ht="15.5">
      <c r="A13" s="1">
        <v>11</v>
      </c>
      <c r="B13" s="1">
        <v>56</v>
      </c>
      <c r="C13" s="1">
        <v>33</v>
      </c>
      <c r="D13" s="1">
        <v>49</v>
      </c>
      <c r="E13" s="1"/>
      <c r="F13" s="1">
        <f t="shared" si="0"/>
        <v>136.58536585365854</v>
      </c>
      <c r="G13" s="1">
        <f t="shared" si="1"/>
        <v>135.59978691462055</v>
      </c>
    </row>
    <row r="14" spans="1:7" ht="15.5">
      <c r="A14" s="1">
        <v>12</v>
      </c>
      <c r="B14" s="1">
        <v>56</v>
      </c>
      <c r="C14" s="1">
        <v>32</v>
      </c>
      <c r="D14" s="1">
        <v>52</v>
      </c>
      <c r="E14" s="1"/>
      <c r="F14" s="1">
        <f t="shared" si="0"/>
        <v>133.33333333333334</v>
      </c>
      <c r="G14" s="1">
        <f t="shared" si="1"/>
        <v>134.27324605572338</v>
      </c>
    </row>
    <row r="15" spans="1:7" ht="15.5">
      <c r="A15" s="1">
        <v>13</v>
      </c>
      <c r="B15" s="1">
        <v>60</v>
      </c>
      <c r="C15" s="1">
        <v>35</v>
      </c>
      <c r="D15" s="1">
        <v>52</v>
      </c>
      <c r="E15" s="1"/>
      <c r="F15" s="1">
        <f t="shared" si="0"/>
        <v>137.93103448275863</v>
      </c>
      <c r="G15" s="1">
        <f t="shared" si="1"/>
        <v>136.01124359613726</v>
      </c>
    </row>
    <row r="16" spans="1:7" ht="15.5">
      <c r="A16" s="1">
        <v>14</v>
      </c>
      <c r="B16" s="1">
        <v>64</v>
      </c>
      <c r="C16" s="1">
        <v>35</v>
      </c>
      <c r="D16" s="1">
        <v>52</v>
      </c>
      <c r="E16" s="1"/>
      <c r="F16" s="1">
        <f t="shared" si="0"/>
        <v>147.12643678160919</v>
      </c>
      <c r="G16" s="1">
        <f t="shared" si="1"/>
        <v>142.15272533428103</v>
      </c>
    </row>
    <row r="17" spans="1:7" ht="15.5">
      <c r="A17" s="1">
        <v>15</v>
      </c>
      <c r="B17" s="1">
        <v>62</v>
      </c>
      <c r="C17" s="1">
        <v>39</v>
      </c>
      <c r="D17" s="1">
        <v>56</v>
      </c>
      <c r="E17" s="1"/>
      <c r="F17" s="1">
        <f t="shared" si="0"/>
        <v>130.52631578947367</v>
      </c>
      <c r="G17" s="1">
        <f t="shared" si="1"/>
        <v>129.35530982683079</v>
      </c>
    </row>
    <row r="18" spans="1:7" ht="15.5">
      <c r="A18" s="1">
        <v>16</v>
      </c>
      <c r="B18" s="1">
        <v>62</v>
      </c>
      <c r="C18" s="1">
        <v>37</v>
      </c>
      <c r="D18" s="1">
        <v>53</v>
      </c>
      <c r="E18" s="1"/>
      <c r="F18" s="1">
        <f t="shared" si="0"/>
        <v>137.77777777777777</v>
      </c>
      <c r="G18" s="1">
        <f t="shared" si="1"/>
        <v>129.60408043814542</v>
      </c>
    </row>
    <row r="19" spans="1:7" ht="15.5">
      <c r="A19" s="1">
        <v>17</v>
      </c>
      <c r="B19" s="1">
        <v>67</v>
      </c>
      <c r="C19" s="1">
        <v>38</v>
      </c>
      <c r="D19" s="1">
        <v>59</v>
      </c>
      <c r="E19" s="1"/>
      <c r="F19" s="1">
        <f t="shared" si="0"/>
        <v>138.14432989690721</v>
      </c>
      <c r="G19" s="1">
        <f t="shared" si="1"/>
        <v>136.05165901799131</v>
      </c>
    </row>
    <row r="20" spans="1:7" ht="15.5">
      <c r="A20" s="1">
        <v>18</v>
      </c>
      <c r="B20" s="1">
        <v>66</v>
      </c>
      <c r="C20" s="1">
        <v>36</v>
      </c>
      <c r="D20" s="1">
        <v>57</v>
      </c>
      <c r="E20" s="1"/>
      <c r="F20" s="1">
        <f t="shared" si="0"/>
        <v>141.93548387096774</v>
      </c>
      <c r="G20" s="1">
        <f t="shared" si="1"/>
        <v>134.27188021320745</v>
      </c>
    </row>
    <row r="21" spans="1:7" ht="15.5">
      <c r="A21" s="1">
        <v>19</v>
      </c>
      <c r="B21" s="1">
        <v>67</v>
      </c>
      <c r="C21" s="1">
        <v>40</v>
      </c>
      <c r="D21" s="1">
        <v>61</v>
      </c>
      <c r="E21" s="1"/>
      <c r="F21" s="1">
        <f t="shared" si="0"/>
        <v>132.67326732673268</v>
      </c>
      <c r="G21" s="1">
        <f t="shared" si="1"/>
        <v>128.69271253505437</v>
      </c>
    </row>
    <row r="22" spans="1:7" ht="15.5">
      <c r="A22" s="1">
        <v>20</v>
      </c>
      <c r="B22" s="1">
        <v>75</v>
      </c>
      <c r="C22" s="1">
        <v>40</v>
      </c>
      <c r="D22" s="1">
        <v>62</v>
      </c>
      <c r="E22" s="1"/>
      <c r="F22" s="1">
        <f t="shared" si="0"/>
        <v>147.05882352941177</v>
      </c>
      <c r="G22" s="1">
        <f t="shared" si="1"/>
        <v>141.58957900698508</v>
      </c>
    </row>
    <row r="23" spans="1:7" ht="15.5">
      <c r="A23" s="1">
        <v>21</v>
      </c>
      <c r="B23" s="1">
        <v>69</v>
      </c>
      <c r="C23" s="1">
        <v>36</v>
      </c>
      <c r="D23" s="1">
        <v>67</v>
      </c>
      <c r="E23" s="1"/>
      <c r="F23" s="1">
        <f t="shared" si="0"/>
        <v>133.98058252427185</v>
      </c>
      <c r="G23" s="1">
        <f t="shared" si="1"/>
        <v>133.0043563745711</v>
      </c>
    </row>
    <row r="24" spans="1:7" ht="15.5">
      <c r="A24" s="1">
        <v>22</v>
      </c>
      <c r="B24" s="1">
        <v>70</v>
      </c>
      <c r="C24" s="1">
        <v>41</v>
      </c>
      <c r="D24" s="1"/>
      <c r="E24" s="1"/>
      <c r="F24" s="1"/>
      <c r="G24" s="1">
        <f t="shared" si="1"/>
        <v>126.61433274246644</v>
      </c>
    </row>
    <row r="25" spans="1:7" ht="15.5">
      <c r="A25" s="1">
        <v>23</v>
      </c>
      <c r="B25" s="1">
        <v>76</v>
      </c>
      <c r="C25" s="1"/>
      <c r="D25" s="1"/>
      <c r="E25" s="1"/>
      <c r="F25" s="1"/>
      <c r="G25" s="1"/>
    </row>
    <row r="26" spans="1:7" ht="15.5">
      <c r="A26" s="1">
        <v>24</v>
      </c>
      <c r="B26" s="1">
        <v>79</v>
      </c>
      <c r="C26" s="1">
        <v>47</v>
      </c>
      <c r="D26" s="1">
        <v>63</v>
      </c>
      <c r="E26" s="1"/>
      <c r="F26" s="1">
        <f t="shared" si="0"/>
        <v>143.63636363636363</v>
      </c>
      <c r="G26" s="1">
        <f t="shared" si="1"/>
        <v>131.44321320421949</v>
      </c>
    </row>
    <row r="27" spans="1:7" ht="15.5">
      <c r="A27" s="1">
        <v>25</v>
      </c>
      <c r="B27" s="1">
        <v>80</v>
      </c>
      <c r="C27" s="1">
        <v>50</v>
      </c>
      <c r="D27" s="1">
        <v>64</v>
      </c>
      <c r="E27" s="1"/>
      <c r="F27" s="1">
        <f t="shared" si="0"/>
        <v>140.35087719298247</v>
      </c>
      <c r="G27" s="1">
        <f t="shared" si="1"/>
        <v>127.97952327627578</v>
      </c>
    </row>
    <row r="28" spans="1:7" ht="15.5">
      <c r="A28" s="1">
        <v>26</v>
      </c>
      <c r="B28" s="1">
        <v>70</v>
      </c>
      <c r="C28" s="1"/>
      <c r="D28" s="1"/>
      <c r="E28" s="1"/>
      <c r="F28" s="1"/>
      <c r="G28" s="1"/>
    </row>
    <row r="29" spans="1:7" ht="15.5">
      <c r="A29" s="1">
        <v>27</v>
      </c>
      <c r="B29" s="1">
        <v>85</v>
      </c>
      <c r="C29" s="1"/>
      <c r="D29" s="1"/>
      <c r="E29" s="1"/>
      <c r="F29" s="1"/>
      <c r="G29" s="1"/>
    </row>
    <row r="30" spans="1:7" ht="15.5">
      <c r="A30" s="1">
        <v>28</v>
      </c>
      <c r="B30" s="1">
        <v>85</v>
      </c>
      <c r="C30" s="1"/>
      <c r="D30" s="1"/>
      <c r="E30" s="1"/>
      <c r="F30" s="1"/>
      <c r="G30" s="1"/>
    </row>
    <row r="31" spans="1:7" ht="15.5">
      <c r="A31" s="1">
        <v>29</v>
      </c>
      <c r="B31" s="1">
        <v>95</v>
      </c>
      <c r="C31" s="1"/>
      <c r="D31" s="1"/>
      <c r="E31" s="1"/>
      <c r="F31" s="1"/>
      <c r="G31" s="1"/>
    </row>
    <row r="32" spans="1:7" ht="15.5">
      <c r="A32" s="1">
        <v>30</v>
      </c>
      <c r="B32" s="1"/>
      <c r="C32" s="1"/>
      <c r="D32" s="1"/>
      <c r="E32" s="1"/>
      <c r="F32" s="1"/>
      <c r="G32" s="1"/>
    </row>
    <row r="33" spans="1:7" ht="15.5">
      <c r="A33" s="1">
        <v>31</v>
      </c>
      <c r="B33" s="1">
        <v>90</v>
      </c>
      <c r="C33" s="1">
        <v>60</v>
      </c>
      <c r="D33" s="1">
        <v>80</v>
      </c>
      <c r="E33" s="1"/>
      <c r="F33" s="1">
        <f t="shared" si="0"/>
        <v>128.57142857142858</v>
      </c>
      <c r="G33" s="1">
        <f t="shared" si="1"/>
        <v>123.35864469969023</v>
      </c>
    </row>
    <row r="34" spans="1:7" ht="15.5">
      <c r="A34" s="1">
        <v>32</v>
      </c>
      <c r="B34" s="1">
        <v>92</v>
      </c>
      <c r="C34" s="1"/>
      <c r="D34" s="1"/>
      <c r="E34" s="1"/>
      <c r="F34" s="1"/>
      <c r="G34" s="1"/>
    </row>
    <row r="35" spans="1:7" ht="15.5">
      <c r="A35" s="1">
        <v>33</v>
      </c>
      <c r="B35" s="1">
        <v>95</v>
      </c>
      <c r="C35" s="1"/>
      <c r="D35" s="1">
        <v>84</v>
      </c>
      <c r="E35" s="1"/>
      <c r="F35" s="1"/>
      <c r="G35" s="1"/>
    </row>
    <row r="36" spans="1:7" ht="15.5">
      <c r="A36" s="1">
        <v>34</v>
      </c>
      <c r="B36" s="1"/>
      <c r="C36" s="1"/>
      <c r="D36" s="1"/>
      <c r="E36" s="1"/>
      <c r="F36" s="1"/>
      <c r="G36" s="1"/>
    </row>
    <row r="37" spans="1:7" ht="15.5">
      <c r="A37" s="1">
        <v>35</v>
      </c>
      <c r="B37" s="1">
        <v>95</v>
      </c>
      <c r="C37" s="1"/>
      <c r="D37" s="1"/>
      <c r="E37" s="1"/>
      <c r="F37" s="1"/>
      <c r="G37" s="1"/>
    </row>
    <row r="38" spans="1:7" ht="15.5">
      <c r="A38" s="1">
        <v>36</v>
      </c>
      <c r="B38" s="1">
        <v>102</v>
      </c>
      <c r="C38" s="1"/>
      <c r="D38" s="1"/>
      <c r="E38" s="1"/>
      <c r="F38" s="1"/>
      <c r="G38" s="1"/>
    </row>
    <row r="39" spans="1:7" ht="15.5">
      <c r="A39" s="1">
        <v>37</v>
      </c>
      <c r="B39" s="1">
        <v>95</v>
      </c>
      <c r="C39" s="1">
        <v>62</v>
      </c>
      <c r="D39" s="1">
        <v>90</v>
      </c>
      <c r="E39" s="1"/>
      <c r="F39" s="1">
        <f t="shared" si="0"/>
        <v>125</v>
      </c>
      <c r="G39" s="1">
        <f t="shared" si="1"/>
        <v>119.6383144850515</v>
      </c>
    </row>
    <row r="40" spans="1:7" ht="15.5">
      <c r="A40" s="1">
        <v>38</v>
      </c>
      <c r="B40" s="1">
        <v>95</v>
      </c>
      <c r="C40" s="1">
        <v>60</v>
      </c>
      <c r="D40" s="1">
        <v>100</v>
      </c>
      <c r="E40" s="1"/>
      <c r="F40" s="1">
        <f t="shared" si="0"/>
        <v>118.75</v>
      </c>
      <c r="G40" s="1">
        <f t="shared" si="1"/>
        <v>119.77708853418061</v>
      </c>
    </row>
    <row r="41" spans="1:7" ht="15.5">
      <c r="A41" s="1">
        <v>39</v>
      </c>
      <c r="B41" s="1">
        <v>110</v>
      </c>
      <c r="C41" s="1"/>
      <c r="D41" s="1"/>
      <c r="E41" s="1"/>
      <c r="F41" s="1"/>
      <c r="G41" s="1"/>
    </row>
    <row r="42" spans="1:7" ht="15.5">
      <c r="A42" s="1">
        <v>40</v>
      </c>
      <c r="B42" s="1"/>
      <c r="C42" s="1"/>
      <c r="D42" s="1"/>
      <c r="E42" s="1"/>
      <c r="F42" s="1"/>
      <c r="G42" s="1"/>
    </row>
    <row r="43" spans="1:7" ht="15.5">
      <c r="A43" s="1">
        <v>41</v>
      </c>
      <c r="B43" s="1">
        <v>110</v>
      </c>
      <c r="C43" s="1">
        <v>70</v>
      </c>
      <c r="D43" s="1">
        <v>100</v>
      </c>
      <c r="E43" s="1"/>
      <c r="F43" s="1">
        <f t="shared" si="0"/>
        <v>129.41176470588235</v>
      </c>
      <c r="G43" s="1">
        <f t="shared" si="1"/>
        <v>126.3815804591098</v>
      </c>
    </row>
    <row r="44" spans="1:7" ht="15.5">
      <c r="A44" s="1">
        <v>42</v>
      </c>
      <c r="B44" s="1">
        <v>110</v>
      </c>
      <c r="C44" s="1">
        <v>65</v>
      </c>
      <c r="D44" s="1">
        <v>92</v>
      </c>
      <c r="E44" s="1"/>
      <c r="F44" s="1">
        <f t="shared" si="0"/>
        <v>140.12738853503186</v>
      </c>
      <c r="G44" s="1">
        <f t="shared" si="1"/>
        <v>128.73627788310748</v>
      </c>
    </row>
    <row r="45" spans="1:7" ht="15.5">
      <c r="A45" s="1">
        <v>43</v>
      </c>
      <c r="B45" s="1">
        <v>110</v>
      </c>
      <c r="C45" s="1">
        <v>66</v>
      </c>
      <c r="D45" s="1">
        <v>97</v>
      </c>
      <c r="E45" s="1"/>
      <c r="F45" s="1">
        <f t="shared" si="0"/>
        <v>134.96932515337423</v>
      </c>
      <c r="G45" s="1">
        <f t="shared" si="1"/>
        <v>126.64931954774677</v>
      </c>
    </row>
    <row r="46" spans="1:7" ht="15.5">
      <c r="A46" s="1">
        <v>44</v>
      </c>
      <c r="B46" s="1">
        <v>112</v>
      </c>
      <c r="C46" s="1">
        <v>75</v>
      </c>
      <c r="D46" s="1"/>
      <c r="E46" s="1"/>
      <c r="F46" s="1"/>
      <c r="G46" s="1">
        <f t="shared" si="1"/>
        <v>121.39342307775682</v>
      </c>
    </row>
    <row r="47" spans="1:7" ht="15.5">
      <c r="A47" s="1">
        <v>45</v>
      </c>
      <c r="B47" s="1">
        <v>115</v>
      </c>
      <c r="C47" s="1">
        <v>72</v>
      </c>
      <c r="D47" s="1">
        <v>107</v>
      </c>
      <c r="E47" s="1"/>
      <c r="F47" s="1">
        <f t="shared" si="0"/>
        <v>128.49162011173183</v>
      </c>
      <c r="G47" s="1">
        <f t="shared" si="1"/>
        <v>125.44998363695865</v>
      </c>
    </row>
    <row r="48" spans="1:7" ht="15.5">
      <c r="A48" s="1">
        <v>46</v>
      </c>
      <c r="B48" s="1">
        <v>118</v>
      </c>
      <c r="C48" s="1">
        <v>70</v>
      </c>
      <c r="D48" s="1">
        <v>105</v>
      </c>
      <c r="E48" s="1"/>
      <c r="F48" s="1">
        <f t="shared" si="0"/>
        <v>134.85714285714286</v>
      </c>
      <c r="G48" s="1">
        <f t="shared" si="1"/>
        <v>128.85190766341262</v>
      </c>
    </row>
    <row r="49" spans="1:7" ht="15.5">
      <c r="A49" s="1">
        <v>47</v>
      </c>
      <c r="B49" s="1">
        <v>112</v>
      </c>
      <c r="C49" s="1">
        <v>72</v>
      </c>
      <c r="D49" s="1">
        <v>111</v>
      </c>
      <c r="E49" s="1"/>
      <c r="F49" s="1">
        <f t="shared" si="0"/>
        <v>122.40437158469945</v>
      </c>
      <c r="G49" s="1">
        <f t="shared" si="1"/>
        <v>119.80403482874441</v>
      </c>
    </row>
    <row r="50" spans="1:7" ht="15.5">
      <c r="A50" s="1">
        <v>48</v>
      </c>
      <c r="B50" s="1">
        <v>110</v>
      </c>
      <c r="C50" s="1">
        <v>76</v>
      </c>
      <c r="D50" s="1">
        <v>107</v>
      </c>
      <c r="E50" s="1"/>
      <c r="F50" s="1">
        <f t="shared" si="0"/>
        <v>120.21857923497268</v>
      </c>
      <c r="G50" s="1">
        <f t="shared" si="1"/>
        <v>114.11498640994252</v>
      </c>
    </row>
    <row r="51" spans="1:7" ht="15.5">
      <c r="A51" s="1">
        <v>49</v>
      </c>
      <c r="B51" s="1">
        <v>118</v>
      </c>
      <c r="C51" s="1">
        <v>86</v>
      </c>
      <c r="D51" s="1">
        <v>120</v>
      </c>
      <c r="E51" s="1"/>
      <c r="F51" s="1">
        <f t="shared" si="0"/>
        <v>114.5631067961165</v>
      </c>
      <c r="G51" s="1">
        <f t="shared" si="1"/>
        <v>115.34476354323473</v>
      </c>
    </row>
    <row r="52" spans="1:7" ht="15.5">
      <c r="A52" s="1">
        <v>50</v>
      </c>
      <c r="B52" s="1">
        <v>115</v>
      </c>
      <c r="C52" s="1">
        <v>80</v>
      </c>
      <c r="D52" s="1">
        <v>120</v>
      </c>
      <c r="E52" s="1"/>
      <c r="F52" s="1">
        <f t="shared" si="0"/>
        <v>115</v>
      </c>
      <c r="G52" s="1">
        <f t="shared" si="1"/>
        <v>114.75900608721683</v>
      </c>
    </row>
    <row r="53" spans="1:7" ht="15.5">
      <c r="A53" s="1">
        <v>51</v>
      </c>
      <c r="B53" s="1">
        <v>115</v>
      </c>
      <c r="C53" s="1">
        <v>80</v>
      </c>
      <c r="D53" s="1">
        <v>123</v>
      </c>
      <c r="E53" s="1"/>
      <c r="F53" s="1">
        <f t="shared" si="0"/>
        <v>113.30049261083744</v>
      </c>
      <c r="G53" s="1">
        <f t="shared" si="1"/>
        <v>113.7285152000633</v>
      </c>
    </row>
    <row r="54" spans="1:7" ht="15.5">
      <c r="A54" s="1">
        <v>52</v>
      </c>
      <c r="B54" s="1"/>
      <c r="C54" s="1"/>
      <c r="D54" s="1">
        <v>120</v>
      </c>
      <c r="E54" s="1"/>
      <c r="F54" s="1"/>
      <c r="G54" s="1"/>
    </row>
    <row r="55" spans="1:7" ht="15.5">
      <c r="A55" s="1">
        <v>53</v>
      </c>
      <c r="B55" s="1">
        <v>116</v>
      </c>
      <c r="C55" s="1">
        <v>85</v>
      </c>
      <c r="D55" s="1">
        <v>120</v>
      </c>
      <c r="E55" s="1"/>
      <c r="F55" s="1">
        <f t="shared" si="0"/>
        <v>113.17073170731707</v>
      </c>
      <c r="G55" s="1">
        <f t="shared" si="1"/>
        <v>110.02143521065311</v>
      </c>
    </row>
    <row r="56" spans="1:7" ht="15.5">
      <c r="A56" s="1">
        <v>54</v>
      </c>
      <c r="B56" s="1">
        <v>115</v>
      </c>
      <c r="C56" s="1">
        <v>86</v>
      </c>
      <c r="D56" s="1">
        <v>123</v>
      </c>
      <c r="E56" s="1">
        <v>123</v>
      </c>
      <c r="F56" s="1">
        <f t="shared" si="0"/>
        <v>110.04784688995215</v>
      </c>
      <c r="G56" s="1">
        <f t="shared" si="1"/>
        <v>107.63557402519606</v>
      </c>
    </row>
    <row r="57" spans="1:7" ht="15.5">
      <c r="A57" s="1">
        <v>55</v>
      </c>
      <c r="B57" s="1">
        <v>120</v>
      </c>
      <c r="C57" s="1">
        <v>85</v>
      </c>
      <c r="D57" s="1">
        <v>124</v>
      </c>
      <c r="E57" s="1">
        <v>124</v>
      </c>
      <c r="F57" s="1">
        <f t="shared" si="0"/>
        <v>114.83253588516746</v>
      </c>
      <c r="G57" s="1">
        <f t="shared" si="1"/>
        <v>111.88811188811189</v>
      </c>
    </row>
    <row r="58" spans="1:7" ht="15.5">
      <c r="A58" s="1">
        <v>56</v>
      </c>
      <c r="B58" s="1">
        <v>114</v>
      </c>
      <c r="C58" s="1">
        <v>95</v>
      </c>
      <c r="D58" s="1">
        <v>135</v>
      </c>
      <c r="E58" s="1">
        <v>135</v>
      </c>
      <c r="F58" s="1">
        <f t="shared" si="0"/>
        <v>99.130434782608702</v>
      </c>
      <c r="G58" s="1">
        <f t="shared" si="1"/>
        <v>100.7440923310769</v>
      </c>
    </row>
    <row r="59" spans="1:7" ht="15.5">
      <c r="A59" s="1">
        <v>57</v>
      </c>
      <c r="B59" s="1">
        <v>109</v>
      </c>
      <c r="C59" s="1">
        <v>90</v>
      </c>
      <c r="D59" s="1">
        <v>142</v>
      </c>
      <c r="E59" s="1">
        <v>142</v>
      </c>
      <c r="F59" s="1">
        <f t="shared" si="0"/>
        <v>93.965517241379317</v>
      </c>
      <c r="G59" s="1">
        <f t="shared" si="1"/>
        <v>97.700016133947614</v>
      </c>
    </row>
    <row r="60" spans="1:7" ht="15.5">
      <c r="A60" s="1">
        <v>58</v>
      </c>
      <c r="B60" s="1">
        <v>105</v>
      </c>
      <c r="C60" s="1">
        <v>95</v>
      </c>
      <c r="D60" s="1">
        <v>135</v>
      </c>
      <c r="E60" s="1">
        <v>135</v>
      </c>
      <c r="F60" s="1">
        <f t="shared" si="0"/>
        <v>91.304347826086953</v>
      </c>
      <c r="G60" s="1">
        <f t="shared" si="1"/>
        <v>91.324995216309773</v>
      </c>
    </row>
    <row r="61" spans="1:7" ht="15.5">
      <c r="A61" s="1">
        <v>59</v>
      </c>
      <c r="B61" s="1"/>
      <c r="C61" s="1"/>
      <c r="D61" s="1"/>
      <c r="E61" s="1"/>
      <c r="F61" s="1"/>
      <c r="G61" s="1"/>
    </row>
    <row r="62" spans="1:7" ht="15.5">
      <c r="A62" s="1">
        <v>60</v>
      </c>
      <c r="B62" s="1"/>
      <c r="C62" s="1"/>
      <c r="D62" s="1"/>
      <c r="E62" s="1"/>
      <c r="F62" s="1"/>
      <c r="G62" s="1"/>
    </row>
    <row r="63" spans="1:7" ht="15.5">
      <c r="A63" s="1">
        <v>61</v>
      </c>
      <c r="B63" s="1">
        <v>105</v>
      </c>
      <c r="C63" s="1">
        <v>93</v>
      </c>
      <c r="D63" s="1">
        <v>140</v>
      </c>
      <c r="E63" s="1">
        <v>140</v>
      </c>
      <c r="F63" s="1">
        <f t="shared" si="0"/>
        <v>90.128755364806864</v>
      </c>
      <c r="G63" s="1">
        <f t="shared" si="1"/>
        <v>89.975835061440634</v>
      </c>
    </row>
    <row r="64" spans="1:7" ht="15.5">
      <c r="A64" s="1">
        <v>62</v>
      </c>
      <c r="B64" s="1">
        <v>98</v>
      </c>
      <c r="C64" s="1">
        <v>94</v>
      </c>
      <c r="D64" s="1">
        <v>140</v>
      </c>
      <c r="E64" s="1">
        <v>140</v>
      </c>
      <c r="F64" s="1">
        <f t="shared" si="0"/>
        <v>83.760683760683762</v>
      </c>
      <c r="G64" s="1">
        <f t="shared" si="1"/>
        <v>82.976309416964426</v>
      </c>
    </row>
    <row r="65" spans="1:7" ht="15.5">
      <c r="A65" s="1">
        <v>63</v>
      </c>
      <c r="B65" s="1">
        <v>96</v>
      </c>
      <c r="C65" s="1">
        <v>97</v>
      </c>
      <c r="D65" s="1">
        <v>145</v>
      </c>
      <c r="E65" s="1">
        <v>145</v>
      </c>
      <c r="F65" s="1">
        <f t="shared" si="0"/>
        <v>79.338842975206617</v>
      </c>
      <c r="G65" s="1">
        <f>100*B65/(0.5*(C65+1.816*A65+29.62))</f>
        <v>79.658794828816568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7"/>
  <sheetViews>
    <sheetView workbookViewId="0"/>
  </sheetViews>
  <sheetFormatPr baseColWidth="10" defaultRowHeight="14.5"/>
  <sheetData>
    <row r="1" spans="1:8" ht="15.5">
      <c r="A1" s="1" t="s">
        <v>13</v>
      </c>
    </row>
    <row r="2" spans="1:8" ht="15.5">
      <c r="A2" s="1" t="s">
        <v>7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8</v>
      </c>
      <c r="G2" s="1" t="s">
        <v>4</v>
      </c>
      <c r="H2" s="1" t="s">
        <v>9</v>
      </c>
    </row>
    <row r="3" spans="1:8" ht="15.5">
      <c r="A3" s="1">
        <v>1</v>
      </c>
      <c r="B3" s="1"/>
      <c r="C3" s="1"/>
      <c r="D3" s="1"/>
      <c r="E3" s="1"/>
      <c r="F3" s="1">
        <f>1.063*A3+35.3</f>
        <v>36.363</v>
      </c>
      <c r="G3" s="1"/>
      <c r="H3" s="1"/>
    </row>
    <row r="4" spans="1:8" ht="15.5">
      <c r="A4" s="1">
        <v>2</v>
      </c>
      <c r="B4" s="1"/>
      <c r="C4" s="1"/>
      <c r="D4" s="1"/>
      <c r="E4" s="1"/>
      <c r="F4" s="1">
        <f t="shared" ref="F4:F67" si="0">1.063*A4+35.3</f>
        <v>37.425999999999995</v>
      </c>
      <c r="G4" s="1"/>
      <c r="H4" s="1"/>
    </row>
    <row r="5" spans="1:8" ht="15.5">
      <c r="A5" s="1">
        <v>3</v>
      </c>
      <c r="B5" s="1">
        <v>32</v>
      </c>
      <c r="C5" s="1">
        <v>25</v>
      </c>
      <c r="D5" s="1">
        <v>36</v>
      </c>
      <c r="E5" s="1">
        <v>36</v>
      </c>
      <c r="F5" s="1">
        <f t="shared" si="0"/>
        <v>38.488999999999997</v>
      </c>
      <c r="G5" s="1">
        <f t="shared" ref="G5:G67" si="1">100*B5/(0.5*(C5+D5))</f>
        <v>104.91803278688525</v>
      </c>
      <c r="H5" s="1">
        <f t="shared" ref="H5:H67" si="2">100*B5/(0.5*(C5+F5))</f>
        <v>100.80486383468003</v>
      </c>
    </row>
    <row r="6" spans="1:8" ht="15.5">
      <c r="A6" s="1">
        <v>4</v>
      </c>
      <c r="B6" s="1">
        <v>33</v>
      </c>
      <c r="C6" s="1">
        <v>26</v>
      </c>
      <c r="D6" s="1">
        <v>39</v>
      </c>
      <c r="E6" s="1">
        <v>39</v>
      </c>
      <c r="F6" s="1">
        <f t="shared" si="0"/>
        <v>39.552</v>
      </c>
      <c r="G6" s="1">
        <f t="shared" si="1"/>
        <v>101.53846153846153</v>
      </c>
      <c r="H6" s="1">
        <f t="shared" si="2"/>
        <v>100.68342689773006</v>
      </c>
    </row>
    <row r="7" spans="1:8" ht="15.5">
      <c r="A7" s="1">
        <v>5</v>
      </c>
      <c r="B7" s="1">
        <v>34</v>
      </c>
      <c r="C7" s="1">
        <v>26</v>
      </c>
      <c r="D7" s="1">
        <v>40</v>
      </c>
      <c r="E7" s="1">
        <v>40</v>
      </c>
      <c r="F7" s="1">
        <f t="shared" si="0"/>
        <v>40.614999999999995</v>
      </c>
      <c r="G7" s="1">
        <f t="shared" si="1"/>
        <v>103.03030303030303</v>
      </c>
      <c r="H7" s="1">
        <f t="shared" si="2"/>
        <v>102.07911131126625</v>
      </c>
    </row>
    <row r="8" spans="1:8" ht="15.5">
      <c r="A8" s="1">
        <v>6</v>
      </c>
      <c r="B8" s="1">
        <v>35</v>
      </c>
      <c r="C8" s="1">
        <v>28</v>
      </c>
      <c r="D8" s="1">
        <v>43</v>
      </c>
      <c r="E8" s="1">
        <v>43</v>
      </c>
      <c r="F8" s="1">
        <f t="shared" si="0"/>
        <v>41.677999999999997</v>
      </c>
      <c r="G8" s="1">
        <f t="shared" si="1"/>
        <v>98.591549295774641</v>
      </c>
      <c r="H8" s="1">
        <f t="shared" si="2"/>
        <v>100.46212577858148</v>
      </c>
    </row>
    <row r="9" spans="1:8" ht="15.5">
      <c r="A9" s="1">
        <v>7</v>
      </c>
      <c r="B9" s="1">
        <v>35</v>
      </c>
      <c r="C9" s="1">
        <v>27</v>
      </c>
      <c r="D9" s="1">
        <v>42</v>
      </c>
      <c r="E9" s="1">
        <v>42</v>
      </c>
      <c r="F9" s="1">
        <f t="shared" si="0"/>
        <v>42.741</v>
      </c>
      <c r="G9" s="1">
        <f t="shared" si="1"/>
        <v>101.44927536231884</v>
      </c>
      <c r="H9" s="1">
        <f t="shared" si="2"/>
        <v>100.37137408411121</v>
      </c>
    </row>
    <row r="10" spans="1:8" ht="15.5">
      <c r="A10" s="1">
        <v>8</v>
      </c>
      <c r="B10" s="1">
        <v>35</v>
      </c>
      <c r="C10" s="1">
        <v>28</v>
      </c>
      <c r="D10" s="1">
        <v>44</v>
      </c>
      <c r="E10" s="1">
        <v>44</v>
      </c>
      <c r="F10" s="1">
        <f t="shared" si="0"/>
        <v>43.803999999999995</v>
      </c>
      <c r="G10" s="1">
        <f t="shared" si="1"/>
        <v>97.222222222222229</v>
      </c>
      <c r="H10" s="1">
        <f t="shared" si="2"/>
        <v>97.487605147345548</v>
      </c>
    </row>
    <row r="11" spans="1:8" ht="15.5">
      <c r="A11" s="1">
        <v>9</v>
      </c>
      <c r="B11" s="1">
        <v>36</v>
      </c>
      <c r="C11" s="1">
        <v>29</v>
      </c>
      <c r="D11" s="1">
        <v>45</v>
      </c>
      <c r="E11" s="1">
        <v>45</v>
      </c>
      <c r="F11" s="1">
        <f t="shared" si="0"/>
        <v>44.866999999999997</v>
      </c>
      <c r="G11" s="1">
        <f t="shared" si="1"/>
        <v>97.297297297297291</v>
      </c>
      <c r="H11" s="1">
        <f t="shared" si="2"/>
        <v>97.472484329944379</v>
      </c>
    </row>
    <row r="12" spans="1:8" ht="15.5">
      <c r="A12" s="1">
        <v>10</v>
      </c>
      <c r="B12" s="1">
        <v>39</v>
      </c>
      <c r="C12" s="1">
        <v>30</v>
      </c>
      <c r="D12" s="1">
        <v>48</v>
      </c>
      <c r="E12" s="1">
        <v>48</v>
      </c>
      <c r="F12" s="1">
        <f t="shared" si="0"/>
        <v>45.929999999999993</v>
      </c>
      <c r="G12" s="1">
        <f t="shared" si="1"/>
        <v>100</v>
      </c>
      <c r="H12" s="1">
        <f t="shared" si="2"/>
        <v>102.72619517977085</v>
      </c>
    </row>
    <row r="13" spans="1:8" ht="15.5">
      <c r="A13" s="1">
        <v>11</v>
      </c>
      <c r="B13" s="1">
        <v>40</v>
      </c>
      <c r="C13" s="1">
        <v>30</v>
      </c>
      <c r="D13" s="1">
        <v>48</v>
      </c>
      <c r="E13" s="1"/>
      <c r="F13" s="1">
        <f t="shared" si="0"/>
        <v>46.992999999999995</v>
      </c>
      <c r="G13" s="1">
        <f t="shared" si="1"/>
        <v>102.56410256410257</v>
      </c>
      <c r="H13" s="1">
        <f t="shared" si="2"/>
        <v>103.90554985518165</v>
      </c>
    </row>
    <row r="14" spans="1:8" ht="15.5">
      <c r="A14" s="1">
        <v>12</v>
      </c>
      <c r="B14" s="1">
        <v>42</v>
      </c>
      <c r="C14" s="1">
        <v>31</v>
      </c>
      <c r="D14" s="1">
        <v>49</v>
      </c>
      <c r="E14" s="1"/>
      <c r="F14" s="1">
        <f t="shared" si="0"/>
        <v>48.055999999999997</v>
      </c>
      <c r="G14" s="1">
        <f t="shared" si="1"/>
        <v>105</v>
      </c>
      <c r="H14" s="1">
        <f t="shared" si="2"/>
        <v>106.25379477838494</v>
      </c>
    </row>
    <row r="15" spans="1:8" ht="15.5">
      <c r="A15" s="1">
        <v>13</v>
      </c>
      <c r="B15" s="1">
        <v>43</v>
      </c>
      <c r="C15" s="1">
        <v>33</v>
      </c>
      <c r="D15" s="1">
        <v>52</v>
      </c>
      <c r="E15" s="1"/>
      <c r="F15" s="1">
        <f t="shared" si="0"/>
        <v>49.119</v>
      </c>
      <c r="G15" s="1">
        <f t="shared" si="1"/>
        <v>101.17647058823529</v>
      </c>
      <c r="H15" s="1">
        <f t="shared" si="2"/>
        <v>104.72606826678357</v>
      </c>
    </row>
    <row r="16" spans="1:8" ht="15.5">
      <c r="A16" s="1">
        <v>14</v>
      </c>
      <c r="B16" s="1">
        <v>42</v>
      </c>
      <c r="C16" s="1">
        <v>32</v>
      </c>
      <c r="D16" s="1">
        <v>51</v>
      </c>
      <c r="E16" s="1"/>
      <c r="F16" s="1">
        <f t="shared" si="0"/>
        <v>50.181999999999995</v>
      </c>
      <c r="G16" s="1">
        <f t="shared" si="1"/>
        <v>101.20481927710843</v>
      </c>
      <c r="H16" s="1">
        <f t="shared" si="2"/>
        <v>102.21216324742646</v>
      </c>
    </row>
    <row r="17" spans="1:8" ht="15.5">
      <c r="A17" s="1">
        <v>15</v>
      </c>
      <c r="B17" s="1">
        <v>43</v>
      </c>
      <c r="C17" s="1">
        <v>34</v>
      </c>
      <c r="D17" s="1">
        <v>53</v>
      </c>
      <c r="E17" s="1"/>
      <c r="F17" s="1">
        <f t="shared" si="0"/>
        <v>51.244999999999997</v>
      </c>
      <c r="G17" s="1">
        <f t="shared" si="1"/>
        <v>98.850574712643677</v>
      </c>
      <c r="H17" s="1">
        <f t="shared" si="2"/>
        <v>100.88568244471816</v>
      </c>
    </row>
    <row r="18" spans="1:8" ht="15.5">
      <c r="A18" s="1">
        <v>16</v>
      </c>
      <c r="B18" s="1">
        <v>46</v>
      </c>
      <c r="C18" s="1">
        <v>36</v>
      </c>
      <c r="D18" s="1">
        <v>53</v>
      </c>
      <c r="E18" s="1"/>
      <c r="F18" s="1">
        <f t="shared" si="0"/>
        <v>52.307999999999993</v>
      </c>
      <c r="G18" s="1">
        <f t="shared" si="1"/>
        <v>103.37078651685393</v>
      </c>
      <c r="H18" s="1">
        <f t="shared" si="2"/>
        <v>104.18082166961092</v>
      </c>
    </row>
    <row r="19" spans="1:8" ht="15.5">
      <c r="A19" s="1">
        <v>17</v>
      </c>
      <c r="B19" s="1">
        <v>44</v>
      </c>
      <c r="C19" s="1">
        <v>37</v>
      </c>
      <c r="D19" s="1">
        <v>53</v>
      </c>
      <c r="E19" s="1"/>
      <c r="F19" s="1">
        <f t="shared" si="0"/>
        <v>53.370999999999995</v>
      </c>
      <c r="G19" s="1">
        <f t="shared" si="1"/>
        <v>97.777777777777771</v>
      </c>
      <c r="H19" s="1">
        <f t="shared" si="2"/>
        <v>97.376370738400595</v>
      </c>
    </row>
    <row r="20" spans="1:8" ht="15.5">
      <c r="A20" s="1">
        <v>18</v>
      </c>
      <c r="B20" s="1">
        <v>52</v>
      </c>
      <c r="C20" s="1">
        <v>37</v>
      </c>
      <c r="D20" s="1">
        <v>57</v>
      </c>
      <c r="E20" s="1"/>
      <c r="F20" s="1">
        <f t="shared" si="0"/>
        <v>54.433999999999997</v>
      </c>
      <c r="G20" s="1">
        <f t="shared" si="1"/>
        <v>110.63829787234043</v>
      </c>
      <c r="H20" s="1">
        <f t="shared" si="2"/>
        <v>113.74324649473938</v>
      </c>
    </row>
    <row r="21" spans="1:8" ht="15.5">
      <c r="A21" s="1">
        <v>19</v>
      </c>
      <c r="B21" s="1">
        <v>51</v>
      </c>
      <c r="C21" s="1">
        <v>36</v>
      </c>
      <c r="D21" s="1">
        <v>57</v>
      </c>
      <c r="E21" s="1"/>
      <c r="F21" s="1">
        <f t="shared" si="0"/>
        <v>55.497</v>
      </c>
      <c r="G21" s="1">
        <f t="shared" si="1"/>
        <v>109.6774193548387</v>
      </c>
      <c r="H21" s="1">
        <f t="shared" si="2"/>
        <v>111.47906488737335</v>
      </c>
    </row>
    <row r="22" spans="1:8" ht="15.5">
      <c r="A22" s="1">
        <v>20</v>
      </c>
      <c r="B22" s="1">
        <v>54</v>
      </c>
      <c r="C22" s="1">
        <v>39</v>
      </c>
      <c r="D22" s="1">
        <v>59</v>
      </c>
      <c r="E22" s="1"/>
      <c r="F22" s="1">
        <f t="shared" si="0"/>
        <v>56.559999999999995</v>
      </c>
      <c r="G22" s="1">
        <f t="shared" si="1"/>
        <v>110.20408163265306</v>
      </c>
      <c r="H22" s="1">
        <f t="shared" si="2"/>
        <v>113.01799916282964</v>
      </c>
    </row>
    <row r="23" spans="1:8" ht="15.5">
      <c r="A23" s="1">
        <v>21</v>
      </c>
      <c r="B23" s="1">
        <v>56</v>
      </c>
      <c r="C23" s="1">
        <v>40</v>
      </c>
      <c r="D23" s="1">
        <v>60</v>
      </c>
      <c r="E23" s="1"/>
      <c r="F23" s="1">
        <f t="shared" si="0"/>
        <v>57.622999999999998</v>
      </c>
      <c r="G23" s="1">
        <f t="shared" si="1"/>
        <v>112</v>
      </c>
      <c r="H23" s="1">
        <f t="shared" si="2"/>
        <v>114.72706227016175</v>
      </c>
    </row>
    <row r="24" spans="1:8" ht="15.5">
      <c r="A24" s="1">
        <v>22</v>
      </c>
      <c r="B24" s="1">
        <v>56</v>
      </c>
      <c r="C24" s="1">
        <v>41</v>
      </c>
      <c r="D24" s="1">
        <v>60</v>
      </c>
      <c r="E24" s="1"/>
      <c r="F24" s="1">
        <f t="shared" si="0"/>
        <v>58.685999999999993</v>
      </c>
      <c r="G24" s="1">
        <f t="shared" si="1"/>
        <v>110.89108910891089</v>
      </c>
      <c r="H24" s="1">
        <f t="shared" si="2"/>
        <v>112.35278775354614</v>
      </c>
    </row>
    <row r="25" spans="1:8" ht="15.5">
      <c r="A25" s="1">
        <v>23</v>
      </c>
      <c r="B25" s="1">
        <v>58</v>
      </c>
      <c r="C25" s="1">
        <v>42</v>
      </c>
      <c r="D25" s="1">
        <v>63</v>
      </c>
      <c r="E25" s="1"/>
      <c r="F25" s="1">
        <f t="shared" si="0"/>
        <v>59.748999999999995</v>
      </c>
      <c r="G25" s="1">
        <f t="shared" si="1"/>
        <v>110.47619047619048</v>
      </c>
      <c r="H25" s="1">
        <f t="shared" si="2"/>
        <v>114.00603445734112</v>
      </c>
    </row>
    <row r="26" spans="1:8" ht="15.5">
      <c r="A26" s="1">
        <v>24</v>
      </c>
      <c r="B26" s="1">
        <v>58</v>
      </c>
      <c r="C26" s="1">
        <v>44</v>
      </c>
      <c r="D26" s="1">
        <v>63</v>
      </c>
      <c r="E26" s="1"/>
      <c r="F26" s="1">
        <f t="shared" si="0"/>
        <v>60.811999999999998</v>
      </c>
      <c r="G26" s="1">
        <f t="shared" si="1"/>
        <v>108.41121495327103</v>
      </c>
      <c r="H26" s="1">
        <f t="shared" si="2"/>
        <v>110.67435026523681</v>
      </c>
    </row>
    <row r="27" spans="1:8" ht="15.5">
      <c r="A27" s="1">
        <v>25</v>
      </c>
      <c r="B27" s="1">
        <v>60</v>
      </c>
      <c r="C27" s="1">
        <v>44</v>
      </c>
      <c r="D27" s="1">
        <v>64</v>
      </c>
      <c r="E27" s="1"/>
      <c r="F27" s="1">
        <f t="shared" si="0"/>
        <v>61.875</v>
      </c>
      <c r="G27" s="1">
        <f t="shared" si="1"/>
        <v>111.11111111111111</v>
      </c>
      <c r="H27" s="1">
        <f t="shared" si="2"/>
        <v>113.34120425029516</v>
      </c>
    </row>
    <row r="28" spans="1:8" ht="15.5">
      <c r="A28" s="1">
        <v>26</v>
      </c>
      <c r="B28" s="1">
        <v>62</v>
      </c>
      <c r="C28" s="1">
        <v>47</v>
      </c>
      <c r="D28" s="1">
        <v>68</v>
      </c>
      <c r="E28" s="1"/>
      <c r="F28" s="1">
        <f t="shared" si="0"/>
        <v>62.937999999999995</v>
      </c>
      <c r="G28" s="1">
        <f t="shared" si="1"/>
        <v>107.82608695652173</v>
      </c>
      <c r="H28" s="1">
        <f t="shared" si="2"/>
        <v>112.79084574942242</v>
      </c>
    </row>
    <row r="29" spans="1:8" ht="15.5">
      <c r="A29" s="1">
        <v>27</v>
      </c>
      <c r="B29" s="1">
        <v>61</v>
      </c>
      <c r="C29" s="1">
        <v>45</v>
      </c>
      <c r="D29" s="1">
        <v>66</v>
      </c>
      <c r="E29" s="1"/>
      <c r="F29" s="1">
        <f t="shared" si="0"/>
        <v>64.000999999999991</v>
      </c>
      <c r="G29" s="1">
        <f t="shared" si="1"/>
        <v>109.90990990990991</v>
      </c>
      <c r="H29" s="1">
        <f t="shared" si="2"/>
        <v>111.92557866441594</v>
      </c>
    </row>
    <row r="30" spans="1:8" ht="15.5">
      <c r="A30" s="1">
        <v>28</v>
      </c>
      <c r="B30" s="1">
        <v>65</v>
      </c>
      <c r="C30" s="1">
        <v>48</v>
      </c>
      <c r="D30" s="1">
        <v>69</v>
      </c>
      <c r="E30" s="1"/>
      <c r="F30" s="1">
        <f t="shared" si="0"/>
        <v>65.063999999999993</v>
      </c>
      <c r="G30" s="1">
        <f t="shared" si="1"/>
        <v>111.11111111111111</v>
      </c>
      <c r="H30" s="1">
        <f t="shared" si="2"/>
        <v>114.97912686619968</v>
      </c>
    </row>
    <row r="31" spans="1:8" ht="15.5">
      <c r="A31" s="1">
        <v>29</v>
      </c>
      <c r="B31" s="1">
        <v>68</v>
      </c>
      <c r="C31" s="1">
        <v>51</v>
      </c>
      <c r="D31" s="1">
        <v>70</v>
      </c>
      <c r="E31" s="1"/>
      <c r="F31" s="1">
        <f t="shared" si="0"/>
        <v>66.126999999999995</v>
      </c>
      <c r="G31" s="1">
        <f t="shared" si="1"/>
        <v>112.39669421487604</v>
      </c>
      <c r="H31" s="1">
        <f t="shared" si="2"/>
        <v>116.11327874870867</v>
      </c>
    </row>
    <row r="32" spans="1:8" ht="15.5">
      <c r="A32" s="1">
        <v>30</v>
      </c>
      <c r="B32" s="1">
        <v>66</v>
      </c>
      <c r="C32" s="1">
        <v>49</v>
      </c>
      <c r="D32" s="1">
        <v>70</v>
      </c>
      <c r="E32" s="1"/>
      <c r="F32" s="1">
        <f t="shared" si="0"/>
        <v>67.19</v>
      </c>
      <c r="G32" s="1">
        <f t="shared" si="1"/>
        <v>110.92436974789916</v>
      </c>
      <c r="H32" s="1">
        <f t="shared" si="2"/>
        <v>113.60702297960238</v>
      </c>
    </row>
    <row r="33" spans="1:8" ht="15.5">
      <c r="A33" s="1">
        <v>31</v>
      </c>
      <c r="B33" s="1">
        <v>65</v>
      </c>
      <c r="C33" s="1">
        <v>42</v>
      </c>
      <c r="D33" s="1">
        <v>68</v>
      </c>
      <c r="E33" s="1"/>
      <c r="F33" s="1">
        <f t="shared" si="0"/>
        <v>68.252999999999986</v>
      </c>
      <c r="G33" s="1">
        <f t="shared" si="1"/>
        <v>118.18181818181819</v>
      </c>
      <c r="H33" s="1">
        <f t="shared" si="2"/>
        <v>117.91062374719964</v>
      </c>
    </row>
    <row r="34" spans="1:8" ht="15.5">
      <c r="A34" s="1">
        <v>32</v>
      </c>
      <c r="B34" s="1">
        <v>70</v>
      </c>
      <c r="C34" s="1">
        <v>53</v>
      </c>
      <c r="D34" s="1">
        <v>72</v>
      </c>
      <c r="E34" s="1"/>
      <c r="F34" s="1">
        <f t="shared" si="0"/>
        <v>69.316000000000003</v>
      </c>
      <c r="G34" s="1">
        <f t="shared" si="1"/>
        <v>112</v>
      </c>
      <c r="H34" s="1">
        <f t="shared" si="2"/>
        <v>114.45763432420942</v>
      </c>
    </row>
    <row r="35" spans="1:8" ht="15.5">
      <c r="A35" s="1">
        <v>33</v>
      </c>
      <c r="B35" s="1">
        <v>71</v>
      </c>
      <c r="C35" s="1">
        <v>54</v>
      </c>
      <c r="D35" s="1">
        <v>75</v>
      </c>
      <c r="E35" s="1"/>
      <c r="F35" s="1">
        <f t="shared" si="0"/>
        <v>70.378999999999991</v>
      </c>
      <c r="G35" s="1">
        <f t="shared" si="1"/>
        <v>110.07751937984496</v>
      </c>
      <c r="H35" s="1">
        <f t="shared" si="2"/>
        <v>114.16718256297285</v>
      </c>
    </row>
    <row r="36" spans="1:8" ht="15.5">
      <c r="A36" s="1">
        <v>34</v>
      </c>
      <c r="B36" s="1">
        <v>73</v>
      </c>
      <c r="C36" s="1">
        <v>55</v>
      </c>
      <c r="D36" s="1">
        <v>74</v>
      </c>
      <c r="E36" s="1"/>
      <c r="F36" s="1">
        <f t="shared" si="0"/>
        <v>71.441999999999993</v>
      </c>
      <c r="G36" s="1">
        <f t="shared" si="1"/>
        <v>113.17829457364341</v>
      </c>
      <c r="H36" s="1">
        <f t="shared" si="2"/>
        <v>115.46796159503963</v>
      </c>
    </row>
    <row r="37" spans="1:8" ht="15.5">
      <c r="A37" s="1">
        <v>35</v>
      </c>
      <c r="B37" s="1">
        <v>72</v>
      </c>
      <c r="C37" s="1">
        <v>57</v>
      </c>
      <c r="D37" s="1">
        <v>77</v>
      </c>
      <c r="E37" s="1"/>
      <c r="F37" s="1">
        <f t="shared" si="0"/>
        <v>72.504999999999995</v>
      </c>
      <c r="G37" s="1">
        <f t="shared" si="1"/>
        <v>107.46268656716418</v>
      </c>
      <c r="H37" s="1">
        <f t="shared" si="2"/>
        <v>111.19261804563531</v>
      </c>
    </row>
    <row r="38" spans="1:8" ht="15.5">
      <c r="A38" s="1">
        <v>36</v>
      </c>
      <c r="B38" s="1">
        <v>73</v>
      </c>
      <c r="C38" s="1">
        <v>58</v>
      </c>
      <c r="D38" s="1">
        <v>79</v>
      </c>
      <c r="E38" s="1"/>
      <c r="F38" s="1">
        <f t="shared" si="0"/>
        <v>73.567999999999998</v>
      </c>
      <c r="G38" s="1">
        <f t="shared" si="1"/>
        <v>106.56934306569343</v>
      </c>
      <c r="H38" s="1">
        <f t="shared" si="2"/>
        <v>110.96923264015568</v>
      </c>
    </row>
    <row r="39" spans="1:8" ht="15.5">
      <c r="A39" s="1">
        <v>37</v>
      </c>
      <c r="B39" s="1">
        <v>74</v>
      </c>
      <c r="C39" s="1">
        <v>61</v>
      </c>
      <c r="D39" s="1">
        <v>77</v>
      </c>
      <c r="E39" s="1"/>
      <c r="F39" s="1">
        <f t="shared" si="0"/>
        <v>74.631</v>
      </c>
      <c r="G39" s="1">
        <f t="shared" si="1"/>
        <v>107.2463768115942</v>
      </c>
      <c r="H39" s="1">
        <f t="shared" si="2"/>
        <v>109.11959655241058</v>
      </c>
    </row>
    <row r="40" spans="1:8" ht="15.5">
      <c r="A40" s="1">
        <v>38</v>
      </c>
      <c r="B40" s="1">
        <v>74</v>
      </c>
      <c r="C40" s="1">
        <v>57</v>
      </c>
      <c r="D40" s="1">
        <v>76</v>
      </c>
      <c r="E40" s="1"/>
      <c r="F40" s="1">
        <f t="shared" si="0"/>
        <v>75.693999999999988</v>
      </c>
      <c r="G40" s="1">
        <f t="shared" si="1"/>
        <v>111.27819548872181</v>
      </c>
      <c r="H40" s="1">
        <f t="shared" si="2"/>
        <v>111.53480941112636</v>
      </c>
    </row>
    <row r="41" spans="1:8" ht="15.5">
      <c r="A41" s="1">
        <v>39</v>
      </c>
      <c r="B41" s="1">
        <v>75</v>
      </c>
      <c r="C41" s="1">
        <v>58</v>
      </c>
      <c r="D41" s="1">
        <v>81</v>
      </c>
      <c r="E41" s="1"/>
      <c r="F41" s="1">
        <f t="shared" si="0"/>
        <v>76.757000000000005</v>
      </c>
      <c r="G41" s="1">
        <f t="shared" si="1"/>
        <v>107.91366906474821</v>
      </c>
      <c r="H41" s="1">
        <f t="shared" si="2"/>
        <v>111.31147176027962</v>
      </c>
    </row>
    <row r="42" spans="1:8" ht="15.5">
      <c r="A42" s="1">
        <v>40</v>
      </c>
      <c r="B42" s="1">
        <v>76</v>
      </c>
      <c r="C42" s="1">
        <v>62</v>
      </c>
      <c r="D42" s="1">
        <v>82</v>
      </c>
      <c r="E42" s="1"/>
      <c r="F42" s="1">
        <f t="shared" si="0"/>
        <v>77.819999999999993</v>
      </c>
      <c r="G42" s="1">
        <f t="shared" si="1"/>
        <v>105.55555555555556</v>
      </c>
      <c r="H42" s="1">
        <f t="shared" si="2"/>
        <v>108.71120011443284</v>
      </c>
    </row>
    <row r="43" spans="1:8" ht="15.5">
      <c r="A43" s="1">
        <v>41</v>
      </c>
      <c r="B43" s="1">
        <v>76</v>
      </c>
      <c r="C43" s="1">
        <v>64</v>
      </c>
      <c r="D43" s="1">
        <v>84</v>
      </c>
      <c r="E43" s="1"/>
      <c r="F43" s="1">
        <f t="shared" si="0"/>
        <v>78.882999999999996</v>
      </c>
      <c r="G43" s="1">
        <f t="shared" si="1"/>
        <v>102.70270270270271</v>
      </c>
      <c r="H43" s="1">
        <f t="shared" si="2"/>
        <v>106.38074508513961</v>
      </c>
    </row>
    <row r="44" spans="1:8" ht="15.5">
      <c r="A44" s="1">
        <v>42</v>
      </c>
      <c r="B44" s="1">
        <v>77</v>
      </c>
      <c r="C44" s="1">
        <v>63</v>
      </c>
      <c r="D44" s="1">
        <v>85</v>
      </c>
      <c r="E44" s="1"/>
      <c r="F44" s="1">
        <f t="shared" si="0"/>
        <v>79.945999999999998</v>
      </c>
      <c r="G44" s="1">
        <f t="shared" si="1"/>
        <v>104.05405405405405</v>
      </c>
      <c r="H44" s="1">
        <f t="shared" si="2"/>
        <v>107.73299008017014</v>
      </c>
    </row>
    <row r="45" spans="1:8" ht="15.5">
      <c r="A45" s="1">
        <v>43</v>
      </c>
      <c r="B45" s="1">
        <v>78</v>
      </c>
      <c r="C45" s="1">
        <v>63</v>
      </c>
      <c r="D45" s="1">
        <v>85</v>
      </c>
      <c r="E45" s="1"/>
      <c r="F45" s="1">
        <f t="shared" si="0"/>
        <v>81.008999999999986</v>
      </c>
      <c r="G45" s="1">
        <f t="shared" si="1"/>
        <v>105.4054054054054</v>
      </c>
      <c r="H45" s="1">
        <f t="shared" si="2"/>
        <v>108.32656292315065</v>
      </c>
    </row>
    <row r="46" spans="1:8" ht="15.5">
      <c r="A46" s="1">
        <v>44</v>
      </c>
      <c r="B46" s="1">
        <v>83</v>
      </c>
      <c r="C46" s="1">
        <v>73</v>
      </c>
      <c r="D46" s="1">
        <v>80</v>
      </c>
      <c r="E46" s="1"/>
      <c r="F46" s="1">
        <f t="shared" si="0"/>
        <v>82.072000000000003</v>
      </c>
      <c r="G46" s="1">
        <f t="shared" si="1"/>
        <v>108.49673202614379</v>
      </c>
      <c r="H46" s="1">
        <f t="shared" si="2"/>
        <v>107.04704911267024</v>
      </c>
    </row>
    <row r="47" spans="1:8" ht="15.5">
      <c r="A47" s="1">
        <v>45</v>
      </c>
      <c r="B47" s="1">
        <v>80</v>
      </c>
      <c r="C47" s="1">
        <v>66</v>
      </c>
      <c r="D47" s="1">
        <v>88</v>
      </c>
      <c r="E47" s="1"/>
      <c r="F47" s="1">
        <f t="shared" si="0"/>
        <v>83.134999999999991</v>
      </c>
      <c r="G47" s="1">
        <f t="shared" si="1"/>
        <v>103.8961038961039</v>
      </c>
      <c r="H47" s="1">
        <f t="shared" si="2"/>
        <v>107.28534549233916</v>
      </c>
    </row>
    <row r="48" spans="1:8" ht="15.5">
      <c r="A48" s="1">
        <v>46</v>
      </c>
      <c r="B48" s="1">
        <v>80</v>
      </c>
      <c r="C48" s="1">
        <v>68</v>
      </c>
      <c r="D48" s="1">
        <v>89</v>
      </c>
      <c r="E48" s="1"/>
      <c r="F48" s="1">
        <f t="shared" si="0"/>
        <v>84.197999999999993</v>
      </c>
      <c r="G48" s="1">
        <f t="shared" si="1"/>
        <v>101.91082802547771</v>
      </c>
      <c r="H48" s="1">
        <f t="shared" si="2"/>
        <v>105.12621716448312</v>
      </c>
    </row>
    <row r="49" spans="1:8" ht="15.5">
      <c r="A49" s="1">
        <v>47</v>
      </c>
      <c r="B49" s="1">
        <v>80</v>
      </c>
      <c r="C49" s="1">
        <v>68</v>
      </c>
      <c r="D49" s="1">
        <v>90</v>
      </c>
      <c r="E49" s="1"/>
      <c r="F49" s="1">
        <f t="shared" si="0"/>
        <v>85.260999999999996</v>
      </c>
      <c r="G49" s="1">
        <f t="shared" si="1"/>
        <v>101.26582278481013</v>
      </c>
      <c r="H49" s="1">
        <f t="shared" si="2"/>
        <v>104.39707427199353</v>
      </c>
    </row>
    <row r="50" spans="1:8" ht="15.5">
      <c r="A50" s="1">
        <v>48</v>
      </c>
      <c r="B50" s="1">
        <v>80</v>
      </c>
      <c r="C50" s="1">
        <v>69</v>
      </c>
      <c r="D50" s="1">
        <v>90</v>
      </c>
      <c r="E50" s="1"/>
      <c r="F50" s="1">
        <f t="shared" si="0"/>
        <v>86.323999999999998</v>
      </c>
      <c r="G50" s="1">
        <f t="shared" si="1"/>
        <v>100.62893081761007</v>
      </c>
      <c r="H50" s="1">
        <f t="shared" si="2"/>
        <v>103.01048131647394</v>
      </c>
    </row>
    <row r="51" spans="1:8" ht="15.5">
      <c r="A51" s="1">
        <v>49</v>
      </c>
      <c r="B51" s="1"/>
      <c r="C51" s="1"/>
      <c r="D51" s="1"/>
      <c r="E51" s="1"/>
      <c r="F51" s="1">
        <f t="shared" si="0"/>
        <v>87.387</v>
      </c>
      <c r="G51" s="1"/>
      <c r="H51" s="1"/>
    </row>
    <row r="52" spans="1:8" ht="15.5">
      <c r="A52" s="1">
        <v>50</v>
      </c>
      <c r="B52" s="1">
        <v>78</v>
      </c>
      <c r="C52" s="1">
        <v>72</v>
      </c>
      <c r="D52" s="1">
        <v>97</v>
      </c>
      <c r="E52" s="1"/>
      <c r="F52" s="1">
        <f t="shared" si="0"/>
        <v>88.449999999999989</v>
      </c>
      <c r="G52" s="1">
        <f t="shared" si="1"/>
        <v>92.307692307692307</v>
      </c>
      <c r="H52" s="1">
        <f t="shared" si="2"/>
        <v>97.226550327204748</v>
      </c>
    </row>
    <row r="53" spans="1:8" ht="15.5">
      <c r="A53" s="1">
        <v>51</v>
      </c>
      <c r="B53" s="1">
        <v>77</v>
      </c>
      <c r="C53" s="1">
        <v>71</v>
      </c>
      <c r="D53" s="1">
        <v>95</v>
      </c>
      <c r="E53" s="1"/>
      <c r="F53" s="1">
        <f t="shared" si="0"/>
        <v>89.512999999999991</v>
      </c>
      <c r="G53" s="1">
        <f t="shared" si="1"/>
        <v>92.771084337349393</v>
      </c>
      <c r="H53" s="1">
        <f t="shared" si="2"/>
        <v>95.942384728962779</v>
      </c>
    </row>
    <row r="54" spans="1:8" ht="15.5">
      <c r="A54" s="1">
        <v>52</v>
      </c>
      <c r="B54" s="1">
        <v>80</v>
      </c>
      <c r="C54" s="1">
        <v>74</v>
      </c>
      <c r="D54" s="1">
        <v>94</v>
      </c>
      <c r="E54" s="1"/>
      <c r="F54" s="1">
        <f t="shared" si="0"/>
        <v>90.575999999999993</v>
      </c>
      <c r="G54" s="1">
        <f t="shared" si="1"/>
        <v>95.238095238095241</v>
      </c>
      <c r="H54" s="1">
        <f t="shared" si="2"/>
        <v>97.219521679953345</v>
      </c>
    </row>
    <row r="55" spans="1:8" ht="15.5">
      <c r="A55" s="1">
        <v>53</v>
      </c>
      <c r="B55" s="1">
        <v>83</v>
      </c>
      <c r="C55" s="1">
        <v>74</v>
      </c>
      <c r="D55" s="1">
        <v>95</v>
      </c>
      <c r="E55" s="1"/>
      <c r="F55" s="1">
        <f t="shared" si="0"/>
        <v>91.638999999999996</v>
      </c>
      <c r="G55" s="1">
        <f t="shared" si="1"/>
        <v>98.224852071005913</v>
      </c>
      <c r="H55" s="1">
        <f t="shared" si="2"/>
        <v>100.21794384172809</v>
      </c>
    </row>
    <row r="56" spans="1:8" ht="15.5">
      <c r="A56" s="1">
        <v>54</v>
      </c>
      <c r="B56" s="1">
        <v>81</v>
      </c>
      <c r="C56" s="1">
        <v>75</v>
      </c>
      <c r="D56" s="1">
        <v>96</v>
      </c>
      <c r="E56" s="1"/>
      <c r="F56" s="1">
        <f t="shared" si="0"/>
        <v>92.701999999999998</v>
      </c>
      <c r="G56" s="1">
        <f t="shared" si="1"/>
        <v>94.736842105263165</v>
      </c>
      <c r="H56" s="1">
        <f t="shared" si="2"/>
        <v>96.599921288953027</v>
      </c>
    </row>
    <row r="57" spans="1:8" ht="15.5">
      <c r="A57" s="1">
        <v>55</v>
      </c>
      <c r="B57" s="1">
        <v>81</v>
      </c>
      <c r="C57" s="1">
        <v>74</v>
      </c>
      <c r="D57" s="1">
        <v>94</v>
      </c>
      <c r="E57" s="1"/>
      <c r="F57" s="1">
        <f t="shared" si="0"/>
        <v>93.764999999999986</v>
      </c>
      <c r="G57" s="1">
        <f t="shared" si="1"/>
        <v>96.428571428571431</v>
      </c>
      <c r="H57" s="1">
        <f t="shared" si="2"/>
        <v>96.563645575656437</v>
      </c>
    </row>
    <row r="58" spans="1:8" ht="15.5">
      <c r="A58" s="1">
        <v>56</v>
      </c>
      <c r="B58" s="1">
        <v>81</v>
      </c>
      <c r="C58" s="1">
        <v>76</v>
      </c>
      <c r="D58" s="1">
        <v>93</v>
      </c>
      <c r="E58" s="1">
        <v>93</v>
      </c>
      <c r="F58" s="1">
        <f t="shared" si="0"/>
        <v>94.828000000000003</v>
      </c>
      <c r="G58" s="1">
        <f t="shared" si="1"/>
        <v>95.857988165680467</v>
      </c>
      <c r="H58" s="1">
        <f t="shared" si="2"/>
        <v>94.832228908609835</v>
      </c>
    </row>
    <row r="59" spans="1:8" ht="15.5">
      <c r="A59" s="1">
        <v>57</v>
      </c>
      <c r="B59" s="1">
        <v>79</v>
      </c>
      <c r="C59" s="1">
        <v>76</v>
      </c>
      <c r="D59" s="1">
        <v>100</v>
      </c>
      <c r="E59" s="1">
        <v>100</v>
      </c>
      <c r="F59" s="1">
        <f t="shared" si="0"/>
        <v>95.890999999999991</v>
      </c>
      <c r="G59" s="1">
        <f t="shared" si="1"/>
        <v>89.772727272727266</v>
      </c>
      <c r="H59" s="1">
        <f t="shared" si="2"/>
        <v>91.918715930444293</v>
      </c>
    </row>
    <row r="60" spans="1:8" ht="15.5">
      <c r="A60" s="1">
        <v>58</v>
      </c>
      <c r="B60" s="1">
        <v>80</v>
      </c>
      <c r="C60" s="1">
        <v>75</v>
      </c>
      <c r="D60" s="1">
        <v>101</v>
      </c>
      <c r="E60" s="1">
        <v>101</v>
      </c>
      <c r="F60" s="1">
        <f t="shared" si="0"/>
        <v>96.953999999999994</v>
      </c>
      <c r="G60" s="1">
        <f t="shared" si="1"/>
        <v>90.909090909090907</v>
      </c>
      <c r="H60" s="1">
        <f t="shared" si="2"/>
        <v>93.048140781836992</v>
      </c>
    </row>
    <row r="61" spans="1:8" ht="15.5">
      <c r="A61" s="1">
        <v>59</v>
      </c>
      <c r="B61" s="1">
        <v>78</v>
      </c>
      <c r="C61" s="1">
        <v>76</v>
      </c>
      <c r="D61" s="1">
        <v>100</v>
      </c>
      <c r="E61" s="1">
        <v>100</v>
      </c>
      <c r="F61" s="1">
        <f t="shared" si="0"/>
        <v>98.016999999999996</v>
      </c>
      <c r="G61" s="1">
        <f t="shared" si="1"/>
        <v>88.63636363636364</v>
      </c>
      <c r="H61" s="1">
        <f t="shared" si="2"/>
        <v>89.646413856117505</v>
      </c>
    </row>
    <row r="62" spans="1:8" ht="15.5">
      <c r="A62" s="1">
        <v>60</v>
      </c>
      <c r="B62" s="1">
        <v>77</v>
      </c>
      <c r="C62" s="1">
        <v>75</v>
      </c>
      <c r="D62" s="1">
        <v>100</v>
      </c>
      <c r="E62" s="1">
        <v>100</v>
      </c>
      <c r="F62" s="1">
        <f t="shared" si="0"/>
        <v>99.079999999999984</v>
      </c>
      <c r="G62" s="1">
        <f t="shared" si="1"/>
        <v>88</v>
      </c>
      <c r="H62" s="1">
        <f t="shared" si="2"/>
        <v>88.465073529411768</v>
      </c>
    </row>
    <row r="63" spans="1:8" ht="15.5">
      <c r="A63" s="1">
        <v>61</v>
      </c>
      <c r="B63" s="1">
        <v>77</v>
      </c>
      <c r="C63" s="1">
        <v>80</v>
      </c>
      <c r="D63" s="1">
        <v>101</v>
      </c>
      <c r="E63" s="1">
        <v>101</v>
      </c>
      <c r="F63" s="1">
        <f t="shared" si="0"/>
        <v>100.143</v>
      </c>
      <c r="G63" s="1">
        <f t="shared" si="1"/>
        <v>85.082872928176798</v>
      </c>
      <c r="H63" s="1">
        <f t="shared" si="2"/>
        <v>85.487640374591294</v>
      </c>
    </row>
    <row r="64" spans="1:8" ht="15.5">
      <c r="A64" s="1">
        <v>62</v>
      </c>
      <c r="B64" s="1">
        <v>74</v>
      </c>
      <c r="C64" s="1">
        <v>80</v>
      </c>
      <c r="D64" s="1">
        <v>101</v>
      </c>
      <c r="E64" s="1">
        <v>101</v>
      </c>
      <c r="F64" s="1">
        <f t="shared" si="0"/>
        <v>101.20599999999999</v>
      </c>
      <c r="G64" s="1">
        <f t="shared" si="1"/>
        <v>81.767955801104975</v>
      </c>
      <c r="H64" s="1">
        <f t="shared" si="2"/>
        <v>81.674999724070958</v>
      </c>
    </row>
    <row r="65" spans="1:8" ht="15.5">
      <c r="A65" s="1">
        <v>63</v>
      </c>
      <c r="B65" s="1">
        <v>76</v>
      </c>
      <c r="C65" s="1">
        <v>84</v>
      </c>
      <c r="D65" s="1">
        <v>101</v>
      </c>
      <c r="E65" s="1">
        <v>101</v>
      </c>
      <c r="F65" s="1">
        <f t="shared" si="0"/>
        <v>102.26899999999999</v>
      </c>
      <c r="G65" s="1">
        <f t="shared" si="1"/>
        <v>82.162162162162161</v>
      </c>
      <c r="H65" s="1">
        <f t="shared" si="2"/>
        <v>81.602413713500368</v>
      </c>
    </row>
    <row r="66" spans="1:8" ht="15.5">
      <c r="A66" s="1">
        <v>64</v>
      </c>
      <c r="B66" s="1">
        <v>75</v>
      </c>
      <c r="C66" s="1">
        <v>80</v>
      </c>
      <c r="D66" s="1">
        <v>102</v>
      </c>
      <c r="E66" s="1">
        <v>102</v>
      </c>
      <c r="F66" s="1">
        <f t="shared" si="0"/>
        <v>103.33199999999999</v>
      </c>
      <c r="G66" s="1">
        <f t="shared" si="1"/>
        <v>82.417582417582423</v>
      </c>
      <c r="H66" s="1">
        <f t="shared" si="2"/>
        <v>81.818776863831744</v>
      </c>
    </row>
    <row r="67" spans="1:8" ht="15.5">
      <c r="A67" s="1">
        <v>65</v>
      </c>
      <c r="B67" s="1">
        <v>75</v>
      </c>
      <c r="C67" s="1">
        <v>80</v>
      </c>
      <c r="D67" s="1">
        <v>98</v>
      </c>
      <c r="E67" s="1">
        <v>98</v>
      </c>
      <c r="F67" s="1">
        <f t="shared" si="0"/>
        <v>104.395</v>
      </c>
      <c r="G67" s="1">
        <f t="shared" si="1"/>
        <v>84.269662921348313</v>
      </c>
      <c r="H67" s="1">
        <f t="shared" si="2"/>
        <v>81.347108110306692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6"/>
  <sheetViews>
    <sheetView tabSelected="1" workbookViewId="0"/>
  </sheetViews>
  <sheetFormatPr baseColWidth="10" defaultRowHeight="14.5"/>
  <sheetData>
    <row r="1" spans="1:9">
      <c r="A1" s="2" t="s">
        <v>14</v>
      </c>
    </row>
    <row r="2" spans="1:9" ht="15.5">
      <c r="A2" s="1" t="s">
        <v>10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8</v>
      </c>
      <c r="G2" s="1" t="s">
        <v>4</v>
      </c>
      <c r="H2" s="1" t="s">
        <v>11</v>
      </c>
    </row>
    <row r="3" spans="1:9" ht="15.5">
      <c r="A3" s="1">
        <v>1</v>
      </c>
      <c r="B3" s="1"/>
      <c r="C3" s="1"/>
      <c r="D3" s="1"/>
      <c r="E3" s="1"/>
      <c r="F3" s="1"/>
      <c r="G3" s="1"/>
      <c r="H3" s="1"/>
    </row>
    <row r="4" spans="1:9" ht="15.5">
      <c r="A4" s="1">
        <v>2</v>
      </c>
      <c r="B4" s="1"/>
      <c r="C4" s="1">
        <v>23</v>
      </c>
      <c r="D4" s="1">
        <v>29</v>
      </c>
      <c r="E4" s="1">
        <v>29</v>
      </c>
      <c r="F4" s="1">
        <f>1.411*A4+27.53</f>
        <v>30.352</v>
      </c>
      <c r="G4" s="1"/>
      <c r="H4" s="1"/>
    </row>
    <row r="5" spans="1:9" ht="15.5">
      <c r="A5" s="1">
        <v>3</v>
      </c>
      <c r="B5" s="1">
        <v>26</v>
      </c>
      <c r="C5" s="1">
        <v>23</v>
      </c>
      <c r="D5" s="1">
        <v>32</v>
      </c>
      <c r="E5" s="1">
        <v>32</v>
      </c>
      <c r="F5" s="1">
        <f t="shared" ref="F5:F56" si="0">1.411*A5+27.53</f>
        <v>31.763000000000002</v>
      </c>
      <c r="G5" s="1">
        <f>100*B5/((C5+D5)/2)</f>
        <v>94.545454545454547</v>
      </c>
      <c r="H5" s="1">
        <f>100*B5/((F5+C5)/2)</f>
        <v>94.954622646677493</v>
      </c>
    </row>
    <row r="6" spans="1:9" ht="15.5">
      <c r="A6" s="1">
        <v>4</v>
      </c>
      <c r="B6" s="1">
        <v>26</v>
      </c>
      <c r="C6" s="1">
        <v>24</v>
      </c>
      <c r="D6" s="1">
        <v>33</v>
      </c>
      <c r="E6" s="1">
        <v>33</v>
      </c>
      <c r="F6" s="1">
        <f t="shared" si="0"/>
        <v>33.173999999999999</v>
      </c>
      <c r="G6" s="1">
        <f t="shared" ref="G6:G56" si="1">100*B6/((C6+D6)/2)</f>
        <v>91.228070175438603</v>
      </c>
      <c r="H6" s="1">
        <f t="shared" ref="H6:H56" si="2">100*B6/((F6+C6)/2)</f>
        <v>90.950432014552064</v>
      </c>
    </row>
    <row r="7" spans="1:9" ht="15.5">
      <c r="A7" s="1">
        <v>5</v>
      </c>
      <c r="B7" s="1">
        <v>27</v>
      </c>
      <c r="C7" s="1">
        <v>23</v>
      </c>
      <c r="D7" s="1">
        <v>32</v>
      </c>
      <c r="E7" s="1">
        <v>32</v>
      </c>
      <c r="F7" s="1">
        <f t="shared" si="0"/>
        <v>34.585000000000001</v>
      </c>
      <c r="G7" s="1">
        <f t="shared" si="1"/>
        <v>98.181818181818187</v>
      </c>
      <c r="H7" s="1">
        <f t="shared" si="2"/>
        <v>93.774420421984885</v>
      </c>
    </row>
    <row r="8" spans="1:9" ht="15.5">
      <c r="A8" s="1">
        <v>6</v>
      </c>
      <c r="B8" s="1">
        <v>30</v>
      </c>
      <c r="C8" s="1">
        <v>28</v>
      </c>
      <c r="D8" s="1">
        <v>34</v>
      </c>
      <c r="E8" s="1">
        <v>34</v>
      </c>
      <c r="F8" s="1">
        <f t="shared" si="0"/>
        <v>35.996000000000002</v>
      </c>
      <c r="G8" s="1">
        <f t="shared" si="1"/>
        <v>96.774193548387103</v>
      </c>
      <c r="H8" s="1">
        <f t="shared" si="2"/>
        <v>93.75585974123382</v>
      </c>
    </row>
    <row r="9" spans="1:9" ht="15.5">
      <c r="A9" s="1">
        <v>7</v>
      </c>
      <c r="B9" s="1">
        <v>30</v>
      </c>
      <c r="C9" s="1">
        <v>28</v>
      </c>
      <c r="D9" s="1">
        <v>31</v>
      </c>
      <c r="E9" s="1">
        <v>31</v>
      </c>
      <c r="F9" s="1">
        <f t="shared" si="0"/>
        <v>37.407000000000004</v>
      </c>
      <c r="G9" s="1">
        <f t="shared" si="1"/>
        <v>101.69491525423729</v>
      </c>
      <c r="H9" s="1">
        <f t="shared" si="2"/>
        <v>91.733300717048621</v>
      </c>
    </row>
    <row r="10" spans="1:9" ht="15.5">
      <c r="A10" s="1">
        <v>8</v>
      </c>
      <c r="B10" s="1">
        <v>34</v>
      </c>
      <c r="C10" s="1">
        <v>29</v>
      </c>
      <c r="D10" s="1">
        <v>39</v>
      </c>
      <c r="E10" s="1">
        <v>39</v>
      </c>
      <c r="F10" s="1">
        <f t="shared" si="0"/>
        <v>38.817999999999998</v>
      </c>
      <c r="G10" s="1">
        <f t="shared" si="1"/>
        <v>100</v>
      </c>
      <c r="H10" s="1">
        <f t="shared" si="2"/>
        <v>100.26836533073815</v>
      </c>
    </row>
    <row r="11" spans="1:9" ht="15.5">
      <c r="A11" s="1">
        <v>9</v>
      </c>
      <c r="B11" s="1">
        <v>35</v>
      </c>
      <c r="C11" s="1"/>
      <c r="D11" s="1"/>
      <c r="E11" s="1"/>
      <c r="F11" s="1">
        <f t="shared" si="0"/>
        <v>40.228999999999999</v>
      </c>
      <c r="G11" s="1"/>
      <c r="H11" s="1"/>
      <c r="I11" s="1"/>
    </row>
    <row r="12" spans="1:9" ht="15.5">
      <c r="A12" s="1">
        <v>10</v>
      </c>
      <c r="B12" s="1">
        <v>32</v>
      </c>
      <c r="C12" s="1">
        <v>27</v>
      </c>
      <c r="D12" s="1">
        <v>38</v>
      </c>
      <c r="E12" s="1">
        <v>38</v>
      </c>
      <c r="F12" s="1">
        <f t="shared" si="0"/>
        <v>41.64</v>
      </c>
      <c r="G12" s="1">
        <f t="shared" si="1"/>
        <v>98.461538461538467</v>
      </c>
      <c r="H12" s="1">
        <f t="shared" si="2"/>
        <v>93.240093240093245</v>
      </c>
    </row>
    <row r="13" spans="1:9" ht="15.5">
      <c r="A13" s="1">
        <v>11</v>
      </c>
      <c r="B13" s="1">
        <v>36</v>
      </c>
      <c r="C13" s="1">
        <v>30</v>
      </c>
      <c r="D13" s="1">
        <v>44</v>
      </c>
      <c r="E13" s="1"/>
      <c r="F13" s="1">
        <f t="shared" si="0"/>
        <v>43.051000000000002</v>
      </c>
      <c r="G13" s="1">
        <f t="shared" si="1"/>
        <v>97.297297297297291</v>
      </c>
      <c r="H13" s="1">
        <f t="shared" si="2"/>
        <v>98.561279106377739</v>
      </c>
    </row>
    <row r="14" spans="1:9" ht="15.5">
      <c r="A14" s="1">
        <v>12</v>
      </c>
      <c r="B14" s="1">
        <v>39</v>
      </c>
      <c r="C14" s="1">
        <v>33</v>
      </c>
      <c r="D14" s="1">
        <v>47</v>
      </c>
      <c r="E14" s="1"/>
      <c r="F14" s="1">
        <f t="shared" si="0"/>
        <v>44.462000000000003</v>
      </c>
      <c r="G14" s="1">
        <f t="shared" si="1"/>
        <v>97.5</v>
      </c>
      <c r="H14" s="1">
        <f t="shared" si="2"/>
        <v>100.69453409413647</v>
      </c>
    </row>
    <row r="15" spans="1:9" ht="15.5">
      <c r="A15" s="1">
        <v>13</v>
      </c>
      <c r="B15" s="1">
        <v>32</v>
      </c>
      <c r="C15" s="1">
        <v>29</v>
      </c>
      <c r="D15" s="1">
        <v>39</v>
      </c>
      <c r="E15" s="1"/>
      <c r="F15" s="1">
        <f t="shared" si="0"/>
        <v>45.873000000000005</v>
      </c>
      <c r="G15" s="1">
        <f t="shared" si="1"/>
        <v>94.117647058823536</v>
      </c>
      <c r="H15" s="1">
        <f t="shared" si="2"/>
        <v>85.478076209047316</v>
      </c>
    </row>
    <row r="16" spans="1:9" ht="15.5">
      <c r="A16" s="1">
        <v>14</v>
      </c>
      <c r="B16" s="1">
        <v>40</v>
      </c>
      <c r="C16" s="1">
        <v>33</v>
      </c>
      <c r="D16" s="1">
        <v>48</v>
      </c>
      <c r="E16" s="1"/>
      <c r="F16" s="1">
        <f t="shared" si="0"/>
        <v>47.284000000000006</v>
      </c>
      <c r="G16" s="1">
        <f t="shared" si="1"/>
        <v>98.76543209876543</v>
      </c>
      <c r="H16" s="1">
        <f t="shared" si="2"/>
        <v>99.646255791938614</v>
      </c>
    </row>
    <row r="17" spans="1:8" ht="15.5">
      <c r="A17" s="1">
        <v>15</v>
      </c>
      <c r="B17" s="1">
        <v>43</v>
      </c>
      <c r="C17" s="1"/>
      <c r="D17" s="1">
        <v>49</v>
      </c>
      <c r="E17" s="1"/>
      <c r="F17" s="1">
        <f t="shared" si="0"/>
        <v>48.695</v>
      </c>
      <c r="G17" s="1"/>
      <c r="H17" s="1"/>
    </row>
    <row r="18" spans="1:8" ht="15.5">
      <c r="A18" s="1">
        <v>16</v>
      </c>
      <c r="B18" s="1">
        <v>44</v>
      </c>
      <c r="C18" s="1">
        <v>37</v>
      </c>
      <c r="D18" s="1">
        <v>52</v>
      </c>
      <c r="E18" s="1"/>
      <c r="F18" s="1">
        <f t="shared" si="0"/>
        <v>50.106000000000002</v>
      </c>
      <c r="G18" s="1">
        <f t="shared" si="1"/>
        <v>98.876404494382029</v>
      </c>
      <c r="H18" s="1">
        <f t="shared" si="2"/>
        <v>101.02633572888206</v>
      </c>
    </row>
    <row r="19" spans="1:8" ht="15.5">
      <c r="A19" s="1">
        <v>17</v>
      </c>
      <c r="B19" s="1">
        <v>44</v>
      </c>
      <c r="C19" s="1">
        <v>39</v>
      </c>
      <c r="D19" s="1">
        <v>52</v>
      </c>
      <c r="E19" s="1"/>
      <c r="F19" s="1">
        <f t="shared" si="0"/>
        <v>51.517000000000003</v>
      </c>
      <c r="G19" s="1">
        <f t="shared" si="1"/>
        <v>96.703296703296701</v>
      </c>
      <c r="H19" s="1">
        <f t="shared" si="2"/>
        <v>97.219306870532606</v>
      </c>
    </row>
    <row r="20" spans="1:8" ht="15.5">
      <c r="A20" s="1">
        <v>18</v>
      </c>
      <c r="B20" s="1">
        <v>45</v>
      </c>
      <c r="C20" s="1">
        <v>39</v>
      </c>
      <c r="D20" s="1">
        <v>54</v>
      </c>
      <c r="E20" s="1"/>
      <c r="F20" s="1">
        <f t="shared" si="0"/>
        <v>52.927999999999997</v>
      </c>
      <c r="G20" s="1">
        <f t="shared" si="1"/>
        <v>96.774193548387103</v>
      </c>
      <c r="H20" s="1">
        <f t="shared" si="2"/>
        <v>97.902706465929867</v>
      </c>
    </row>
    <row r="21" spans="1:8" ht="15.5">
      <c r="A21" s="1">
        <v>19</v>
      </c>
      <c r="B21" s="1">
        <v>46</v>
      </c>
      <c r="C21" s="1">
        <v>39</v>
      </c>
      <c r="D21" s="1">
        <v>55</v>
      </c>
      <c r="E21" s="1"/>
      <c r="F21" s="1">
        <f t="shared" si="0"/>
        <v>54.338999999999999</v>
      </c>
      <c r="G21" s="1">
        <f t="shared" si="1"/>
        <v>97.872340425531917</v>
      </c>
      <c r="H21" s="1">
        <f t="shared" si="2"/>
        <v>98.56544424088537</v>
      </c>
    </row>
    <row r="22" spans="1:8" ht="15.5">
      <c r="A22" s="1">
        <v>20</v>
      </c>
      <c r="B22" s="1">
        <v>51</v>
      </c>
      <c r="C22" s="1">
        <v>39</v>
      </c>
      <c r="D22" s="1">
        <v>55</v>
      </c>
      <c r="E22" s="1"/>
      <c r="F22" s="1">
        <f t="shared" si="0"/>
        <v>55.75</v>
      </c>
      <c r="G22" s="1">
        <f t="shared" si="1"/>
        <v>108.51063829787235</v>
      </c>
      <c r="H22" s="1">
        <f t="shared" si="2"/>
        <v>107.65171503957784</v>
      </c>
    </row>
    <row r="23" spans="1:8" ht="15.5">
      <c r="A23" s="1">
        <v>21</v>
      </c>
      <c r="B23" s="1"/>
      <c r="C23" s="1"/>
      <c r="D23" s="1"/>
      <c r="E23" s="1"/>
      <c r="F23" s="1">
        <f t="shared" si="0"/>
        <v>57.161000000000001</v>
      </c>
      <c r="G23" s="1"/>
      <c r="H23" s="1"/>
    </row>
    <row r="24" spans="1:8" ht="15.5">
      <c r="A24" s="1">
        <v>22</v>
      </c>
      <c r="B24" s="1">
        <v>50</v>
      </c>
      <c r="C24" s="1">
        <v>40</v>
      </c>
      <c r="D24" s="1">
        <v>58</v>
      </c>
      <c r="E24" s="1"/>
      <c r="F24" s="1">
        <f t="shared" si="0"/>
        <v>58.572000000000003</v>
      </c>
      <c r="G24" s="1">
        <f t="shared" si="1"/>
        <v>102.04081632653062</v>
      </c>
      <c r="H24" s="1">
        <f t="shared" si="2"/>
        <v>101.44868725398693</v>
      </c>
    </row>
    <row r="25" spans="1:8" ht="15.5">
      <c r="A25" s="1">
        <v>23</v>
      </c>
      <c r="B25" s="1">
        <v>52</v>
      </c>
      <c r="C25" s="1"/>
      <c r="D25" s="1"/>
      <c r="E25" s="1"/>
      <c r="F25" s="1">
        <f t="shared" si="0"/>
        <v>59.983000000000004</v>
      </c>
      <c r="G25" s="1"/>
      <c r="H25" s="1"/>
    </row>
    <row r="26" spans="1:8" ht="15.5">
      <c r="A26" s="1">
        <v>24</v>
      </c>
      <c r="B26" s="1">
        <v>52</v>
      </c>
      <c r="C26" s="1">
        <v>43</v>
      </c>
      <c r="D26" s="1">
        <v>62</v>
      </c>
      <c r="E26" s="1"/>
      <c r="F26" s="1">
        <f t="shared" si="0"/>
        <v>61.394000000000005</v>
      </c>
      <c r="G26" s="1">
        <f t="shared" si="1"/>
        <v>99.047619047619051</v>
      </c>
      <c r="H26" s="1">
        <f t="shared" si="2"/>
        <v>99.62258367339119</v>
      </c>
    </row>
    <row r="27" spans="1:8" ht="15.5">
      <c r="A27" s="1">
        <v>25</v>
      </c>
      <c r="B27" s="1">
        <v>57</v>
      </c>
      <c r="C27" s="1">
        <v>49</v>
      </c>
      <c r="D27" s="1">
        <v>66</v>
      </c>
      <c r="E27" s="1"/>
      <c r="F27" s="1">
        <f t="shared" si="0"/>
        <v>62.805</v>
      </c>
      <c r="G27" s="1">
        <f t="shared" si="1"/>
        <v>99.130434782608702</v>
      </c>
      <c r="H27" s="1">
        <f t="shared" si="2"/>
        <v>101.96323956889226</v>
      </c>
    </row>
    <row r="28" spans="1:8" ht="15.5">
      <c r="A28" s="1">
        <v>26</v>
      </c>
      <c r="B28" s="1">
        <v>59</v>
      </c>
      <c r="C28" s="1">
        <v>48</v>
      </c>
      <c r="D28" s="1">
        <v>66</v>
      </c>
      <c r="E28" s="1"/>
      <c r="F28" s="1">
        <f t="shared" si="0"/>
        <v>64.216000000000008</v>
      </c>
      <c r="G28" s="1">
        <f t="shared" si="1"/>
        <v>103.50877192982456</v>
      </c>
      <c r="H28" s="1">
        <f t="shared" si="2"/>
        <v>105.15434519141655</v>
      </c>
    </row>
    <row r="29" spans="1:8" ht="15.5">
      <c r="A29" s="1">
        <v>27</v>
      </c>
      <c r="B29" s="1"/>
      <c r="C29" s="1"/>
      <c r="D29" s="1"/>
      <c r="E29" s="1"/>
      <c r="F29" s="1">
        <f t="shared" si="0"/>
        <v>65.62700000000001</v>
      </c>
      <c r="G29" s="1"/>
      <c r="H29" s="1"/>
    </row>
    <row r="30" spans="1:8" ht="15.5">
      <c r="A30" s="1">
        <v>28</v>
      </c>
      <c r="B30" s="1">
        <v>58</v>
      </c>
      <c r="C30" s="1">
        <v>50</v>
      </c>
      <c r="D30" s="1">
        <v>70</v>
      </c>
      <c r="E30" s="1"/>
      <c r="F30" s="1">
        <f t="shared" si="0"/>
        <v>67.038000000000011</v>
      </c>
      <c r="G30" s="1">
        <f t="shared" si="1"/>
        <v>96.666666666666671</v>
      </c>
      <c r="H30" s="1">
        <f t="shared" si="2"/>
        <v>99.113108563030806</v>
      </c>
    </row>
    <row r="31" spans="1:8" ht="15.5">
      <c r="A31" s="1">
        <v>29</v>
      </c>
      <c r="B31" s="1">
        <v>59</v>
      </c>
      <c r="C31" s="1">
        <v>51</v>
      </c>
      <c r="D31" s="1">
        <v>71</v>
      </c>
      <c r="E31" s="1"/>
      <c r="F31" s="1">
        <f t="shared" si="0"/>
        <v>68.449000000000012</v>
      </c>
      <c r="G31" s="1">
        <f t="shared" si="1"/>
        <v>96.721311475409834</v>
      </c>
      <c r="H31" s="1">
        <f t="shared" si="2"/>
        <v>98.786929986856308</v>
      </c>
    </row>
    <row r="32" spans="1:8" ht="15.5">
      <c r="A32" s="1">
        <v>30</v>
      </c>
      <c r="B32" s="1">
        <v>55</v>
      </c>
      <c r="C32" s="1">
        <v>53</v>
      </c>
      <c r="D32" s="1">
        <v>72</v>
      </c>
      <c r="E32" s="1"/>
      <c r="F32" s="1">
        <f t="shared" si="0"/>
        <v>69.86</v>
      </c>
      <c r="G32" s="1">
        <f t="shared" si="1"/>
        <v>88</v>
      </c>
      <c r="H32" s="1">
        <f t="shared" si="2"/>
        <v>89.532801562754358</v>
      </c>
    </row>
    <row r="33" spans="1:8" ht="15.5">
      <c r="A33" s="1">
        <v>31</v>
      </c>
      <c r="B33" s="1">
        <v>62</v>
      </c>
      <c r="C33" s="1">
        <v>54</v>
      </c>
      <c r="D33" s="1">
        <v>76</v>
      </c>
      <c r="E33" s="1"/>
      <c r="F33" s="1">
        <f t="shared" si="0"/>
        <v>71.271000000000001</v>
      </c>
      <c r="G33" s="1">
        <f t="shared" si="1"/>
        <v>95.384615384615387</v>
      </c>
      <c r="H33" s="1">
        <f t="shared" si="2"/>
        <v>98.985399653551099</v>
      </c>
    </row>
    <row r="34" spans="1:8" ht="15.5">
      <c r="A34" s="1">
        <v>32</v>
      </c>
      <c r="B34" s="1">
        <v>58</v>
      </c>
      <c r="C34" s="1">
        <v>55</v>
      </c>
      <c r="D34" s="1">
        <v>76</v>
      </c>
      <c r="E34" s="1"/>
      <c r="F34" s="1">
        <f t="shared" si="0"/>
        <v>72.682000000000002</v>
      </c>
      <c r="G34" s="1">
        <f t="shared" si="1"/>
        <v>88.549618320610691</v>
      </c>
      <c r="H34" s="1">
        <f t="shared" si="2"/>
        <v>90.850707225764012</v>
      </c>
    </row>
    <row r="35" spans="1:8" ht="15.5">
      <c r="A35" s="1">
        <v>33</v>
      </c>
      <c r="B35" s="1">
        <v>63</v>
      </c>
      <c r="C35" s="1">
        <v>54</v>
      </c>
      <c r="D35" s="1">
        <v>78</v>
      </c>
      <c r="E35" s="1"/>
      <c r="F35" s="1">
        <f t="shared" si="0"/>
        <v>74.093000000000004</v>
      </c>
      <c r="G35" s="1">
        <f t="shared" si="1"/>
        <v>95.454545454545453</v>
      </c>
      <c r="H35" s="1">
        <f t="shared" si="2"/>
        <v>98.366030930651931</v>
      </c>
    </row>
    <row r="36" spans="1:8" ht="15.5">
      <c r="A36" s="1">
        <v>34</v>
      </c>
      <c r="B36" s="1">
        <v>63</v>
      </c>
      <c r="C36" s="1">
        <v>55</v>
      </c>
      <c r="D36" s="1">
        <v>79</v>
      </c>
      <c r="E36" s="1"/>
      <c r="F36" s="1">
        <f t="shared" si="0"/>
        <v>75.504000000000005</v>
      </c>
      <c r="G36" s="1">
        <f t="shared" si="1"/>
        <v>94.02985074626865</v>
      </c>
      <c r="H36" s="1">
        <f t="shared" si="2"/>
        <v>96.548764788818715</v>
      </c>
    </row>
    <row r="37" spans="1:8" ht="15.5">
      <c r="A37" s="1">
        <v>35</v>
      </c>
      <c r="B37" s="1">
        <v>65</v>
      </c>
      <c r="C37" s="1">
        <v>55</v>
      </c>
      <c r="D37" s="1">
        <v>78</v>
      </c>
      <c r="E37" s="1"/>
      <c r="F37" s="1">
        <f t="shared" si="0"/>
        <v>76.914999999999992</v>
      </c>
      <c r="G37" s="1">
        <f t="shared" si="1"/>
        <v>97.744360902255636</v>
      </c>
      <c r="H37" s="1">
        <f t="shared" si="2"/>
        <v>98.548307622332572</v>
      </c>
    </row>
    <row r="38" spans="1:8" ht="15.5">
      <c r="A38" s="1">
        <v>36</v>
      </c>
      <c r="B38" s="1">
        <v>60</v>
      </c>
      <c r="C38" s="1">
        <v>60</v>
      </c>
      <c r="D38" s="1">
        <v>80</v>
      </c>
      <c r="E38" s="1"/>
      <c r="F38" s="1">
        <f t="shared" si="0"/>
        <v>78.325999999999993</v>
      </c>
      <c r="G38" s="1">
        <f t="shared" si="1"/>
        <v>85.714285714285708</v>
      </c>
      <c r="H38" s="1">
        <f t="shared" si="2"/>
        <v>86.751586831109122</v>
      </c>
    </row>
    <row r="39" spans="1:8" ht="15.5">
      <c r="A39" s="1">
        <v>37</v>
      </c>
      <c r="B39" s="1">
        <v>66</v>
      </c>
      <c r="C39" s="1">
        <v>57</v>
      </c>
      <c r="D39" s="1">
        <v>81</v>
      </c>
      <c r="E39" s="1"/>
      <c r="F39" s="1">
        <f t="shared" si="0"/>
        <v>79.736999999999995</v>
      </c>
      <c r="G39" s="1">
        <f t="shared" si="1"/>
        <v>95.652173913043484</v>
      </c>
      <c r="H39" s="1">
        <f t="shared" si="2"/>
        <v>96.535685293665949</v>
      </c>
    </row>
    <row r="40" spans="1:8" ht="15.5">
      <c r="A40" s="1">
        <v>38</v>
      </c>
      <c r="B40" s="1">
        <v>67</v>
      </c>
      <c r="C40" s="1">
        <v>56</v>
      </c>
      <c r="D40" s="1">
        <v>84</v>
      </c>
      <c r="E40" s="1"/>
      <c r="F40" s="1">
        <f t="shared" si="0"/>
        <v>81.147999999999996</v>
      </c>
      <c r="G40" s="1">
        <f t="shared" si="1"/>
        <v>95.714285714285708</v>
      </c>
      <c r="H40" s="1">
        <f t="shared" si="2"/>
        <v>97.704669408230529</v>
      </c>
    </row>
    <row r="41" spans="1:8" ht="15.5">
      <c r="A41" s="1">
        <v>39</v>
      </c>
      <c r="B41" s="1">
        <v>65</v>
      </c>
      <c r="C41" s="1"/>
      <c r="D41" s="1"/>
      <c r="E41" s="1"/>
      <c r="F41" s="1">
        <f t="shared" si="0"/>
        <v>82.558999999999997</v>
      </c>
      <c r="G41" s="1"/>
      <c r="H41" s="1"/>
    </row>
    <row r="42" spans="1:8" ht="15.5">
      <c r="A42" s="1">
        <v>40</v>
      </c>
      <c r="B42" s="1">
        <v>67</v>
      </c>
      <c r="C42" s="1">
        <v>57</v>
      </c>
      <c r="D42" s="1">
        <v>78</v>
      </c>
      <c r="E42" s="1"/>
      <c r="F42" s="1">
        <f t="shared" si="0"/>
        <v>83.97</v>
      </c>
      <c r="G42" s="1">
        <f t="shared" si="1"/>
        <v>99.259259259259252</v>
      </c>
      <c r="H42" s="1">
        <f t="shared" si="2"/>
        <v>95.055685606866703</v>
      </c>
    </row>
    <row r="43" spans="1:8" ht="15.5">
      <c r="A43" s="1">
        <v>41</v>
      </c>
      <c r="B43" s="1"/>
      <c r="C43" s="1"/>
      <c r="D43" s="1"/>
      <c r="E43" s="1"/>
      <c r="F43" s="1">
        <f t="shared" si="0"/>
        <v>85.381</v>
      </c>
      <c r="G43" s="1"/>
      <c r="H43" s="1"/>
    </row>
    <row r="44" spans="1:8" ht="15.5">
      <c r="A44" s="1">
        <v>42</v>
      </c>
      <c r="B44" s="1">
        <v>65</v>
      </c>
      <c r="C44" s="1">
        <v>64</v>
      </c>
      <c r="D44" s="1">
        <v>94</v>
      </c>
      <c r="E44" s="1"/>
      <c r="F44" s="1">
        <f t="shared" si="0"/>
        <v>86.792000000000002</v>
      </c>
      <c r="G44" s="1">
        <f t="shared" si="1"/>
        <v>82.278481012658233</v>
      </c>
      <c r="H44" s="1">
        <f t="shared" si="2"/>
        <v>86.211470104514831</v>
      </c>
    </row>
    <row r="45" spans="1:8" ht="15.5">
      <c r="A45" s="1">
        <v>43</v>
      </c>
      <c r="B45" s="1"/>
      <c r="C45" s="1"/>
      <c r="D45" s="1"/>
      <c r="E45" s="1"/>
      <c r="F45" s="1">
        <f t="shared" si="0"/>
        <v>88.203000000000003</v>
      </c>
      <c r="G45" s="1"/>
      <c r="H45" s="1"/>
    </row>
    <row r="46" spans="1:8" ht="15.5">
      <c r="A46" s="1">
        <v>44</v>
      </c>
      <c r="B46" s="1">
        <v>65</v>
      </c>
      <c r="C46" s="1">
        <v>66</v>
      </c>
      <c r="D46" s="1">
        <v>87</v>
      </c>
      <c r="E46" s="1"/>
      <c r="F46" s="1">
        <f t="shared" si="0"/>
        <v>89.614000000000004</v>
      </c>
      <c r="G46" s="1">
        <f t="shared" si="1"/>
        <v>84.967320261437905</v>
      </c>
      <c r="H46" s="1">
        <f t="shared" si="2"/>
        <v>83.540041384451271</v>
      </c>
    </row>
    <row r="47" spans="1:8" ht="15.5">
      <c r="A47" s="1">
        <v>45</v>
      </c>
      <c r="B47" s="1">
        <v>64</v>
      </c>
      <c r="C47" s="1">
        <v>66</v>
      </c>
      <c r="D47" s="1">
        <v>91</v>
      </c>
      <c r="E47" s="1">
        <v>91</v>
      </c>
      <c r="F47" s="1">
        <f t="shared" si="0"/>
        <v>91.025000000000006</v>
      </c>
      <c r="G47" s="1">
        <f t="shared" si="1"/>
        <v>81.528662420382162</v>
      </c>
      <c r="H47" s="1">
        <f t="shared" si="2"/>
        <v>81.515682216207608</v>
      </c>
    </row>
    <row r="48" spans="1:8" ht="15.5">
      <c r="A48" s="1">
        <v>46</v>
      </c>
      <c r="B48" s="1">
        <v>62</v>
      </c>
      <c r="C48" s="1"/>
      <c r="D48" s="1"/>
      <c r="E48" s="1"/>
      <c r="F48" s="1">
        <f t="shared" si="0"/>
        <v>92.436000000000007</v>
      </c>
      <c r="G48" s="1"/>
      <c r="H48" s="1"/>
    </row>
    <row r="49" spans="1:8" ht="15.5">
      <c r="A49" s="1">
        <v>47</v>
      </c>
      <c r="B49" s="1">
        <v>63</v>
      </c>
      <c r="C49" s="1">
        <v>67</v>
      </c>
      <c r="D49" s="1">
        <v>92</v>
      </c>
      <c r="E49" s="1">
        <v>92</v>
      </c>
      <c r="F49" s="1">
        <f t="shared" si="0"/>
        <v>93.847000000000008</v>
      </c>
      <c r="G49" s="1">
        <f t="shared" si="1"/>
        <v>79.245283018867923</v>
      </c>
      <c r="H49" s="1">
        <f t="shared" si="2"/>
        <v>78.335312439771954</v>
      </c>
    </row>
    <row r="50" spans="1:8" ht="15.5">
      <c r="A50" s="1">
        <v>48</v>
      </c>
      <c r="B50" s="1">
        <v>62</v>
      </c>
      <c r="C50" s="1">
        <v>67</v>
      </c>
      <c r="D50" s="1"/>
      <c r="E50" s="1"/>
      <c r="F50" s="1">
        <f t="shared" si="0"/>
        <v>95.25800000000001</v>
      </c>
      <c r="G50" s="1"/>
      <c r="H50" s="1">
        <f t="shared" si="2"/>
        <v>76.421501559245144</v>
      </c>
    </row>
    <row r="51" spans="1:8" ht="15.5">
      <c r="A51" s="1">
        <v>49</v>
      </c>
      <c r="B51" s="1">
        <v>63</v>
      </c>
      <c r="C51" s="1">
        <v>64</v>
      </c>
      <c r="D51" s="1">
        <v>95</v>
      </c>
      <c r="E51" s="1">
        <v>95</v>
      </c>
      <c r="F51" s="1">
        <f t="shared" si="0"/>
        <v>96.668999999999997</v>
      </c>
      <c r="G51" s="1">
        <f t="shared" si="1"/>
        <v>79.245283018867923</v>
      </c>
      <c r="H51" s="1">
        <f t="shared" si="2"/>
        <v>78.422097604391652</v>
      </c>
    </row>
    <row r="52" spans="1:8" ht="15.5">
      <c r="A52" s="1">
        <v>50</v>
      </c>
      <c r="B52" s="1">
        <v>62</v>
      </c>
      <c r="C52" s="1">
        <v>68</v>
      </c>
      <c r="D52" s="1">
        <v>95</v>
      </c>
      <c r="E52" s="1">
        <v>95</v>
      </c>
      <c r="F52" s="1">
        <f t="shared" si="0"/>
        <v>98.08</v>
      </c>
      <c r="G52" s="1">
        <f t="shared" si="1"/>
        <v>76.073619631901835</v>
      </c>
      <c r="H52" s="1">
        <f t="shared" si="2"/>
        <v>74.662813102119472</v>
      </c>
    </row>
    <row r="53" spans="1:8" ht="15.5">
      <c r="A53" s="1">
        <v>51</v>
      </c>
      <c r="B53" s="1">
        <v>63</v>
      </c>
      <c r="C53" s="1"/>
      <c r="D53" s="1">
        <v>99</v>
      </c>
      <c r="E53" s="1">
        <v>99</v>
      </c>
      <c r="F53" s="1">
        <f t="shared" si="0"/>
        <v>99.491</v>
      </c>
      <c r="G53" s="1"/>
      <c r="H53" s="1"/>
    </row>
    <row r="54" spans="1:8" ht="15.5">
      <c r="A54" s="1">
        <v>52</v>
      </c>
      <c r="B54" s="1">
        <v>58</v>
      </c>
      <c r="C54" s="1"/>
      <c r="D54" s="1"/>
      <c r="E54" s="1"/>
      <c r="F54" s="1">
        <f t="shared" si="0"/>
        <v>100.902</v>
      </c>
      <c r="G54" s="1"/>
      <c r="H54" s="1"/>
    </row>
    <row r="55" spans="1:8" ht="15.5">
      <c r="A55" s="1">
        <v>53</v>
      </c>
      <c r="B55" s="1"/>
      <c r="C55" s="1"/>
      <c r="D55" s="1">
        <v>100</v>
      </c>
      <c r="E55" s="1">
        <v>100</v>
      </c>
      <c r="F55" s="1">
        <f t="shared" si="0"/>
        <v>102.313</v>
      </c>
      <c r="G55" s="1"/>
      <c r="H55" s="1"/>
    </row>
    <row r="56" spans="1:8" ht="15.5">
      <c r="A56" s="1">
        <v>54</v>
      </c>
      <c r="B56" s="1">
        <v>60</v>
      </c>
      <c r="C56" s="1">
        <v>67</v>
      </c>
      <c r="D56" s="1">
        <v>95</v>
      </c>
      <c r="E56" s="1">
        <v>95</v>
      </c>
      <c r="F56" s="1">
        <f t="shared" si="0"/>
        <v>103.724</v>
      </c>
      <c r="G56" s="1">
        <f t="shared" si="1"/>
        <v>74.074074074074076</v>
      </c>
      <c r="H56" s="1">
        <f t="shared" si="2"/>
        <v>70.288887326913624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Styxosaurus</vt:lpstr>
      <vt:lpstr>Tuarangisaurus sp.</vt:lpstr>
      <vt:lpstr>Vegasaurus molyi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 OGorman</cp:lastModifiedBy>
  <dcterms:created xsi:type="dcterms:W3CDTF">2021-07-19T15:29:50Z</dcterms:created>
  <dcterms:modified xsi:type="dcterms:W3CDTF">2024-02-04T20:31:42Z</dcterms:modified>
</cp:coreProperties>
</file>