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90" windowHeight="7740" activeTab="2"/>
  </bookViews>
  <sheets>
    <sheet name="Crack width" sheetId="1" r:id="rId1"/>
    <sheet name="Vertical displacement" sheetId="2" r:id="rId2"/>
    <sheet name="Water pressure" sheetId="3" r:id="rId3"/>
  </sheets>
  <calcPr calcId="144525"/>
</workbook>
</file>

<file path=xl/sharedStrings.xml><?xml version="1.0" encoding="utf-8"?>
<sst xmlns="http://schemas.openxmlformats.org/spreadsheetml/2006/main" count="231" uniqueCount="22">
  <si>
    <t>Stastical number</t>
  </si>
  <si>
    <t>BPAs</t>
  </si>
  <si>
    <t>monitoring point #1</t>
  </si>
  <si>
    <t>No. time period</t>
  </si>
  <si>
    <t>V1</t>
  </si>
  <si>
    <t>V2</t>
  </si>
  <si>
    <t>V3</t>
  </si>
  <si>
    <t>V4</t>
  </si>
  <si>
    <t>V5</t>
  </si>
  <si>
    <t>Unknown</t>
  </si>
  <si>
    <t>monitoring point#2</t>
  </si>
  <si>
    <t>monitoring point#3</t>
  </si>
  <si>
    <t>monitoring point#4</t>
  </si>
  <si>
    <t>The calculation data of NO.1 time period</t>
  </si>
  <si>
    <t>SDM</t>
  </si>
  <si>
    <t>Total_Sup</t>
  </si>
  <si>
    <t>Modifying BPAs</t>
  </si>
  <si>
    <t>R</t>
  </si>
  <si>
    <t>The calculation data of NO.2 time period</t>
  </si>
  <si>
    <t>The calculation data of NO.3 time period</t>
  </si>
  <si>
    <t>The calculation data of NO.4 time period</t>
  </si>
  <si>
    <t>The calculation data of NO.5 time period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</si>
</sst>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9" fillId="1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4" fillId="7" borderId="1" applyNumberFormat="0" applyAlignment="0" applyProtection="0">
      <alignment vertical="center"/>
    </xf>
    <xf numFmtId="0" fontId="16" fillId="27" borderId="7" applyNumberForma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6"/>
  <sheetViews>
    <sheetView zoomScale="110" zoomScaleNormal="110" topLeftCell="D13" workbookViewId="0">
      <selection activeCell="I28" sqref="I28:N32"/>
    </sheetView>
  </sheetViews>
  <sheetFormatPr defaultColWidth="9" defaultRowHeight="14"/>
  <cols>
    <col min="1" max="4" width="12.6272727272727"/>
    <col min="7" max="10" width="12.6272727272727"/>
    <col min="12" max="14" width="12.6272727272727"/>
    <col min="17" max="18" width="12.6272727272727"/>
  </cols>
  <sheetData>
    <row r="1" spans="1:14">
      <c r="A1" s="1" t="s">
        <v>0</v>
      </c>
      <c r="B1" s="1"/>
      <c r="C1" s="1"/>
      <c r="D1" s="1"/>
      <c r="E1" s="1"/>
      <c r="F1" s="1"/>
      <c r="H1" s="1" t="s">
        <v>1</v>
      </c>
      <c r="I1" s="1"/>
      <c r="J1" s="1"/>
      <c r="K1" s="1"/>
      <c r="L1" s="1"/>
      <c r="M1" s="1"/>
      <c r="N1" s="1"/>
    </row>
    <row r="2" spans="1:14">
      <c r="A2" s="1" t="s">
        <v>2</v>
      </c>
      <c r="B2" s="1"/>
      <c r="C2" s="1"/>
      <c r="D2" s="1"/>
      <c r="E2" s="1"/>
      <c r="F2" s="1"/>
      <c r="H2" s="1" t="s">
        <v>2</v>
      </c>
      <c r="I2" s="1"/>
      <c r="J2" s="1"/>
      <c r="K2" s="1"/>
      <c r="L2" s="1"/>
      <c r="M2" s="1"/>
      <c r="N2" s="1"/>
    </row>
    <row r="3" spans="1:14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H3" s="1" t="s">
        <v>3</v>
      </c>
      <c r="I3" s="1" t="s">
        <v>4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9</v>
      </c>
    </row>
    <row r="4" spans="1:14">
      <c r="A4" s="1">
        <v>1</v>
      </c>
      <c r="B4" s="1">
        <v>100</v>
      </c>
      <c r="C4" s="1">
        <v>0</v>
      </c>
      <c r="D4" s="1">
        <v>0</v>
      </c>
      <c r="E4" s="1">
        <v>0</v>
      </c>
      <c r="F4" s="1">
        <v>0</v>
      </c>
      <c r="H4" s="1">
        <v>1</v>
      </c>
      <c r="I4" s="1">
        <v>0.8</v>
      </c>
      <c r="J4" s="1">
        <v>0</v>
      </c>
      <c r="K4" s="1">
        <v>0</v>
      </c>
      <c r="L4" s="1">
        <v>0</v>
      </c>
      <c r="M4" s="1">
        <v>0</v>
      </c>
      <c r="N4" s="1">
        <v>0.2</v>
      </c>
    </row>
    <row r="5" spans="1:14">
      <c r="A5" s="1">
        <v>2</v>
      </c>
      <c r="B5" s="1">
        <v>90</v>
      </c>
      <c r="C5" s="1">
        <v>7</v>
      </c>
      <c r="D5" s="1">
        <v>3</v>
      </c>
      <c r="E5" s="1">
        <v>0</v>
      </c>
      <c r="F5" s="1">
        <v>0</v>
      </c>
      <c r="H5" s="1">
        <v>2</v>
      </c>
      <c r="I5" s="1">
        <v>0.72</v>
      </c>
      <c r="J5" s="1">
        <v>0.042</v>
      </c>
      <c r="K5" s="1">
        <v>0.012</v>
      </c>
      <c r="L5" s="1">
        <v>0</v>
      </c>
      <c r="M5" s="1">
        <v>0</v>
      </c>
      <c r="N5" s="1">
        <v>0.226</v>
      </c>
    </row>
    <row r="6" spans="1:14">
      <c r="A6" s="1">
        <v>3</v>
      </c>
      <c r="B6" s="1">
        <v>100</v>
      </c>
      <c r="C6" s="1">
        <v>0</v>
      </c>
      <c r="D6" s="1">
        <v>0</v>
      </c>
      <c r="E6" s="1">
        <v>0</v>
      </c>
      <c r="F6" s="1">
        <v>0</v>
      </c>
      <c r="H6" s="1">
        <v>3</v>
      </c>
      <c r="I6" s="1">
        <v>0.8</v>
      </c>
      <c r="J6" s="1">
        <v>0</v>
      </c>
      <c r="K6" s="1">
        <v>0</v>
      </c>
      <c r="L6" s="1">
        <v>0</v>
      </c>
      <c r="M6" s="1">
        <v>0</v>
      </c>
      <c r="N6" s="1">
        <v>0.2</v>
      </c>
    </row>
    <row r="7" spans="1:14">
      <c r="A7" s="1">
        <v>4</v>
      </c>
      <c r="B7" s="1">
        <v>100</v>
      </c>
      <c r="C7" s="1">
        <v>0</v>
      </c>
      <c r="D7" s="1">
        <v>0</v>
      </c>
      <c r="E7" s="1">
        <v>0</v>
      </c>
      <c r="F7" s="1">
        <v>0</v>
      </c>
      <c r="H7" s="1">
        <v>4</v>
      </c>
      <c r="I7" s="1">
        <v>0.8</v>
      </c>
      <c r="J7" s="1">
        <v>0</v>
      </c>
      <c r="K7" s="1">
        <v>0</v>
      </c>
      <c r="L7" s="1">
        <v>0</v>
      </c>
      <c r="M7" s="1">
        <v>0</v>
      </c>
      <c r="N7" s="1">
        <v>0.2</v>
      </c>
    </row>
    <row r="8" spans="1:14">
      <c r="A8" s="1">
        <v>5</v>
      </c>
      <c r="B8" s="1">
        <v>100</v>
      </c>
      <c r="C8" s="1">
        <v>0</v>
      </c>
      <c r="D8" s="1">
        <v>0</v>
      </c>
      <c r="E8" s="1">
        <v>0</v>
      </c>
      <c r="F8" s="1">
        <v>0</v>
      </c>
      <c r="H8" s="1">
        <v>5</v>
      </c>
      <c r="I8" s="1">
        <v>0.8</v>
      </c>
      <c r="J8" s="1">
        <v>0</v>
      </c>
      <c r="K8" s="1">
        <v>0</v>
      </c>
      <c r="L8" s="1">
        <v>0</v>
      </c>
      <c r="M8" s="1">
        <v>0</v>
      </c>
      <c r="N8" s="1">
        <v>0.2</v>
      </c>
    </row>
    <row r="9" spans="1:14">
      <c r="A9" s="1"/>
      <c r="B9" s="1"/>
      <c r="C9" s="1"/>
      <c r="D9" s="1"/>
      <c r="E9" s="1"/>
      <c r="F9" s="1"/>
      <c r="H9" s="1"/>
      <c r="I9" s="1"/>
      <c r="J9" s="1"/>
      <c r="K9" s="1"/>
      <c r="L9" s="1"/>
      <c r="M9" s="1"/>
      <c r="N9" s="1"/>
    </row>
    <row r="10" spans="1:14">
      <c r="A10" s="1" t="s">
        <v>10</v>
      </c>
      <c r="B10" s="1"/>
      <c r="C10" s="1"/>
      <c r="D10" s="1"/>
      <c r="E10" s="1"/>
      <c r="F10" s="1"/>
      <c r="H10" s="1" t="s">
        <v>10</v>
      </c>
      <c r="I10" s="1"/>
      <c r="J10" s="1"/>
      <c r="K10" s="1"/>
      <c r="L10" s="1"/>
      <c r="M10" s="1"/>
      <c r="N10" s="1"/>
    </row>
    <row r="11" spans="1:14">
      <c r="A11" s="1" t="s">
        <v>3</v>
      </c>
      <c r="B11" s="1" t="s">
        <v>4</v>
      </c>
      <c r="C11" s="1" t="s">
        <v>5</v>
      </c>
      <c r="D11" s="1" t="s">
        <v>6</v>
      </c>
      <c r="E11" s="1" t="s">
        <v>7</v>
      </c>
      <c r="F11" s="1" t="s">
        <v>8</v>
      </c>
      <c r="H11" s="1" t="s">
        <v>3</v>
      </c>
      <c r="I11" s="1" t="s">
        <v>4</v>
      </c>
      <c r="J11" s="1" t="s">
        <v>5</v>
      </c>
      <c r="K11" s="1" t="s">
        <v>6</v>
      </c>
      <c r="L11" s="1" t="s">
        <v>7</v>
      </c>
      <c r="M11" s="1" t="s">
        <v>8</v>
      </c>
      <c r="N11" s="1" t="s">
        <v>9</v>
      </c>
    </row>
    <row r="12" spans="1:14">
      <c r="A12" s="1">
        <v>1</v>
      </c>
      <c r="B12" s="1">
        <v>87</v>
      </c>
      <c r="C12" s="1">
        <v>13</v>
      </c>
      <c r="D12" s="1">
        <v>0</v>
      </c>
      <c r="E12" s="1">
        <v>0</v>
      </c>
      <c r="F12" s="1">
        <v>0</v>
      </c>
      <c r="H12" s="1">
        <v>1</v>
      </c>
      <c r="I12" s="1">
        <v>0.696</v>
      </c>
      <c r="J12" s="1">
        <v>0.078</v>
      </c>
      <c r="K12" s="1">
        <v>0</v>
      </c>
      <c r="L12" s="1">
        <v>0</v>
      </c>
      <c r="M12" s="1">
        <v>0</v>
      </c>
      <c r="N12" s="1">
        <v>0.226</v>
      </c>
    </row>
    <row r="13" spans="1:14">
      <c r="A13" s="1">
        <v>2</v>
      </c>
      <c r="B13" s="1">
        <v>100</v>
      </c>
      <c r="C13" s="1">
        <v>0</v>
      </c>
      <c r="D13" s="1">
        <v>0</v>
      </c>
      <c r="E13" s="1">
        <v>0</v>
      </c>
      <c r="F13" s="1">
        <v>0</v>
      </c>
      <c r="H13" s="1">
        <v>2</v>
      </c>
      <c r="I13" s="1">
        <v>0.8</v>
      </c>
      <c r="J13" s="1">
        <v>0</v>
      </c>
      <c r="K13" s="1">
        <v>0</v>
      </c>
      <c r="L13" s="1">
        <v>0</v>
      </c>
      <c r="M13" s="1">
        <v>0</v>
      </c>
      <c r="N13" s="1">
        <v>0.2</v>
      </c>
    </row>
    <row r="14" spans="1:14">
      <c r="A14" s="1">
        <v>3</v>
      </c>
      <c r="B14" s="1">
        <v>97</v>
      </c>
      <c r="C14" s="1">
        <v>3</v>
      </c>
      <c r="D14" s="1">
        <v>0</v>
      </c>
      <c r="E14" s="1">
        <v>0</v>
      </c>
      <c r="F14" s="1">
        <v>0</v>
      </c>
      <c r="H14" s="1">
        <v>3</v>
      </c>
      <c r="I14" s="1">
        <v>0.776</v>
      </c>
      <c r="J14" s="1">
        <v>0.018</v>
      </c>
      <c r="K14" s="1">
        <v>0</v>
      </c>
      <c r="L14" s="1">
        <v>0</v>
      </c>
      <c r="M14" s="1">
        <v>0</v>
      </c>
      <c r="N14" s="1">
        <v>0.206</v>
      </c>
    </row>
    <row r="15" spans="1:14">
      <c r="A15" s="1">
        <v>4</v>
      </c>
      <c r="B15" s="1">
        <v>97</v>
      </c>
      <c r="C15" s="1">
        <v>3</v>
      </c>
      <c r="D15" s="1">
        <v>0</v>
      </c>
      <c r="E15" s="1">
        <v>0</v>
      </c>
      <c r="F15" s="1">
        <v>0</v>
      </c>
      <c r="H15" s="1">
        <v>4</v>
      </c>
      <c r="I15" s="1">
        <v>0.776</v>
      </c>
      <c r="J15" s="1">
        <v>0.018</v>
      </c>
      <c r="K15" s="1">
        <v>0</v>
      </c>
      <c r="L15" s="1">
        <v>0</v>
      </c>
      <c r="M15" s="1">
        <v>0</v>
      </c>
      <c r="N15" s="1">
        <v>0.206</v>
      </c>
    </row>
    <row r="16" spans="1:14">
      <c r="A16" s="1">
        <v>5</v>
      </c>
      <c r="B16" s="1">
        <v>83</v>
      </c>
      <c r="C16" s="1">
        <v>15</v>
      </c>
      <c r="D16" s="1">
        <v>2</v>
      </c>
      <c r="E16" s="1">
        <v>0</v>
      </c>
      <c r="F16" s="1">
        <v>0</v>
      </c>
      <c r="H16" s="1">
        <v>5</v>
      </c>
      <c r="I16" s="1">
        <v>0.664</v>
      </c>
      <c r="J16" s="1">
        <v>0.09</v>
      </c>
      <c r="K16" s="1">
        <v>0.008</v>
      </c>
      <c r="L16" s="1">
        <v>0</v>
      </c>
      <c r="M16" s="1">
        <v>0</v>
      </c>
      <c r="N16" s="1">
        <v>0.238</v>
      </c>
    </row>
    <row r="17" spans="1:14">
      <c r="A17" s="1"/>
      <c r="B17" s="1"/>
      <c r="C17" s="1"/>
      <c r="D17" s="1"/>
      <c r="E17" s="1"/>
      <c r="F17" s="1"/>
      <c r="H17" s="1"/>
      <c r="I17" s="1"/>
      <c r="J17" s="1"/>
      <c r="K17" s="1"/>
      <c r="L17" s="1"/>
      <c r="M17" s="1"/>
      <c r="N17" s="1"/>
    </row>
    <row r="18" spans="1:14">
      <c r="A18" s="1" t="s">
        <v>11</v>
      </c>
      <c r="B18" s="1"/>
      <c r="C18" s="1"/>
      <c r="D18" s="1"/>
      <c r="E18" s="1"/>
      <c r="F18" s="1"/>
      <c r="H18" s="1" t="s">
        <v>11</v>
      </c>
      <c r="I18" s="1"/>
      <c r="J18" s="1"/>
      <c r="K18" s="1"/>
      <c r="L18" s="1"/>
      <c r="M18" s="1"/>
      <c r="N18" s="1"/>
    </row>
    <row r="19" spans="1:14">
      <c r="A19" s="1" t="s">
        <v>3</v>
      </c>
      <c r="B19" s="1" t="s">
        <v>4</v>
      </c>
      <c r="C19" s="1" t="s">
        <v>5</v>
      </c>
      <c r="D19" s="1" t="s">
        <v>6</v>
      </c>
      <c r="E19" s="1" t="s">
        <v>7</v>
      </c>
      <c r="F19" s="1" t="s">
        <v>8</v>
      </c>
      <c r="H19" s="1" t="s">
        <v>3</v>
      </c>
      <c r="I19" s="1" t="s">
        <v>4</v>
      </c>
      <c r="J19" s="1" t="s">
        <v>5</v>
      </c>
      <c r="K19" s="1" t="s">
        <v>6</v>
      </c>
      <c r="L19" s="1" t="s">
        <v>7</v>
      </c>
      <c r="M19" s="1" t="s">
        <v>8</v>
      </c>
      <c r="N19" s="1" t="s">
        <v>9</v>
      </c>
    </row>
    <row r="20" spans="1:14">
      <c r="A20" s="1">
        <v>1</v>
      </c>
      <c r="B20" s="1">
        <v>99</v>
      </c>
      <c r="C20" s="1">
        <v>1</v>
      </c>
      <c r="D20" s="1">
        <v>0</v>
      </c>
      <c r="E20" s="1">
        <v>0</v>
      </c>
      <c r="F20" s="1">
        <v>0</v>
      </c>
      <c r="H20" s="1">
        <v>1</v>
      </c>
      <c r="I20" s="1">
        <v>0.792</v>
      </c>
      <c r="J20" s="1">
        <v>0.006</v>
      </c>
      <c r="K20" s="1">
        <v>0</v>
      </c>
      <c r="L20" s="1">
        <v>0</v>
      </c>
      <c r="M20" s="1">
        <v>0</v>
      </c>
      <c r="N20" s="1">
        <v>0.202</v>
      </c>
    </row>
    <row r="21" spans="1:14">
      <c r="A21" s="1">
        <v>2</v>
      </c>
      <c r="B21" s="1">
        <v>95</v>
      </c>
      <c r="C21" s="1">
        <v>5</v>
      </c>
      <c r="D21" s="1">
        <v>0</v>
      </c>
      <c r="E21" s="1">
        <v>0</v>
      </c>
      <c r="F21" s="1">
        <v>0</v>
      </c>
      <c r="H21" s="1">
        <v>2</v>
      </c>
      <c r="I21" s="1">
        <v>0.76</v>
      </c>
      <c r="J21" s="1">
        <v>0.03</v>
      </c>
      <c r="K21" s="1">
        <v>0</v>
      </c>
      <c r="L21" s="1">
        <v>0</v>
      </c>
      <c r="M21" s="1">
        <v>0</v>
      </c>
      <c r="N21" s="1">
        <v>0.21</v>
      </c>
    </row>
    <row r="22" spans="1:14">
      <c r="A22" s="1">
        <v>3</v>
      </c>
      <c r="B22" s="1">
        <v>94</v>
      </c>
      <c r="C22" s="1">
        <v>6</v>
      </c>
      <c r="D22" s="1">
        <v>0</v>
      </c>
      <c r="E22" s="1">
        <v>0</v>
      </c>
      <c r="F22" s="1">
        <v>0</v>
      </c>
      <c r="H22" s="1">
        <v>3</v>
      </c>
      <c r="I22" s="1">
        <v>0.752</v>
      </c>
      <c r="J22" s="1">
        <v>0.036</v>
      </c>
      <c r="K22" s="1">
        <v>0</v>
      </c>
      <c r="L22" s="1">
        <v>0</v>
      </c>
      <c r="M22" s="1">
        <v>0</v>
      </c>
      <c r="N22" s="1">
        <v>0.212</v>
      </c>
    </row>
    <row r="23" spans="1:14">
      <c r="A23" s="1">
        <v>4</v>
      </c>
      <c r="B23" s="1">
        <v>96</v>
      </c>
      <c r="C23" s="1">
        <v>3</v>
      </c>
      <c r="D23" s="1">
        <v>1</v>
      </c>
      <c r="E23" s="1">
        <v>0</v>
      </c>
      <c r="F23" s="1">
        <v>0</v>
      </c>
      <c r="H23" s="1">
        <v>4</v>
      </c>
      <c r="I23" s="1">
        <v>0.768</v>
      </c>
      <c r="J23" s="1">
        <v>0.018</v>
      </c>
      <c r="K23" s="1">
        <v>0.004</v>
      </c>
      <c r="L23" s="1">
        <v>0</v>
      </c>
      <c r="M23" s="1">
        <v>0</v>
      </c>
      <c r="N23" s="1">
        <v>0.21</v>
      </c>
    </row>
    <row r="24" spans="1:14">
      <c r="A24" s="1">
        <v>5</v>
      </c>
      <c r="B24" s="1">
        <v>94</v>
      </c>
      <c r="C24" s="1">
        <v>6</v>
      </c>
      <c r="D24" s="1">
        <v>0</v>
      </c>
      <c r="E24" s="1">
        <v>0</v>
      </c>
      <c r="F24" s="1">
        <v>0</v>
      </c>
      <c r="H24" s="1">
        <v>5</v>
      </c>
      <c r="I24" s="1">
        <v>0.752</v>
      </c>
      <c r="J24" s="1">
        <v>0.036</v>
      </c>
      <c r="K24" s="1">
        <v>0</v>
      </c>
      <c r="L24" s="1">
        <v>0</v>
      </c>
      <c r="M24" s="1">
        <v>0</v>
      </c>
      <c r="N24" s="1">
        <v>0.212</v>
      </c>
    </row>
    <row r="25" spans="1:14">
      <c r="A25" s="1"/>
      <c r="B25" s="1"/>
      <c r="C25" s="1"/>
      <c r="D25" s="1"/>
      <c r="E25" s="1"/>
      <c r="F25" s="1"/>
      <c r="H25" s="1"/>
      <c r="I25" s="1"/>
      <c r="J25" s="1"/>
      <c r="K25" s="1"/>
      <c r="L25" s="1"/>
      <c r="M25" s="1"/>
      <c r="N25" s="1"/>
    </row>
    <row r="26" spans="1:14">
      <c r="A26" s="1" t="s">
        <v>12</v>
      </c>
      <c r="B26" s="1"/>
      <c r="C26" s="1"/>
      <c r="D26" s="1"/>
      <c r="E26" s="1"/>
      <c r="F26" s="1"/>
      <c r="H26" s="1" t="s">
        <v>12</v>
      </c>
      <c r="I26" s="1"/>
      <c r="J26" s="1"/>
      <c r="K26" s="1"/>
      <c r="L26" s="1"/>
      <c r="M26" s="1"/>
      <c r="N26" s="1"/>
    </row>
    <row r="27" spans="1:14">
      <c r="A27" s="1" t="s">
        <v>3</v>
      </c>
      <c r="B27" s="1" t="s">
        <v>4</v>
      </c>
      <c r="C27" s="1" t="s">
        <v>5</v>
      </c>
      <c r="D27" s="1" t="s">
        <v>6</v>
      </c>
      <c r="E27" s="1" t="s">
        <v>7</v>
      </c>
      <c r="F27" s="1" t="s">
        <v>8</v>
      </c>
      <c r="H27" s="1" t="s">
        <v>3</v>
      </c>
      <c r="I27" s="1" t="s">
        <v>4</v>
      </c>
      <c r="J27" s="1" t="s">
        <v>5</v>
      </c>
      <c r="K27" s="1" t="s">
        <v>6</v>
      </c>
      <c r="L27" s="1" t="s">
        <v>7</v>
      </c>
      <c r="M27" s="1" t="s">
        <v>8</v>
      </c>
      <c r="N27" s="1" t="s">
        <v>9</v>
      </c>
    </row>
    <row r="28" spans="1:14">
      <c r="A28" s="1">
        <v>1</v>
      </c>
      <c r="B28" s="1">
        <v>100</v>
      </c>
      <c r="C28" s="1">
        <v>0</v>
      </c>
      <c r="D28" s="1">
        <v>0</v>
      </c>
      <c r="E28" s="1">
        <v>0</v>
      </c>
      <c r="F28" s="1">
        <v>0</v>
      </c>
      <c r="H28" s="1">
        <v>1</v>
      </c>
      <c r="I28" s="1">
        <f t="shared" ref="I28:I32" si="0">B28/100*0.8</f>
        <v>0.8</v>
      </c>
      <c r="J28" s="1">
        <f t="shared" ref="J28:J32" si="1">C28/100*0.6</f>
        <v>0</v>
      </c>
      <c r="K28" s="1">
        <f t="shared" ref="K28:K32" si="2">D28/100*0.4</f>
        <v>0</v>
      </c>
      <c r="L28" s="1">
        <f t="shared" ref="L28:L32" si="3">E28/100*0.2</f>
        <v>0</v>
      </c>
      <c r="M28" s="1">
        <f t="shared" ref="M28:M32" si="4">F28/100*0.1</f>
        <v>0</v>
      </c>
      <c r="N28" s="1">
        <f t="shared" ref="N28:N32" si="5">1-SUM(I28:M28)</f>
        <v>0.2</v>
      </c>
    </row>
    <row r="29" spans="1:14">
      <c r="A29" s="1">
        <v>2</v>
      </c>
      <c r="B29" s="1">
        <v>97</v>
      </c>
      <c r="C29" s="1">
        <v>3</v>
      </c>
      <c r="D29" s="1">
        <v>0</v>
      </c>
      <c r="E29" s="1">
        <v>0</v>
      </c>
      <c r="F29" s="1">
        <v>0</v>
      </c>
      <c r="H29" s="1">
        <v>2</v>
      </c>
      <c r="I29" s="1">
        <f t="shared" si="0"/>
        <v>0.776</v>
      </c>
      <c r="J29" s="1">
        <f t="shared" si="1"/>
        <v>0.018</v>
      </c>
      <c r="K29" s="1">
        <f t="shared" si="2"/>
        <v>0</v>
      </c>
      <c r="L29" s="1">
        <f t="shared" si="3"/>
        <v>0</v>
      </c>
      <c r="M29" s="1">
        <f t="shared" si="4"/>
        <v>0</v>
      </c>
      <c r="N29" s="1">
        <f t="shared" si="5"/>
        <v>0.206</v>
      </c>
    </row>
    <row r="30" spans="1:14">
      <c r="A30" s="1">
        <v>3</v>
      </c>
      <c r="B30" s="1">
        <v>96</v>
      </c>
      <c r="C30" s="1">
        <v>4</v>
      </c>
      <c r="D30" s="1">
        <v>0</v>
      </c>
      <c r="E30" s="1">
        <v>0</v>
      </c>
      <c r="F30" s="1">
        <v>0</v>
      </c>
      <c r="H30" s="1">
        <v>3</v>
      </c>
      <c r="I30" s="1">
        <f t="shared" si="0"/>
        <v>0.768</v>
      </c>
      <c r="J30" s="1">
        <f t="shared" si="1"/>
        <v>0.024</v>
      </c>
      <c r="K30" s="1">
        <f t="shared" si="2"/>
        <v>0</v>
      </c>
      <c r="L30" s="1">
        <f t="shared" si="3"/>
        <v>0</v>
      </c>
      <c r="M30" s="1">
        <f t="shared" si="4"/>
        <v>0</v>
      </c>
      <c r="N30" s="1">
        <f t="shared" si="5"/>
        <v>0.208</v>
      </c>
    </row>
    <row r="31" spans="1:14">
      <c r="A31" s="1">
        <v>4</v>
      </c>
      <c r="B31" s="1">
        <v>96</v>
      </c>
      <c r="C31" s="1">
        <v>3</v>
      </c>
      <c r="D31" s="1">
        <v>1</v>
      </c>
      <c r="E31" s="1">
        <v>0</v>
      </c>
      <c r="F31" s="1">
        <v>0</v>
      </c>
      <c r="H31" s="1">
        <v>4</v>
      </c>
      <c r="I31" s="1">
        <f t="shared" si="0"/>
        <v>0.768</v>
      </c>
      <c r="J31" s="1">
        <f t="shared" si="1"/>
        <v>0.018</v>
      </c>
      <c r="K31" s="1">
        <f t="shared" si="2"/>
        <v>0.004</v>
      </c>
      <c r="L31" s="1">
        <f t="shared" si="3"/>
        <v>0</v>
      </c>
      <c r="M31" s="1">
        <f t="shared" si="4"/>
        <v>0</v>
      </c>
      <c r="N31" s="1">
        <f t="shared" si="5"/>
        <v>0.21</v>
      </c>
    </row>
    <row r="32" spans="1:14">
      <c r="A32" s="1">
        <v>5</v>
      </c>
      <c r="B32" s="1">
        <v>96</v>
      </c>
      <c r="C32" s="1">
        <v>4</v>
      </c>
      <c r="D32" s="1">
        <v>0</v>
      </c>
      <c r="E32" s="1">
        <v>0</v>
      </c>
      <c r="F32" s="1">
        <v>0</v>
      </c>
      <c r="H32" s="1">
        <v>5</v>
      </c>
      <c r="I32" s="1">
        <f t="shared" si="0"/>
        <v>0.768</v>
      </c>
      <c r="J32" s="1">
        <f t="shared" si="1"/>
        <v>0.024</v>
      </c>
      <c r="K32" s="1">
        <f t="shared" si="2"/>
        <v>0</v>
      </c>
      <c r="L32" s="1">
        <f t="shared" si="3"/>
        <v>0</v>
      </c>
      <c r="M32" s="1">
        <f t="shared" si="4"/>
        <v>0</v>
      </c>
      <c r="N32" s="1">
        <f t="shared" si="5"/>
        <v>0.208</v>
      </c>
    </row>
    <row r="37" s="1" customFormat="1" spans="1:1">
      <c r="A37" s="1" t="s">
        <v>13</v>
      </c>
    </row>
    <row r="38" s="1" customFormat="1" spans="1:12">
      <c r="A38" s="1" t="s">
        <v>14</v>
      </c>
      <c r="G38" s="1" t="s">
        <v>15</v>
      </c>
      <c r="L38" s="1" t="s">
        <v>16</v>
      </c>
    </row>
    <row r="39" s="1" customFormat="1" spans="1:17">
      <c r="A39" s="1">
        <v>0</v>
      </c>
      <c r="B39" s="1">
        <v>0.98161522368915</v>
      </c>
      <c r="C39" s="1">
        <v>0.998585786437627</v>
      </c>
      <c r="D39" s="1">
        <v>1</v>
      </c>
      <c r="G39" s="1">
        <v>2.96832161620284</v>
      </c>
      <c r="H39" s="1">
        <v>2.94625988462982</v>
      </c>
      <c r="I39" s="1">
        <v>2.97001867247769</v>
      </c>
      <c r="J39" s="1">
        <v>2.96832161620284</v>
      </c>
      <c r="L39" s="1">
        <v>0.799542883338594</v>
      </c>
      <c r="M39" s="1">
        <v>0</v>
      </c>
      <c r="N39" s="1">
        <v>0</v>
      </c>
      <c r="O39" s="1">
        <v>0</v>
      </c>
      <c r="P39" s="1">
        <v>0</v>
      </c>
      <c r="Q39" s="1">
        <v>0.200457116661406</v>
      </c>
    </row>
    <row r="40" s="1" customFormat="1" spans="1:17">
      <c r="A40" s="1">
        <v>0.97058435790264</v>
      </c>
      <c r="B40" s="1">
        <v>0</v>
      </c>
      <c r="C40" s="1">
        <v>0.972847099602437</v>
      </c>
      <c r="D40" s="1">
        <v>0.97058435790264</v>
      </c>
      <c r="G40" s="1" t="s">
        <v>17</v>
      </c>
      <c r="L40" s="1">
        <v>0.690432319064068</v>
      </c>
      <c r="M40" s="1">
        <v>0.07737603575718</v>
      </c>
      <c r="N40" s="1">
        <v>0</v>
      </c>
      <c r="O40" s="1">
        <v>0</v>
      </c>
      <c r="P40" s="1">
        <v>0</v>
      </c>
      <c r="Q40" s="1">
        <v>0.232191645178752</v>
      </c>
    </row>
    <row r="41" s="1" customFormat="1" spans="1:17">
      <c r="A41" s="1">
        <v>0.997737258300203</v>
      </c>
      <c r="B41" s="1">
        <v>0.983029437251523</v>
      </c>
      <c r="C41" s="1">
        <v>0</v>
      </c>
      <c r="D41" s="1">
        <v>0.997737258300203</v>
      </c>
      <c r="G41" s="1">
        <v>0.999428604173242</v>
      </c>
      <c r="H41" s="1">
        <v>0.992000458425385</v>
      </c>
      <c r="I41" s="1">
        <v>1</v>
      </c>
      <c r="J41" s="1">
        <v>0.999428604173242</v>
      </c>
      <c r="L41" s="1">
        <v>0.792</v>
      </c>
      <c r="M41" s="1">
        <v>0.006</v>
      </c>
      <c r="N41" s="1">
        <v>0</v>
      </c>
      <c r="O41" s="1">
        <v>0</v>
      </c>
      <c r="P41" s="1">
        <v>0</v>
      </c>
      <c r="Q41" s="1">
        <v>0.202</v>
      </c>
    </row>
    <row r="42" s="1" customFormat="1" spans="1:17">
      <c r="A42" s="1">
        <v>1</v>
      </c>
      <c r="B42" s="1">
        <v>0.98161522368915</v>
      </c>
      <c r="C42" s="1">
        <v>0.998585786437627</v>
      </c>
      <c r="D42" s="1">
        <v>0</v>
      </c>
      <c r="L42" s="1">
        <v>0.799542883338594</v>
      </c>
      <c r="M42" s="1">
        <v>0</v>
      </c>
      <c r="N42" s="1">
        <v>0</v>
      </c>
      <c r="O42" s="1">
        <v>0</v>
      </c>
      <c r="P42" s="1">
        <v>0</v>
      </c>
      <c r="Q42" s="1">
        <v>0.200457116661406</v>
      </c>
    </row>
    <row r="43" s="1" customFormat="1" spans="12:16">
      <c r="L43" s="1">
        <f t="shared" ref="L43:P43" si="6">MIN(L39:L42)</f>
        <v>0.690432319064068</v>
      </c>
      <c r="M43" s="1">
        <f t="shared" si="6"/>
        <v>0</v>
      </c>
      <c r="N43" s="1">
        <f t="shared" si="6"/>
        <v>0</v>
      </c>
      <c r="O43" s="1">
        <f t="shared" si="6"/>
        <v>0</v>
      </c>
      <c r="P43" s="1">
        <f t="shared" si="6"/>
        <v>0</v>
      </c>
    </row>
    <row r="44" s="1" customFormat="1" spans="12:18">
      <c r="L44" s="1">
        <f t="shared" ref="L44:P44" si="7">MAX(L39:L42)</f>
        <v>0.799542883338594</v>
      </c>
      <c r="M44" s="1">
        <f t="shared" si="7"/>
        <v>0.07737603575718</v>
      </c>
      <c r="N44" s="1">
        <f t="shared" si="7"/>
        <v>0</v>
      </c>
      <c r="O44" s="1">
        <f t="shared" si="7"/>
        <v>0</v>
      </c>
      <c r="P44" s="1">
        <f t="shared" si="7"/>
        <v>0</v>
      </c>
      <c r="R44" s="1">
        <f>SUM(L44:P44)</f>
        <v>0.876918919095774</v>
      </c>
    </row>
    <row r="45" s="1" customFormat="1" spans="1:1">
      <c r="A45" s="1" t="s">
        <v>18</v>
      </c>
    </row>
    <row r="46" s="1" customFormat="1" spans="1:12">
      <c r="A46" s="1" t="s">
        <v>14</v>
      </c>
      <c r="G46" s="1" t="s">
        <v>15</v>
      </c>
      <c r="L46" s="1" t="s">
        <v>16</v>
      </c>
    </row>
    <row r="47" s="1" customFormat="1" spans="1:17">
      <c r="A47" s="1">
        <v>1</v>
      </c>
      <c r="B47" s="1">
        <v>0.975707391433462</v>
      </c>
      <c r="C47" s="1">
        <v>0.986858252908991</v>
      </c>
      <c r="D47" s="1">
        <v>0.982421909302402</v>
      </c>
      <c r="G47" s="1">
        <v>2.97033824073766</v>
      </c>
      <c r="H47" s="1">
        <v>2.95760545783509</v>
      </c>
      <c r="I47" s="1">
        <v>2.97695875797238</v>
      </c>
      <c r="J47" s="1">
        <v>2.97365378521569</v>
      </c>
      <c r="L47" s="1">
        <v>0.718398777814361</v>
      </c>
      <c r="M47" s="1">
        <v>0.0419065953725044</v>
      </c>
      <c r="N47" s="1">
        <v>0.0119733129635727</v>
      </c>
      <c r="O47" s="1">
        <v>0</v>
      </c>
      <c r="P47" s="1">
        <v>0</v>
      </c>
      <c r="Q47" s="1">
        <v>0.227721313849562</v>
      </c>
    </row>
    <row r="48" s="1" customFormat="1" spans="1:17">
      <c r="A48" s="1">
        <v>0.986350091575399</v>
      </c>
      <c r="B48" s="1">
        <v>1</v>
      </c>
      <c r="C48" s="1">
        <v>0.992928932188135</v>
      </c>
      <c r="D48" s="1">
        <v>0.995757359312881</v>
      </c>
      <c r="G48" s="1" t="s">
        <v>17</v>
      </c>
      <c r="L48" s="1">
        <v>0.794799175477869</v>
      </c>
      <c r="M48" s="1">
        <v>0</v>
      </c>
      <c r="N48" s="1">
        <v>0</v>
      </c>
      <c r="O48" s="1">
        <v>0</v>
      </c>
      <c r="P48" s="1">
        <v>0</v>
      </c>
      <c r="Q48" s="1">
        <v>0.205200824522131</v>
      </c>
    </row>
    <row r="49" s="1" customFormat="1" spans="1:17">
      <c r="A49" s="1">
        <v>0.993403030999012</v>
      </c>
      <c r="B49" s="1">
        <v>0.988686291501015</v>
      </c>
      <c r="C49" s="1">
        <v>1</v>
      </c>
      <c r="D49" s="1">
        <v>0.995474516600406</v>
      </c>
      <c r="G49" s="1">
        <v>0.997776080297723</v>
      </c>
      <c r="H49" s="1">
        <v>0.993498969347337</v>
      </c>
      <c r="I49" s="1">
        <v>1</v>
      </c>
      <c r="J49" s="1">
        <v>0.998889815739691</v>
      </c>
      <c r="L49" s="1">
        <v>0.76</v>
      </c>
      <c r="M49" s="1">
        <v>0.03</v>
      </c>
      <c r="N49" s="1">
        <v>0</v>
      </c>
      <c r="O49" s="1">
        <v>0</v>
      </c>
      <c r="P49" s="1">
        <v>0</v>
      </c>
      <c r="Q49" s="1">
        <v>0.21</v>
      </c>
    </row>
    <row r="50" s="1" customFormat="1" spans="1:17">
      <c r="A50" s="1">
        <v>0.990585118163248</v>
      </c>
      <c r="B50" s="1">
        <v>0.993211774900609</v>
      </c>
      <c r="C50" s="1">
        <v>0.997171572875254</v>
      </c>
      <c r="D50" s="1">
        <v>1</v>
      </c>
      <c r="L50" s="1">
        <v>0.775138497014</v>
      </c>
      <c r="M50" s="1">
        <v>0.0179800166833144</v>
      </c>
      <c r="N50" s="1">
        <v>0</v>
      </c>
      <c r="O50" s="1">
        <v>0</v>
      </c>
      <c r="P50" s="1">
        <v>0</v>
      </c>
      <c r="Q50" s="1">
        <v>0.206881486302685</v>
      </c>
    </row>
    <row r="51" s="1" customFormat="1" spans="12:16">
      <c r="L51" s="1">
        <f t="shared" ref="L51:P51" si="8">MIN(L47:L50)</f>
        <v>0.718398777814361</v>
      </c>
      <c r="M51" s="1">
        <f t="shared" si="8"/>
        <v>0</v>
      </c>
      <c r="N51" s="1">
        <f t="shared" si="8"/>
        <v>0</v>
      </c>
      <c r="O51" s="1">
        <f t="shared" si="8"/>
        <v>0</v>
      </c>
      <c r="P51" s="1">
        <f t="shared" si="8"/>
        <v>0</v>
      </c>
    </row>
    <row r="52" s="1" customFormat="1" spans="12:18">
      <c r="L52" s="1">
        <f t="shared" ref="L52:P52" si="9">MAX(L47:L50)</f>
        <v>0.794799175477869</v>
      </c>
      <c r="M52" s="1">
        <f t="shared" si="9"/>
        <v>0.0419065953725044</v>
      </c>
      <c r="N52" s="1">
        <f t="shared" si="9"/>
        <v>0.0119733129635727</v>
      </c>
      <c r="O52" s="1">
        <f t="shared" si="9"/>
        <v>0</v>
      </c>
      <c r="P52" s="1">
        <f t="shared" si="9"/>
        <v>0</v>
      </c>
      <c r="R52" s="1">
        <f>SUM(L52:P52)</f>
        <v>0.848679083813946</v>
      </c>
    </row>
    <row r="53" s="1" customFormat="1" spans="1:1">
      <c r="A53" s="1" t="s">
        <v>19</v>
      </c>
    </row>
    <row r="54" s="1" customFormat="1" spans="1:12">
      <c r="A54" s="1" t="s">
        <v>14</v>
      </c>
      <c r="G54" s="1" t="s">
        <v>15</v>
      </c>
      <c r="L54" s="1" t="s">
        <v>16</v>
      </c>
    </row>
    <row r="55" s="1" customFormat="1" spans="1:17">
      <c r="A55" s="1">
        <v>1</v>
      </c>
      <c r="B55" s="1">
        <v>0.995757359312881</v>
      </c>
      <c r="C55" s="1">
        <v>0.991514718625762</v>
      </c>
      <c r="D55" s="1">
        <v>0.994343145750508</v>
      </c>
      <c r="G55" s="1">
        <v>2.97058435790264</v>
      </c>
      <c r="H55" s="1">
        <v>2.98670639251369</v>
      </c>
      <c r="I55" s="1">
        <v>2.9844436508139</v>
      </c>
      <c r="J55" s="1">
        <v>2.98840344878854</v>
      </c>
      <c r="L55" s="1">
        <v>0.795229803153085</v>
      </c>
      <c r="M55" s="1">
        <v>0</v>
      </c>
      <c r="N55" s="1">
        <v>0</v>
      </c>
      <c r="O55" s="1">
        <v>0</v>
      </c>
      <c r="P55" s="1">
        <v>0</v>
      </c>
      <c r="Q55" s="1">
        <v>0.204770196846915</v>
      </c>
    </row>
    <row r="56" s="1" customFormat="1" spans="1:17">
      <c r="A56" s="1">
        <v>0.993211774900609</v>
      </c>
      <c r="B56" s="1">
        <v>1</v>
      </c>
      <c r="C56" s="1">
        <v>0.995757359312881</v>
      </c>
      <c r="D56" s="1">
        <v>0.998585786437627</v>
      </c>
      <c r="G56" s="1" t="s">
        <v>17</v>
      </c>
      <c r="L56" s="1">
        <v>0.775559324672238</v>
      </c>
      <c r="M56" s="1">
        <v>0.0179897781496138</v>
      </c>
      <c r="N56" s="1">
        <v>0</v>
      </c>
      <c r="O56" s="1">
        <v>0</v>
      </c>
      <c r="P56" s="1">
        <v>0</v>
      </c>
      <c r="Q56" s="1">
        <v>0.206450897178149</v>
      </c>
    </row>
    <row r="57" s="1" customFormat="1" spans="1:17">
      <c r="A57" s="1">
        <v>0.986423549801218</v>
      </c>
      <c r="B57" s="1">
        <v>0.993211774900609</v>
      </c>
      <c r="C57" s="1">
        <v>1</v>
      </c>
      <c r="D57" s="1">
        <v>0.995474516600406</v>
      </c>
      <c r="G57" s="1">
        <v>0.994037253941356</v>
      </c>
      <c r="H57" s="1">
        <v>0.999432119422987</v>
      </c>
      <c r="I57" s="1">
        <v>0.998674945320301</v>
      </c>
      <c r="J57" s="1">
        <v>1</v>
      </c>
      <c r="L57" s="1">
        <v>0.751003558880867</v>
      </c>
      <c r="M57" s="1">
        <v>0.0359522980315309</v>
      </c>
      <c r="N57" s="1">
        <v>0</v>
      </c>
      <c r="O57" s="1">
        <v>0</v>
      </c>
      <c r="P57" s="1">
        <v>0</v>
      </c>
      <c r="Q57" s="1">
        <v>0.213044143087602</v>
      </c>
    </row>
    <row r="58" s="1" customFormat="1" spans="1:17">
      <c r="A58" s="1">
        <v>0.990949033200812</v>
      </c>
      <c r="B58" s="1">
        <v>0.997737258300203</v>
      </c>
      <c r="C58" s="1">
        <v>0.997171572875254</v>
      </c>
      <c r="D58" s="1">
        <v>1</v>
      </c>
      <c r="L58" s="1">
        <v>0.768</v>
      </c>
      <c r="M58" s="1">
        <v>0.024</v>
      </c>
      <c r="N58" s="1">
        <v>0</v>
      </c>
      <c r="O58" s="1">
        <v>0</v>
      </c>
      <c r="P58" s="1">
        <v>0</v>
      </c>
      <c r="Q58" s="1">
        <v>0.208</v>
      </c>
    </row>
    <row r="59" s="1" customFormat="1" spans="12:16">
      <c r="L59" s="1">
        <f t="shared" ref="L59:P59" si="10">MIN(L55:L58)</f>
        <v>0.751003558880867</v>
      </c>
      <c r="M59" s="1">
        <f t="shared" si="10"/>
        <v>0</v>
      </c>
      <c r="N59" s="1">
        <f t="shared" si="10"/>
        <v>0</v>
      </c>
      <c r="O59" s="1">
        <f t="shared" si="10"/>
        <v>0</v>
      </c>
      <c r="P59" s="1">
        <f t="shared" si="10"/>
        <v>0</v>
      </c>
    </row>
    <row r="60" s="1" customFormat="1" spans="12:18">
      <c r="L60" s="1">
        <f t="shared" ref="L60:P60" si="11">MAX(L55:L58)</f>
        <v>0.795229803153085</v>
      </c>
      <c r="M60" s="1">
        <f t="shared" si="11"/>
        <v>0.0359522980315309</v>
      </c>
      <c r="N60" s="1">
        <f t="shared" si="11"/>
        <v>0</v>
      </c>
      <c r="O60" s="1">
        <f t="shared" si="11"/>
        <v>0</v>
      </c>
      <c r="P60" s="1">
        <f t="shared" si="11"/>
        <v>0</v>
      </c>
      <c r="R60" s="1">
        <f>SUM(L60:P60)</f>
        <v>0.831182101184616</v>
      </c>
    </row>
    <row r="61" s="1" customFormat="1" spans="1:1">
      <c r="A61" s="1" t="s">
        <v>20</v>
      </c>
    </row>
    <row r="62" s="1" customFormat="1" spans="1:12">
      <c r="A62" s="1" t="s">
        <v>14</v>
      </c>
      <c r="G62" s="1" t="s">
        <v>15</v>
      </c>
      <c r="L62" s="1" t="s">
        <v>16</v>
      </c>
    </row>
    <row r="63" s="1" customFormat="1" spans="1:17">
      <c r="A63" s="1">
        <v>1</v>
      </c>
      <c r="B63" s="1">
        <v>0.995757359312881</v>
      </c>
      <c r="C63" s="1">
        <v>0.994508187912902</v>
      </c>
      <c r="D63" s="1">
        <v>0.994508187912902</v>
      </c>
      <c r="G63" s="1">
        <v>2.97402178675797</v>
      </c>
      <c r="H63" s="1">
        <v>2.98983342463505</v>
      </c>
      <c r="I63" s="1">
        <v>2.99324327684883</v>
      </c>
      <c r="J63" s="1">
        <v>2.99324327684883</v>
      </c>
      <c r="L63" s="1">
        <v>0.794862698868607</v>
      </c>
      <c r="M63" s="1">
        <v>0</v>
      </c>
      <c r="N63" s="1">
        <v>0</v>
      </c>
      <c r="O63" s="1">
        <v>0</v>
      </c>
      <c r="P63" s="1">
        <v>0</v>
      </c>
      <c r="Q63" s="1">
        <v>0.205137301131393</v>
      </c>
    </row>
    <row r="64" s="1" customFormat="1" spans="1:17">
      <c r="A64" s="1">
        <v>0.993211774900609</v>
      </c>
      <c r="B64" s="1">
        <v>1</v>
      </c>
      <c r="C64" s="1">
        <v>0.998735088935933</v>
      </c>
      <c r="D64" s="1">
        <v>0.998735088935933</v>
      </c>
      <c r="G64" s="1" t="s">
        <v>17</v>
      </c>
      <c r="L64" s="1">
        <v>0.775115993899206</v>
      </c>
      <c r="M64" s="1">
        <v>0.0179794947038476</v>
      </c>
      <c r="N64" s="1">
        <v>0</v>
      </c>
      <c r="O64" s="1">
        <v>0</v>
      </c>
      <c r="P64" s="1">
        <v>0</v>
      </c>
      <c r="Q64" s="1">
        <v>0.206904511396947</v>
      </c>
    </row>
    <row r="65" s="1" customFormat="1" spans="1:17">
      <c r="A65" s="1">
        <v>0.990405005928681</v>
      </c>
      <c r="B65" s="1">
        <v>0.997038032661085</v>
      </c>
      <c r="C65" s="1">
        <v>1</v>
      </c>
      <c r="D65" s="1">
        <v>1</v>
      </c>
      <c r="G65" s="1">
        <v>0.993578373585758</v>
      </c>
      <c r="H65" s="1">
        <v>0.99886081688042</v>
      </c>
      <c r="I65" s="1">
        <v>1</v>
      </c>
      <c r="J65" s="1">
        <v>1</v>
      </c>
      <c r="L65" s="1">
        <v>0.768</v>
      </c>
      <c r="M65" s="1">
        <v>0.018</v>
      </c>
      <c r="N65" s="1">
        <v>0.004</v>
      </c>
      <c r="O65" s="1">
        <v>0</v>
      </c>
      <c r="P65" s="1">
        <v>0</v>
      </c>
      <c r="Q65" s="1">
        <v>0.21</v>
      </c>
    </row>
    <row r="66" s="1" customFormat="1" spans="1:17">
      <c r="A66" s="1">
        <v>0.990405005928681</v>
      </c>
      <c r="B66" s="1">
        <v>0.997038032661085</v>
      </c>
      <c r="C66" s="1">
        <v>1</v>
      </c>
      <c r="D66" s="1">
        <v>1</v>
      </c>
      <c r="L66" s="1">
        <v>0.768</v>
      </c>
      <c r="M66" s="1">
        <v>0.018</v>
      </c>
      <c r="N66" s="1">
        <v>0.004</v>
      </c>
      <c r="O66" s="1">
        <v>0</v>
      </c>
      <c r="P66" s="1">
        <v>0</v>
      </c>
      <c r="Q66" s="1">
        <v>0.21</v>
      </c>
    </row>
    <row r="67" s="1" customFormat="1" spans="12:16">
      <c r="L67" s="1">
        <f t="shared" ref="L67:P67" si="12">MIN(L63:L66)</f>
        <v>0.768</v>
      </c>
      <c r="M67" s="1">
        <f t="shared" si="12"/>
        <v>0</v>
      </c>
      <c r="N67" s="1">
        <f t="shared" si="12"/>
        <v>0</v>
      </c>
      <c r="O67" s="1">
        <f t="shared" si="12"/>
        <v>0</v>
      </c>
      <c r="P67" s="1">
        <f t="shared" si="12"/>
        <v>0</v>
      </c>
    </row>
    <row r="68" s="1" customFormat="1" spans="12:18">
      <c r="L68" s="1">
        <f t="shared" ref="L68:P68" si="13">MAX(L63:L66)</f>
        <v>0.794862698868607</v>
      </c>
      <c r="M68" s="1">
        <f t="shared" si="13"/>
        <v>0.018</v>
      </c>
      <c r="N68" s="1">
        <f t="shared" si="13"/>
        <v>0.004</v>
      </c>
      <c r="O68" s="1">
        <f t="shared" si="13"/>
        <v>0</v>
      </c>
      <c r="P68" s="1">
        <f t="shared" si="13"/>
        <v>0</v>
      </c>
      <c r="R68" s="1">
        <f>SUM(L68:P68)</f>
        <v>0.816862698868607</v>
      </c>
    </row>
    <row r="69" s="1" customFormat="1" spans="1:1">
      <c r="A69" s="1" t="s">
        <v>21</v>
      </c>
    </row>
    <row r="70" s="1" customFormat="1" spans="1:12">
      <c r="A70" s="1" t="s">
        <v>14</v>
      </c>
      <c r="G70" s="1" t="s">
        <v>15</v>
      </c>
      <c r="L70" s="1" t="s">
        <v>16</v>
      </c>
    </row>
    <row r="71" s="1" customFormat="1" spans="1:17">
      <c r="A71" s="1">
        <v>1</v>
      </c>
      <c r="B71" s="1">
        <v>0.976293460817741</v>
      </c>
      <c r="C71" s="1">
        <v>0.991514718625762</v>
      </c>
      <c r="D71" s="1">
        <v>0.994343145750508</v>
      </c>
      <c r="G71" s="1">
        <v>2.93789281594283</v>
      </c>
      <c r="H71" s="1">
        <v>2.94301875627928</v>
      </c>
      <c r="I71" s="1">
        <v>2.96274283693798</v>
      </c>
      <c r="J71" s="1">
        <v>2.95936513262828</v>
      </c>
      <c r="L71" s="1">
        <v>0.793289995828099</v>
      </c>
      <c r="M71" s="1">
        <v>0</v>
      </c>
      <c r="N71" s="1">
        <v>0</v>
      </c>
      <c r="O71" s="1">
        <v>0</v>
      </c>
      <c r="P71" s="1">
        <v>0</v>
      </c>
      <c r="Q71" s="1">
        <v>0.206710004171901</v>
      </c>
    </row>
    <row r="72" s="1" customFormat="1" spans="1:17">
      <c r="A72" s="1">
        <v>0.960520232940799</v>
      </c>
      <c r="B72" s="1">
        <v>1</v>
      </c>
      <c r="C72" s="1">
        <v>0.974056545436967</v>
      </c>
      <c r="D72" s="1">
        <v>0.969547470277368</v>
      </c>
      <c r="G72" s="1" t="s">
        <v>17</v>
      </c>
      <c r="L72" s="1">
        <v>0.65957950511462</v>
      </c>
      <c r="M72" s="1">
        <v>0.0894008365366202</v>
      </c>
      <c r="N72" s="1">
        <v>0.00794674102547736</v>
      </c>
      <c r="O72" s="1">
        <v>0</v>
      </c>
      <c r="P72" s="1">
        <v>0</v>
      </c>
      <c r="Q72" s="1">
        <v>0.243072917323282</v>
      </c>
    </row>
    <row r="73" s="1" customFormat="1" spans="1:17">
      <c r="A73" s="1">
        <v>0.986423549801218</v>
      </c>
      <c r="B73" s="1">
        <v>0.984776334212812</v>
      </c>
      <c r="C73" s="1">
        <v>1</v>
      </c>
      <c r="D73" s="1">
        <v>0.995474516600406</v>
      </c>
      <c r="G73" s="1">
        <v>0.991612494785124</v>
      </c>
      <c r="H73" s="1">
        <v>0.993342628184669</v>
      </c>
      <c r="I73" s="1">
        <v>1</v>
      </c>
      <c r="J73" s="1">
        <v>0.998859940097538</v>
      </c>
      <c r="L73" s="1">
        <v>0.752</v>
      </c>
      <c r="M73" s="1">
        <v>0.036</v>
      </c>
      <c r="N73" s="1">
        <v>0</v>
      </c>
      <c r="O73" s="1">
        <v>0</v>
      </c>
      <c r="P73" s="1">
        <v>0</v>
      </c>
      <c r="Q73" s="1">
        <v>0.212</v>
      </c>
    </row>
    <row r="74" s="1" customFormat="1" spans="1:17">
      <c r="A74" s="1">
        <v>0.990949033200812</v>
      </c>
      <c r="B74" s="1">
        <v>0.981948961248726</v>
      </c>
      <c r="C74" s="1">
        <v>0.997171572875254</v>
      </c>
      <c r="D74" s="1">
        <v>1</v>
      </c>
      <c r="L74" s="1">
        <v>0.767124433994909</v>
      </c>
      <c r="M74" s="1">
        <v>0.0239726385623409</v>
      </c>
      <c r="N74" s="1">
        <v>0</v>
      </c>
      <c r="O74" s="1">
        <v>0</v>
      </c>
      <c r="P74" s="1">
        <v>0</v>
      </c>
      <c r="Q74" s="1">
        <v>0.20890292744275</v>
      </c>
    </row>
    <row r="75" spans="12:18">
      <c r="L75" s="1">
        <f t="shared" ref="L75:P75" si="14">MIN(L71:L74)</f>
        <v>0.65957950511462</v>
      </c>
      <c r="M75" s="1">
        <f t="shared" si="14"/>
        <v>0</v>
      </c>
      <c r="N75" s="1">
        <f t="shared" si="14"/>
        <v>0</v>
      </c>
      <c r="O75" s="1">
        <f t="shared" si="14"/>
        <v>0</v>
      </c>
      <c r="P75" s="1">
        <f t="shared" si="14"/>
        <v>0</v>
      </c>
      <c r="Q75" s="1"/>
      <c r="R75" s="1"/>
    </row>
    <row r="76" spans="12:18">
      <c r="L76" s="1">
        <f t="shared" ref="L76:P76" si="15">MAX(L71:L74)</f>
        <v>0.793289995828099</v>
      </c>
      <c r="M76" s="1">
        <f t="shared" si="15"/>
        <v>0.0894008365366202</v>
      </c>
      <c r="N76" s="1">
        <f t="shared" si="15"/>
        <v>0.00794674102547736</v>
      </c>
      <c r="O76" s="1">
        <f t="shared" si="15"/>
        <v>0</v>
      </c>
      <c r="P76" s="1">
        <f t="shared" si="15"/>
        <v>0</v>
      </c>
      <c r="Q76" s="1"/>
      <c r="R76" s="1">
        <f>SUM(L76:P76)</f>
        <v>0.890637573390197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9"/>
  <sheetViews>
    <sheetView topLeftCell="C10" workbookViewId="0">
      <selection activeCell="I20" sqref="I20:N24"/>
    </sheetView>
  </sheetViews>
  <sheetFormatPr defaultColWidth="9" defaultRowHeight="14"/>
  <cols>
    <col min="1" max="4" width="12.6272727272727"/>
    <col min="7" max="10" width="12.6272727272727"/>
    <col min="12" max="14" width="12.6272727272727"/>
    <col min="17" max="18" width="12.6272727272727"/>
  </cols>
  <sheetData>
    <row r="1" spans="1:14">
      <c r="A1" s="1" t="s">
        <v>0</v>
      </c>
      <c r="B1" s="1"/>
      <c r="C1" s="1"/>
      <c r="D1" s="1"/>
      <c r="E1" s="1"/>
      <c r="F1" s="1"/>
      <c r="H1" s="1" t="s">
        <v>1</v>
      </c>
      <c r="I1" s="1"/>
      <c r="J1" s="1"/>
      <c r="K1" s="1"/>
      <c r="L1" s="1"/>
      <c r="M1" s="1"/>
      <c r="N1" s="1"/>
    </row>
    <row r="2" spans="1:14">
      <c r="A2" s="1" t="s">
        <v>2</v>
      </c>
      <c r="B2" s="1"/>
      <c r="C2" s="1"/>
      <c r="D2" s="1"/>
      <c r="E2" s="1"/>
      <c r="F2" s="1"/>
      <c r="H2" s="1" t="s">
        <v>2</v>
      </c>
      <c r="I2" s="1"/>
      <c r="J2" s="1"/>
      <c r="K2" s="1"/>
      <c r="L2" s="1"/>
      <c r="M2" s="1"/>
      <c r="N2" s="1"/>
    </row>
    <row r="3" spans="1:14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H3" s="1" t="s">
        <v>3</v>
      </c>
      <c r="I3" s="1" t="s">
        <v>4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9</v>
      </c>
    </row>
    <row r="4" spans="1:14">
      <c r="A4" s="1">
        <v>1</v>
      </c>
      <c r="B4" s="1">
        <v>99</v>
      </c>
      <c r="C4" s="1">
        <v>1</v>
      </c>
      <c r="D4" s="1">
        <v>0</v>
      </c>
      <c r="E4" s="1">
        <v>0</v>
      </c>
      <c r="F4" s="1">
        <v>0</v>
      </c>
      <c r="H4" s="1">
        <v>1</v>
      </c>
      <c r="I4" s="1">
        <v>0.792</v>
      </c>
      <c r="J4" s="1">
        <v>0.006</v>
      </c>
      <c r="K4" s="1">
        <v>0</v>
      </c>
      <c r="L4" s="1">
        <v>0</v>
      </c>
      <c r="M4" s="1">
        <v>0</v>
      </c>
      <c r="N4" s="1">
        <v>0.202</v>
      </c>
    </row>
    <row r="5" spans="1:14">
      <c r="A5" s="1">
        <v>2</v>
      </c>
      <c r="B5" s="1">
        <v>92</v>
      </c>
      <c r="C5" s="1">
        <v>6</v>
      </c>
      <c r="D5" s="1">
        <v>2</v>
      </c>
      <c r="E5" s="1">
        <v>0</v>
      </c>
      <c r="F5" s="1">
        <v>0</v>
      </c>
      <c r="H5" s="1">
        <v>2</v>
      </c>
      <c r="I5" s="1">
        <v>0.736</v>
      </c>
      <c r="J5" s="1">
        <v>0.036</v>
      </c>
      <c r="K5" s="1">
        <v>0.008</v>
      </c>
      <c r="L5" s="1">
        <v>0</v>
      </c>
      <c r="M5" s="1">
        <v>0</v>
      </c>
      <c r="N5" s="1">
        <v>0.22</v>
      </c>
    </row>
    <row r="6" spans="1:14">
      <c r="A6" s="1">
        <v>3</v>
      </c>
      <c r="B6" s="1">
        <v>94</v>
      </c>
      <c r="C6" s="1">
        <v>6</v>
      </c>
      <c r="D6" s="1">
        <v>0</v>
      </c>
      <c r="E6" s="1">
        <v>0</v>
      </c>
      <c r="F6" s="1">
        <v>0</v>
      </c>
      <c r="H6" s="1">
        <v>3</v>
      </c>
      <c r="I6" s="1">
        <v>0.752</v>
      </c>
      <c r="J6" s="1">
        <v>0.036</v>
      </c>
      <c r="K6" s="1">
        <v>0</v>
      </c>
      <c r="L6" s="1">
        <v>0</v>
      </c>
      <c r="M6" s="1">
        <v>0</v>
      </c>
      <c r="N6" s="1">
        <v>0.212</v>
      </c>
    </row>
    <row r="7" spans="1:14">
      <c r="A7" s="1">
        <v>4</v>
      </c>
      <c r="B7" s="1">
        <v>100</v>
      </c>
      <c r="C7" s="1">
        <v>0</v>
      </c>
      <c r="D7" s="1">
        <v>0</v>
      </c>
      <c r="E7" s="1">
        <v>0</v>
      </c>
      <c r="F7" s="1">
        <v>0</v>
      </c>
      <c r="H7" s="1">
        <v>4</v>
      </c>
      <c r="I7" s="1">
        <v>0.8</v>
      </c>
      <c r="J7" s="1">
        <v>0</v>
      </c>
      <c r="K7" s="1">
        <v>0</v>
      </c>
      <c r="L7" s="1">
        <v>0</v>
      </c>
      <c r="M7" s="1">
        <v>0</v>
      </c>
      <c r="N7" s="1">
        <v>0.2</v>
      </c>
    </row>
    <row r="8" spans="1:14">
      <c r="A8" s="1">
        <v>5</v>
      </c>
      <c r="B8" s="1">
        <v>88</v>
      </c>
      <c r="C8" s="1">
        <v>8</v>
      </c>
      <c r="D8" s="1">
        <v>0</v>
      </c>
      <c r="E8" s="1">
        <v>4</v>
      </c>
      <c r="F8" s="1">
        <v>0</v>
      </c>
      <c r="H8" s="1">
        <v>5</v>
      </c>
      <c r="I8" s="1">
        <v>0.704</v>
      </c>
      <c r="J8" s="1">
        <v>0.048</v>
      </c>
      <c r="K8" s="1">
        <v>0</v>
      </c>
      <c r="L8" s="1">
        <v>0.008</v>
      </c>
      <c r="M8" s="1">
        <v>0</v>
      </c>
      <c r="N8" s="1">
        <v>0.24</v>
      </c>
    </row>
    <row r="9" spans="1:14">
      <c r="A9" s="1"/>
      <c r="B9" s="1"/>
      <c r="C9" s="1"/>
      <c r="D9" s="1"/>
      <c r="E9" s="1"/>
      <c r="F9" s="1"/>
      <c r="H9" s="1"/>
      <c r="I9" s="1"/>
      <c r="J9" s="1"/>
      <c r="K9" s="1"/>
      <c r="L9" s="1"/>
      <c r="M9" s="1"/>
      <c r="N9" s="1"/>
    </row>
    <row r="10" spans="1:14">
      <c r="A10" s="1" t="s">
        <v>10</v>
      </c>
      <c r="B10" s="1"/>
      <c r="C10" s="1"/>
      <c r="D10" s="1"/>
      <c r="E10" s="1"/>
      <c r="F10" s="1"/>
      <c r="H10" s="1" t="s">
        <v>10</v>
      </c>
      <c r="I10" s="1"/>
      <c r="J10" s="1"/>
      <c r="K10" s="1"/>
      <c r="L10" s="1"/>
      <c r="M10" s="1"/>
      <c r="N10" s="1"/>
    </row>
    <row r="11" spans="1:14">
      <c r="A11" s="1" t="s">
        <v>3</v>
      </c>
      <c r="B11" s="1" t="s">
        <v>4</v>
      </c>
      <c r="C11" s="1" t="s">
        <v>5</v>
      </c>
      <c r="D11" s="1" t="s">
        <v>6</v>
      </c>
      <c r="E11" s="1" t="s">
        <v>7</v>
      </c>
      <c r="F11" s="1" t="s">
        <v>8</v>
      </c>
      <c r="H11" s="1" t="s">
        <v>3</v>
      </c>
      <c r="I11" s="1" t="s">
        <v>4</v>
      </c>
      <c r="J11" s="1" t="s">
        <v>5</v>
      </c>
      <c r="K11" s="1" t="s">
        <v>6</v>
      </c>
      <c r="L11" s="1" t="s">
        <v>7</v>
      </c>
      <c r="M11" s="1" t="s">
        <v>8</v>
      </c>
      <c r="N11" s="1" t="s">
        <v>9</v>
      </c>
    </row>
    <row r="12" spans="1:14">
      <c r="A12" s="1">
        <v>1</v>
      </c>
      <c r="B12" s="1">
        <v>100</v>
      </c>
      <c r="C12" s="1">
        <v>0</v>
      </c>
      <c r="D12" s="1">
        <v>0</v>
      </c>
      <c r="E12" s="1">
        <v>0</v>
      </c>
      <c r="F12" s="1">
        <v>0</v>
      </c>
      <c r="H12" s="1">
        <v>1</v>
      </c>
      <c r="I12" s="1">
        <v>0.8</v>
      </c>
      <c r="J12" s="1">
        <v>0</v>
      </c>
      <c r="K12" s="1">
        <v>0</v>
      </c>
      <c r="L12" s="1">
        <v>0</v>
      </c>
      <c r="M12" s="1">
        <v>0</v>
      </c>
      <c r="N12" s="1">
        <v>0.2</v>
      </c>
    </row>
    <row r="13" spans="1:14">
      <c r="A13" s="1">
        <v>2</v>
      </c>
      <c r="B13" s="1">
        <v>96</v>
      </c>
      <c r="C13" s="1">
        <v>4</v>
      </c>
      <c r="D13" s="1">
        <v>0</v>
      </c>
      <c r="E13" s="1">
        <v>0</v>
      </c>
      <c r="F13" s="1">
        <v>0</v>
      </c>
      <c r="H13" s="1">
        <v>2</v>
      </c>
      <c r="I13" s="1">
        <v>0.768</v>
      </c>
      <c r="J13" s="1">
        <v>0.024</v>
      </c>
      <c r="K13" s="1">
        <v>0</v>
      </c>
      <c r="L13" s="1">
        <v>0</v>
      </c>
      <c r="M13" s="1">
        <v>0</v>
      </c>
      <c r="N13" s="1">
        <v>0.208</v>
      </c>
    </row>
    <row r="14" spans="1:14">
      <c r="A14" s="1">
        <v>3</v>
      </c>
      <c r="B14" s="1">
        <v>99</v>
      </c>
      <c r="C14" s="1">
        <v>1</v>
      </c>
      <c r="D14" s="1">
        <v>0</v>
      </c>
      <c r="E14" s="1">
        <v>0</v>
      </c>
      <c r="F14" s="1">
        <v>0</v>
      </c>
      <c r="H14" s="1">
        <v>3</v>
      </c>
      <c r="I14" s="1">
        <v>0.792</v>
      </c>
      <c r="J14" s="1">
        <v>0.006</v>
      </c>
      <c r="K14" s="1">
        <v>0</v>
      </c>
      <c r="L14" s="1">
        <v>0</v>
      </c>
      <c r="M14" s="1">
        <v>0</v>
      </c>
      <c r="N14" s="1">
        <v>0.202</v>
      </c>
    </row>
    <row r="15" spans="1:14">
      <c r="A15" s="1">
        <v>4</v>
      </c>
      <c r="B15" s="1">
        <v>98</v>
      </c>
      <c r="C15" s="1">
        <v>2</v>
      </c>
      <c r="D15" s="1">
        <v>0</v>
      </c>
      <c r="E15" s="1">
        <v>0</v>
      </c>
      <c r="F15" s="1">
        <v>0</v>
      </c>
      <c r="H15" s="1">
        <v>4</v>
      </c>
      <c r="I15" s="1">
        <v>0.784</v>
      </c>
      <c r="J15" s="1">
        <v>0.012</v>
      </c>
      <c r="K15" s="1">
        <v>0</v>
      </c>
      <c r="L15" s="1">
        <v>0</v>
      </c>
      <c r="M15" s="1">
        <v>0</v>
      </c>
      <c r="N15" s="1">
        <v>0.204</v>
      </c>
    </row>
    <row r="16" spans="1:14">
      <c r="A16" s="1">
        <v>5</v>
      </c>
      <c r="B16" s="1">
        <v>88</v>
      </c>
      <c r="C16" s="1">
        <v>12</v>
      </c>
      <c r="D16" s="1">
        <v>0</v>
      </c>
      <c r="E16" s="1">
        <v>0</v>
      </c>
      <c r="F16" s="1">
        <v>0</v>
      </c>
      <c r="H16" s="1">
        <v>5</v>
      </c>
      <c r="I16" s="1">
        <v>0.704</v>
      </c>
      <c r="J16" s="1">
        <v>0.072</v>
      </c>
      <c r="K16" s="1">
        <v>0</v>
      </c>
      <c r="L16" s="1">
        <v>0</v>
      </c>
      <c r="M16" s="1">
        <v>0</v>
      </c>
      <c r="N16" s="1">
        <v>0.224</v>
      </c>
    </row>
    <row r="17" spans="1:14">
      <c r="A17" s="1"/>
      <c r="B17" s="1"/>
      <c r="C17" s="1"/>
      <c r="D17" s="1"/>
      <c r="E17" s="1"/>
      <c r="F17" s="1"/>
      <c r="H17" s="1"/>
      <c r="I17" s="1"/>
      <c r="J17" s="1"/>
      <c r="K17" s="1"/>
      <c r="L17" s="1"/>
      <c r="M17" s="1"/>
      <c r="N17" s="1"/>
    </row>
    <row r="18" spans="1:14">
      <c r="A18" s="1" t="s">
        <v>11</v>
      </c>
      <c r="B18" s="1"/>
      <c r="C18" s="1"/>
      <c r="D18" s="1"/>
      <c r="E18" s="1"/>
      <c r="F18" s="1"/>
      <c r="H18" s="1" t="s">
        <v>11</v>
      </c>
      <c r="I18" s="1"/>
      <c r="J18" s="1"/>
      <c r="K18" s="1"/>
      <c r="L18" s="1"/>
      <c r="M18" s="1"/>
      <c r="N18" s="1"/>
    </row>
    <row r="19" spans="1:14">
      <c r="A19" s="1" t="s">
        <v>3</v>
      </c>
      <c r="B19" s="1" t="s">
        <v>4</v>
      </c>
      <c r="C19" s="1" t="s">
        <v>5</v>
      </c>
      <c r="D19" s="1" t="s">
        <v>6</v>
      </c>
      <c r="E19" s="1" t="s">
        <v>7</v>
      </c>
      <c r="F19" s="1" t="s">
        <v>8</v>
      </c>
      <c r="H19" s="1" t="s">
        <v>3</v>
      </c>
      <c r="I19" s="1" t="s">
        <v>4</v>
      </c>
      <c r="J19" s="1" t="s">
        <v>5</v>
      </c>
      <c r="K19" s="1" t="s">
        <v>6</v>
      </c>
      <c r="L19" s="1" t="s">
        <v>7</v>
      </c>
      <c r="M19" s="1" t="s">
        <v>8</v>
      </c>
      <c r="N19" s="1" t="s">
        <v>9</v>
      </c>
    </row>
    <row r="20" spans="1:14">
      <c r="A20" s="1">
        <v>1</v>
      </c>
      <c r="B20" s="1">
        <v>91</v>
      </c>
      <c r="C20" s="1">
        <v>9</v>
      </c>
      <c r="D20" s="1">
        <v>0</v>
      </c>
      <c r="E20" s="1">
        <v>0</v>
      </c>
      <c r="F20" s="1">
        <v>0</v>
      </c>
      <c r="H20" s="1">
        <v>1</v>
      </c>
      <c r="I20" s="1">
        <v>0.728</v>
      </c>
      <c r="J20" s="1">
        <v>0.054</v>
      </c>
      <c r="K20" s="1">
        <v>0</v>
      </c>
      <c r="L20" s="1">
        <v>0</v>
      </c>
      <c r="M20" s="1">
        <v>0</v>
      </c>
      <c r="N20" s="1">
        <v>0.218</v>
      </c>
    </row>
    <row r="21" spans="1:14">
      <c r="A21" s="1">
        <v>2</v>
      </c>
      <c r="B21" s="1">
        <v>90</v>
      </c>
      <c r="C21" s="1">
        <v>9</v>
      </c>
      <c r="D21" s="1">
        <v>1</v>
      </c>
      <c r="E21" s="1">
        <v>0</v>
      </c>
      <c r="F21" s="1">
        <v>0</v>
      </c>
      <c r="H21" s="1">
        <v>2</v>
      </c>
      <c r="I21" s="1">
        <v>0.72</v>
      </c>
      <c r="J21" s="1">
        <v>0.054</v>
      </c>
      <c r="K21" s="1">
        <v>0.004</v>
      </c>
      <c r="L21" s="1">
        <v>0</v>
      </c>
      <c r="M21" s="1">
        <v>0</v>
      </c>
      <c r="N21" s="1">
        <v>0.222</v>
      </c>
    </row>
    <row r="22" spans="1:14">
      <c r="A22" s="1">
        <v>3</v>
      </c>
      <c r="B22" s="1">
        <v>100</v>
      </c>
      <c r="C22" s="1">
        <v>0</v>
      </c>
      <c r="D22" s="1">
        <v>0</v>
      </c>
      <c r="E22" s="1">
        <v>0</v>
      </c>
      <c r="F22" s="1">
        <v>0</v>
      </c>
      <c r="H22" s="1">
        <v>3</v>
      </c>
      <c r="I22" s="1">
        <v>0.8</v>
      </c>
      <c r="J22" s="1">
        <v>0</v>
      </c>
      <c r="K22" s="1">
        <v>0</v>
      </c>
      <c r="L22" s="1">
        <v>0</v>
      </c>
      <c r="M22" s="1">
        <v>0</v>
      </c>
      <c r="N22" s="1">
        <v>0.2</v>
      </c>
    </row>
    <row r="23" spans="1:14">
      <c r="A23" s="1">
        <v>4</v>
      </c>
      <c r="B23" s="1">
        <v>98</v>
      </c>
      <c r="C23" s="1">
        <v>2</v>
      </c>
      <c r="D23" s="1">
        <v>0</v>
      </c>
      <c r="E23" s="1">
        <v>0</v>
      </c>
      <c r="F23" s="1">
        <v>0</v>
      </c>
      <c r="H23" s="1">
        <v>4</v>
      </c>
      <c r="I23" s="1">
        <v>0.784</v>
      </c>
      <c r="J23" s="1">
        <v>0.012</v>
      </c>
      <c r="K23" s="1">
        <v>0</v>
      </c>
      <c r="L23" s="1">
        <v>0</v>
      </c>
      <c r="M23" s="1">
        <v>0</v>
      </c>
      <c r="N23" s="1">
        <v>0.204</v>
      </c>
    </row>
    <row r="24" spans="1:14">
      <c r="A24" s="1">
        <v>5</v>
      </c>
      <c r="B24" s="1">
        <v>84</v>
      </c>
      <c r="C24" s="1">
        <v>16</v>
      </c>
      <c r="D24" s="1">
        <v>0</v>
      </c>
      <c r="E24" s="1">
        <v>0</v>
      </c>
      <c r="F24" s="1">
        <v>0</v>
      </c>
      <c r="H24" s="1">
        <v>5</v>
      </c>
      <c r="I24" s="1">
        <v>0.672</v>
      </c>
      <c r="J24" s="1">
        <v>0.096</v>
      </c>
      <c r="K24" s="1">
        <v>0</v>
      </c>
      <c r="L24" s="1">
        <v>0</v>
      </c>
      <c r="M24" s="1">
        <v>0</v>
      </c>
      <c r="N24" s="1">
        <v>0.232</v>
      </c>
    </row>
    <row r="25" spans="1:14">
      <c r="A25" s="1"/>
      <c r="B25" s="1"/>
      <c r="C25" s="1"/>
      <c r="D25" s="1"/>
      <c r="E25" s="1"/>
      <c r="F25" s="1"/>
      <c r="H25" s="1"/>
      <c r="I25" s="1"/>
      <c r="J25" s="1"/>
      <c r="K25" s="1"/>
      <c r="L25" s="1"/>
      <c r="M25" s="1"/>
      <c r="N25" s="1"/>
    </row>
    <row r="30" s="1" customFormat="1" spans="1:1">
      <c r="A30" s="1" t="s">
        <v>13</v>
      </c>
    </row>
    <row r="31" s="1" customFormat="1" spans="1:12">
      <c r="A31" s="1" t="s">
        <v>14</v>
      </c>
      <c r="G31" s="1" t="s">
        <v>15</v>
      </c>
      <c r="L31" s="1" t="s">
        <v>16</v>
      </c>
    </row>
    <row r="32" s="1" customFormat="1" spans="1:17">
      <c r="A32" s="1">
        <v>1</v>
      </c>
      <c r="B32" s="1">
        <v>0.997737258300203</v>
      </c>
      <c r="C32" s="1">
        <v>0.988686291501015</v>
      </c>
      <c r="G32" s="1">
        <v>1.98048385283925</v>
      </c>
      <c r="H32" s="1">
        <v>1.97737258300203</v>
      </c>
      <c r="I32" s="1">
        <v>1.97595836943966</v>
      </c>
      <c r="L32" s="1">
        <v>0.792</v>
      </c>
      <c r="M32" s="1">
        <v>0.006</v>
      </c>
      <c r="N32" s="1">
        <v>0</v>
      </c>
      <c r="O32" s="1">
        <v>0</v>
      </c>
      <c r="P32" s="1">
        <v>0</v>
      </c>
      <c r="Q32" s="1">
        <v>0.202</v>
      </c>
    </row>
    <row r="33" s="1" customFormat="1" spans="1:17">
      <c r="A33" s="1">
        <v>0.998585786437627</v>
      </c>
      <c r="B33" s="1">
        <v>1</v>
      </c>
      <c r="C33" s="1">
        <v>0.987272077938642</v>
      </c>
      <c r="G33" s="1" t="s">
        <v>17</v>
      </c>
      <c r="L33" s="1">
        <v>0.79874322839532</v>
      </c>
      <c r="M33" s="1">
        <v>0</v>
      </c>
      <c r="N33" s="1">
        <v>0</v>
      </c>
      <c r="O33" s="1">
        <v>0</v>
      </c>
      <c r="P33" s="1">
        <v>0</v>
      </c>
      <c r="Q33" s="1">
        <v>0.20125677160468</v>
      </c>
    </row>
    <row r="34" s="1" customFormat="1" spans="1:17">
      <c r="A34" s="1">
        <v>0.981898066401624</v>
      </c>
      <c r="B34" s="1">
        <v>0.979635324701828</v>
      </c>
      <c r="C34" s="1">
        <v>1</v>
      </c>
      <c r="G34" s="1">
        <v>1</v>
      </c>
      <c r="H34" s="1">
        <v>0.998429035494149</v>
      </c>
      <c r="I34" s="1">
        <v>0.997714960718763</v>
      </c>
      <c r="L34" s="1">
        <v>0.726336491403259</v>
      </c>
      <c r="M34" s="1">
        <v>0.0538766078788132</v>
      </c>
      <c r="N34" s="1">
        <v>0</v>
      </c>
      <c r="O34" s="1">
        <v>0</v>
      </c>
      <c r="P34" s="1">
        <v>0</v>
      </c>
      <c r="Q34" s="1">
        <v>0.219786900717928</v>
      </c>
    </row>
    <row r="35" s="1" customFormat="1" spans="12:16">
      <c r="L35" s="1">
        <f>MIN(L32:L34)</f>
        <v>0.726336491403259</v>
      </c>
      <c r="M35" s="1">
        <f>MIN(M32:M34)</f>
        <v>0</v>
      </c>
      <c r="N35" s="1">
        <f>MIN(N32:N34)</f>
        <v>0</v>
      </c>
      <c r="O35" s="1">
        <f>MIN(O32:O34)</f>
        <v>0</v>
      </c>
      <c r="P35" s="1">
        <f>MIN(P32:P34)</f>
        <v>0</v>
      </c>
    </row>
    <row r="36" s="1" customFormat="1" spans="12:18">
      <c r="L36" s="1">
        <f>MAX(L32:L34)</f>
        <v>0.79874322839532</v>
      </c>
      <c r="M36" s="1">
        <f>MAX(M32:M34)</f>
        <v>0.0538766078788132</v>
      </c>
      <c r="N36" s="1">
        <f>MAX(N32:N34)</f>
        <v>0</v>
      </c>
      <c r="O36" s="1">
        <f>MAX(O32:O34)</f>
        <v>0</v>
      </c>
      <c r="P36" s="1">
        <f>MAX(P32:P34)</f>
        <v>0</v>
      </c>
      <c r="R36" s="1">
        <f>SUM(L36:P36)</f>
        <v>0.852619836274133</v>
      </c>
    </row>
    <row r="37" s="1" customFormat="1" spans="17:17">
      <c r="Q37"/>
    </row>
    <row r="38" s="1" customFormat="1" spans="1:17">
      <c r="A38" s="1" t="s">
        <v>18</v>
      </c>
      <c r="Q38"/>
    </row>
    <row r="39" s="1" customFormat="1" spans="1:12">
      <c r="A39" s="1" t="s">
        <v>14</v>
      </c>
      <c r="G39" s="1" t="s">
        <v>15</v>
      </c>
      <c r="L39" s="1" t="s">
        <v>16</v>
      </c>
    </row>
    <row r="40" s="1" customFormat="1" spans="1:17">
      <c r="A40" s="1">
        <v>1</v>
      </c>
      <c r="B40" s="1">
        <v>0.989764845015757</v>
      </c>
      <c r="C40" s="1">
        <v>0.996360885192292</v>
      </c>
      <c r="G40" s="1">
        <v>1.99029238943131</v>
      </c>
      <c r="H40" s="1">
        <v>1.97566609792553</v>
      </c>
      <c r="I40" s="1">
        <v>1.98804223145506</v>
      </c>
      <c r="L40" s="1">
        <v>0.736</v>
      </c>
      <c r="M40" s="1">
        <v>0.036</v>
      </c>
      <c r="N40" s="1">
        <v>0.008</v>
      </c>
      <c r="O40" s="1">
        <v>0</v>
      </c>
      <c r="P40" s="1">
        <v>0</v>
      </c>
      <c r="Q40" s="1">
        <v>0.22</v>
      </c>
    </row>
    <row r="41" s="1" customFormat="1" spans="1:17">
      <c r="A41" s="1">
        <v>0.99466333437435</v>
      </c>
      <c r="B41" s="1">
        <v>1</v>
      </c>
      <c r="C41" s="1">
        <v>0.991681346262766</v>
      </c>
      <c r="G41" s="1" t="s">
        <v>17</v>
      </c>
      <c r="L41" s="1">
        <v>0.7623561097173</v>
      </c>
      <c r="M41" s="1">
        <v>0.0238236284286656</v>
      </c>
      <c r="N41" s="1">
        <v>0</v>
      </c>
      <c r="O41" s="1">
        <v>0</v>
      </c>
      <c r="P41" s="1">
        <v>0</v>
      </c>
      <c r="Q41" s="1">
        <v>0.213820261854035</v>
      </c>
    </row>
    <row r="42" s="1" customFormat="1" spans="1:17">
      <c r="A42" s="1">
        <v>0.995629055056963</v>
      </c>
      <c r="B42" s="1">
        <v>0.985901252909769</v>
      </c>
      <c r="C42" s="1">
        <v>1</v>
      </c>
      <c r="G42" s="1">
        <v>1</v>
      </c>
      <c r="H42" s="1">
        <v>0.992651184527734</v>
      </c>
      <c r="I42" s="1">
        <v>0.998869433462036</v>
      </c>
      <c r="L42" s="1">
        <v>0.719185992092666</v>
      </c>
      <c r="M42" s="1">
        <v>0.05393894940695</v>
      </c>
      <c r="N42" s="1">
        <v>0.00399547773384815</v>
      </c>
      <c r="O42" s="1">
        <v>0</v>
      </c>
      <c r="P42" s="1">
        <v>0</v>
      </c>
      <c r="Q42" s="1">
        <v>0.222879580766536</v>
      </c>
    </row>
    <row r="43" s="1" customFormat="1" spans="12:16">
      <c r="L43" s="1">
        <f>MIN(L40:L42)</f>
        <v>0.719185992092666</v>
      </c>
      <c r="M43" s="1">
        <f>MIN(M40:M42)</f>
        <v>0.0238236284286656</v>
      </c>
      <c r="N43" s="1">
        <f>MIN(N40:N42)</f>
        <v>0</v>
      </c>
      <c r="O43" s="1">
        <f>MIN(O40:O42)</f>
        <v>0</v>
      </c>
      <c r="P43" s="1">
        <f>MIN(P40:P42)</f>
        <v>0</v>
      </c>
    </row>
    <row r="44" s="1" customFormat="1" spans="12:18">
      <c r="L44" s="1">
        <f>MAX(L40:L42)</f>
        <v>0.7623561097173</v>
      </c>
      <c r="M44" s="1">
        <f>MAX(M40:M42)</f>
        <v>0.05393894940695</v>
      </c>
      <c r="N44" s="1">
        <f>MAX(N40:N42)</f>
        <v>0.008</v>
      </c>
      <c r="O44" s="1">
        <f>MAX(O40:O42)</f>
        <v>0</v>
      </c>
      <c r="P44" s="1">
        <f>MAX(P40:P42)</f>
        <v>0</v>
      </c>
      <c r="R44" s="1">
        <f>SUM(L44:P44)</f>
        <v>0.82429505912425</v>
      </c>
    </row>
    <row r="45" s="1" customFormat="1" spans="17:19">
      <c r="Q45"/>
      <c r="S45"/>
    </row>
    <row r="46" s="1" customFormat="1" spans="1:1">
      <c r="A46" s="1" t="s">
        <v>19</v>
      </c>
    </row>
    <row r="47" s="1" customFormat="1" spans="1:12">
      <c r="A47" s="1" t="s">
        <v>14</v>
      </c>
      <c r="G47" s="1" t="s">
        <v>15</v>
      </c>
      <c r="L47" s="1" t="s">
        <v>16</v>
      </c>
    </row>
    <row r="48" s="1" customFormat="1" spans="1:17">
      <c r="A48" s="1">
        <v>1</v>
      </c>
      <c r="B48" s="1">
        <v>0.988686291501015</v>
      </c>
      <c r="C48" s="1">
        <v>0.986423549801218</v>
      </c>
      <c r="G48" s="1">
        <v>1.9844436508139</v>
      </c>
      <c r="H48" s="1">
        <v>1.98727207793864</v>
      </c>
      <c r="I48" s="1">
        <v>1.98416080810142</v>
      </c>
      <c r="L48" s="1">
        <v>0.750929700053948</v>
      </c>
      <c r="M48" s="1">
        <v>0.0359487622366252</v>
      </c>
      <c r="N48" s="1">
        <v>0</v>
      </c>
      <c r="O48" s="1">
        <v>0</v>
      </c>
      <c r="P48" s="1">
        <v>0</v>
      </c>
      <c r="Q48" s="1">
        <v>0.213121537709427</v>
      </c>
    </row>
    <row r="49" s="1" customFormat="1" spans="1:17">
      <c r="A49" s="1">
        <v>0.992928932188135</v>
      </c>
      <c r="B49" s="1">
        <v>1</v>
      </c>
      <c r="C49" s="1">
        <v>0.997737258300203</v>
      </c>
      <c r="G49" s="1" t="s">
        <v>17</v>
      </c>
      <c r="L49" s="1">
        <v>0.792</v>
      </c>
      <c r="M49" s="1">
        <v>0.006</v>
      </c>
      <c r="N49" s="1">
        <v>0</v>
      </c>
      <c r="O49" s="1">
        <v>0</v>
      </c>
      <c r="P49" s="1">
        <v>0</v>
      </c>
      <c r="Q49" s="1">
        <v>0.202</v>
      </c>
    </row>
    <row r="50" s="1" customFormat="1" spans="1:17">
      <c r="A50" s="1">
        <v>0.991514718625762</v>
      </c>
      <c r="B50" s="1">
        <v>0.998585786437627</v>
      </c>
      <c r="C50" s="1">
        <v>1</v>
      </c>
      <c r="G50" s="1">
        <v>0.998576728795143</v>
      </c>
      <c r="H50" s="1">
        <v>1</v>
      </c>
      <c r="I50" s="1">
        <v>0.998434401674658</v>
      </c>
      <c r="L50" s="1">
        <v>0.798747521339726</v>
      </c>
      <c r="M50" s="1">
        <v>0</v>
      </c>
      <c r="N50" s="1">
        <v>0</v>
      </c>
      <c r="O50" s="1">
        <v>0</v>
      </c>
      <c r="P50" s="1">
        <v>0</v>
      </c>
      <c r="Q50" s="1">
        <v>0.201252478660274</v>
      </c>
    </row>
    <row r="51" s="1" customFormat="1" spans="12:16">
      <c r="L51" s="1">
        <f>MIN(L48:L50)</f>
        <v>0.750929700053948</v>
      </c>
      <c r="M51" s="1">
        <f>MIN(M48:M50)</f>
        <v>0</v>
      </c>
      <c r="N51" s="1">
        <f>MIN(N48:N50)</f>
        <v>0</v>
      </c>
      <c r="O51" s="1">
        <f>MIN(O48:O50)</f>
        <v>0</v>
      </c>
      <c r="P51" s="1">
        <f>MIN(P48:P50)</f>
        <v>0</v>
      </c>
    </row>
    <row r="52" s="1" customFormat="1" spans="12:18">
      <c r="L52" s="1">
        <f>MAX(L48:L50)</f>
        <v>0.798747521339726</v>
      </c>
      <c r="M52" s="1">
        <f>MAX(M48:M50)</f>
        <v>0.0359487622366252</v>
      </c>
      <c r="N52" s="1">
        <f>MAX(N48:N50)</f>
        <v>0</v>
      </c>
      <c r="O52" s="1">
        <f>MAX(O48:O50)</f>
        <v>0</v>
      </c>
      <c r="P52" s="1">
        <f>MAX(P48:P50)</f>
        <v>0</v>
      </c>
      <c r="R52" s="1">
        <f>SUM(L52:P52)</f>
        <v>0.834696283576351</v>
      </c>
    </row>
    <row r="53" s="1" customFormat="1" spans="17:17">
      <c r="Q53"/>
    </row>
    <row r="54" s="1" customFormat="1" spans="1:1">
      <c r="A54" s="1" t="s">
        <v>20</v>
      </c>
    </row>
    <row r="55" s="1" customFormat="1" spans="1:12">
      <c r="A55" s="1" t="s">
        <v>14</v>
      </c>
      <c r="G55" s="1" t="s">
        <v>15</v>
      </c>
      <c r="L55" s="1" t="s">
        <v>16</v>
      </c>
    </row>
    <row r="56" s="1" customFormat="1" spans="1:17">
      <c r="A56" s="1">
        <v>1</v>
      </c>
      <c r="B56" s="1">
        <v>0.997171572875254</v>
      </c>
      <c r="C56" s="1">
        <v>0.997171572875254</v>
      </c>
      <c r="G56" s="1">
        <v>1.99094903320081</v>
      </c>
      <c r="H56" s="1">
        <v>1.99717157287525</v>
      </c>
      <c r="I56" s="1">
        <v>1.99717157287525</v>
      </c>
      <c r="L56" s="1">
        <v>0.797507459145142</v>
      </c>
      <c r="M56" s="1">
        <v>0</v>
      </c>
      <c r="N56" s="1">
        <v>0</v>
      </c>
      <c r="O56" s="1">
        <v>0</v>
      </c>
      <c r="P56" s="1">
        <v>0</v>
      </c>
      <c r="Q56" s="1">
        <v>0.202492540854858</v>
      </c>
    </row>
    <row r="57" s="1" customFormat="1" spans="1:17">
      <c r="A57" s="1">
        <v>0.995474516600406</v>
      </c>
      <c r="B57" s="1">
        <v>1</v>
      </c>
      <c r="C57" s="1">
        <v>1</v>
      </c>
      <c r="G57" s="1" t="s">
        <v>17</v>
      </c>
      <c r="L57" s="1">
        <v>0.784</v>
      </c>
      <c r="M57" s="1">
        <v>0.012</v>
      </c>
      <c r="N57" s="1">
        <v>0</v>
      </c>
      <c r="O57" s="1">
        <v>0</v>
      </c>
      <c r="P57" s="1">
        <v>0</v>
      </c>
      <c r="Q57" s="1">
        <v>0.204</v>
      </c>
    </row>
    <row r="58" s="1" customFormat="1" spans="1:17">
      <c r="A58" s="1">
        <v>0.995474516600406</v>
      </c>
      <c r="B58" s="1">
        <v>1</v>
      </c>
      <c r="C58" s="1">
        <v>0</v>
      </c>
      <c r="G58" s="1">
        <v>0.996884323931427</v>
      </c>
      <c r="H58" s="1">
        <v>1</v>
      </c>
      <c r="I58" s="1">
        <v>1</v>
      </c>
      <c r="L58" s="1">
        <v>0.784</v>
      </c>
      <c r="M58" s="1">
        <v>0.012</v>
      </c>
      <c r="N58" s="1">
        <v>0</v>
      </c>
      <c r="O58" s="1">
        <v>0</v>
      </c>
      <c r="P58" s="1">
        <v>0</v>
      </c>
      <c r="Q58" s="1">
        <v>0.204</v>
      </c>
    </row>
    <row r="59" s="1" customFormat="1" spans="12:16">
      <c r="L59" s="1">
        <f>MIN(L56:L58)</f>
        <v>0.784</v>
      </c>
      <c r="M59" s="1">
        <f>MIN(M56:M58)</f>
        <v>0</v>
      </c>
      <c r="N59" s="1">
        <f>MIN(N56:N58)</f>
        <v>0</v>
      </c>
      <c r="O59" s="1">
        <f>MIN(O56:O58)</f>
        <v>0</v>
      </c>
      <c r="P59" s="1">
        <f>MIN(P56:P58)</f>
        <v>0</v>
      </c>
    </row>
    <row r="60" s="1" customFormat="1" spans="12:18">
      <c r="L60" s="1">
        <f>MAX(L56:L58)</f>
        <v>0.797507459145142</v>
      </c>
      <c r="M60" s="1">
        <f>MAX(M56:M58)</f>
        <v>0.012</v>
      </c>
      <c r="N60" s="1">
        <f>MAX(N56:N58)</f>
        <v>0</v>
      </c>
      <c r="O60" s="1">
        <f>MAX(O56:O58)</f>
        <v>0</v>
      </c>
      <c r="P60" s="1">
        <f>MAX(P56:P58)</f>
        <v>0</v>
      </c>
      <c r="R60" s="1">
        <f>SUM(L60:P60)</f>
        <v>0.809507459145142</v>
      </c>
    </row>
    <row r="61" s="1" customFormat="1" spans="17:17">
      <c r="Q61"/>
    </row>
    <row r="62" s="1" customFormat="1" spans="1:1">
      <c r="A62" s="1" t="s">
        <v>21</v>
      </c>
    </row>
    <row r="63" s="1" customFormat="1" spans="1:12">
      <c r="A63" s="1" t="s">
        <v>14</v>
      </c>
      <c r="G63" s="1" t="s">
        <v>15</v>
      </c>
      <c r="L63" s="1" t="s">
        <v>16</v>
      </c>
    </row>
    <row r="64" s="1" customFormat="1" spans="1:17">
      <c r="A64" s="1">
        <v>1</v>
      </c>
      <c r="B64" s="1">
        <v>0.989634066136609</v>
      </c>
      <c r="C64" s="1">
        <v>0.987963128061558</v>
      </c>
      <c r="G64" s="1">
        <v>1.98758600242225</v>
      </c>
      <c r="H64" s="1">
        <v>1.98058309933742</v>
      </c>
      <c r="I64" s="1">
        <v>1.98230627381207</v>
      </c>
      <c r="L64" s="1">
        <v>0.704</v>
      </c>
      <c r="M64" s="1">
        <v>0.048</v>
      </c>
      <c r="N64" s="1">
        <v>0</v>
      </c>
      <c r="O64" s="1">
        <v>0.008</v>
      </c>
      <c r="P64" s="1">
        <v>0</v>
      </c>
      <c r="Q64" s="1">
        <v>0.24</v>
      </c>
    </row>
    <row r="65" s="1" customFormat="1" spans="1:17">
      <c r="A65" s="1">
        <v>0.996422291236</v>
      </c>
      <c r="B65" s="1">
        <v>1</v>
      </c>
      <c r="C65" s="1">
        <v>0.994343145750508</v>
      </c>
      <c r="G65" s="1" t="s">
        <v>17</v>
      </c>
      <c r="L65" s="1">
        <v>0.701519582163634</v>
      </c>
      <c r="M65" s="1">
        <v>0.0717463209030989</v>
      </c>
      <c r="N65" s="1">
        <v>0</v>
      </c>
      <c r="O65" s="1">
        <v>0</v>
      </c>
      <c r="P65" s="1">
        <v>0</v>
      </c>
      <c r="Q65" s="1">
        <v>0.226734096933267</v>
      </c>
    </row>
    <row r="66" s="1" customFormat="1" spans="1:17">
      <c r="A66" s="1">
        <v>0.99116371118625</v>
      </c>
      <c r="B66" s="1">
        <v>0.990949033200812</v>
      </c>
      <c r="C66" s="1">
        <v>1</v>
      </c>
      <c r="G66" s="1">
        <v>1</v>
      </c>
      <c r="H66" s="1">
        <v>0.996476679209707</v>
      </c>
      <c r="I66" s="1">
        <v>0.99734364771952</v>
      </c>
      <c r="L66" s="1">
        <v>0.670214931267518</v>
      </c>
      <c r="M66" s="1">
        <v>0.0957449901810739</v>
      </c>
      <c r="N66" s="1">
        <v>0</v>
      </c>
      <c r="O66" s="1">
        <v>0</v>
      </c>
      <c r="P66" s="1">
        <v>0</v>
      </c>
      <c r="Q66" s="1">
        <v>0.234040078551409</v>
      </c>
    </row>
    <row r="67" s="1" customFormat="1" spans="12:16">
      <c r="L67" s="1">
        <f>MIN(L64:L66)</f>
        <v>0.670214931267518</v>
      </c>
      <c r="M67" s="1">
        <f>MIN(M64:M66)</f>
        <v>0.048</v>
      </c>
      <c r="N67" s="1">
        <f>MIN(N64:N66)</f>
        <v>0</v>
      </c>
      <c r="O67" s="1">
        <f>MIN(O64:O66)</f>
        <v>0</v>
      </c>
      <c r="P67" s="1">
        <f>MIN(P64:P66)</f>
        <v>0</v>
      </c>
    </row>
    <row r="68" spans="12:19">
      <c r="L68" s="1">
        <f>MAX(L64:L66)</f>
        <v>0.704</v>
      </c>
      <c r="M68" s="1">
        <f>MAX(M64:M66)</f>
        <v>0.0957449901810739</v>
      </c>
      <c r="N68" s="1">
        <f>MAX(N64:N66)</f>
        <v>0</v>
      </c>
      <c r="O68" s="1">
        <f>MAX(O64:O66)</f>
        <v>0.008</v>
      </c>
      <c r="P68" s="1">
        <f>MAX(P64:P66)</f>
        <v>0</v>
      </c>
      <c r="Q68" s="1"/>
      <c r="R68" s="1"/>
      <c r="S68" s="1"/>
    </row>
    <row r="69" spans="18:18">
      <c r="R69" s="1">
        <f>SUM(L68:P68)</f>
        <v>0.807744990181074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4"/>
  <sheetViews>
    <sheetView tabSelected="1" topLeftCell="E19" workbookViewId="0">
      <selection activeCell="I20" sqref="I20:N24"/>
    </sheetView>
  </sheetViews>
  <sheetFormatPr defaultColWidth="9" defaultRowHeight="14"/>
  <cols>
    <col min="1" max="4" width="12.6272727272727"/>
    <col min="7" max="10" width="12.6272727272727"/>
    <col min="12" max="14" width="12.6272727272727"/>
    <col min="17" max="18" width="12.6272727272727"/>
  </cols>
  <sheetData>
    <row r="1" spans="1:14">
      <c r="A1" s="1" t="s">
        <v>0</v>
      </c>
      <c r="B1" s="1"/>
      <c r="C1" s="1"/>
      <c r="D1" s="1"/>
      <c r="E1" s="1"/>
      <c r="F1" s="1"/>
      <c r="H1" s="1" t="s">
        <v>1</v>
      </c>
      <c r="I1" s="1"/>
      <c r="J1" s="1"/>
      <c r="K1" s="1"/>
      <c r="L1" s="1"/>
      <c r="M1" s="1"/>
      <c r="N1" s="1"/>
    </row>
    <row r="2" spans="1:14">
      <c r="A2" s="1" t="s">
        <v>2</v>
      </c>
      <c r="B2" s="1"/>
      <c r="C2" s="1"/>
      <c r="D2" s="1"/>
      <c r="E2" s="1"/>
      <c r="F2" s="1"/>
      <c r="H2" s="1" t="s">
        <v>2</v>
      </c>
      <c r="I2" s="1"/>
      <c r="J2" s="1"/>
      <c r="K2" s="1"/>
      <c r="L2" s="1"/>
      <c r="M2" s="1"/>
      <c r="N2" s="1"/>
    </row>
    <row r="3" spans="1:14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H3" s="1" t="s">
        <v>3</v>
      </c>
      <c r="I3" s="1" t="s">
        <v>4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9</v>
      </c>
    </row>
    <row r="4" spans="1:14">
      <c r="A4" s="1">
        <v>1</v>
      </c>
      <c r="B4" s="1">
        <v>90</v>
      </c>
      <c r="C4" s="1">
        <v>7</v>
      </c>
      <c r="D4" s="1">
        <v>3</v>
      </c>
      <c r="E4" s="1">
        <v>0</v>
      </c>
      <c r="F4" s="1">
        <v>0</v>
      </c>
      <c r="H4" s="1">
        <v>1</v>
      </c>
      <c r="I4" s="1">
        <v>0.72</v>
      </c>
      <c r="J4" s="1">
        <v>0.042</v>
      </c>
      <c r="K4" s="1">
        <v>0.012</v>
      </c>
      <c r="L4" s="1">
        <v>0</v>
      </c>
      <c r="M4" s="1">
        <v>0</v>
      </c>
      <c r="N4" s="1">
        <v>0.226</v>
      </c>
    </row>
    <row r="5" spans="1:14">
      <c r="A5" s="1">
        <v>2</v>
      </c>
      <c r="B5" s="1">
        <v>91</v>
      </c>
      <c r="C5" s="1">
        <v>6</v>
      </c>
      <c r="D5" s="1">
        <v>3</v>
      </c>
      <c r="E5" s="1">
        <v>0</v>
      </c>
      <c r="F5" s="1">
        <v>0</v>
      </c>
      <c r="H5" s="1">
        <v>2</v>
      </c>
      <c r="I5" s="1">
        <v>0.728</v>
      </c>
      <c r="J5" s="1">
        <v>0.036</v>
      </c>
      <c r="K5" s="1">
        <v>0.012</v>
      </c>
      <c r="L5" s="1">
        <v>0</v>
      </c>
      <c r="M5" s="1">
        <v>0</v>
      </c>
      <c r="N5" s="1">
        <v>0.224</v>
      </c>
    </row>
    <row r="6" spans="1:14">
      <c r="A6" s="1">
        <v>3</v>
      </c>
      <c r="B6" s="1">
        <v>97</v>
      </c>
      <c r="C6" s="1">
        <v>3</v>
      </c>
      <c r="D6" s="1">
        <v>0</v>
      </c>
      <c r="E6" s="1">
        <v>0</v>
      </c>
      <c r="F6" s="1">
        <v>0</v>
      </c>
      <c r="H6" s="1">
        <v>3</v>
      </c>
      <c r="I6" s="1">
        <v>0.776</v>
      </c>
      <c r="J6" s="1">
        <v>0.018</v>
      </c>
      <c r="K6" s="1">
        <v>0</v>
      </c>
      <c r="L6" s="1">
        <v>0</v>
      </c>
      <c r="M6" s="1">
        <v>0</v>
      </c>
      <c r="N6" s="1">
        <v>0.206</v>
      </c>
    </row>
    <row r="7" spans="1:14">
      <c r="A7" s="1">
        <v>4</v>
      </c>
      <c r="B7" s="1">
        <v>82</v>
      </c>
      <c r="C7" s="1">
        <v>13</v>
      </c>
      <c r="D7" s="1">
        <v>5</v>
      </c>
      <c r="E7" s="1">
        <v>0</v>
      </c>
      <c r="F7" s="1">
        <v>0</v>
      </c>
      <c r="H7" s="1">
        <v>4</v>
      </c>
      <c r="I7" s="1">
        <v>0.656</v>
      </c>
      <c r="J7" s="1">
        <v>0.078</v>
      </c>
      <c r="K7" s="1">
        <v>0.02</v>
      </c>
      <c r="L7" s="1">
        <v>0</v>
      </c>
      <c r="M7" s="1">
        <v>0</v>
      </c>
      <c r="N7" s="1">
        <v>0.246</v>
      </c>
    </row>
    <row r="8" spans="1:14">
      <c r="A8" s="1">
        <v>5</v>
      </c>
      <c r="B8" s="1">
        <v>100</v>
      </c>
      <c r="C8" s="1">
        <v>0</v>
      </c>
      <c r="D8" s="1">
        <v>0</v>
      </c>
      <c r="E8" s="1">
        <v>0</v>
      </c>
      <c r="F8" s="1">
        <v>0</v>
      </c>
      <c r="H8" s="1">
        <v>5</v>
      </c>
      <c r="I8" s="1">
        <v>0.8</v>
      </c>
      <c r="J8" s="1">
        <v>0</v>
      </c>
      <c r="K8" s="1">
        <v>0</v>
      </c>
      <c r="L8" s="1">
        <v>0</v>
      </c>
      <c r="M8" s="1">
        <v>0</v>
      </c>
      <c r="N8" s="1">
        <v>0.2</v>
      </c>
    </row>
    <row r="9" spans="1:14">
      <c r="A9" s="1"/>
      <c r="B9" s="1"/>
      <c r="C9" s="1"/>
      <c r="D9" s="1"/>
      <c r="E9" s="1"/>
      <c r="F9" s="1"/>
      <c r="H9" s="1"/>
      <c r="I9" s="1"/>
      <c r="J9" s="1"/>
      <c r="K9" s="1"/>
      <c r="L9" s="1"/>
      <c r="M9" s="1"/>
      <c r="N9" s="1"/>
    </row>
    <row r="10" spans="1:14">
      <c r="A10" s="1" t="s">
        <v>10</v>
      </c>
      <c r="B10" s="1"/>
      <c r="C10" s="1"/>
      <c r="D10" s="1"/>
      <c r="E10" s="1"/>
      <c r="F10" s="1"/>
      <c r="H10" s="1" t="s">
        <v>10</v>
      </c>
      <c r="I10" s="1"/>
      <c r="J10" s="1"/>
      <c r="K10" s="1"/>
      <c r="L10" s="1"/>
      <c r="M10" s="1"/>
      <c r="N10" s="1"/>
    </row>
    <row r="11" spans="1:14">
      <c r="A11" s="1" t="s">
        <v>3</v>
      </c>
      <c r="B11" s="1" t="s">
        <v>4</v>
      </c>
      <c r="C11" s="1" t="s">
        <v>5</v>
      </c>
      <c r="D11" s="1" t="s">
        <v>6</v>
      </c>
      <c r="E11" s="1" t="s">
        <v>7</v>
      </c>
      <c r="F11" s="1" t="s">
        <v>8</v>
      </c>
      <c r="H11" s="1" t="s">
        <v>3</v>
      </c>
      <c r="I11" s="1" t="s">
        <v>4</v>
      </c>
      <c r="J11" s="1" t="s">
        <v>5</v>
      </c>
      <c r="K11" s="1" t="s">
        <v>6</v>
      </c>
      <c r="L11" s="1" t="s">
        <v>7</v>
      </c>
      <c r="M11" s="1" t="s">
        <v>8</v>
      </c>
      <c r="N11" s="1" t="s">
        <v>9</v>
      </c>
    </row>
    <row r="12" spans="1:14">
      <c r="A12" s="1">
        <v>1</v>
      </c>
      <c r="B12" s="1">
        <v>85</v>
      </c>
      <c r="C12" s="1">
        <v>15</v>
      </c>
      <c r="D12" s="1">
        <v>0</v>
      </c>
      <c r="E12" s="1">
        <v>0</v>
      </c>
      <c r="F12" s="1">
        <v>0</v>
      </c>
      <c r="H12" s="1">
        <v>1</v>
      </c>
      <c r="I12" s="1">
        <v>0.68</v>
      </c>
      <c r="J12" s="1">
        <v>0.09</v>
      </c>
      <c r="K12" s="1">
        <v>0</v>
      </c>
      <c r="L12" s="1">
        <v>0</v>
      </c>
      <c r="M12" s="1">
        <v>0</v>
      </c>
      <c r="N12" s="1">
        <v>0.23</v>
      </c>
    </row>
    <row r="13" spans="1:14">
      <c r="A13" s="1">
        <v>2</v>
      </c>
      <c r="B13" s="1">
        <v>84</v>
      </c>
      <c r="C13" s="1">
        <v>13</v>
      </c>
      <c r="D13" s="1">
        <v>3</v>
      </c>
      <c r="E13" s="1">
        <v>0</v>
      </c>
      <c r="F13" s="1">
        <v>0</v>
      </c>
      <c r="H13" s="1">
        <v>2</v>
      </c>
      <c r="I13" s="1">
        <v>0.672</v>
      </c>
      <c r="J13" s="1">
        <v>0.078</v>
      </c>
      <c r="K13" s="1">
        <v>0.012</v>
      </c>
      <c r="L13" s="1">
        <v>0</v>
      </c>
      <c r="M13" s="1">
        <v>0</v>
      </c>
      <c r="N13" s="1">
        <v>0.238</v>
      </c>
    </row>
    <row r="14" spans="1:14">
      <c r="A14" s="1">
        <v>3</v>
      </c>
      <c r="B14" s="1">
        <v>90</v>
      </c>
      <c r="C14" s="1">
        <v>10</v>
      </c>
      <c r="D14" s="1">
        <v>0</v>
      </c>
      <c r="E14" s="1">
        <v>0</v>
      </c>
      <c r="F14" s="1">
        <v>0</v>
      </c>
      <c r="H14" s="1">
        <v>3</v>
      </c>
      <c r="I14" s="1">
        <v>0.72</v>
      </c>
      <c r="J14" s="1">
        <v>0.06</v>
      </c>
      <c r="K14" s="1">
        <v>0</v>
      </c>
      <c r="L14" s="1">
        <v>0</v>
      </c>
      <c r="M14" s="1">
        <v>0</v>
      </c>
      <c r="N14" s="1">
        <v>0.22</v>
      </c>
    </row>
    <row r="15" spans="1:14">
      <c r="A15" s="1">
        <v>4</v>
      </c>
      <c r="B15" s="1">
        <v>97</v>
      </c>
      <c r="C15" s="1">
        <v>3</v>
      </c>
      <c r="D15" s="1">
        <v>0</v>
      </c>
      <c r="E15" s="1">
        <v>0</v>
      </c>
      <c r="F15" s="1">
        <v>0</v>
      </c>
      <c r="H15" s="1">
        <v>4</v>
      </c>
      <c r="I15" s="1">
        <v>0.776</v>
      </c>
      <c r="J15" s="1">
        <v>0.018</v>
      </c>
      <c r="K15" s="1">
        <v>0</v>
      </c>
      <c r="L15" s="1">
        <v>0</v>
      </c>
      <c r="M15" s="1">
        <v>0</v>
      </c>
      <c r="N15" s="1">
        <v>0.206</v>
      </c>
    </row>
    <row r="16" spans="1:14">
      <c r="A16" s="1">
        <v>5</v>
      </c>
      <c r="B16" s="1">
        <v>98</v>
      </c>
      <c r="C16" s="1">
        <v>1</v>
      </c>
      <c r="D16" s="1">
        <v>0</v>
      </c>
      <c r="E16" s="1">
        <v>1</v>
      </c>
      <c r="F16" s="1">
        <v>0</v>
      </c>
      <c r="H16" s="1">
        <v>5</v>
      </c>
      <c r="I16" s="1">
        <v>0.784</v>
      </c>
      <c r="J16" s="1">
        <v>0.006</v>
      </c>
      <c r="K16" s="1">
        <v>0</v>
      </c>
      <c r="L16" s="1">
        <v>0.002</v>
      </c>
      <c r="M16" s="1">
        <v>0</v>
      </c>
      <c r="N16" s="1">
        <v>0.208</v>
      </c>
    </row>
    <row r="17" spans="1:14">
      <c r="A17" s="1"/>
      <c r="B17" s="1"/>
      <c r="C17" s="1"/>
      <c r="D17" s="1"/>
      <c r="E17" s="1"/>
      <c r="F17" s="1"/>
      <c r="H17" s="1"/>
      <c r="I17" s="1"/>
      <c r="J17" s="1"/>
      <c r="K17" s="1"/>
      <c r="L17" s="1"/>
      <c r="M17" s="1"/>
      <c r="N17" s="1"/>
    </row>
    <row r="18" spans="1:14">
      <c r="A18" s="1" t="s">
        <v>11</v>
      </c>
      <c r="B18" s="1"/>
      <c r="C18" s="1"/>
      <c r="D18" s="1"/>
      <c r="E18" s="1"/>
      <c r="F18" s="1"/>
      <c r="H18" s="1" t="s">
        <v>11</v>
      </c>
      <c r="I18" s="1"/>
      <c r="J18" s="1"/>
      <c r="K18" s="1"/>
      <c r="L18" s="1"/>
      <c r="M18" s="1"/>
      <c r="N18" s="1"/>
    </row>
    <row r="19" spans="1:14">
      <c r="A19" s="1" t="s">
        <v>3</v>
      </c>
      <c r="B19" s="1" t="s">
        <v>4</v>
      </c>
      <c r="C19" s="1" t="s">
        <v>5</v>
      </c>
      <c r="D19" s="1" t="s">
        <v>6</v>
      </c>
      <c r="E19" s="1" t="s">
        <v>7</v>
      </c>
      <c r="F19" s="1" t="s">
        <v>8</v>
      </c>
      <c r="H19" s="1" t="s">
        <v>3</v>
      </c>
      <c r="I19" s="1" t="s">
        <v>4</v>
      </c>
      <c r="J19" s="1" t="s">
        <v>5</v>
      </c>
      <c r="K19" s="1" t="s">
        <v>6</v>
      </c>
      <c r="L19" s="1" t="s">
        <v>7</v>
      </c>
      <c r="M19" s="1" t="s">
        <v>8</v>
      </c>
      <c r="N19" s="1" t="s">
        <v>9</v>
      </c>
    </row>
    <row r="20" spans="1:14">
      <c r="A20" s="1">
        <v>1</v>
      </c>
      <c r="B20" s="1">
        <v>96</v>
      </c>
      <c r="C20" s="1">
        <v>4</v>
      </c>
      <c r="D20" s="1">
        <v>0</v>
      </c>
      <c r="E20" s="1">
        <v>0</v>
      </c>
      <c r="F20" s="1">
        <v>0</v>
      </c>
      <c r="H20" s="1">
        <v>1</v>
      </c>
      <c r="I20" s="1">
        <v>0.768</v>
      </c>
      <c r="J20" s="1">
        <v>0.024</v>
      </c>
      <c r="K20" s="1">
        <v>0</v>
      </c>
      <c r="L20" s="1">
        <v>0</v>
      </c>
      <c r="M20" s="1">
        <v>0</v>
      </c>
      <c r="N20" s="1">
        <v>0.208</v>
      </c>
    </row>
    <row r="21" spans="1:14">
      <c r="A21" s="1">
        <v>2</v>
      </c>
      <c r="B21" s="1">
        <v>88</v>
      </c>
      <c r="C21" s="1">
        <v>10</v>
      </c>
      <c r="D21" s="1">
        <v>2</v>
      </c>
      <c r="E21" s="1">
        <v>0</v>
      </c>
      <c r="F21" s="1">
        <v>0</v>
      </c>
      <c r="H21" s="1">
        <v>2</v>
      </c>
      <c r="I21" s="1">
        <v>0.704</v>
      </c>
      <c r="J21" s="1">
        <v>0.06</v>
      </c>
      <c r="K21" s="1">
        <v>0.008</v>
      </c>
      <c r="L21" s="1">
        <v>0</v>
      </c>
      <c r="M21" s="1">
        <v>0</v>
      </c>
      <c r="N21" s="1">
        <v>0.228</v>
      </c>
    </row>
    <row r="22" spans="1:14">
      <c r="A22" s="1">
        <v>3</v>
      </c>
      <c r="B22" s="1">
        <v>93</v>
      </c>
      <c r="C22" s="1">
        <v>7</v>
      </c>
      <c r="D22" s="1">
        <v>0</v>
      </c>
      <c r="E22" s="1">
        <v>0</v>
      </c>
      <c r="F22" s="1">
        <v>0</v>
      </c>
      <c r="H22" s="1">
        <v>3</v>
      </c>
      <c r="I22" s="1">
        <v>0.744</v>
      </c>
      <c r="J22" s="1">
        <v>0.042</v>
      </c>
      <c r="K22" s="1">
        <v>0</v>
      </c>
      <c r="L22" s="1">
        <v>0</v>
      </c>
      <c r="M22" s="1">
        <v>0</v>
      </c>
      <c r="N22" s="1">
        <v>0.214</v>
      </c>
    </row>
    <row r="23" spans="1:14">
      <c r="A23" s="1">
        <v>4</v>
      </c>
      <c r="B23" s="1">
        <v>100</v>
      </c>
      <c r="C23" s="1">
        <v>0</v>
      </c>
      <c r="D23" s="1">
        <v>0</v>
      </c>
      <c r="E23" s="1">
        <v>0</v>
      </c>
      <c r="F23" s="1">
        <v>0</v>
      </c>
      <c r="H23" s="1">
        <v>4</v>
      </c>
      <c r="I23" s="1">
        <v>0.8</v>
      </c>
      <c r="J23" s="1">
        <v>0</v>
      </c>
      <c r="K23" s="1">
        <v>0</v>
      </c>
      <c r="L23" s="1">
        <v>0</v>
      </c>
      <c r="M23" s="1">
        <v>0</v>
      </c>
      <c r="N23" s="1">
        <v>0.2</v>
      </c>
    </row>
    <row r="24" spans="1:14">
      <c r="A24" s="1">
        <v>5</v>
      </c>
      <c r="B24" s="1">
        <v>98</v>
      </c>
      <c r="C24" s="1">
        <v>2</v>
      </c>
      <c r="D24" s="1">
        <v>0</v>
      </c>
      <c r="E24" s="1">
        <v>0</v>
      </c>
      <c r="F24" s="1">
        <v>0</v>
      </c>
      <c r="H24" s="1">
        <v>5</v>
      </c>
      <c r="I24" s="1">
        <v>0.784</v>
      </c>
      <c r="J24" s="1">
        <v>0.012</v>
      </c>
      <c r="K24" s="1">
        <v>0</v>
      </c>
      <c r="L24" s="1">
        <v>0</v>
      </c>
      <c r="M24" s="1">
        <v>0</v>
      </c>
      <c r="N24" s="1">
        <v>0.204</v>
      </c>
    </row>
    <row r="25" spans="1:14">
      <c r="A25" s="1"/>
      <c r="B25" s="1"/>
      <c r="C25" s="1"/>
      <c r="D25" s="1"/>
      <c r="E25" s="1"/>
      <c r="F25" s="1"/>
      <c r="H25" s="1"/>
      <c r="I25" s="1"/>
      <c r="J25" s="1"/>
      <c r="K25" s="1"/>
      <c r="L25" s="1"/>
      <c r="M25" s="1"/>
      <c r="N25" s="1"/>
    </row>
    <row r="30" spans="1:19">
      <c r="A30" s="1" t="s">
        <v>13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>
      <c r="A31" s="1" t="s">
        <v>14</v>
      </c>
      <c r="B31" s="1"/>
      <c r="C31" s="1"/>
      <c r="D31" s="1"/>
      <c r="E31" s="1"/>
      <c r="F31" s="1"/>
      <c r="G31" s="1" t="s">
        <v>15</v>
      </c>
      <c r="H31" s="1"/>
      <c r="I31" s="1"/>
      <c r="J31" s="1"/>
      <c r="K31" s="1"/>
      <c r="L31" s="1" t="s">
        <v>16</v>
      </c>
      <c r="M31" s="1"/>
      <c r="N31" s="1"/>
      <c r="O31" s="1"/>
      <c r="P31" s="1"/>
      <c r="Q31" s="1"/>
      <c r="R31" s="1"/>
      <c r="S31" s="1"/>
    </row>
    <row r="32" spans="1:19">
      <c r="A32" s="1">
        <v>1</v>
      </c>
      <c r="B32" s="1">
        <v>0.990349873158387</v>
      </c>
      <c r="C32" s="1">
        <v>0.984647267523635</v>
      </c>
      <c r="D32" s="1"/>
      <c r="E32" s="1"/>
      <c r="F32" s="1"/>
      <c r="G32" s="1">
        <v>1.98085563390907</v>
      </c>
      <c r="H32" s="1">
        <v>1.97479352397228</v>
      </c>
      <c r="I32" s="1">
        <v>1.95975710882587</v>
      </c>
      <c r="J32" s="1"/>
      <c r="K32" s="1"/>
      <c r="L32" s="1">
        <v>0.72</v>
      </c>
      <c r="M32" s="1">
        <v>0.042</v>
      </c>
      <c r="N32" s="1">
        <v>0.012</v>
      </c>
      <c r="O32" s="1">
        <v>0</v>
      </c>
      <c r="P32" s="1">
        <v>0</v>
      </c>
      <c r="Q32" s="1">
        <v>0.226</v>
      </c>
      <c r="R32" s="1"/>
      <c r="S32" s="1"/>
    </row>
    <row r="33" spans="1:19">
      <c r="A33" s="1">
        <v>0.988860632347544</v>
      </c>
      <c r="B33" s="1">
        <v>1</v>
      </c>
      <c r="C33" s="1">
        <v>0.975109841302234</v>
      </c>
      <c r="D33" s="1"/>
      <c r="E33" s="1"/>
      <c r="F33" s="1"/>
      <c r="G33" s="1" t="s">
        <v>17</v>
      </c>
      <c r="H33" s="1"/>
      <c r="I33" s="1"/>
      <c r="J33" s="1"/>
      <c r="K33" s="1"/>
      <c r="L33" s="1">
        <v>0.677918962550098</v>
      </c>
      <c r="M33" s="1">
        <v>0.0897245685728071</v>
      </c>
      <c r="N33" s="1">
        <v>0</v>
      </c>
      <c r="O33" s="1">
        <v>0</v>
      </c>
      <c r="P33" s="1">
        <v>0</v>
      </c>
      <c r="Q33" s="1">
        <v>0.232356468877095</v>
      </c>
      <c r="R33" s="1"/>
      <c r="S33" s="1"/>
    </row>
    <row r="34" spans="1:19">
      <c r="A34" s="1">
        <v>0.991995001561524</v>
      </c>
      <c r="B34" s="1">
        <v>0.984443650813896</v>
      </c>
      <c r="C34" s="1">
        <v>1</v>
      </c>
      <c r="D34" s="1"/>
      <c r="E34" s="1"/>
      <c r="F34" s="1"/>
      <c r="G34" s="1">
        <v>1</v>
      </c>
      <c r="H34" s="1">
        <v>0.996939650808968</v>
      </c>
      <c r="I34" s="1">
        <v>0.989348782050531</v>
      </c>
      <c r="J34" s="1"/>
      <c r="K34" s="1"/>
      <c r="L34" s="1">
        <v>0.759819864614808</v>
      </c>
      <c r="M34" s="1">
        <v>0.0237443707692127</v>
      </c>
      <c r="N34" s="1">
        <v>0</v>
      </c>
      <c r="O34" s="1">
        <v>0</v>
      </c>
      <c r="P34" s="1">
        <v>0</v>
      </c>
      <c r="Q34" s="1">
        <v>0.216435764615979</v>
      </c>
      <c r="R34" s="1"/>
      <c r="S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>
        <f t="shared" ref="L35:P35" si="0">MIN(L32:L34)</f>
        <v>0.677918962550098</v>
      </c>
      <c r="M35" s="1">
        <f t="shared" si="0"/>
        <v>0.0237443707692127</v>
      </c>
      <c r="N35" s="1">
        <f t="shared" si="0"/>
        <v>0</v>
      </c>
      <c r="O35" s="1">
        <f t="shared" si="0"/>
        <v>0</v>
      </c>
      <c r="P35" s="1">
        <f t="shared" si="0"/>
        <v>0</v>
      </c>
      <c r="Q35" s="1"/>
      <c r="R35" s="1"/>
      <c r="S35" s="1"/>
    </row>
    <row r="36" spans="1:1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>
        <f t="shared" ref="L36:P36" si="1">MAX(L32:L34)</f>
        <v>0.759819864614808</v>
      </c>
      <c r="M36" s="1">
        <f t="shared" si="1"/>
        <v>0.0897245685728071</v>
      </c>
      <c r="N36" s="1">
        <f t="shared" si="1"/>
        <v>0.012</v>
      </c>
      <c r="O36" s="1">
        <f t="shared" si="1"/>
        <v>0</v>
      </c>
      <c r="P36" s="1">
        <f t="shared" si="1"/>
        <v>0</v>
      </c>
      <c r="Q36" s="1"/>
      <c r="R36" s="1">
        <f>SUM(L36:P36)</f>
        <v>0.861544433187615</v>
      </c>
      <c r="S36" s="1"/>
    </row>
    <row r="37" s="1" customFormat="1" spans="17:17">
      <c r="Q37"/>
    </row>
    <row r="38" s="1" customFormat="1" spans="1:17">
      <c r="A38" s="1" t="s">
        <v>18</v>
      </c>
      <c r="Q38"/>
    </row>
    <row r="39" s="1" customFormat="1" spans="1:12">
      <c r="A39" s="1" t="s">
        <v>14</v>
      </c>
      <c r="G39" s="1" t="s">
        <v>15</v>
      </c>
      <c r="L39" s="1" t="s">
        <v>16</v>
      </c>
    </row>
    <row r="40" s="1" customFormat="1" spans="1:17">
      <c r="A40" s="1">
        <v>1</v>
      </c>
      <c r="B40" s="1">
        <v>0.990100505063388</v>
      </c>
      <c r="C40" s="1">
        <v>0.995016170168176</v>
      </c>
      <c r="G40" s="1">
        <v>1.97781407532736</v>
      </c>
      <c r="H40" s="1">
        <v>1.98460869297629</v>
      </c>
      <c r="I40" s="1">
        <v>1.98542117609686</v>
      </c>
      <c r="L40" s="1">
        <v>0.725210682838047</v>
      </c>
      <c r="M40" s="1">
        <v>0.0358620667337496</v>
      </c>
      <c r="N40" s="1">
        <v>0.0119540222445832</v>
      </c>
      <c r="O40" s="1">
        <v>0</v>
      </c>
      <c r="P40" s="1">
        <v>0</v>
      </c>
      <c r="Q40" s="1">
        <v>0.226973228183621</v>
      </c>
    </row>
    <row r="41" s="1" customFormat="1" spans="1:17">
      <c r="A41" s="1">
        <v>0.984160808101421</v>
      </c>
      <c r="B41" s="1">
        <v>1</v>
      </c>
      <c r="C41" s="1">
        <v>0.990405005928681</v>
      </c>
      <c r="G41" s="1" t="s">
        <v>17</v>
      </c>
      <c r="L41" s="1">
        <v>0.671725001091157</v>
      </c>
      <c r="M41" s="1">
        <v>0.077968080483795</v>
      </c>
      <c r="N41" s="1">
        <v>0.0119950893051992</v>
      </c>
      <c r="O41" s="1">
        <v>0</v>
      </c>
      <c r="P41" s="1">
        <v>0</v>
      </c>
      <c r="Q41" s="1">
        <v>0.238311829119849</v>
      </c>
    </row>
    <row r="42" s="1" customFormat="1" spans="1:17">
      <c r="A42" s="1">
        <v>0.993653267225939</v>
      </c>
      <c r="B42" s="1">
        <v>0.994508187912902</v>
      </c>
      <c r="C42" s="1">
        <v>1</v>
      </c>
      <c r="G42" s="1">
        <v>0.996168520381932</v>
      </c>
      <c r="H42" s="1">
        <v>0.999590775433269</v>
      </c>
      <c r="I42" s="1">
        <v>1</v>
      </c>
      <c r="L42" s="1">
        <v>0.704</v>
      </c>
      <c r="M42" s="1">
        <v>0.06</v>
      </c>
      <c r="N42" s="1">
        <v>0.008</v>
      </c>
      <c r="O42" s="1">
        <v>0</v>
      </c>
      <c r="P42" s="1">
        <v>0</v>
      </c>
      <c r="Q42" s="1">
        <v>0.228</v>
      </c>
    </row>
    <row r="43" s="1" customFormat="1" spans="12:16">
      <c r="L43" s="1">
        <f t="shared" ref="L43:P43" si="2">MIN(L40:L42)</f>
        <v>0.671725001091157</v>
      </c>
      <c r="M43" s="1">
        <f t="shared" si="2"/>
        <v>0.0358620667337496</v>
      </c>
      <c r="N43" s="1">
        <f t="shared" si="2"/>
        <v>0.008</v>
      </c>
      <c r="O43" s="1">
        <f t="shared" si="2"/>
        <v>0</v>
      </c>
      <c r="P43" s="1">
        <f t="shared" si="2"/>
        <v>0</v>
      </c>
    </row>
    <row r="44" s="1" customFormat="1" spans="12:18">
      <c r="L44" s="1">
        <f t="shared" ref="L44:P44" si="3">MAX(L40:L42)</f>
        <v>0.725210682838047</v>
      </c>
      <c r="M44" s="1">
        <f t="shared" si="3"/>
        <v>0.077968080483795</v>
      </c>
      <c r="N44" s="1">
        <f t="shared" si="3"/>
        <v>0.0119950893051992</v>
      </c>
      <c r="O44" s="1">
        <f t="shared" si="3"/>
        <v>0</v>
      </c>
      <c r="P44" s="1">
        <f t="shared" si="3"/>
        <v>0</v>
      </c>
      <c r="R44" s="1">
        <f>SUM(L44:P44)</f>
        <v>0.815173852627041</v>
      </c>
    </row>
    <row r="45" s="1" customFormat="1" spans="17:19">
      <c r="Q45"/>
      <c r="S45"/>
    </row>
    <row r="46" s="1" customFormat="1" spans="1:1">
      <c r="A46" s="1" t="s">
        <v>19</v>
      </c>
    </row>
    <row r="47" s="1" customFormat="1" spans="1:12">
      <c r="A47" s="1" t="s">
        <v>14</v>
      </c>
      <c r="G47" s="1" t="s">
        <v>15</v>
      </c>
      <c r="L47" s="1" t="s">
        <v>16</v>
      </c>
    </row>
    <row r="48" s="1" customFormat="1" spans="1:17">
      <c r="A48" s="1">
        <v>1</v>
      </c>
      <c r="B48" s="1">
        <v>0.990100505063388</v>
      </c>
      <c r="C48" s="1">
        <v>0.994343145750508</v>
      </c>
      <c r="G48" s="1">
        <v>1.97510984130223</v>
      </c>
      <c r="H48" s="1">
        <v>1.98585786437627</v>
      </c>
      <c r="I48" s="1">
        <v>1.98755492065112</v>
      </c>
      <c r="L48" s="1">
        <v>0.771141074355032</v>
      </c>
      <c r="M48" s="1">
        <v>0.0178872929618435</v>
      </c>
      <c r="N48" s="1">
        <v>0</v>
      </c>
      <c r="O48" s="1">
        <v>0</v>
      </c>
      <c r="P48" s="1">
        <v>0</v>
      </c>
      <c r="Q48" s="1">
        <v>0.210971632683124</v>
      </c>
    </row>
    <row r="49" s="1" customFormat="1" spans="1:17">
      <c r="A49" s="1">
        <v>0.984160808101421</v>
      </c>
      <c r="B49" s="1">
        <v>1</v>
      </c>
      <c r="C49" s="1">
        <v>0.993211774900609</v>
      </c>
      <c r="G49" s="1" t="s">
        <v>17</v>
      </c>
      <c r="L49" s="1">
        <v>0.719385234337328</v>
      </c>
      <c r="M49" s="1">
        <v>0.0599487695281107</v>
      </c>
      <c r="N49" s="1">
        <v>0</v>
      </c>
      <c r="O49" s="1">
        <v>0</v>
      </c>
      <c r="P49" s="1">
        <v>0</v>
      </c>
      <c r="Q49" s="1">
        <v>0.220665996134561</v>
      </c>
    </row>
    <row r="50" s="1" customFormat="1" spans="1:17">
      <c r="A50" s="1">
        <v>0.990949033200812</v>
      </c>
      <c r="B50" s="1">
        <v>0.995757359312881</v>
      </c>
      <c r="C50" s="1">
        <v>1</v>
      </c>
      <c r="G50" s="1">
        <v>0.993738497880196</v>
      </c>
      <c r="H50" s="1">
        <v>0.999146158801845</v>
      </c>
      <c r="I50" s="1">
        <v>1</v>
      </c>
      <c r="L50" s="1">
        <v>0.744</v>
      </c>
      <c r="M50" s="1">
        <v>0.042</v>
      </c>
      <c r="N50" s="1">
        <v>0</v>
      </c>
      <c r="O50" s="1">
        <v>0</v>
      </c>
      <c r="P50" s="1">
        <v>0</v>
      </c>
      <c r="Q50" s="1">
        <v>0.214</v>
      </c>
    </row>
    <row r="51" s="1" customFormat="1" spans="12:16">
      <c r="L51" s="1">
        <f t="shared" ref="L51:P51" si="4">MIN(L48:L50)</f>
        <v>0.719385234337328</v>
      </c>
      <c r="M51" s="1">
        <f t="shared" si="4"/>
        <v>0.0178872929618435</v>
      </c>
      <c r="N51" s="1">
        <f t="shared" si="4"/>
        <v>0</v>
      </c>
      <c r="O51" s="1">
        <f t="shared" si="4"/>
        <v>0</v>
      </c>
      <c r="P51" s="1">
        <f t="shared" si="4"/>
        <v>0</v>
      </c>
    </row>
    <row r="52" s="1" customFormat="1" spans="12:18">
      <c r="L52" s="1">
        <f t="shared" ref="L52:P52" si="5">MAX(L48:L50)</f>
        <v>0.771141074355032</v>
      </c>
      <c r="M52" s="1">
        <f t="shared" si="5"/>
        <v>0.0599487695281107</v>
      </c>
      <c r="N52" s="1">
        <f t="shared" si="5"/>
        <v>0</v>
      </c>
      <c r="O52" s="1">
        <f t="shared" si="5"/>
        <v>0</v>
      </c>
      <c r="P52" s="1">
        <f t="shared" si="5"/>
        <v>0</v>
      </c>
      <c r="R52" s="1">
        <f>SUM(L52:P52)</f>
        <v>0.831089843883143</v>
      </c>
    </row>
    <row r="53" s="1" customFormat="1" spans="17:17">
      <c r="Q53"/>
    </row>
    <row r="54" s="1" customFormat="1" spans="1:1">
      <c r="A54" s="1" t="s">
        <v>20</v>
      </c>
    </row>
    <row r="55" s="1" customFormat="1" spans="1:12">
      <c r="A55" s="1" t="s">
        <v>14</v>
      </c>
      <c r="G55" s="1" t="s">
        <v>15</v>
      </c>
      <c r="L55" s="1" t="s">
        <v>16</v>
      </c>
    </row>
    <row r="56" s="1" customFormat="1" spans="1:17">
      <c r="A56" s="1">
        <v>1</v>
      </c>
      <c r="B56" s="1">
        <v>0.963249597088545</v>
      </c>
      <c r="C56" s="1">
        <v>0.956519144293853</v>
      </c>
      <c r="G56" s="1">
        <v>1.95497061116531</v>
      </c>
      <c r="H56" s="1">
        <v>1.95900695640143</v>
      </c>
      <c r="I56" s="1">
        <v>1.94973091919446</v>
      </c>
      <c r="L56" s="1">
        <v>0.654648375154441</v>
      </c>
      <c r="M56" s="1">
        <v>0.0778392885092171</v>
      </c>
      <c r="N56" s="1">
        <v>0.0199587919254403</v>
      </c>
      <c r="O56" s="1">
        <v>0</v>
      </c>
      <c r="P56" s="1">
        <v>0</v>
      </c>
      <c r="Q56" s="1">
        <v>0.247553544410902</v>
      </c>
    </row>
    <row r="57" s="1" customFormat="1" spans="1:17">
      <c r="A57" s="1">
        <v>0.979603921945629</v>
      </c>
      <c r="B57" s="1">
        <v>1</v>
      </c>
      <c r="C57" s="1">
        <v>0.993211774900609</v>
      </c>
      <c r="G57" s="1" t="s">
        <v>17</v>
      </c>
      <c r="L57" s="1">
        <v>0.776</v>
      </c>
      <c r="M57" s="1">
        <v>0.018</v>
      </c>
      <c r="N57" s="1">
        <v>0</v>
      </c>
      <c r="O57" s="1">
        <v>0</v>
      </c>
      <c r="P57" s="1">
        <v>0</v>
      </c>
      <c r="Q57" s="1">
        <v>0.206</v>
      </c>
    </row>
    <row r="58" s="1" customFormat="1" spans="1:17">
      <c r="A58" s="1">
        <v>0.975366689219677</v>
      </c>
      <c r="B58" s="1">
        <v>0.995757359312881</v>
      </c>
      <c r="C58" s="1">
        <v>1</v>
      </c>
      <c r="G58" s="1">
        <v>0.997939596272014</v>
      </c>
      <c r="H58" s="1">
        <v>1</v>
      </c>
      <c r="I58" s="1">
        <v>0.995264928908673</v>
      </c>
      <c r="L58" s="1">
        <v>0.796211943126939</v>
      </c>
      <c r="M58" s="1">
        <v>0</v>
      </c>
      <c r="N58" s="1">
        <v>0</v>
      </c>
      <c r="O58" s="1">
        <v>0</v>
      </c>
      <c r="P58" s="1">
        <v>0</v>
      </c>
      <c r="Q58" s="1">
        <v>0.203788056873061</v>
      </c>
    </row>
    <row r="59" s="1" customFormat="1" spans="12:16">
      <c r="L59" s="1">
        <f t="shared" ref="L59:P59" si="6">MIN(L56:L58)</f>
        <v>0.654648375154441</v>
      </c>
      <c r="M59" s="1">
        <f t="shared" si="6"/>
        <v>0</v>
      </c>
      <c r="N59" s="1">
        <f t="shared" si="6"/>
        <v>0</v>
      </c>
      <c r="O59" s="1">
        <f t="shared" si="6"/>
        <v>0</v>
      </c>
      <c r="P59" s="1">
        <f t="shared" si="6"/>
        <v>0</v>
      </c>
    </row>
    <row r="60" s="1" customFormat="1" spans="12:18">
      <c r="L60" s="1">
        <f t="shared" ref="L60:P60" si="7">MAX(L56:L58)</f>
        <v>0.796211943126939</v>
      </c>
      <c r="M60" s="1">
        <f t="shared" si="7"/>
        <v>0.0778392885092171</v>
      </c>
      <c r="N60" s="1">
        <f t="shared" si="7"/>
        <v>0.0199587919254403</v>
      </c>
      <c r="O60" s="1">
        <f t="shared" si="7"/>
        <v>0</v>
      </c>
      <c r="P60" s="1">
        <f t="shared" si="7"/>
        <v>0</v>
      </c>
      <c r="R60" s="1">
        <f>SUM(L60:P60)</f>
        <v>0.894010023561596</v>
      </c>
    </row>
    <row r="61" s="1" customFormat="1" spans="17:17">
      <c r="Q61"/>
    </row>
    <row r="62" s="1" customFormat="1" spans="1:1">
      <c r="A62" s="1" t="s">
        <v>21</v>
      </c>
    </row>
    <row r="63" s="1" customFormat="1" spans="1:12">
      <c r="A63" s="1" t="s">
        <v>14</v>
      </c>
      <c r="G63" s="1" t="s">
        <v>15</v>
      </c>
      <c r="L63" s="1" t="s">
        <v>16</v>
      </c>
    </row>
    <row r="64" s="1" customFormat="1" spans="1:17">
      <c r="A64" s="1">
        <v>1</v>
      </c>
      <c r="B64" s="1">
        <v>0.988686291501015</v>
      </c>
      <c r="C64" s="1">
        <v>0.997165690513509</v>
      </c>
      <c r="G64" s="1">
        <v>1.97529975283029</v>
      </c>
      <c r="H64" s="1">
        <v>1.9766248896748</v>
      </c>
      <c r="I64" s="1">
        <v>1.98338290230418</v>
      </c>
      <c r="L64" s="1">
        <v>0.733000479329598</v>
      </c>
      <c r="M64" s="1">
        <v>0.0478043790867129</v>
      </c>
      <c r="N64" s="1">
        <v>0</v>
      </c>
      <c r="O64" s="1">
        <v>0</v>
      </c>
      <c r="P64" s="1">
        <v>0</v>
      </c>
      <c r="Q64" s="1">
        <v>0.219195141583689</v>
      </c>
    </row>
    <row r="65" s="1" customFormat="1" spans="1:17">
      <c r="A65" s="1">
        <v>0.981898066401624</v>
      </c>
      <c r="B65" s="1">
        <v>1</v>
      </c>
      <c r="C65" s="1">
        <v>0.986217211790668</v>
      </c>
      <c r="G65" s="1" t="s">
        <v>17</v>
      </c>
      <c r="L65" s="1">
        <v>0.669710283535437</v>
      </c>
      <c r="M65" s="1">
        <v>0.0956728976479195</v>
      </c>
      <c r="N65" s="1">
        <v>0</v>
      </c>
      <c r="O65" s="1">
        <v>0</v>
      </c>
      <c r="P65" s="1">
        <v>0</v>
      </c>
      <c r="Q65" s="1">
        <v>0.234616818816644</v>
      </c>
    </row>
    <row r="66" s="1" customFormat="1" spans="1:17">
      <c r="A66" s="1">
        <v>0.993401686428662</v>
      </c>
      <c r="B66" s="1">
        <v>0.987938598173787</v>
      </c>
      <c r="C66" s="1">
        <v>1</v>
      </c>
      <c r="G66" s="1">
        <v>0.995924564306519</v>
      </c>
      <c r="H66" s="1">
        <v>0.996592683832495</v>
      </c>
      <c r="I66" s="1">
        <v>1</v>
      </c>
      <c r="L66" s="1">
        <v>0.728</v>
      </c>
      <c r="M66" s="1">
        <v>0.036</v>
      </c>
      <c r="N66" s="1">
        <v>0.008</v>
      </c>
      <c r="O66" s="1">
        <v>0</v>
      </c>
      <c r="P66" s="1">
        <v>0.001</v>
      </c>
      <c r="Q66" s="1">
        <v>0.227</v>
      </c>
    </row>
    <row r="67" s="1" customFormat="1" spans="12:16">
      <c r="L67" s="1">
        <f t="shared" ref="L67:P67" si="8">MIN(L64:L66)</f>
        <v>0.669710283535437</v>
      </c>
      <c r="M67" s="1">
        <f t="shared" si="8"/>
        <v>0.036</v>
      </c>
      <c r="N67" s="1">
        <f t="shared" si="8"/>
        <v>0</v>
      </c>
      <c r="O67" s="1">
        <f t="shared" si="8"/>
        <v>0</v>
      </c>
      <c r="P67" s="1">
        <f t="shared" si="8"/>
        <v>0</v>
      </c>
    </row>
    <row r="68" s="1" customFormat="1" spans="1:16">
      <c r="A68"/>
      <c r="B68"/>
      <c r="C68"/>
      <c r="D68"/>
      <c r="E68"/>
      <c r="F68"/>
      <c r="G68"/>
      <c r="H68"/>
      <c r="I68"/>
      <c r="J68"/>
      <c r="K68"/>
      <c r="L68" s="1">
        <f t="shared" ref="L68:P68" si="9">MAX(L64:L66)</f>
        <v>0.733000479329598</v>
      </c>
      <c r="M68" s="1">
        <f t="shared" si="9"/>
        <v>0.0956728976479195</v>
      </c>
      <c r="N68" s="1">
        <f t="shared" si="9"/>
        <v>0.008</v>
      </c>
      <c r="O68" s="1">
        <f t="shared" si="9"/>
        <v>0</v>
      </c>
      <c r="P68" s="1">
        <f t="shared" si="9"/>
        <v>0.001</v>
      </c>
    </row>
    <row r="69" s="1" customFormat="1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 s="1">
        <f>SUM(L68:P68)</f>
        <v>0.837673376977518</v>
      </c>
      <c r="S69"/>
    </row>
    <row r="70" s="1" customFormat="1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="1" customFormat="1" spans="1:19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s="1" customFormat="1" spans="1:19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</row>
    <row r="73" s="1" customFormat="1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="1" customFormat="1" spans="1:19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Crack width</vt:lpstr>
      <vt:lpstr>Vertical displacement</vt:lpstr>
      <vt:lpstr>Water pressure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shuxiaosong</dc:creator>
  <cp:lastModifiedBy>人走茶凉</cp:lastModifiedBy>
  <dcterms:created xsi:type="dcterms:W3CDTF">2019-10-29T07:59:00Z</dcterms:created>
  <dcterms:modified xsi:type="dcterms:W3CDTF">2020-02-29T06:44:32Z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