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PI\Desktop\2022-7-PR\7.27-sensors-1809590\sensors-1809590-supplementary\"/>
    </mc:Choice>
  </mc:AlternateContent>
  <xr:revisionPtr revIDLastSave="0" documentId="13_ncr:1_{4AA039EF-66FD-435E-AC9E-EF923D72AD72}" xr6:coauthVersionLast="47" xr6:coauthVersionMax="47" xr10:uidLastSave="{00000000-0000-0000-0000-000000000000}"/>
  <bookViews>
    <workbookView xWindow="-108" yWindow="-108" windowWidth="23256" windowHeight="12576" xr2:uid="{0D0622B3-93A8-493C-9BAB-48DE3288FEC8}"/>
  </bookViews>
  <sheets>
    <sheet name="Feuil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15" i="1" l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Z6" i="1" l="1"/>
  <c r="AA6" i="1"/>
  <c r="AB6" i="1"/>
  <c r="Y6" i="1"/>
  <c r="Z11" i="1"/>
  <c r="AA11" i="1"/>
  <c r="AB11" i="1"/>
  <c r="Y11" i="1"/>
  <c r="Z15" i="1"/>
  <c r="AA15" i="1"/>
  <c r="AB15" i="1"/>
  <c r="Y15" i="1"/>
  <c r="Y7" i="1"/>
  <c r="Z7" i="1"/>
  <c r="AA7" i="1"/>
  <c r="AB7" i="1"/>
  <c r="Z12" i="1"/>
  <c r="Y12" i="1"/>
  <c r="AA12" i="1"/>
  <c r="AB12" i="1"/>
  <c r="AB13" i="1"/>
  <c r="Y13" i="1"/>
  <c r="AA13" i="1"/>
  <c r="Z13" i="1"/>
  <c r="AB5" i="1"/>
  <c r="AA5" i="1"/>
  <c r="Z5" i="1"/>
  <c r="Y5" i="1"/>
  <c r="Y9" i="1"/>
  <c r="AB9" i="1"/>
  <c r="Z9" i="1"/>
  <c r="AA9" i="1"/>
</calcChain>
</file>

<file path=xl/sharedStrings.xml><?xml version="1.0" encoding="utf-8"?>
<sst xmlns="http://schemas.openxmlformats.org/spreadsheetml/2006/main" count="61" uniqueCount="23">
  <si>
    <t>Pelvis</t>
  </si>
  <si>
    <t>Hip</t>
  </si>
  <si>
    <t>Knee</t>
  </si>
  <si>
    <t>Ankle</t>
  </si>
  <si>
    <t>Foot</t>
  </si>
  <si>
    <t>Flexion/Extension</t>
  </si>
  <si>
    <t>Obliquity</t>
  </si>
  <si>
    <t>Internal/External rotation</t>
  </si>
  <si>
    <t>Abduction/adduction</t>
  </si>
  <si>
    <t>mean</t>
  </si>
  <si>
    <t>sd</t>
  </si>
  <si>
    <t>MEAN</t>
  </si>
  <si>
    <t>MEDIAN</t>
  </si>
  <si>
    <t>MAX</t>
  </si>
  <si>
    <t>MIN</t>
  </si>
  <si>
    <t>IMU</t>
  </si>
  <si>
    <t>RMSE</t>
  </si>
  <si>
    <t>RMSE centered</t>
  </si>
  <si>
    <t>Correlation coefficient</t>
  </si>
  <si>
    <t>associated p value</t>
  </si>
  <si>
    <t>ROM difference</t>
  </si>
  <si>
    <t>CLUSTER</t>
  </si>
  <si>
    <t>Table S1 - Validity metrics (root mean square error (RMSE), centered RMSE, correlation coefficient and difference in range of motion (ROM)) regarding the IMU- and cluster-based kinematics against the reference (anatomical markers-based kinematics)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</si>
</sst>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2" fontId="0" fillId="0" borderId="0" xfId="0" applyNumberFormat="1"/>
    <xf numFmtId="2" fontId="1" fillId="0" borderId="1" xfId="0" applyNumberFormat="1" applyFont="1" applyBorder="1"/>
    <xf numFmtId="2" fontId="1" fillId="0" borderId="0" xfId="0" applyNumberFormat="1" applyFont="1"/>
    <xf numFmtId="0" fontId="0" fillId="0" borderId="0" xfId="0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creff-l/OneDrive%20-%20unige.ch/PROJETS/KINEMAGICS/Analysis/Kinematics/Data/KINEMA_Data_Stats_RESUMEtemplate%20-%20202204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u"/>
      <sheetName val="cluster"/>
      <sheetName val="table"/>
    </sheetNames>
    <sheetDataSet>
      <sheetData sheetId="0">
        <row r="2">
          <cell r="A2">
            <v>14.103185957381443</v>
          </cell>
          <cell r="B2">
            <v>2.7893106070584146</v>
          </cell>
          <cell r="E2">
            <v>1.191742150680601</v>
          </cell>
          <cell r="F2">
            <v>0.25355400373216241</v>
          </cell>
          <cell r="G2">
            <v>0.25335314844823265</v>
          </cell>
          <cell r="H2">
            <v>0.3459144446394376</v>
          </cell>
          <cell r="I2">
            <v>4.3401921689152315E-2</v>
          </cell>
          <cell r="J2">
            <v>0.15593476872915288</v>
          </cell>
          <cell r="K2">
            <v>0.848502846091439</v>
          </cell>
          <cell r="L2">
            <v>0.65063997251428096</v>
          </cell>
          <cell r="M2">
            <v>2.2064053841683107</v>
          </cell>
          <cell r="N2">
            <v>0.75337110877644498</v>
          </cell>
          <cell r="Q2">
            <v>1.5569838245386545</v>
          </cell>
          <cell r="R2">
            <v>0.44499063811713313</v>
          </cell>
          <cell r="S2">
            <v>0.90363784234270772</v>
          </cell>
          <cell r="T2">
            <v>5.3072750436152165E-2</v>
          </cell>
          <cell r="U2">
            <v>5.2645994555003384E-85</v>
          </cell>
          <cell r="V2">
            <v>5.62105403367724E-84</v>
          </cell>
          <cell r="W2">
            <v>1.5489693615105014</v>
          </cell>
          <cell r="X2">
            <v>0.97473177855103055</v>
          </cell>
          <cell r="Y2">
            <v>2.1901273142744424</v>
          </cell>
          <cell r="Z2">
            <v>1.0669939718342463</v>
          </cell>
          <cell r="AC2">
            <v>1.0587107052408398</v>
          </cell>
          <cell r="AD2">
            <v>0.40655193873636092</v>
          </cell>
          <cell r="AE2">
            <v>0.90710382553572833</v>
          </cell>
          <cell r="AF2">
            <v>0.14540875510342388</v>
          </cell>
          <cell r="AG2">
            <v>4.1194596368839352E-9</v>
          </cell>
          <cell r="AH2">
            <v>4.3983792898458877E-8</v>
          </cell>
          <cell r="AI2">
            <v>1.5123692948440732</v>
          </cell>
          <cell r="AJ2">
            <v>1.0570468700362006</v>
          </cell>
          <cell r="EO2">
            <v>7.8433689455627071</v>
          </cell>
          <cell r="EP2">
            <v>2.2640849474770199</v>
          </cell>
          <cell r="ES2">
            <v>4.5663886409421517</v>
          </cell>
          <cell r="ET2">
            <v>1.111737302720504</v>
          </cell>
          <cell r="EU2">
            <v>0.97820088271590244</v>
          </cell>
          <cell r="EV2">
            <v>1.6619979528321213E-2</v>
          </cell>
          <cell r="EW2">
            <v>6.0028152195994935E-168</v>
          </cell>
          <cell r="EX2">
            <v>0</v>
          </cell>
          <cell r="EY2">
            <v>6.475448186732673</v>
          </cell>
          <cell r="EZ2">
            <v>3.6033632520716212</v>
          </cell>
          <cell r="FA2">
            <v>5.131665508636706</v>
          </cell>
          <cell r="FB2">
            <v>3.8357528801225054</v>
          </cell>
          <cell r="FE2">
            <v>2.937534775525882</v>
          </cell>
          <cell r="FF2">
            <v>1.4202158949969395</v>
          </cell>
          <cell r="FM2">
            <v>9.5775743682560677</v>
          </cell>
          <cell r="FN2">
            <v>2.4876785283442873</v>
          </cell>
          <cell r="FQ2">
            <v>7.7218041409441769</v>
          </cell>
          <cell r="FR2">
            <v>1.3001369041576758</v>
          </cell>
          <cell r="FS2">
            <v>0.36140556346652697</v>
          </cell>
          <cell r="FT2">
            <v>0.26280233559861532</v>
          </cell>
          <cell r="FU2">
            <v>1.7672668122615302E-2</v>
          </cell>
          <cell r="FV2">
            <v>0.11662686856628941</v>
          </cell>
          <cell r="FW2">
            <v>27.218910888138904</v>
          </cell>
          <cell r="FX2">
            <v>7.4197026746517087</v>
          </cell>
          <cell r="FY2">
            <v>7.3230818715610901</v>
          </cell>
          <cell r="FZ2">
            <v>3.1105367408334423</v>
          </cell>
          <cell r="GC2">
            <v>5.194309499778293</v>
          </cell>
          <cell r="GD2">
            <v>2.8444200632066412</v>
          </cell>
          <cell r="GE2">
            <v>0.96875321295914596</v>
          </cell>
          <cell r="GF2">
            <v>5.0347050164050305E-2</v>
          </cell>
          <cell r="GG2">
            <v>2.9453217453021136E-73</v>
          </cell>
          <cell r="GH2">
            <v>4.2478034301703347E-72</v>
          </cell>
          <cell r="GI2">
            <v>5.1628800282430172</v>
          </cell>
          <cell r="GJ2">
            <v>3.8678506839489799</v>
          </cell>
          <cell r="GK2">
            <v>7.2349246981554005</v>
          </cell>
          <cell r="GL2">
            <v>3.5070788206847734</v>
          </cell>
          <cell r="GO2">
            <v>3.7870975123576156</v>
          </cell>
          <cell r="GP2">
            <v>1.9136427279926971</v>
          </cell>
          <cell r="GQ2">
            <v>0.37700575500000366</v>
          </cell>
          <cell r="GR2">
            <v>0.29483468266909613</v>
          </cell>
          <cell r="GS2">
            <v>1.8108501610896648E-2</v>
          </cell>
          <cell r="GT2">
            <v>9.0683933095886085E-2</v>
          </cell>
          <cell r="GU2">
            <v>6.558610137120751</v>
          </cell>
          <cell r="GV2">
            <v>4.5300557615235171</v>
          </cell>
          <cell r="GW2">
            <v>7.4979529130664559</v>
          </cell>
          <cell r="GX2">
            <v>3.019883295908699</v>
          </cell>
          <cell r="HA2">
            <v>5.4257359030231527</v>
          </cell>
          <cell r="HB2">
            <v>1.2929637036494426</v>
          </cell>
          <cell r="HC2">
            <v>0.19489366623867818</v>
          </cell>
          <cell r="HD2">
            <v>0.25972772108644282</v>
          </cell>
          <cell r="HE2">
            <v>0.10982658317366031</v>
          </cell>
          <cell r="HF2">
            <v>0.23324376366766081</v>
          </cell>
          <cell r="HG2">
            <v>7.3987698096974874</v>
          </cell>
          <cell r="HH2">
            <v>3.6783345680265405</v>
          </cell>
          <cell r="HI2">
            <v>7.2082035192954228</v>
          </cell>
          <cell r="HJ2">
            <v>2.1298633522730102</v>
          </cell>
          <cell r="HM2">
            <v>5.5212453187308812</v>
          </cell>
          <cell r="HN2">
            <v>2.3520440179304876</v>
          </cell>
          <cell r="HO2">
            <v>0.845219671551662</v>
          </cell>
          <cell r="HP2">
            <v>9.9593538519286887E-2</v>
          </cell>
          <cell r="HQ2">
            <v>2.6701014974607873E-55</v>
          </cell>
          <cell r="HR2">
            <v>3.8508744182158946E-54</v>
          </cell>
          <cell r="HS2">
            <v>7.1322627791362896</v>
          </cell>
          <cell r="HT2">
            <v>5.7166532099383316</v>
          </cell>
          <cell r="IG2">
            <v>12.223223841711363</v>
          </cell>
          <cell r="IH2">
            <v>3.5333943470776341</v>
          </cell>
          <cell r="IK2">
            <v>5.5291799152338053</v>
          </cell>
          <cell r="IL2">
            <v>0.90294813870911839</v>
          </cell>
          <cell r="IM2">
            <v>0.13328165940311018</v>
          </cell>
          <cell r="IN2">
            <v>0.3423413888171285</v>
          </cell>
          <cell r="IO2">
            <v>3.6907696485133874E-2</v>
          </cell>
          <cell r="IP2">
            <v>0.14441338205741727</v>
          </cell>
          <cell r="IQ2">
            <v>4.8473244780102682</v>
          </cell>
          <cell r="IR2">
            <v>3.3249687258339486</v>
          </cell>
        </row>
      </sheetData>
      <sheetData sheetId="1">
        <row r="2">
          <cell r="A2">
            <v>12.077364287892314</v>
          </cell>
          <cell r="B2">
            <v>2.7131911861273714</v>
          </cell>
          <cell r="E2">
            <v>0.88040209039013673</v>
          </cell>
          <cell r="F2">
            <v>0.30566697912777469</v>
          </cell>
          <cell r="G2">
            <v>0.48162831658842725</v>
          </cell>
          <cell r="H2">
            <v>0.42230717699854747</v>
          </cell>
          <cell r="I2">
            <v>7.9331637142890446E-3</v>
          </cell>
          <cell r="J2">
            <v>4.6341490469668005E-2</v>
          </cell>
          <cell r="K2">
            <v>0.87830289329569899</v>
          </cell>
          <cell r="L2">
            <v>0.90116608528003161</v>
          </cell>
          <cell r="M2">
            <v>2.8582539940859824</v>
          </cell>
          <cell r="N2">
            <v>0.75737962386687396</v>
          </cell>
          <cell r="Q2">
            <v>2.3616382025943659</v>
          </cell>
          <cell r="R2">
            <v>0.45087534878254965</v>
          </cell>
          <cell r="S2">
            <v>0.76053085232187789</v>
          </cell>
          <cell r="T2">
            <v>8.0962078126061127E-2</v>
          </cell>
          <cell r="U2">
            <v>5.7601299265692588E-47</v>
          </cell>
          <cell r="V2">
            <v>5.1028653624498559E-46</v>
          </cell>
          <cell r="W2">
            <v>1.8784188179466204</v>
          </cell>
          <cell r="X2">
            <v>1.1609020946783484</v>
          </cell>
          <cell r="Y2">
            <v>3.0468960293073093</v>
          </cell>
          <cell r="Z2">
            <v>1.6315753477936581</v>
          </cell>
          <cell r="AC2">
            <v>1.2284357044333352</v>
          </cell>
          <cell r="AD2">
            <v>0.6434496397635191</v>
          </cell>
          <cell r="AE2">
            <v>0.90562996619202973</v>
          </cell>
          <cell r="AF2">
            <v>0.14959767416317088</v>
          </cell>
          <cell r="AG2">
            <v>6.9610471297562437E-3</v>
          </cell>
          <cell r="AH2">
            <v>7.4323644920485335E-2</v>
          </cell>
          <cell r="AI2">
            <v>2.1665310355163094</v>
          </cell>
          <cell r="AJ2">
            <v>1.7171598257887044</v>
          </cell>
          <cell r="EO2">
            <v>6.917784086322083</v>
          </cell>
          <cell r="EP2">
            <v>2.2195147555072832</v>
          </cell>
          <cell r="ES2">
            <v>3.7498639141625838</v>
          </cell>
          <cell r="ET2">
            <v>0.79427967371740382</v>
          </cell>
          <cell r="EU2">
            <v>0.98856264095375379</v>
          </cell>
          <cell r="EV2">
            <v>5.3878877209237609E-3</v>
          </cell>
          <cell r="EW2">
            <v>0</v>
          </cell>
          <cell r="EX2">
            <v>0</v>
          </cell>
          <cell r="EY2">
            <v>5.6769617333110478</v>
          </cell>
          <cell r="EZ2">
            <v>3.0447718014366418</v>
          </cell>
          <cell r="FA2">
            <v>6.4349296725410277</v>
          </cell>
          <cell r="FB2">
            <v>4.0508247467060698</v>
          </cell>
          <cell r="FE2">
            <v>3.0288854004964976</v>
          </cell>
          <cell r="FF2">
            <v>1.4211471164555103</v>
          </cell>
          <cell r="FG2">
            <v>0.85409602228458226</v>
          </cell>
          <cell r="FH2">
            <v>0.12510120446740952</v>
          </cell>
          <cell r="FI2">
            <v>2.0988985645220375E-24</v>
          </cell>
          <cell r="FJ2">
            <v>3.0846622436327644E-23</v>
          </cell>
          <cell r="FK2">
            <v>2.9691842287130101</v>
          </cell>
          <cell r="FL2">
            <v>3.6309875016244999</v>
          </cell>
          <cell r="FM2">
            <v>11.827857555697889</v>
          </cell>
          <cell r="FN2">
            <v>5.1473015999559246</v>
          </cell>
          <cell r="FQ2">
            <v>7.840762258620102</v>
          </cell>
          <cell r="FR2">
            <v>1.3551953007115871</v>
          </cell>
          <cell r="FS2">
            <v>0.34025235686338423</v>
          </cell>
          <cell r="FT2">
            <v>0.25515048094136333</v>
          </cell>
          <cell r="FU2">
            <v>2.6450463979041161E-2</v>
          </cell>
          <cell r="FV2">
            <v>0.11734315276101337</v>
          </cell>
          <cell r="FW2">
            <v>25.86336524555114</v>
          </cell>
          <cell r="FX2">
            <v>7.3897070162884155</v>
          </cell>
          <cell r="FY2">
            <v>6.5638267984105614</v>
          </cell>
          <cell r="FZ2">
            <v>1.8867534942353572</v>
          </cell>
          <cell r="GC2">
            <v>4.23219588898169</v>
          </cell>
          <cell r="GD2">
            <v>0.64851189081068616</v>
          </cell>
          <cell r="GE2">
            <v>0.98490588844849447</v>
          </cell>
          <cell r="GF2">
            <v>4.4739891854884972E-3</v>
          </cell>
          <cell r="GG2">
            <v>0</v>
          </cell>
          <cell r="GH2">
            <v>0</v>
          </cell>
          <cell r="GI2">
            <v>5.9506234468496082</v>
          </cell>
          <cell r="GJ2">
            <v>3.7184247986971135</v>
          </cell>
          <cell r="GK2">
            <v>11.807894374839417</v>
          </cell>
          <cell r="GL2">
            <v>5.4881702506355543</v>
          </cell>
          <cell r="GO2">
            <v>4.383918658719252</v>
          </cell>
          <cell r="GP2">
            <v>2.5066205043678336</v>
          </cell>
          <cell r="GQ2">
            <v>0.2642289877810875</v>
          </cell>
          <cell r="GR2">
            <v>0.40073710812677088</v>
          </cell>
          <cell r="GS2">
            <v>8.2217193186714235E-2</v>
          </cell>
          <cell r="GT2">
            <v>0.21806178208780991</v>
          </cell>
          <cell r="GU2">
            <v>6.675283845197149</v>
          </cell>
          <cell r="GV2">
            <v>5.2255123912410051</v>
          </cell>
          <cell r="GW2">
            <v>9.8897998364849169</v>
          </cell>
          <cell r="GX2">
            <v>5.1002168227136613</v>
          </cell>
          <cell r="HA2">
            <v>6.3856467830266403</v>
          </cell>
          <cell r="HB2">
            <v>2.1160239152963323</v>
          </cell>
          <cell r="HC2">
            <v>0.13079848620907147</v>
          </cell>
          <cell r="HD2">
            <v>0.28913887212244604</v>
          </cell>
          <cell r="HE2">
            <v>9.3060213976188633E-2</v>
          </cell>
          <cell r="HF2">
            <v>0.22023482537525513</v>
          </cell>
          <cell r="HG2">
            <v>7.3908795811482992</v>
          </cell>
          <cell r="HH2">
            <v>4.4810005721331221</v>
          </cell>
          <cell r="HI2">
            <v>8.2504088805139446</v>
          </cell>
          <cell r="HJ2">
            <v>3.6261040071475708</v>
          </cell>
          <cell r="HM2">
            <v>2.0750903880057545</v>
          </cell>
          <cell r="HN2">
            <v>0.6458391506525778</v>
          </cell>
          <cell r="HO2">
            <v>0.97373084451290692</v>
          </cell>
          <cell r="HP2">
            <v>2.0746042493811668E-2</v>
          </cell>
          <cell r="HQ2">
            <v>5.7302841358779449E-158</v>
          </cell>
          <cell r="HR2">
            <v>8.4217633284428985E-157</v>
          </cell>
          <cell r="HS2">
            <v>2.8617249705517542</v>
          </cell>
          <cell r="HT2">
            <v>1.8578838950860366</v>
          </cell>
          <cell r="IG2">
            <v>7.6266624185305698</v>
          </cell>
          <cell r="IH2">
            <v>2.7412428434028087</v>
          </cell>
          <cell r="IK2">
            <v>5.529716236227741</v>
          </cell>
          <cell r="IL2">
            <v>1.0637608783643013</v>
          </cell>
          <cell r="IM2">
            <v>0.20250074899212389</v>
          </cell>
          <cell r="IN2">
            <v>0.33069916924077519</v>
          </cell>
          <cell r="IO2">
            <v>3.4811653172495988E-2</v>
          </cell>
          <cell r="IP2">
            <v>0.1293755137258974</v>
          </cell>
          <cell r="IQ2">
            <v>4.5141295589257346</v>
          </cell>
          <cell r="IR2">
            <v>3.3980588505908487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666A4-3357-4BC6-9D51-7B5A2ADF5362}">
  <dimension ref="A1:AB15"/>
  <sheetViews>
    <sheetView tabSelected="1" workbookViewId="0">
      <selection activeCell="K24" sqref="K24"/>
    </sheetView>
  </sheetViews>
  <sheetFormatPr defaultColWidth="11.5546875" defaultRowHeight="14.4" x14ac:dyDescent="0.3"/>
  <cols>
    <col min="1" max="1" width="3.6640625" bestFit="1" customWidth="1"/>
    <col min="2" max="2" width="21.33203125" bestFit="1" customWidth="1"/>
  </cols>
  <sheetData>
    <row r="1" spans="1:28" x14ac:dyDescent="0.3">
      <c r="A1" s="10" t="s">
        <v>22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</row>
    <row r="2" spans="1:28" x14ac:dyDescent="0.3">
      <c r="A2" s="1"/>
      <c r="C2" s="10" t="s">
        <v>0</v>
      </c>
      <c r="D2" s="10"/>
      <c r="E2" s="10" t="s">
        <v>0</v>
      </c>
      <c r="F2" s="10"/>
      <c r="G2" s="10" t="s">
        <v>0</v>
      </c>
      <c r="H2" s="10"/>
      <c r="I2" s="10" t="s">
        <v>1</v>
      </c>
      <c r="J2" s="10"/>
      <c r="K2" s="10" t="s">
        <v>1</v>
      </c>
      <c r="L2" s="10"/>
      <c r="M2" s="10" t="s">
        <v>1</v>
      </c>
      <c r="N2" s="10"/>
      <c r="O2" s="10" t="s">
        <v>2</v>
      </c>
      <c r="P2" s="10"/>
      <c r="Q2" s="10" t="s">
        <v>2</v>
      </c>
      <c r="R2" s="10"/>
      <c r="S2" s="10" t="s">
        <v>2</v>
      </c>
      <c r="T2" s="10"/>
      <c r="U2" s="10" t="s">
        <v>3</v>
      </c>
      <c r="V2" s="10"/>
      <c r="W2" s="10" t="s">
        <v>4</v>
      </c>
      <c r="X2" s="10"/>
      <c r="Y2" s="2"/>
    </row>
    <row r="3" spans="1:28" x14ac:dyDescent="0.3">
      <c r="A3" s="1"/>
      <c r="C3" s="10" t="s">
        <v>5</v>
      </c>
      <c r="D3" s="10"/>
      <c r="E3" s="10" t="s">
        <v>6</v>
      </c>
      <c r="F3" s="10"/>
      <c r="G3" s="10" t="s">
        <v>7</v>
      </c>
      <c r="H3" s="10"/>
      <c r="I3" s="10" t="s">
        <v>5</v>
      </c>
      <c r="J3" s="10"/>
      <c r="K3" s="10" t="s">
        <v>8</v>
      </c>
      <c r="L3" s="10"/>
      <c r="M3" s="10" t="s">
        <v>7</v>
      </c>
      <c r="N3" s="10"/>
      <c r="O3" s="10" t="s">
        <v>5</v>
      </c>
      <c r="P3" s="10"/>
      <c r="Q3" s="10" t="s">
        <v>8</v>
      </c>
      <c r="R3" s="10"/>
      <c r="S3" s="10" t="s">
        <v>7</v>
      </c>
      <c r="T3" s="10"/>
      <c r="U3" s="10" t="s">
        <v>5</v>
      </c>
      <c r="V3" s="10"/>
      <c r="W3" s="10" t="s">
        <v>7</v>
      </c>
      <c r="X3" s="10"/>
      <c r="Y3" s="2"/>
    </row>
    <row r="4" spans="1:28" x14ac:dyDescent="0.3">
      <c r="A4" s="1"/>
      <c r="C4" t="s">
        <v>9</v>
      </c>
      <c r="D4" t="s">
        <v>10</v>
      </c>
      <c r="E4" t="s">
        <v>9</v>
      </c>
      <c r="F4" t="s">
        <v>10</v>
      </c>
      <c r="G4" t="s">
        <v>9</v>
      </c>
      <c r="H4" t="s">
        <v>10</v>
      </c>
      <c r="I4" t="s">
        <v>9</v>
      </c>
      <c r="J4" t="s">
        <v>10</v>
      </c>
      <c r="K4" t="s">
        <v>9</v>
      </c>
      <c r="L4" t="s">
        <v>10</v>
      </c>
      <c r="M4" t="s">
        <v>9</v>
      </c>
      <c r="N4" t="s">
        <v>10</v>
      </c>
      <c r="O4" t="s">
        <v>9</v>
      </c>
      <c r="P4" t="s">
        <v>10</v>
      </c>
      <c r="Q4" t="s">
        <v>9</v>
      </c>
      <c r="R4" t="s">
        <v>10</v>
      </c>
      <c r="S4" t="s">
        <v>9</v>
      </c>
      <c r="T4" t="s">
        <v>10</v>
      </c>
      <c r="U4" t="s">
        <v>9</v>
      </c>
      <c r="V4" t="s">
        <v>10</v>
      </c>
      <c r="W4" t="s">
        <v>9</v>
      </c>
      <c r="X4" t="s">
        <v>10</v>
      </c>
      <c r="Y4" s="3" t="s">
        <v>11</v>
      </c>
      <c r="Z4" s="4" t="s">
        <v>12</v>
      </c>
      <c r="AA4" s="4" t="s">
        <v>13</v>
      </c>
      <c r="AB4" s="4" t="s">
        <v>14</v>
      </c>
    </row>
    <row r="5" spans="1:28" x14ac:dyDescent="0.3">
      <c r="A5" s="9" t="s">
        <v>15</v>
      </c>
      <c r="B5" t="s">
        <v>16</v>
      </c>
      <c r="C5" s="5">
        <f>[1]imu!A2</f>
        <v>14.103185957381443</v>
      </c>
      <c r="D5" s="5">
        <f>[1]imu!B2</f>
        <v>2.7893106070584146</v>
      </c>
      <c r="E5" s="5">
        <f>[1]imu!M2</f>
        <v>2.2064053841683107</v>
      </c>
      <c r="F5" s="5">
        <f>[1]imu!N2</f>
        <v>0.75337110877644498</v>
      </c>
      <c r="G5" s="5">
        <f>[1]imu!Y2</f>
        <v>2.1901273142744424</v>
      </c>
      <c r="H5" s="5">
        <f>[1]imu!Z2</f>
        <v>1.0669939718342463</v>
      </c>
      <c r="I5" s="5">
        <f>[1]imu!EO2</f>
        <v>7.8433689455627071</v>
      </c>
      <c r="J5" s="5">
        <f>[1]imu!EP2</f>
        <v>2.2640849474770199</v>
      </c>
      <c r="K5" s="5">
        <f>[1]imu!FA2</f>
        <v>5.131665508636706</v>
      </c>
      <c r="L5" s="5">
        <f>[1]imu!FB2</f>
        <v>3.8357528801225054</v>
      </c>
      <c r="M5" s="5">
        <f>[1]imu!FM2</f>
        <v>9.5775743682560677</v>
      </c>
      <c r="N5" s="5">
        <f>[1]imu!FN2</f>
        <v>2.4876785283442873</v>
      </c>
      <c r="O5" s="5">
        <f>[1]imu!FY2</f>
        <v>7.3230818715610901</v>
      </c>
      <c r="P5" s="5">
        <f>[1]imu!FZ2</f>
        <v>3.1105367408334423</v>
      </c>
      <c r="Q5" s="5">
        <f>[1]imu!GK2</f>
        <v>7.2349246981554005</v>
      </c>
      <c r="R5" s="5">
        <f>[1]imu!GL2</f>
        <v>3.5070788206847734</v>
      </c>
      <c r="S5" s="5">
        <f>[1]imu!GW2</f>
        <v>7.4979529130664559</v>
      </c>
      <c r="T5" s="5">
        <f>[1]imu!GX2</f>
        <v>3.019883295908699</v>
      </c>
      <c r="U5" s="5">
        <f>[1]imu!HI2</f>
        <v>7.2082035192954228</v>
      </c>
      <c r="V5" s="5">
        <f>[1]imu!HJ2</f>
        <v>2.1298633522730102</v>
      </c>
      <c r="W5" s="5">
        <f>[1]imu!IG2</f>
        <v>12.223223841711363</v>
      </c>
      <c r="X5" s="5">
        <f>[1]imu!IH2</f>
        <v>3.5333943470776341</v>
      </c>
      <c r="Y5" s="6">
        <f>AVERAGE(C5,E5,G5,I5,K5,M5,O5,Q5,S5,U5,W5)</f>
        <v>7.5036103929153999</v>
      </c>
      <c r="Z5" s="7">
        <f>MEDIAN(C5,E5,G5,I5,K5,M5,O5,Q5,S5,U5,W5)</f>
        <v>7.3230818715610901</v>
      </c>
      <c r="AA5" s="7">
        <f>MAX(C5,E5,G5,I5,K5,M5,O5,Q5,S5,U5,W5)</f>
        <v>14.103185957381443</v>
      </c>
      <c r="AB5" s="7">
        <f>MIN(C5,E5,G5,I5,K5,M5,O5,Q5,S5,U5,W5)</f>
        <v>2.1901273142744424</v>
      </c>
    </row>
    <row r="6" spans="1:28" x14ac:dyDescent="0.3">
      <c r="A6" s="9"/>
      <c r="B6" t="s">
        <v>17</v>
      </c>
      <c r="C6" s="5">
        <f>[1]imu!E2</f>
        <v>1.191742150680601</v>
      </c>
      <c r="D6" s="5">
        <f>[1]imu!F2</f>
        <v>0.25355400373216241</v>
      </c>
      <c r="E6" s="5">
        <f>[1]imu!Q2</f>
        <v>1.5569838245386545</v>
      </c>
      <c r="F6" s="5">
        <f>[1]imu!R2</f>
        <v>0.44499063811713313</v>
      </c>
      <c r="G6" s="5">
        <f>[1]imu!AC2</f>
        <v>1.0587107052408398</v>
      </c>
      <c r="H6" s="5">
        <f>[1]imu!AD2</f>
        <v>0.40655193873636092</v>
      </c>
      <c r="I6" s="5">
        <f>[1]imu!ES2</f>
        <v>4.5663886409421517</v>
      </c>
      <c r="J6" s="5">
        <f>[1]imu!ET2</f>
        <v>1.111737302720504</v>
      </c>
      <c r="K6" s="5">
        <f>[1]imu!FE2</f>
        <v>2.937534775525882</v>
      </c>
      <c r="L6" s="5">
        <f>[1]imu!FF2</f>
        <v>1.4202158949969395</v>
      </c>
      <c r="M6" s="5">
        <f>[1]imu!FQ2</f>
        <v>7.7218041409441769</v>
      </c>
      <c r="N6" s="5">
        <f>[1]imu!FR2</f>
        <v>1.3001369041576758</v>
      </c>
      <c r="O6" s="5">
        <f>[1]imu!GC2</f>
        <v>5.194309499778293</v>
      </c>
      <c r="P6" s="5">
        <f>[1]imu!GD2</f>
        <v>2.8444200632066412</v>
      </c>
      <c r="Q6" s="5">
        <f>[1]imu!GO2</f>
        <v>3.7870975123576156</v>
      </c>
      <c r="R6" s="5">
        <f>[1]imu!GP2</f>
        <v>1.9136427279926971</v>
      </c>
      <c r="S6" s="5">
        <f>[1]imu!HA2</f>
        <v>5.4257359030231527</v>
      </c>
      <c r="T6" s="5">
        <f>[1]imu!HB2</f>
        <v>1.2929637036494426</v>
      </c>
      <c r="U6" s="5">
        <f>[1]imu!HM2</f>
        <v>5.5212453187308812</v>
      </c>
      <c r="V6" s="5">
        <f>[1]imu!HN2</f>
        <v>2.3520440179304876</v>
      </c>
      <c r="W6" s="5">
        <f>[1]imu!IK2</f>
        <v>5.5291799152338053</v>
      </c>
      <c r="X6" s="5">
        <f>[1]imu!IL2</f>
        <v>0.90294813870911839</v>
      </c>
      <c r="Y6" s="6">
        <f t="shared" ref="Y6:Y15" si="0">AVERAGE(C6,E6,G6,I6,K6,M6,O6,Q6,S6,U6,W6)</f>
        <v>4.0446120351814594</v>
      </c>
      <c r="Z6" s="7">
        <f t="shared" ref="Z6:Z15" si="1">MEDIAN(C6,E6,G6,I6,K6,M6,O6,Q6,S6,U6,W6)</f>
        <v>4.5663886409421517</v>
      </c>
      <c r="AA6" s="7">
        <f t="shared" ref="AA6:AA15" si="2">MAX(C6,E6,G6,I6,K6,M6,O6,Q6,S6,U6,W6)</f>
        <v>7.7218041409441769</v>
      </c>
      <c r="AB6" s="7">
        <f t="shared" ref="AB6:AB15" si="3">MIN(C6,E6,G6,I6,K6,M6,O6,Q6,S6,U6,W6)</f>
        <v>1.0587107052408398</v>
      </c>
    </row>
    <row r="7" spans="1:28" x14ac:dyDescent="0.3">
      <c r="A7" s="9"/>
      <c r="B7" t="s">
        <v>18</v>
      </c>
      <c r="C7" s="5">
        <f>[1]imu!G2</f>
        <v>0.25335314844823265</v>
      </c>
      <c r="D7" s="5">
        <f>[1]imu!H2</f>
        <v>0.3459144446394376</v>
      </c>
      <c r="E7" s="5">
        <f>[1]imu!S2</f>
        <v>0.90363784234270772</v>
      </c>
      <c r="F7" s="5">
        <f>[1]imu!T2</f>
        <v>5.3072750436152165E-2</v>
      </c>
      <c r="G7" s="5">
        <f>[1]imu!AE2</f>
        <v>0.90710382553572833</v>
      </c>
      <c r="H7" s="5">
        <f>[1]imu!AF2</f>
        <v>0.14540875510342388</v>
      </c>
      <c r="I7" s="5">
        <f>[1]imu!EU2</f>
        <v>0.97820088271590244</v>
      </c>
      <c r="J7" s="5">
        <f>[1]imu!EV2</f>
        <v>1.6619979528321213E-2</v>
      </c>
      <c r="K7" s="5">
        <f>[1]imu!EU2</f>
        <v>0.97820088271590244</v>
      </c>
      <c r="L7" s="5">
        <f>[1]imu!EV2</f>
        <v>1.6619979528321213E-2</v>
      </c>
      <c r="M7" s="5">
        <f>[1]imu!FS2</f>
        <v>0.36140556346652697</v>
      </c>
      <c r="N7" s="5">
        <f>[1]imu!FT2</f>
        <v>0.26280233559861532</v>
      </c>
      <c r="O7" s="5">
        <f>[1]imu!GE2</f>
        <v>0.96875321295914596</v>
      </c>
      <c r="P7" s="5">
        <f>[1]imu!GF2</f>
        <v>5.0347050164050305E-2</v>
      </c>
      <c r="Q7" s="5">
        <f>[1]imu!GQ2</f>
        <v>0.37700575500000366</v>
      </c>
      <c r="R7" s="5">
        <f>[1]imu!GR2</f>
        <v>0.29483468266909613</v>
      </c>
      <c r="S7" s="5">
        <f>[1]imu!HC2</f>
        <v>0.19489366623867818</v>
      </c>
      <c r="T7" s="5">
        <f>[1]imu!HD2</f>
        <v>0.25972772108644282</v>
      </c>
      <c r="U7" s="5">
        <f>[1]imu!HO2</f>
        <v>0.845219671551662</v>
      </c>
      <c r="V7" s="5">
        <f>[1]imu!HP2</f>
        <v>9.9593538519286887E-2</v>
      </c>
      <c r="W7" s="5">
        <f>[1]imu!IM2</f>
        <v>0.13328165940311018</v>
      </c>
      <c r="X7" s="5">
        <f>[1]imu!IN2</f>
        <v>0.3423413888171285</v>
      </c>
      <c r="Y7" s="6">
        <f t="shared" si="0"/>
        <v>0.62736873730705467</v>
      </c>
      <c r="Z7" s="7">
        <f t="shared" si="1"/>
        <v>0.845219671551662</v>
      </c>
      <c r="AA7" s="7">
        <f t="shared" si="2"/>
        <v>0.97820088271590244</v>
      </c>
      <c r="AB7" s="7">
        <f t="shared" si="3"/>
        <v>0.13328165940311018</v>
      </c>
    </row>
    <row r="8" spans="1:28" x14ac:dyDescent="0.3">
      <c r="A8" s="9"/>
      <c r="B8" t="s">
        <v>19</v>
      </c>
      <c r="C8" s="5">
        <f>[1]imu!I2</f>
        <v>4.3401921689152315E-2</v>
      </c>
      <c r="D8" s="5">
        <f>[1]imu!J2</f>
        <v>0.15593476872915288</v>
      </c>
      <c r="E8" s="5">
        <f>[1]imu!U2</f>
        <v>5.2645994555003384E-85</v>
      </c>
      <c r="F8" s="5">
        <f>[1]imu!V2</f>
        <v>5.62105403367724E-84</v>
      </c>
      <c r="G8" s="5">
        <f>[1]imu!AG2</f>
        <v>4.1194596368839352E-9</v>
      </c>
      <c r="H8" s="5">
        <f>[1]imu!AH2</f>
        <v>4.3983792898458877E-8</v>
      </c>
      <c r="I8" s="5">
        <f>[1]imu!EW2</f>
        <v>6.0028152195994935E-168</v>
      </c>
      <c r="J8" s="5">
        <f>[1]imu!EX2</f>
        <v>0</v>
      </c>
      <c r="K8" s="5">
        <f>[1]imu!EW2</f>
        <v>6.0028152195994935E-168</v>
      </c>
      <c r="L8" s="5">
        <f>[1]imu!EX2</f>
        <v>0</v>
      </c>
      <c r="M8" s="5">
        <f>[1]imu!FU2</f>
        <v>1.7672668122615302E-2</v>
      </c>
      <c r="N8" s="5">
        <f>[1]imu!FV2</f>
        <v>0.11662686856628941</v>
      </c>
      <c r="O8" s="5">
        <f>[1]imu!GG2</f>
        <v>2.9453217453021136E-73</v>
      </c>
      <c r="P8" s="5">
        <f>[1]imu!GH2</f>
        <v>4.2478034301703347E-72</v>
      </c>
      <c r="Q8" s="5">
        <f>[1]imu!GS2</f>
        <v>1.8108501610896648E-2</v>
      </c>
      <c r="R8" s="5">
        <f>[1]imu!GT2</f>
        <v>9.0683933095886085E-2</v>
      </c>
      <c r="S8" s="5">
        <f>[1]imu!HE2</f>
        <v>0.10982658317366031</v>
      </c>
      <c r="T8" s="5">
        <f>[1]imu!HF2</f>
        <v>0.23324376366766081</v>
      </c>
      <c r="U8" s="5">
        <f>[1]imu!HQ2</f>
        <v>2.6701014974607873E-55</v>
      </c>
      <c r="V8" s="5">
        <f>[1]imu!HR2</f>
        <v>3.8508744182158946E-54</v>
      </c>
      <c r="W8" s="5">
        <f>[1]imu!IO2</f>
        <v>3.6907696485133874E-2</v>
      </c>
      <c r="X8" s="5">
        <f>[1]imu!IP2</f>
        <v>0.14441338205741727</v>
      </c>
      <c r="Y8" s="6"/>
      <c r="Z8" s="7"/>
      <c r="AA8" s="7"/>
      <c r="AB8" s="7"/>
    </row>
    <row r="9" spans="1:28" x14ac:dyDescent="0.3">
      <c r="A9" s="9"/>
      <c r="B9" t="s">
        <v>20</v>
      </c>
      <c r="C9" s="5">
        <f>[1]imu!K2</f>
        <v>0.848502846091439</v>
      </c>
      <c r="D9" s="5">
        <f>[1]imu!L2</f>
        <v>0.65063997251428096</v>
      </c>
      <c r="E9" s="5">
        <f>[1]imu!W2</f>
        <v>1.5489693615105014</v>
      </c>
      <c r="F9" s="5">
        <f>[1]imu!X2</f>
        <v>0.97473177855103055</v>
      </c>
      <c r="G9" s="5">
        <f>[1]imu!AI2</f>
        <v>1.5123692948440732</v>
      </c>
      <c r="H9" s="5">
        <f>[1]imu!AJ2</f>
        <v>1.0570468700362006</v>
      </c>
      <c r="I9" s="5">
        <f>[1]imu!EY2</f>
        <v>6.475448186732673</v>
      </c>
      <c r="J9" s="5">
        <f>[1]imu!EZ2</f>
        <v>3.6033632520716212</v>
      </c>
      <c r="K9" s="5">
        <f>[1]imu!EY2</f>
        <v>6.475448186732673</v>
      </c>
      <c r="L9" s="5">
        <f>[1]imu!EZ2</f>
        <v>3.6033632520716212</v>
      </c>
      <c r="M9" s="5">
        <f>[1]imu!FW2</f>
        <v>27.218910888138904</v>
      </c>
      <c r="N9" s="5">
        <f>[1]imu!FX2</f>
        <v>7.4197026746517087</v>
      </c>
      <c r="O9" s="5">
        <f>[1]imu!GI2</f>
        <v>5.1628800282430172</v>
      </c>
      <c r="P9" s="5">
        <f>[1]imu!GJ2</f>
        <v>3.8678506839489799</v>
      </c>
      <c r="Q9" s="5">
        <f>[1]imu!GU2</f>
        <v>6.558610137120751</v>
      </c>
      <c r="R9" s="5">
        <f>[1]imu!GV2</f>
        <v>4.5300557615235171</v>
      </c>
      <c r="S9" s="5">
        <f>[1]imu!HG2</f>
        <v>7.3987698096974874</v>
      </c>
      <c r="T9" s="5">
        <f>[1]imu!HH2</f>
        <v>3.6783345680265405</v>
      </c>
      <c r="U9" s="5">
        <f>[1]imu!HS2</f>
        <v>7.1322627791362896</v>
      </c>
      <c r="V9" s="5">
        <f>[1]imu!HT2</f>
        <v>5.7166532099383316</v>
      </c>
      <c r="W9" s="5">
        <f>[1]imu!IQ2</f>
        <v>4.8473244780102682</v>
      </c>
      <c r="X9" s="5">
        <f>[1]imu!IR2</f>
        <v>3.3249687258339486</v>
      </c>
      <c r="Y9" s="6">
        <f t="shared" si="0"/>
        <v>6.8344996360234607</v>
      </c>
      <c r="Z9" s="7">
        <f t="shared" si="1"/>
        <v>6.475448186732673</v>
      </c>
      <c r="AA9" s="7">
        <f t="shared" si="2"/>
        <v>27.218910888138904</v>
      </c>
      <c r="AB9" s="7">
        <f t="shared" si="3"/>
        <v>0.848502846091439</v>
      </c>
    </row>
    <row r="10" spans="1:28" x14ac:dyDescent="0.3">
      <c r="A10" s="8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6"/>
      <c r="Z10" s="7"/>
      <c r="AA10" s="7"/>
      <c r="AB10" s="7"/>
    </row>
    <row r="11" spans="1:28" x14ac:dyDescent="0.3">
      <c r="A11" s="9" t="s">
        <v>21</v>
      </c>
      <c r="B11" t="s">
        <v>16</v>
      </c>
      <c r="C11" s="5">
        <f>[1]cluster!A2</f>
        <v>12.077364287892314</v>
      </c>
      <c r="D11" s="5">
        <f>[1]cluster!B2</f>
        <v>2.7131911861273714</v>
      </c>
      <c r="E11" s="5">
        <f>[1]cluster!M2</f>
        <v>2.8582539940859824</v>
      </c>
      <c r="F11" s="5">
        <f>[1]cluster!N2</f>
        <v>0.75737962386687396</v>
      </c>
      <c r="G11" s="5">
        <f>[1]cluster!Y2</f>
        <v>3.0468960293073093</v>
      </c>
      <c r="H11" s="5">
        <f>[1]cluster!Z2</f>
        <v>1.6315753477936581</v>
      </c>
      <c r="I11" s="5">
        <f>[1]cluster!EO2</f>
        <v>6.917784086322083</v>
      </c>
      <c r="J11" s="5">
        <f>[1]cluster!EP2</f>
        <v>2.2195147555072832</v>
      </c>
      <c r="K11" s="5">
        <f>[1]cluster!FA2</f>
        <v>6.4349296725410277</v>
      </c>
      <c r="L11" s="5">
        <f>[1]cluster!FB2</f>
        <v>4.0508247467060698</v>
      </c>
      <c r="M11" s="5">
        <f>[1]cluster!FM2</f>
        <v>11.827857555697889</v>
      </c>
      <c r="N11" s="5">
        <f>[1]cluster!FN2</f>
        <v>5.1473015999559246</v>
      </c>
      <c r="O11" s="5">
        <f>[1]cluster!FY2</f>
        <v>6.5638267984105614</v>
      </c>
      <c r="P11" s="5">
        <f>[1]cluster!FZ2</f>
        <v>1.8867534942353572</v>
      </c>
      <c r="Q11" s="5">
        <f>[1]cluster!GK2</f>
        <v>11.807894374839417</v>
      </c>
      <c r="R11" s="5">
        <f>[1]cluster!GL2</f>
        <v>5.4881702506355543</v>
      </c>
      <c r="S11" s="5">
        <f>[1]cluster!GW2</f>
        <v>9.8897998364849169</v>
      </c>
      <c r="T11" s="5">
        <f>[1]cluster!GX2</f>
        <v>5.1002168227136613</v>
      </c>
      <c r="U11" s="5">
        <f>[1]cluster!HI2</f>
        <v>8.2504088805139446</v>
      </c>
      <c r="V11" s="5">
        <f>[1]cluster!HJ2</f>
        <v>3.6261040071475708</v>
      </c>
      <c r="W11" s="5">
        <f>[1]cluster!IG2</f>
        <v>7.6266624185305698</v>
      </c>
      <c r="X11" s="5">
        <f>[1]cluster!IH2</f>
        <v>2.7412428434028087</v>
      </c>
      <c r="Y11" s="6">
        <f t="shared" si="0"/>
        <v>7.9365161758750924</v>
      </c>
      <c r="Z11" s="7">
        <f t="shared" si="1"/>
        <v>7.6266624185305698</v>
      </c>
      <c r="AA11" s="7">
        <f t="shared" si="2"/>
        <v>12.077364287892314</v>
      </c>
      <c r="AB11" s="7">
        <f t="shared" si="3"/>
        <v>2.8582539940859824</v>
      </c>
    </row>
    <row r="12" spans="1:28" x14ac:dyDescent="0.3">
      <c r="A12" s="9"/>
      <c r="B12" t="s">
        <v>17</v>
      </c>
      <c r="C12" s="5">
        <f>[1]cluster!E2</f>
        <v>0.88040209039013673</v>
      </c>
      <c r="D12" s="5">
        <f>[1]cluster!F2</f>
        <v>0.30566697912777469</v>
      </c>
      <c r="E12" s="5">
        <f>[1]cluster!Q2</f>
        <v>2.3616382025943659</v>
      </c>
      <c r="F12" s="5">
        <f>[1]cluster!R2</f>
        <v>0.45087534878254965</v>
      </c>
      <c r="G12" s="5">
        <f>[1]cluster!AC2</f>
        <v>1.2284357044333352</v>
      </c>
      <c r="H12" s="5">
        <f>[1]cluster!AD2</f>
        <v>0.6434496397635191</v>
      </c>
      <c r="I12" s="5">
        <f>[1]cluster!ES2</f>
        <v>3.7498639141625838</v>
      </c>
      <c r="J12" s="5">
        <f>[1]cluster!ET2</f>
        <v>0.79427967371740382</v>
      </c>
      <c r="K12" s="5">
        <f>[1]cluster!FE2</f>
        <v>3.0288854004964976</v>
      </c>
      <c r="L12" s="5">
        <f>[1]cluster!FF2</f>
        <v>1.4211471164555103</v>
      </c>
      <c r="M12" s="5">
        <f>[1]cluster!FQ2</f>
        <v>7.840762258620102</v>
      </c>
      <c r="N12" s="5">
        <f>[1]cluster!FR2</f>
        <v>1.3551953007115871</v>
      </c>
      <c r="O12" s="5">
        <f>[1]cluster!GC2</f>
        <v>4.23219588898169</v>
      </c>
      <c r="P12" s="5">
        <f>[1]cluster!GD2</f>
        <v>0.64851189081068616</v>
      </c>
      <c r="Q12" s="5">
        <f>[1]cluster!GO2</f>
        <v>4.383918658719252</v>
      </c>
      <c r="R12" s="5">
        <f>[1]cluster!GP2</f>
        <v>2.5066205043678336</v>
      </c>
      <c r="S12" s="5">
        <f>[1]cluster!HA2</f>
        <v>6.3856467830266403</v>
      </c>
      <c r="T12" s="5">
        <f>[1]cluster!HB2</f>
        <v>2.1160239152963323</v>
      </c>
      <c r="U12" s="5">
        <f>[1]cluster!HM2</f>
        <v>2.0750903880057545</v>
      </c>
      <c r="V12" s="5">
        <f>[1]cluster!HN2</f>
        <v>0.6458391506525778</v>
      </c>
      <c r="W12" s="5">
        <f>[1]cluster!IK2</f>
        <v>5.529716236227741</v>
      </c>
      <c r="X12" s="5">
        <f>[1]cluster!IL2</f>
        <v>1.0637608783643013</v>
      </c>
      <c r="Y12" s="6">
        <f t="shared" si="0"/>
        <v>3.790595956878009</v>
      </c>
      <c r="Z12" s="7">
        <f t="shared" si="1"/>
        <v>3.7498639141625838</v>
      </c>
      <c r="AA12" s="7">
        <f t="shared" si="2"/>
        <v>7.840762258620102</v>
      </c>
      <c r="AB12" s="7">
        <f t="shared" si="3"/>
        <v>0.88040209039013673</v>
      </c>
    </row>
    <row r="13" spans="1:28" x14ac:dyDescent="0.3">
      <c r="A13" s="9"/>
      <c r="B13" t="s">
        <v>18</v>
      </c>
      <c r="C13" s="5">
        <f>[1]cluster!G2</f>
        <v>0.48162831658842725</v>
      </c>
      <c r="D13" s="5">
        <f>[1]cluster!H2</f>
        <v>0.42230717699854747</v>
      </c>
      <c r="E13" s="5">
        <f>[1]cluster!S2</f>
        <v>0.76053085232187789</v>
      </c>
      <c r="F13" s="5">
        <f>[1]cluster!T2</f>
        <v>8.0962078126061127E-2</v>
      </c>
      <c r="G13" s="5">
        <f>[1]cluster!AE2</f>
        <v>0.90562996619202973</v>
      </c>
      <c r="H13" s="5">
        <f>[1]cluster!AF2</f>
        <v>0.14959767416317088</v>
      </c>
      <c r="I13" s="5">
        <f>[1]cluster!EU2</f>
        <v>0.98856264095375379</v>
      </c>
      <c r="J13" s="5">
        <f>[1]cluster!EV2</f>
        <v>5.3878877209237609E-3</v>
      </c>
      <c r="K13" s="5">
        <f>[1]cluster!FG2</f>
        <v>0.85409602228458226</v>
      </c>
      <c r="L13" s="5">
        <f>[1]cluster!FH2</f>
        <v>0.12510120446740952</v>
      </c>
      <c r="M13" s="5">
        <f>[1]cluster!FS2</f>
        <v>0.34025235686338423</v>
      </c>
      <c r="N13" s="5">
        <f>[1]cluster!FT2</f>
        <v>0.25515048094136333</v>
      </c>
      <c r="O13" s="5">
        <f>[1]cluster!GE2</f>
        <v>0.98490588844849447</v>
      </c>
      <c r="P13" s="5">
        <f>[1]cluster!GF2</f>
        <v>4.4739891854884972E-3</v>
      </c>
      <c r="Q13" s="5">
        <f>[1]cluster!GQ2</f>
        <v>0.2642289877810875</v>
      </c>
      <c r="R13" s="5">
        <f>[1]cluster!GR2</f>
        <v>0.40073710812677088</v>
      </c>
      <c r="S13" s="5">
        <f>[1]cluster!HC2</f>
        <v>0.13079848620907147</v>
      </c>
      <c r="T13" s="5">
        <f>[1]cluster!HD2</f>
        <v>0.28913887212244604</v>
      </c>
      <c r="U13" s="5">
        <f>[1]cluster!HO2</f>
        <v>0.97373084451290692</v>
      </c>
      <c r="V13" s="5">
        <f>[1]cluster!HP2</f>
        <v>2.0746042493811668E-2</v>
      </c>
      <c r="W13" s="5">
        <f>[1]cluster!IM2</f>
        <v>0.20250074899212389</v>
      </c>
      <c r="X13" s="5">
        <f>[1]cluster!IN2</f>
        <v>0.33069916924077519</v>
      </c>
      <c r="Y13" s="6">
        <f t="shared" si="0"/>
        <v>0.6260786464679764</v>
      </c>
      <c r="Z13" s="7">
        <f t="shared" si="1"/>
        <v>0.76053085232187789</v>
      </c>
      <c r="AA13" s="7">
        <f t="shared" si="2"/>
        <v>0.98856264095375379</v>
      </c>
      <c r="AB13" s="7">
        <f t="shared" si="3"/>
        <v>0.13079848620907147</v>
      </c>
    </row>
    <row r="14" spans="1:28" x14ac:dyDescent="0.3">
      <c r="A14" s="9"/>
      <c r="B14" t="s">
        <v>19</v>
      </c>
      <c r="C14" s="5">
        <f>[1]cluster!I2</f>
        <v>7.9331637142890446E-3</v>
      </c>
      <c r="D14" s="5">
        <f>[1]cluster!J2</f>
        <v>4.6341490469668005E-2</v>
      </c>
      <c r="E14" s="5">
        <f>[1]cluster!U2</f>
        <v>5.7601299265692588E-47</v>
      </c>
      <c r="F14" s="5">
        <f>[1]cluster!V2</f>
        <v>5.1028653624498559E-46</v>
      </c>
      <c r="G14" s="5">
        <f>[1]cluster!AG2</f>
        <v>6.9610471297562437E-3</v>
      </c>
      <c r="H14" s="5">
        <f>[1]cluster!AH2</f>
        <v>7.4323644920485335E-2</v>
      </c>
      <c r="I14" s="5">
        <f>[1]cluster!EW2</f>
        <v>0</v>
      </c>
      <c r="J14" s="5">
        <f>[1]cluster!EX2</f>
        <v>0</v>
      </c>
      <c r="K14" s="5">
        <f>[1]cluster!FI2</f>
        <v>2.0988985645220375E-24</v>
      </c>
      <c r="L14" s="5">
        <f>[1]cluster!FJ2</f>
        <v>3.0846622436327644E-23</v>
      </c>
      <c r="M14" s="5">
        <f>[1]cluster!FU2</f>
        <v>2.6450463979041161E-2</v>
      </c>
      <c r="N14" s="5">
        <f>[1]cluster!FV2</f>
        <v>0.11734315276101337</v>
      </c>
      <c r="O14" s="5">
        <f>[1]cluster!GG2</f>
        <v>0</v>
      </c>
      <c r="P14" s="5">
        <f>[1]cluster!GH2</f>
        <v>0</v>
      </c>
      <c r="Q14" s="5">
        <f>[1]cluster!GS2</f>
        <v>8.2217193186714235E-2</v>
      </c>
      <c r="R14" s="5">
        <f>[1]cluster!GT2</f>
        <v>0.21806178208780991</v>
      </c>
      <c r="S14" s="5">
        <f>[1]cluster!HE2</f>
        <v>9.3060213976188633E-2</v>
      </c>
      <c r="T14" s="5">
        <f>[1]cluster!HF2</f>
        <v>0.22023482537525513</v>
      </c>
      <c r="U14" s="5">
        <f>[1]cluster!HQ2</f>
        <v>5.7302841358779449E-158</v>
      </c>
      <c r="V14" s="5">
        <f>[1]cluster!HR2</f>
        <v>8.4217633284428985E-157</v>
      </c>
      <c r="W14" s="5">
        <f>[1]cluster!IO2</f>
        <v>3.4811653172495988E-2</v>
      </c>
      <c r="X14" s="5">
        <f>[1]cluster!IP2</f>
        <v>0.1293755137258974</v>
      </c>
      <c r="Y14" s="6"/>
      <c r="Z14" s="7"/>
      <c r="AA14" s="7"/>
      <c r="AB14" s="7"/>
    </row>
    <row r="15" spans="1:28" x14ac:dyDescent="0.3">
      <c r="A15" s="9"/>
      <c r="B15" t="s">
        <v>20</v>
      </c>
      <c r="C15" s="5">
        <f>[1]cluster!K2</f>
        <v>0.87830289329569899</v>
      </c>
      <c r="D15" s="5">
        <f>[1]cluster!L2</f>
        <v>0.90116608528003161</v>
      </c>
      <c r="E15" s="5">
        <f>[1]cluster!W2</f>
        <v>1.8784188179466204</v>
      </c>
      <c r="F15" s="5">
        <f>[1]cluster!X2</f>
        <v>1.1609020946783484</v>
      </c>
      <c r="G15" s="5">
        <f>[1]cluster!AI2</f>
        <v>2.1665310355163094</v>
      </c>
      <c r="H15" s="5">
        <f>[1]cluster!AJ2</f>
        <v>1.7171598257887044</v>
      </c>
      <c r="I15" s="5">
        <f>[1]cluster!EY2</f>
        <v>5.6769617333110478</v>
      </c>
      <c r="J15" s="5">
        <f>[1]cluster!EZ2</f>
        <v>3.0447718014366418</v>
      </c>
      <c r="K15" s="5">
        <f>[1]cluster!FK2</f>
        <v>2.9691842287130101</v>
      </c>
      <c r="L15" s="5">
        <f>[1]cluster!FL2</f>
        <v>3.6309875016244999</v>
      </c>
      <c r="M15" s="5">
        <f>[1]cluster!FW2</f>
        <v>25.86336524555114</v>
      </c>
      <c r="N15" s="5">
        <f>[1]cluster!FX2</f>
        <v>7.3897070162884155</v>
      </c>
      <c r="O15" s="5">
        <f>[1]cluster!GI2</f>
        <v>5.9506234468496082</v>
      </c>
      <c r="P15" s="5">
        <f>[1]cluster!GJ2</f>
        <v>3.7184247986971135</v>
      </c>
      <c r="Q15" s="5">
        <f>[1]cluster!GU2</f>
        <v>6.675283845197149</v>
      </c>
      <c r="R15" s="5">
        <f>[1]cluster!GV2</f>
        <v>5.2255123912410051</v>
      </c>
      <c r="S15" s="5">
        <f>[1]cluster!HG2</f>
        <v>7.3908795811482992</v>
      </c>
      <c r="T15" s="5">
        <f>[1]cluster!HH2</f>
        <v>4.4810005721331221</v>
      </c>
      <c r="U15" s="5">
        <f>[1]cluster!HS2</f>
        <v>2.8617249705517542</v>
      </c>
      <c r="V15" s="5">
        <f>[1]cluster!HT2</f>
        <v>1.8578838950860366</v>
      </c>
      <c r="W15" s="5">
        <f>[1]cluster!IQ2</f>
        <v>4.5141295589257346</v>
      </c>
      <c r="X15" s="5">
        <f>[1]cluster!IR2</f>
        <v>3.3980588505908487</v>
      </c>
      <c r="Y15" s="6">
        <f t="shared" si="0"/>
        <v>6.075036850636943</v>
      </c>
      <c r="Z15" s="7">
        <f t="shared" si="1"/>
        <v>4.5141295589257346</v>
      </c>
      <c r="AA15" s="7">
        <f t="shared" si="2"/>
        <v>25.86336524555114</v>
      </c>
      <c r="AB15" s="7">
        <f t="shared" si="3"/>
        <v>0.87830289329569899</v>
      </c>
    </row>
  </sheetData>
  <mergeCells count="25">
    <mergeCell ref="A1:X1"/>
    <mergeCell ref="W2:X2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U3:V3"/>
    <mergeCell ref="W3:X3"/>
    <mergeCell ref="C3:D3"/>
    <mergeCell ref="E3:F3"/>
    <mergeCell ref="G3:H3"/>
    <mergeCell ref="I3:J3"/>
    <mergeCell ref="K3:L3"/>
    <mergeCell ref="M3:N3"/>
    <mergeCell ref="A5:A9"/>
    <mergeCell ref="A11:A15"/>
    <mergeCell ref="O3:P3"/>
    <mergeCell ref="Q3:R3"/>
    <mergeCell ref="S3:T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7F87140EE68D4DB45B19A2A30CF7FD" ma:contentTypeVersion="14" ma:contentTypeDescription="Crée un document." ma:contentTypeScope="" ma:versionID="e5387f82d18f3c607f369ba38d33782d">
  <xsd:schema xmlns:xsd="http://www.w3.org/2001/XMLSchema" xmlns:xs="http://www.w3.org/2001/XMLSchema" xmlns:p="http://schemas.microsoft.com/office/2006/metadata/properties" xmlns:ns3="1f929556-7593-4bd8-9a8f-d9fc40e9c8c3" xmlns:ns4="a77eb6e3-f18e-4ebc-9d18-da8fd5973bd7" targetNamespace="http://schemas.microsoft.com/office/2006/metadata/properties" ma:root="true" ma:fieldsID="ec293ac34e5a8ce92c3a8e067c61b5ab" ns3:_="" ns4:_="">
    <xsd:import namespace="1f929556-7593-4bd8-9a8f-d9fc40e9c8c3"/>
    <xsd:import namespace="a77eb6e3-f18e-4ebc-9d18-da8fd5973bd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929556-7593-4bd8-9a8f-d9fc40e9c8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7eb6e3-f18e-4ebc-9d18-da8fd5973bd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2EB68A3-E016-4698-BA05-1D721F488A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D0F880-740E-4D70-8E00-8128AED5D3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929556-7593-4bd8-9a8f-d9fc40e9c8c3"/>
    <ds:schemaRef ds:uri="a77eb6e3-f18e-4ebc-9d18-da8fd5973b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415D71-E99B-4E54-ADCE-E8BEBB84615C}">
  <ds:schemaRefs>
    <ds:schemaRef ds:uri="http://schemas.microsoft.com/office/2006/documentManagement/types"/>
    <ds:schemaRef ds:uri="a77eb6e3-f18e-4ebc-9d18-da8fd5973bd7"/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1f929556-7593-4bd8-9a8f-d9fc40e9c8c3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 Carcreff</dc:creator>
  <cp:lastModifiedBy>MDPI</cp:lastModifiedBy>
  <dcterms:created xsi:type="dcterms:W3CDTF">2022-04-11T17:23:24Z</dcterms:created>
  <dcterms:modified xsi:type="dcterms:W3CDTF">2022-07-27T01:55:22Z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0x010100F57F87140EE68D4DB45B19A2A30CF7FD</vt:lpwstr>
  </property>
</Properties>
</file>