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<sst xmlns="http://schemas.openxmlformats.org/spreadsheetml/2006/main" count="611" uniqueCount="189">
  <si>
    <r>
      <t xml:space="preserve">Table S7: </t>
    </r>
    <r>
      <rPr>
        <sz val="10"/>
        <color theme="1"/>
        <rFont val="Palatino Linotype"/>
        <charset val="134"/>
      </rPr>
      <t>he gene CDS haplotype (gcHap) diversity (</t>
    </r>
    <r>
      <rPr>
        <i/>
        <sz val="10"/>
        <color theme="1"/>
        <rFont val="Palatino Linotype"/>
        <charset val="134"/>
      </rPr>
      <t>E</t>
    </r>
    <r>
      <rPr>
        <i/>
        <vertAlign val="subscript"/>
        <sz val="10"/>
        <color theme="1"/>
        <rFont val="Palatino Linotype"/>
        <charset val="134"/>
      </rPr>
      <t>H</t>
    </r>
    <r>
      <rPr>
        <sz val="10"/>
        <color theme="1"/>
        <rFont val="Palatino Linotype"/>
        <charset val="134"/>
      </rPr>
      <t>) and the number of major gcHaps of 31 salt tolerance (ST) genes in the detected ST QTL regions (</t>
    </r>
    <r>
      <rPr>
        <b/>
        <sz val="10"/>
        <color theme="1"/>
        <rFont val="Palatino Linotype"/>
        <charset val="134"/>
      </rPr>
      <t>Table S4</t>
    </r>
    <r>
      <rPr>
        <sz val="10"/>
        <color theme="1"/>
        <rFont val="Palatino Linotype"/>
        <charset val="134"/>
      </rPr>
      <t>) estimated in the 3,000 rice accessions and parents of CY1 populations</t>
    </r>
  </si>
  <si>
    <t>ST genes</t>
  </si>
  <si>
    <t>GcHap diversity</t>
  </si>
  <si>
    <t>gcHaps in the parent of CY1 BC populations</t>
  </si>
  <si>
    <r>
      <t>Putative functions</t>
    </r>
    <r>
      <rPr>
        <b/>
        <vertAlign val="superscript"/>
        <sz val="10"/>
        <color theme="1"/>
        <rFont val="Palatino Linotype"/>
        <charset val="134"/>
      </rPr>
      <t>3</t>
    </r>
  </si>
  <si>
    <t>Reference</t>
  </si>
  <si>
    <r>
      <t>Type</t>
    </r>
    <r>
      <rPr>
        <b/>
        <vertAlign val="superscript"/>
        <sz val="10"/>
        <color theme="1"/>
        <rFont val="Palatino Linotype"/>
        <charset val="134"/>
      </rPr>
      <t>1</t>
    </r>
  </si>
  <si>
    <t>Bin</t>
  </si>
  <si>
    <r>
      <t>PL</t>
    </r>
    <r>
      <rPr>
        <b/>
        <vertAlign val="superscript"/>
        <sz val="10"/>
        <color theme="1"/>
        <rFont val="Palatino Linotype"/>
        <charset val="134"/>
      </rPr>
      <t>2</t>
    </r>
  </si>
  <si>
    <t xml:space="preserve">        Total</t>
  </si>
  <si>
    <t xml:space="preserve">            Geng</t>
  </si>
  <si>
    <t xml:space="preserve">          Xian</t>
  </si>
  <si>
    <t xml:space="preserve">       Aus</t>
  </si>
  <si>
    <t xml:space="preserve">         Bas</t>
  </si>
  <si>
    <t>CY1</t>
  </si>
  <si>
    <t>Q5</t>
  </si>
  <si>
    <t>Bg90-2</t>
  </si>
  <si>
    <t>X22</t>
  </si>
  <si>
    <t>X21</t>
  </si>
  <si>
    <r>
      <t>E</t>
    </r>
    <r>
      <rPr>
        <b/>
        <i/>
        <vertAlign val="subscript"/>
        <sz val="10"/>
        <color rgb="FF000000"/>
        <rFont val="Palatino Linotype"/>
        <charset val="134"/>
      </rPr>
      <t>H</t>
    </r>
  </si>
  <si>
    <t>gcHapN</t>
  </si>
  <si>
    <t>SNAC3</t>
  </si>
  <si>
    <t>XG</t>
  </si>
  <si>
    <t>Os01g0191300</t>
  </si>
  <si>
    <t>Hap2</t>
  </si>
  <si>
    <t>Associated with drought stress</t>
  </si>
  <si>
    <t>Kikuchi et al.(2000)</t>
  </si>
  <si>
    <t>OsCKX2</t>
  </si>
  <si>
    <t>Os01g0197700</t>
  </si>
  <si>
    <t>Hap1</t>
  </si>
  <si>
    <t>/</t>
  </si>
  <si>
    <t>Major QTL Affecting Grain Number per Panicle in Rice</t>
  </si>
  <si>
    <t xml:space="preserve"> Rong  et al(2022)</t>
  </si>
  <si>
    <t>OsHBP1b</t>
  </si>
  <si>
    <t>Os01g0279900</t>
  </si>
  <si>
    <t xml:space="preserve"> Niu(2022)</t>
  </si>
  <si>
    <t>OsMYB48-1</t>
  </si>
  <si>
    <t>Os01g0975300</t>
  </si>
  <si>
    <t>Hap4</t>
  </si>
  <si>
    <t>Associated with drought and salt tolerance.</t>
  </si>
  <si>
    <t xml:space="preserve"> Nakamura et al(2011)</t>
  </si>
  <si>
    <t>OsICE2</t>
  </si>
  <si>
    <t>Os01g0928000</t>
  </si>
  <si>
    <t>Confer salt tolerance</t>
  </si>
  <si>
    <t xml:space="preserve"> Nakamura et al.(2011)</t>
  </si>
  <si>
    <t>OsHAK5</t>
  </si>
  <si>
    <t>Os01g0930400</t>
  </si>
  <si>
    <t>Hap3</t>
  </si>
  <si>
    <t>Improved salt tolerance.</t>
  </si>
  <si>
    <t xml:space="preserve"> Yang et al.(2014)</t>
  </si>
  <si>
    <t>ZFP185</t>
  </si>
  <si>
    <t>Os02g0195600</t>
  </si>
  <si>
    <t>Related to salt tolerance, affecting plant height and yield.</t>
  </si>
  <si>
    <r>
      <t xml:space="preserve"> Zhang et al.</t>
    </r>
    <r>
      <rPr>
        <sz val="10"/>
        <color theme="1"/>
        <rFont val="宋体"/>
        <charset val="134"/>
      </rPr>
      <t>（</t>
    </r>
    <r>
      <rPr>
        <sz val="10"/>
        <color theme="1"/>
        <rFont val="Palatino Linotype"/>
        <charset val="134"/>
      </rPr>
      <t>2016</t>
    </r>
    <r>
      <rPr>
        <sz val="10"/>
        <color theme="1"/>
        <rFont val="宋体"/>
        <charset val="134"/>
      </rPr>
      <t>）</t>
    </r>
  </si>
  <si>
    <t>OsCNX6</t>
  </si>
  <si>
    <t>Os02g0140300</t>
  </si>
  <si>
    <t>Improve salt tolerance.</t>
  </si>
  <si>
    <r>
      <t xml:space="preserve"> Wang et al. </t>
    </r>
    <r>
      <rPr>
        <sz val="10"/>
        <color theme="1"/>
        <rFont val="宋体"/>
        <charset val="134"/>
      </rPr>
      <t>（</t>
    </r>
    <r>
      <rPr>
        <sz val="10"/>
        <color theme="1"/>
        <rFont val="Palatino Linotype"/>
        <charset val="134"/>
      </rPr>
      <t>2018</t>
    </r>
    <r>
      <rPr>
        <sz val="10"/>
        <color theme="1"/>
        <rFont val="宋体"/>
        <charset val="134"/>
      </rPr>
      <t>）</t>
    </r>
  </si>
  <si>
    <t>OsMAPK33</t>
  </si>
  <si>
    <t>Os02g0148100</t>
  </si>
  <si>
    <t>Hap6</t>
  </si>
  <si>
    <t>It's related to salt tolerance.</t>
  </si>
  <si>
    <t xml:space="preserve"> Shin et al.( 2014)</t>
  </si>
  <si>
    <t>OsAPX8</t>
  </si>
  <si>
    <t>Os02g0553200</t>
  </si>
  <si>
    <t>Hap7</t>
  </si>
  <si>
    <t>It is sensitive to salt stress</t>
  </si>
  <si>
    <t xml:space="preserve"> Jiang et al.( 2016)</t>
  </si>
  <si>
    <t>OsGR2</t>
  </si>
  <si>
    <t>Os02g0813500</t>
  </si>
  <si>
    <t>Associated with salt resistance.</t>
  </si>
  <si>
    <t xml:space="preserve"> Chou et al. (2012)</t>
  </si>
  <si>
    <t>GnT1</t>
  </si>
  <si>
    <t>Os02g0832800</t>
  </si>
  <si>
    <t>Associated with salt resistance.,affect tiller development</t>
  </si>
  <si>
    <t xml:space="preserve"> Lee et al. (2013)</t>
  </si>
  <si>
    <t>OsGSK5</t>
  </si>
  <si>
    <t>Os03g0841800</t>
  </si>
  <si>
    <t>Hap8</t>
  </si>
  <si>
    <t>It can adjust grain length, grain weight.</t>
  </si>
  <si>
    <t xml:space="preserve"> Ying et al. (2018)</t>
  </si>
  <si>
    <t>OsPEX11-1</t>
  </si>
  <si>
    <t>Os03g0117100</t>
  </si>
  <si>
    <t>Negatively regulates salt stress.</t>
  </si>
  <si>
    <t xml:space="preserve"> JH et al. (2021)</t>
  </si>
  <si>
    <t>OsCIPK9</t>
  </si>
  <si>
    <t>Os03g0126800</t>
  </si>
  <si>
    <t>Plays an important role in the defense signaling pathway.</t>
  </si>
  <si>
    <t>OsSRO1C</t>
  </si>
  <si>
    <t>Os03g0230300</t>
  </si>
  <si>
    <t>Associated with cold tolerance</t>
  </si>
  <si>
    <t xml:space="preserve"> Zhang et al. (2020)</t>
  </si>
  <si>
    <t>DSM3</t>
  </si>
  <si>
    <t>Os03g0230500</t>
  </si>
  <si>
    <t xml:space="preserve"> Du et al.  (2011)</t>
  </si>
  <si>
    <t>OsAPX1</t>
  </si>
  <si>
    <t>Os03g0285700</t>
  </si>
  <si>
    <t>Associated with low temperature tolerance.</t>
  </si>
  <si>
    <t xml:space="preserve"> Bonifacio et al. (2016)</t>
  </si>
  <si>
    <t>OsITPK2</t>
  </si>
  <si>
    <t>C</t>
  </si>
  <si>
    <t>OsHAK16</t>
  </si>
  <si>
    <t>Os03g0575200</t>
  </si>
  <si>
    <t xml:space="preserve"> Wang et al.(2012)</t>
  </si>
  <si>
    <t>qSE3</t>
  </si>
  <si>
    <t>Os03g0576200</t>
  </si>
  <si>
    <t>Hap5</t>
  </si>
  <si>
    <t xml:space="preserve"> He et al. (2019)</t>
  </si>
  <si>
    <t>RMtATP6</t>
  </si>
  <si>
    <t>Os03g0606200</t>
  </si>
  <si>
    <t xml:space="preserve"> Zhang et al.(2006)</t>
  </si>
  <si>
    <t>OsWRKY08</t>
  </si>
  <si>
    <t>Os05g0583000</t>
  </si>
  <si>
    <t>Associated with increased resistance to osmotic stress.</t>
  </si>
  <si>
    <t>OsLEA5</t>
  </si>
  <si>
    <t>Os05g0584200</t>
  </si>
  <si>
    <t xml:space="preserve"> He et al.( 2011)</t>
  </si>
  <si>
    <t>OsHDT1</t>
  </si>
  <si>
    <t>Os05g0597100</t>
  </si>
  <si>
    <t>Regulates the germination of rice seeds.</t>
  </si>
  <si>
    <t xml:space="preserve"> Li et al.( 2021)</t>
  </si>
  <si>
    <t>OsAKT2</t>
  </si>
  <si>
    <t>Os05g0428700</t>
  </si>
  <si>
    <t>Affects grain morphology plant height and yield.</t>
  </si>
  <si>
    <t xml:space="preserve"> Tian et al.( 2021)</t>
  </si>
  <si>
    <t>OsP5CS1</t>
  </si>
  <si>
    <t>Os05g0455500</t>
  </si>
  <si>
    <t>Improve the salt tolerance of rice</t>
  </si>
  <si>
    <t xml:space="preserve"> Sripinyowanich et al.(2013)</t>
  </si>
  <si>
    <t>OsbZIP46</t>
  </si>
  <si>
    <t>Os06g0211200</t>
  </si>
  <si>
    <t>Negatively regulates drought resistance of rice.</t>
  </si>
  <si>
    <t>Tang et al.(2016)</t>
  </si>
  <si>
    <t>OsbZIP52</t>
  </si>
  <si>
    <t>Os06g0662200</t>
  </si>
  <si>
    <t>Associated with cold tolerance and drought tolerance.</t>
  </si>
  <si>
    <t xml:space="preserve"> Liu et al. (2012)</t>
  </si>
  <si>
    <t>CCD1</t>
  </si>
  <si>
    <t>Os06g0683400</t>
  </si>
  <si>
    <t>Associated with salt tolerance and plant height</t>
  </si>
  <si>
    <t xml:space="preserve"> Andrea et al. (2010)</t>
  </si>
  <si>
    <t>OsAPX2</t>
  </si>
  <si>
    <t>Os07g0694700</t>
  </si>
  <si>
    <t>Beneficial for salt tolerance and plant height</t>
  </si>
  <si>
    <t>OsNCED4</t>
  </si>
  <si>
    <t>Os07g0154100</t>
  </si>
  <si>
    <t xml:space="preserve"> Zhu et al. ( 2009)</t>
  </si>
  <si>
    <t>ZFP245</t>
  </si>
  <si>
    <t>Os07g0588700</t>
  </si>
  <si>
    <t xml:space="preserve"> Huang et al. (2009)</t>
  </si>
  <si>
    <t>OsPUB15</t>
  </si>
  <si>
    <t>Os08g0110500</t>
  </si>
  <si>
    <t>Regulates resistance to rice blast.</t>
  </si>
  <si>
    <t xml:space="preserve"> Wang et al.(2015)</t>
  </si>
  <si>
    <t>OsMADS23</t>
  </si>
  <si>
    <t>8.4-8.5</t>
  </si>
  <si>
    <t>Os08g0431900</t>
  </si>
  <si>
    <t>Promotes the synthesis of abscisic acid.</t>
  </si>
  <si>
    <t>X Li et al. (2012)</t>
  </si>
  <si>
    <t>OsbZIP72</t>
  </si>
  <si>
    <t>Os09g0456200</t>
  </si>
  <si>
    <t>Wang  et al .(2021)</t>
  </si>
  <si>
    <t>DCA1</t>
  </si>
  <si>
    <t>Os10g0456800</t>
  </si>
  <si>
    <t>Improve the salt tolerance</t>
  </si>
  <si>
    <t xml:space="preserve"> Cui et al. (2015)</t>
  </si>
  <si>
    <t>OsMSRA4.1</t>
  </si>
  <si>
    <t>Os10g0563600</t>
  </si>
  <si>
    <t>Beneficial to improve salt tolerance of rice</t>
  </si>
  <si>
    <t>Guo et al. (2009)</t>
  </si>
  <si>
    <t>OsCIPK15</t>
  </si>
  <si>
    <t>Os11g0113700</t>
  </si>
  <si>
    <t xml:space="preserve"> Kudahettige et al.(2011)</t>
  </si>
  <si>
    <t>Mean</t>
  </si>
  <si>
    <t>SD</t>
  </si>
  <si>
    <r>
      <t>1</t>
    </r>
    <r>
      <rPr>
        <sz val="10"/>
        <color theme="1"/>
        <rFont val="Palatino Linotype"/>
        <charset val="134"/>
      </rPr>
      <t xml:space="preserve">  In type of genes, C and XG represent conserved and </t>
    </r>
    <r>
      <rPr>
        <i/>
        <sz val="10"/>
        <color theme="1"/>
        <rFont val="Palatino Linotype"/>
        <charset val="134"/>
      </rPr>
      <t>Xian</t>
    </r>
    <r>
      <rPr>
        <sz val="10"/>
        <color theme="1"/>
        <rFont val="Palatino Linotype"/>
        <charset val="134"/>
      </rPr>
      <t>-</t>
    </r>
    <r>
      <rPr>
        <i/>
        <sz val="10"/>
        <color theme="1"/>
        <rFont val="Palatino Linotype"/>
        <charset val="134"/>
      </rPr>
      <t>Geng</t>
    </r>
    <r>
      <rPr>
        <sz val="10"/>
        <color theme="1"/>
        <rFont val="Palatino Linotype"/>
        <charset val="134"/>
      </rPr>
      <t xml:space="preserve"> differentiated genes, defined by Zhang et al. (2021).</t>
    </r>
  </si>
  <si>
    <r>
      <t>2</t>
    </r>
    <r>
      <rPr>
        <sz val="10"/>
        <color theme="1"/>
        <rFont val="Palatino Linotype"/>
        <charset val="134"/>
      </rPr>
      <t xml:space="preserve"> PL = physical location in the Nipponbare (</t>
    </r>
    <r>
      <rPr>
        <i/>
        <sz val="10"/>
        <color theme="1"/>
        <rFont val="Palatino Linotype"/>
        <charset val="134"/>
      </rPr>
      <t>Geng</t>
    </r>
    <r>
      <rPr>
        <sz val="10"/>
        <color theme="1"/>
        <rFont val="Palatino Linotype"/>
        <charset val="134"/>
      </rPr>
      <t xml:space="preserve"> or </t>
    </r>
    <r>
      <rPr>
        <i/>
        <sz val="10"/>
        <color theme="1"/>
        <rFont val="Palatino Linotype"/>
        <charset val="134"/>
      </rPr>
      <t>japonica</t>
    </r>
    <r>
      <rPr>
        <sz val="10"/>
        <color theme="1"/>
        <rFont val="Palatino Linotype"/>
        <charset val="134"/>
      </rPr>
      <t>) reference genome.</t>
    </r>
  </si>
  <si>
    <r>
      <t>3</t>
    </r>
    <r>
      <rPr>
        <sz val="10"/>
        <color theme="1"/>
        <rFont val="Palatino Linotype"/>
        <charset val="134"/>
      </rPr>
      <t xml:space="preserve"> Reported trait(s) affected in published literature.</t>
    </r>
  </si>
  <si>
    <r>
      <t>4</t>
    </r>
    <r>
      <rPr>
        <sz val="10"/>
        <color theme="1"/>
        <rFont val="Palatino Linotype"/>
        <charset val="134"/>
      </rPr>
      <t xml:space="preserve"> '/' indicates no gcHap information obtained, while the bald Haps indicated the donor (</t>
    </r>
    <r>
      <rPr>
        <i/>
        <sz val="10"/>
        <color theme="1"/>
        <rFont val="Palatino Linotype"/>
        <charset val="134"/>
      </rPr>
      <t>Xian</t>
    </r>
    <r>
      <rPr>
        <sz val="10"/>
        <color theme="1"/>
        <rFont val="Palatino Linotype"/>
        <charset val="134"/>
      </rPr>
      <t>) alleles contributed to salt tolerance at the detected QTL</t>
    </r>
    <r>
      <rPr>
        <sz val="10"/>
        <color theme="1"/>
        <rFont val="宋体"/>
        <charset val="134"/>
      </rPr>
      <t>，</t>
    </r>
    <r>
      <rPr>
        <sz val="10"/>
        <color theme="1"/>
        <rFont val="Palatino Linotype"/>
        <charset val="134"/>
      </rPr>
      <t xml:space="preserve"> while the red bald Haps were associated with other yield traits such as PH and/or SNP.</t>
    </r>
  </si>
  <si>
    <t>DSM3|OsITPK2</t>
  </si>
  <si>
    <t>OsMPK14</t>
  </si>
  <si>
    <t>OsbZIP52|RISBZ5</t>
  </si>
  <si>
    <t>RGRC2</t>
  </si>
  <si>
    <t>OsCIPK09</t>
  </si>
  <si>
    <t>OsGR2|RGRC2</t>
  </si>
  <si>
    <t>OsHDT1/HDT701</t>
  </si>
  <si>
    <t>OsMAPK33;OsMPK14</t>
  </si>
  <si>
    <t>HDT701</t>
  </si>
  <si>
    <t>RISBZ5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</si>
</sst>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  <numFmt numFmtId="178" formatCode="0.00_);[Red]\(0.00\)"/>
    <numFmt numFmtId="179" formatCode="0.000_ "/>
  </numFmts>
  <fonts count="44">
    <font>
      <sz val="11"/>
      <color theme="1"/>
      <name val="等线"/>
      <charset val="134"/>
      <scheme val="minor"/>
    </font>
    <font>
      <sz val="10"/>
      <color theme="1"/>
      <name val="Times New Roman"/>
      <charset val="134"/>
    </font>
    <font>
      <b/>
      <sz val="10"/>
      <color rgb="FF7030A0"/>
      <name val="Times New Roman"/>
      <charset val="134"/>
    </font>
    <font>
      <sz val="11"/>
      <color rgb="FFFF0000"/>
      <name val="等线"/>
      <charset val="134"/>
      <scheme val="minor"/>
    </font>
    <font>
      <i/>
      <sz val="10"/>
      <color theme="1"/>
      <name val="Times New Roman"/>
      <charset val="134"/>
    </font>
    <font>
      <b/>
      <sz val="10"/>
      <color theme="1"/>
      <name val="Palatino Linotype"/>
      <charset val="134"/>
    </font>
    <font>
      <sz val="10"/>
      <color theme="1"/>
      <name val="Palatino Linotype"/>
      <charset val="134"/>
    </font>
    <font>
      <sz val="10"/>
      <name val="Palatino Linotype"/>
      <charset val="134"/>
    </font>
    <font>
      <b/>
      <i/>
      <sz val="10"/>
      <color theme="1"/>
      <name val="Palatino Linotype"/>
      <charset val="134"/>
    </font>
    <font>
      <b/>
      <i/>
      <sz val="10"/>
      <color rgb="FF000000"/>
      <name val="Palatino Linotype"/>
      <charset val="134"/>
    </font>
    <font>
      <i/>
      <sz val="10"/>
      <color theme="1"/>
      <name val="Palatino Linotype"/>
      <charset val="134"/>
    </font>
    <font>
      <sz val="11"/>
      <color theme="1"/>
      <name val="Palatino Linotype"/>
      <charset val="134"/>
    </font>
    <font>
      <b/>
      <sz val="10"/>
      <color rgb="FF7030A0"/>
      <name val="Palatino Linotype"/>
      <charset val="134"/>
    </font>
    <font>
      <i/>
      <sz val="10"/>
      <color rgb="FFFF0000"/>
      <name val="Palatino Linotype"/>
      <charset val="134"/>
    </font>
    <font>
      <b/>
      <i/>
      <sz val="10"/>
      <color rgb="FFFF0000"/>
      <name val="Palatino Linotype"/>
      <charset val="134"/>
    </font>
    <font>
      <i/>
      <sz val="10"/>
      <name val="Palatino Linotype"/>
      <charset val="134"/>
    </font>
    <font>
      <i/>
      <sz val="10"/>
      <color rgb="FF000000"/>
      <name val="Palatino Linotype"/>
      <charset val="134"/>
    </font>
    <font>
      <vertAlign val="superscript"/>
      <sz val="10"/>
      <color theme="1"/>
      <name val="Palatino Linotype"/>
      <charset val="134"/>
    </font>
    <font>
      <b/>
      <sz val="10"/>
      <name val="Palatino Linotype"/>
      <charset val="134"/>
    </font>
    <font>
      <b/>
      <i/>
      <sz val="10"/>
      <color theme="1" tint="0.0499893185216834"/>
      <name val="Palatino Linotype"/>
      <charset val="134"/>
    </font>
    <font>
      <b/>
      <sz val="10"/>
      <color rgb="FFFF0000"/>
      <name val="Palatino Linotype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vertAlign val="subscript"/>
      <sz val="10"/>
      <color theme="1"/>
      <name val="Palatino Linotype"/>
      <charset val="134"/>
    </font>
    <font>
      <b/>
      <vertAlign val="superscript"/>
      <sz val="10"/>
      <color theme="1"/>
      <name val="Palatino Linotype"/>
      <charset val="134"/>
    </font>
    <font>
      <b/>
      <i/>
      <vertAlign val="subscript"/>
      <sz val="10"/>
      <color rgb="FF000000"/>
      <name val="Palatino Linotype"/>
      <charset val="134"/>
    </font>
    <font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12" borderId="8" applyNumberFormat="0" applyAlignment="0" applyProtection="0">
      <alignment vertical="center"/>
    </xf>
    <xf numFmtId="0" fontId="34" fillId="12" borderId="4" applyNumberFormat="0" applyAlignment="0" applyProtection="0">
      <alignment vertical="center"/>
    </xf>
    <xf numFmtId="0" fontId="35" fillId="13" borderId="9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77" fontId="6" fillId="0" borderId="0" xfId="0" applyNumberFormat="1" applyFont="1" applyAlignment="1">
      <alignment horizontal="center"/>
    </xf>
    <xf numFmtId="176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77" fontId="5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177" fontId="8" fillId="0" borderId="3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9" fillId="0" borderId="3" xfId="0" applyNumberFormat="1" applyFont="1" applyBorder="1" applyAlignment="1">
      <alignment horizontal="center"/>
    </xf>
    <xf numFmtId="176" fontId="9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176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177" fontId="6" fillId="0" borderId="1" xfId="0" applyNumberFormat="1" applyFont="1" applyBorder="1" applyAlignment="1">
      <alignment horizontal="center"/>
    </xf>
    <xf numFmtId="176" fontId="6" fillId="0" borderId="1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177" fontId="6" fillId="0" borderId="0" xfId="0" applyNumberFormat="1" applyFont="1" applyAlignment="1">
      <alignment horizontal="left"/>
    </xf>
    <xf numFmtId="176" fontId="6" fillId="0" borderId="0" xfId="0" applyNumberFormat="1" applyFont="1" applyAlignment="1">
      <alignment horizontal="left"/>
    </xf>
    <xf numFmtId="0" fontId="1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179" fontId="5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Y49"/>
  <sheetViews>
    <sheetView tabSelected="1" workbookViewId="0">
      <selection activeCell="I21" sqref="I21"/>
    </sheetView>
  </sheetViews>
  <sheetFormatPr defaultColWidth="8.66666666666667" defaultRowHeight="15"/>
  <cols>
    <col min="1" max="1" width="10.2222222222222" style="9" customWidth="1"/>
    <col min="2" max="2" width="5.44444444444444" style="9" customWidth="1"/>
    <col min="3" max="3" width="6.22222222222222" style="9" customWidth="1"/>
    <col min="4" max="4" width="14.1018518518519" style="9" customWidth="1"/>
    <col min="5" max="5" width="6.22222222222222" style="10" customWidth="1"/>
    <col min="6" max="6" width="7.44444444444444" style="11" customWidth="1"/>
    <col min="7" max="7" width="6" style="10" customWidth="1"/>
    <col min="8" max="8" width="7.44444444444444" style="11" customWidth="1"/>
    <col min="9" max="9" width="7.44444444444444" style="10" customWidth="1"/>
    <col min="10" max="10" width="7.44444444444444" style="11" customWidth="1"/>
    <col min="11" max="11" width="6" style="10" customWidth="1"/>
    <col min="12" max="12" width="7.44444444444444" style="11" customWidth="1"/>
    <col min="13" max="13" width="7.44444444444444" style="10" customWidth="1"/>
    <col min="14" max="14" width="7.44444444444444" style="11" customWidth="1"/>
    <col min="15" max="15" width="9.10185185185185" style="9" customWidth="1"/>
    <col min="16" max="19" width="6.22222222222222" style="12" customWidth="1"/>
    <col min="20" max="20" width="42" style="8" customWidth="1"/>
    <col min="21" max="21" width="22.6666666666667" style="9" customWidth="1"/>
    <col min="22" max="16384" width="8.66666666666667" style="9"/>
  </cols>
  <sheetData>
    <row r="1" s="5" customFormat="1" ht="18" spans="1:16379">
      <c r="A1" s="13" t="s">
        <v>0</v>
      </c>
      <c r="B1" s="14"/>
      <c r="E1" s="15"/>
      <c r="F1" s="16"/>
      <c r="G1" s="15"/>
      <c r="H1" s="16"/>
      <c r="I1" s="15"/>
      <c r="J1" s="16"/>
      <c r="K1" s="15"/>
      <c r="L1" s="16"/>
      <c r="M1" s="15"/>
      <c r="N1" s="36"/>
      <c r="P1" s="48"/>
      <c r="Q1" s="48"/>
      <c r="R1" s="48"/>
      <c r="S1" s="48"/>
      <c r="T1" s="13"/>
      <c r="XEY1" s="63">
        <f>SUM(A1:XEX1)</f>
        <v>0</v>
      </c>
    </row>
    <row r="2" s="5" customFormat="1" ht="12" customHeight="1" spans="1:21">
      <c r="A2" s="17" t="s">
        <v>1</v>
      </c>
      <c r="B2" s="18"/>
      <c r="C2" s="19"/>
      <c r="D2" s="19"/>
      <c r="E2" s="20" t="s">
        <v>2</v>
      </c>
      <c r="F2" s="20"/>
      <c r="G2" s="20"/>
      <c r="H2" s="20"/>
      <c r="I2" s="20"/>
      <c r="J2" s="20"/>
      <c r="K2" s="20"/>
      <c r="L2" s="20"/>
      <c r="M2" s="20"/>
      <c r="N2" s="20"/>
      <c r="O2" s="19" t="s">
        <v>3</v>
      </c>
      <c r="P2" s="19"/>
      <c r="Q2" s="19"/>
      <c r="R2" s="19"/>
      <c r="S2" s="19"/>
      <c r="T2" s="19" t="s">
        <v>4</v>
      </c>
      <c r="U2" s="19" t="s">
        <v>5</v>
      </c>
    </row>
    <row r="3" s="6" customFormat="1" ht="15.6" spans="1:21">
      <c r="A3" s="21"/>
      <c r="B3" s="16" t="s">
        <v>6</v>
      </c>
      <c r="C3" s="5" t="s">
        <v>7</v>
      </c>
      <c r="D3" s="5" t="s">
        <v>8</v>
      </c>
      <c r="E3" s="22" t="s">
        <v>9</v>
      </c>
      <c r="F3" s="22"/>
      <c r="G3" s="23" t="s">
        <v>10</v>
      </c>
      <c r="H3" s="23"/>
      <c r="I3" s="23" t="s">
        <v>11</v>
      </c>
      <c r="J3" s="23"/>
      <c r="K3" s="23" t="s">
        <v>12</v>
      </c>
      <c r="L3" s="23"/>
      <c r="M3" s="23" t="s">
        <v>13</v>
      </c>
      <c r="N3" s="23"/>
      <c r="O3" s="49" t="s">
        <v>14</v>
      </c>
      <c r="P3" s="50" t="s">
        <v>15</v>
      </c>
      <c r="Q3" s="50" t="s">
        <v>16</v>
      </c>
      <c r="R3" s="50" t="s">
        <v>17</v>
      </c>
      <c r="S3" s="50" t="s">
        <v>18</v>
      </c>
      <c r="T3" s="5"/>
      <c r="U3" s="5"/>
    </row>
    <row r="4" s="6" customFormat="1" ht="18" spans="1:21">
      <c r="A4" s="24"/>
      <c r="B4" s="25"/>
      <c r="C4" s="26"/>
      <c r="D4" s="26"/>
      <c r="E4" s="27" t="s">
        <v>19</v>
      </c>
      <c r="F4" s="28" t="s">
        <v>20</v>
      </c>
      <c r="G4" s="27" t="s">
        <v>19</v>
      </c>
      <c r="H4" s="28" t="s">
        <v>20</v>
      </c>
      <c r="I4" s="27" t="s">
        <v>19</v>
      </c>
      <c r="J4" s="28" t="s">
        <v>20</v>
      </c>
      <c r="K4" s="27" t="s">
        <v>19</v>
      </c>
      <c r="L4" s="28" t="s">
        <v>20</v>
      </c>
      <c r="M4" s="27" t="s">
        <v>19</v>
      </c>
      <c r="N4" s="28" t="s">
        <v>20</v>
      </c>
      <c r="O4" s="51"/>
      <c r="P4" s="52"/>
      <c r="Q4" s="52"/>
      <c r="R4" s="52"/>
      <c r="S4" s="52"/>
      <c r="T4" s="26"/>
      <c r="U4" s="26"/>
    </row>
    <row r="5" s="6" customFormat="1" ht="15.6" spans="1:21">
      <c r="A5" s="29" t="s">
        <v>21</v>
      </c>
      <c r="B5" s="29" t="s">
        <v>22</v>
      </c>
      <c r="C5" s="29">
        <v>1.3</v>
      </c>
      <c r="D5" s="30" t="s">
        <v>23</v>
      </c>
      <c r="E5" s="10">
        <v>0.591305923084409</v>
      </c>
      <c r="F5" s="31">
        <v>5</v>
      </c>
      <c r="G5" s="10">
        <v>0.0200133114624153</v>
      </c>
      <c r="H5" s="11">
        <v>4</v>
      </c>
      <c r="I5" s="10">
        <v>0.0998376666578733</v>
      </c>
      <c r="J5" s="11">
        <v>5</v>
      </c>
      <c r="K5" s="10">
        <v>0.215541614668053</v>
      </c>
      <c r="L5" s="11">
        <v>4</v>
      </c>
      <c r="M5" s="10">
        <v>0.255913330296067</v>
      </c>
      <c r="N5" s="11">
        <v>4</v>
      </c>
      <c r="O5" s="6" t="s">
        <v>24</v>
      </c>
      <c r="P5" s="53" t="s">
        <v>24</v>
      </c>
      <c r="Q5" s="53" t="s">
        <v>24</v>
      </c>
      <c r="R5" s="53" t="s">
        <v>24</v>
      </c>
      <c r="S5" s="53" t="s">
        <v>24</v>
      </c>
      <c r="T5" s="57" t="s">
        <v>25</v>
      </c>
      <c r="U5" s="57" t="s">
        <v>26</v>
      </c>
    </row>
    <row r="6" s="6" customFormat="1" ht="15.6" spans="1:21">
      <c r="A6" s="32" t="s">
        <v>27</v>
      </c>
      <c r="B6" s="29" t="s">
        <v>22</v>
      </c>
      <c r="C6" s="29">
        <v>1.3</v>
      </c>
      <c r="D6" s="30" t="s">
        <v>28</v>
      </c>
      <c r="E6" s="10">
        <v>1.32290314576938</v>
      </c>
      <c r="F6" s="11">
        <v>11</v>
      </c>
      <c r="G6" s="10">
        <v>0.284140146324544</v>
      </c>
      <c r="H6" s="11">
        <v>8</v>
      </c>
      <c r="I6" s="10">
        <v>0.264732728478463</v>
      </c>
      <c r="J6" s="11">
        <v>9</v>
      </c>
      <c r="K6" s="10">
        <v>0.316538947234381</v>
      </c>
      <c r="L6" s="11">
        <v>5</v>
      </c>
      <c r="M6" s="10">
        <v>0.457491323731996</v>
      </c>
      <c r="N6" s="11">
        <v>6</v>
      </c>
      <c r="O6" s="6" t="s">
        <v>29</v>
      </c>
      <c r="P6" s="48" t="s">
        <v>24</v>
      </c>
      <c r="Q6" s="53" t="s">
        <v>30</v>
      </c>
      <c r="R6" s="48" t="s">
        <v>30</v>
      </c>
      <c r="S6" s="53" t="s">
        <v>24</v>
      </c>
      <c r="T6" s="57" t="s">
        <v>31</v>
      </c>
      <c r="U6" s="57" t="s">
        <v>32</v>
      </c>
    </row>
    <row r="7" s="6" customFormat="1" ht="15.6" spans="1:21">
      <c r="A7" s="29" t="s">
        <v>33</v>
      </c>
      <c r="B7" s="29" t="s">
        <v>22</v>
      </c>
      <c r="C7" s="29">
        <v>1.5</v>
      </c>
      <c r="D7" s="30" t="s">
        <v>34</v>
      </c>
      <c r="E7" s="10" t="s">
        <v>30</v>
      </c>
      <c r="F7" s="11" t="s">
        <v>30</v>
      </c>
      <c r="G7" s="10" t="s">
        <v>30</v>
      </c>
      <c r="H7" s="11" t="s">
        <v>30</v>
      </c>
      <c r="I7" s="10" t="s">
        <v>30</v>
      </c>
      <c r="J7" s="11" t="s">
        <v>30</v>
      </c>
      <c r="K7" s="10" t="s">
        <v>30</v>
      </c>
      <c r="L7" s="11" t="s">
        <v>30</v>
      </c>
      <c r="M7" s="10" t="s">
        <v>30</v>
      </c>
      <c r="N7" s="11" t="s">
        <v>30</v>
      </c>
      <c r="O7" s="6" t="s">
        <v>30</v>
      </c>
      <c r="P7" s="53" t="s">
        <v>30</v>
      </c>
      <c r="Q7" s="53" t="s">
        <v>30</v>
      </c>
      <c r="R7" s="53" t="s">
        <v>30</v>
      </c>
      <c r="S7" s="53" t="s">
        <v>30</v>
      </c>
      <c r="T7" s="57" t="s">
        <v>30</v>
      </c>
      <c r="U7" s="57" t="s">
        <v>35</v>
      </c>
    </row>
    <row r="8" s="6" customFormat="1" ht="15.6" spans="1:21">
      <c r="A8" s="29" t="s">
        <v>36</v>
      </c>
      <c r="B8" s="29" t="s">
        <v>22</v>
      </c>
      <c r="C8" s="29">
        <v>1.5</v>
      </c>
      <c r="D8" s="30" t="s">
        <v>37</v>
      </c>
      <c r="E8" s="10">
        <v>0.67393234233146</v>
      </c>
      <c r="F8" s="11">
        <v>4</v>
      </c>
      <c r="G8" s="10">
        <v>0.171006797622516</v>
      </c>
      <c r="H8" s="11">
        <v>3</v>
      </c>
      <c r="I8" s="10">
        <v>0.159270842323352</v>
      </c>
      <c r="J8" s="11">
        <v>4</v>
      </c>
      <c r="K8" s="10">
        <v>0.187665487464875</v>
      </c>
      <c r="L8" s="11">
        <v>3</v>
      </c>
      <c r="M8" s="10">
        <v>0.155989214920717</v>
      </c>
      <c r="N8" s="11">
        <v>3</v>
      </c>
      <c r="O8" s="6" t="s">
        <v>38</v>
      </c>
      <c r="P8" s="53" t="s">
        <v>24</v>
      </c>
      <c r="Q8" s="48" t="s">
        <v>38</v>
      </c>
      <c r="R8" s="48" t="s">
        <v>38</v>
      </c>
      <c r="S8" s="53" t="s">
        <v>24</v>
      </c>
      <c r="T8" s="57" t="s">
        <v>39</v>
      </c>
      <c r="U8" s="57" t="s">
        <v>40</v>
      </c>
    </row>
    <row r="9" s="6" customFormat="1" ht="15.6" spans="1:21">
      <c r="A9" s="29" t="s">
        <v>41</v>
      </c>
      <c r="B9" s="29" t="s">
        <v>22</v>
      </c>
      <c r="C9" s="29">
        <v>1.12</v>
      </c>
      <c r="D9" s="30" t="s">
        <v>42</v>
      </c>
      <c r="E9" s="10">
        <v>0.280900775086937</v>
      </c>
      <c r="F9" s="11">
        <v>4</v>
      </c>
      <c r="G9" s="10">
        <v>0.0196876311253869</v>
      </c>
      <c r="H9" s="11">
        <v>3</v>
      </c>
      <c r="I9" s="10">
        <v>0.0726695300287534</v>
      </c>
      <c r="J9" s="11">
        <v>4</v>
      </c>
      <c r="K9" s="10">
        <v>0.14411734416581</v>
      </c>
      <c r="L9" s="11">
        <v>3</v>
      </c>
      <c r="M9" s="10">
        <v>0.0444262697669875</v>
      </c>
      <c r="N9" s="11">
        <v>3</v>
      </c>
      <c r="O9" s="6" t="s">
        <v>38</v>
      </c>
      <c r="P9" s="53" t="s">
        <v>24</v>
      </c>
      <c r="Q9" s="53" t="s">
        <v>29</v>
      </c>
      <c r="R9" s="53" t="s">
        <v>24</v>
      </c>
      <c r="S9" s="48" t="s">
        <v>24</v>
      </c>
      <c r="T9" s="57" t="s">
        <v>43</v>
      </c>
      <c r="U9" s="57" t="s">
        <v>44</v>
      </c>
    </row>
    <row r="10" s="6" customFormat="1" ht="15.6" spans="1:21">
      <c r="A10" s="29" t="s">
        <v>45</v>
      </c>
      <c r="B10" s="29" t="s">
        <v>22</v>
      </c>
      <c r="C10" s="29">
        <v>1.12</v>
      </c>
      <c r="D10" s="30" t="s">
        <v>46</v>
      </c>
      <c r="E10" s="10">
        <v>0.135365248582938</v>
      </c>
      <c r="F10" s="11">
        <v>4</v>
      </c>
      <c r="G10" s="10">
        <v>0.100706607009298</v>
      </c>
      <c r="H10" s="11">
        <v>4</v>
      </c>
      <c r="I10" s="10">
        <v>0.0346586415736403</v>
      </c>
      <c r="J10" s="11">
        <v>3</v>
      </c>
      <c r="K10" s="10">
        <v>0</v>
      </c>
      <c r="L10" s="11">
        <v>1</v>
      </c>
      <c r="M10" s="10">
        <v>0</v>
      </c>
      <c r="N10" s="11">
        <v>1</v>
      </c>
      <c r="O10" s="6" t="s">
        <v>29</v>
      </c>
      <c r="P10" s="53" t="s">
        <v>47</v>
      </c>
      <c r="Q10" s="53" t="s">
        <v>47</v>
      </c>
      <c r="R10" s="53" t="s">
        <v>47</v>
      </c>
      <c r="S10" s="48" t="s">
        <v>47</v>
      </c>
      <c r="T10" s="57" t="s">
        <v>48</v>
      </c>
      <c r="U10" s="57" t="s">
        <v>49</v>
      </c>
    </row>
    <row r="11" s="6" customFormat="1" ht="15.6" spans="1:21">
      <c r="A11" s="33" t="s">
        <v>50</v>
      </c>
      <c r="B11" s="29" t="s">
        <v>22</v>
      </c>
      <c r="C11" s="29">
        <v>2.1</v>
      </c>
      <c r="D11" s="30" t="s">
        <v>51</v>
      </c>
      <c r="E11" s="10">
        <v>0.283789044257239</v>
      </c>
      <c r="F11" s="11">
        <v>3</v>
      </c>
      <c r="G11" s="10">
        <v>0.0135661147122426</v>
      </c>
      <c r="H11" s="11">
        <v>3</v>
      </c>
      <c r="I11" s="10">
        <v>0.104337354685129</v>
      </c>
      <c r="J11" s="11">
        <v>3</v>
      </c>
      <c r="K11" s="10">
        <v>0.0931540805415656</v>
      </c>
      <c r="L11" s="11">
        <v>3</v>
      </c>
      <c r="M11" s="10">
        <v>0.0727314943183021</v>
      </c>
      <c r="N11" s="11">
        <v>2</v>
      </c>
      <c r="O11" s="6" t="s">
        <v>24</v>
      </c>
      <c r="P11" s="48" t="s">
        <v>47</v>
      </c>
      <c r="Q11" s="53" t="s">
        <v>29</v>
      </c>
      <c r="R11" s="58" t="s">
        <v>47</v>
      </c>
      <c r="S11" s="48" t="s">
        <v>47</v>
      </c>
      <c r="T11" s="57" t="s">
        <v>52</v>
      </c>
      <c r="U11" s="57" t="s">
        <v>53</v>
      </c>
    </row>
    <row r="12" s="6" customFormat="1" ht="15.6" spans="1:21">
      <c r="A12" s="29" t="s">
        <v>54</v>
      </c>
      <c r="B12" s="29" t="s">
        <v>22</v>
      </c>
      <c r="C12" s="29">
        <v>2.1</v>
      </c>
      <c r="D12" s="30" t="s">
        <v>55</v>
      </c>
      <c r="E12" s="10">
        <v>0.595595052958374</v>
      </c>
      <c r="F12" s="11">
        <v>8</v>
      </c>
      <c r="G12" s="10">
        <v>0.0543484135344818</v>
      </c>
      <c r="H12" s="11">
        <v>6</v>
      </c>
      <c r="I12" s="10">
        <v>0.219332548475075</v>
      </c>
      <c r="J12" s="11">
        <v>8</v>
      </c>
      <c r="K12" s="10">
        <v>0.191499660830718</v>
      </c>
      <c r="L12" s="11">
        <v>5</v>
      </c>
      <c r="M12" s="10">
        <v>0.1304144301181</v>
      </c>
      <c r="N12" s="11">
        <v>3</v>
      </c>
      <c r="O12" s="6" t="s">
        <v>38</v>
      </c>
      <c r="P12" s="48" t="s">
        <v>47</v>
      </c>
      <c r="Q12" s="53" t="s">
        <v>47</v>
      </c>
      <c r="R12" s="48" t="s">
        <v>47</v>
      </c>
      <c r="S12" s="48" t="s">
        <v>47</v>
      </c>
      <c r="T12" s="57" t="s">
        <v>56</v>
      </c>
      <c r="U12" s="57" t="s">
        <v>57</v>
      </c>
    </row>
    <row r="13" s="6" customFormat="1" ht="15.6" spans="1:21">
      <c r="A13" s="29" t="s">
        <v>58</v>
      </c>
      <c r="B13" s="29" t="s">
        <v>22</v>
      </c>
      <c r="C13" s="29">
        <v>2.1</v>
      </c>
      <c r="D13" s="30" t="s">
        <v>59</v>
      </c>
      <c r="E13" s="10">
        <v>0.387608230442952</v>
      </c>
      <c r="F13" s="11">
        <v>6</v>
      </c>
      <c r="G13" s="10">
        <v>0.0931803061291907</v>
      </c>
      <c r="H13" s="11">
        <v>3</v>
      </c>
      <c r="I13" s="10">
        <v>0.194740032392502</v>
      </c>
      <c r="J13" s="11">
        <v>6</v>
      </c>
      <c r="K13" s="10">
        <v>0.0996878919212598</v>
      </c>
      <c r="L13" s="11">
        <v>4</v>
      </c>
      <c r="M13" s="10">
        <v>0</v>
      </c>
      <c r="N13" s="11">
        <v>1</v>
      </c>
      <c r="O13" s="6" t="s">
        <v>38</v>
      </c>
      <c r="P13" s="48" t="s">
        <v>60</v>
      </c>
      <c r="Q13" s="53" t="s">
        <v>29</v>
      </c>
      <c r="R13" s="48" t="s">
        <v>60</v>
      </c>
      <c r="S13" s="48" t="s">
        <v>29</v>
      </c>
      <c r="T13" s="57" t="s">
        <v>61</v>
      </c>
      <c r="U13" s="57" t="s">
        <v>62</v>
      </c>
    </row>
    <row r="14" s="6" customFormat="1" ht="15.6" spans="1:21">
      <c r="A14" s="33" t="s">
        <v>63</v>
      </c>
      <c r="B14" s="29" t="s">
        <v>22</v>
      </c>
      <c r="C14" s="29">
        <v>2.1</v>
      </c>
      <c r="D14" s="30" t="s">
        <v>64</v>
      </c>
      <c r="E14" s="10">
        <v>0.882433618138642</v>
      </c>
      <c r="F14" s="11">
        <v>9</v>
      </c>
      <c r="G14" s="10">
        <v>0.138639354272001</v>
      </c>
      <c r="H14" s="11">
        <v>8</v>
      </c>
      <c r="I14" s="10">
        <v>0.182755076505474</v>
      </c>
      <c r="J14" s="11">
        <v>9</v>
      </c>
      <c r="K14" s="10">
        <v>0.327879897726723</v>
      </c>
      <c r="L14" s="11">
        <v>8</v>
      </c>
      <c r="M14" s="10">
        <v>0.233159289634443</v>
      </c>
      <c r="N14" s="11">
        <v>3</v>
      </c>
      <c r="O14" s="6" t="s">
        <v>65</v>
      </c>
      <c r="P14" s="48" t="s">
        <v>24</v>
      </c>
      <c r="Q14" s="53" t="s">
        <v>38</v>
      </c>
      <c r="R14" s="58" t="s">
        <v>29</v>
      </c>
      <c r="S14" s="48" t="s">
        <v>24</v>
      </c>
      <c r="T14" s="57" t="s">
        <v>66</v>
      </c>
      <c r="U14" s="57" t="s">
        <v>67</v>
      </c>
    </row>
    <row r="15" s="6" customFormat="1" ht="15.6" spans="1:21">
      <c r="A15" s="29" t="s">
        <v>68</v>
      </c>
      <c r="B15" s="29" t="s">
        <v>22</v>
      </c>
      <c r="C15" s="29">
        <v>2.11</v>
      </c>
      <c r="D15" s="30" t="s">
        <v>69</v>
      </c>
      <c r="E15" s="10">
        <v>0.640103866577932</v>
      </c>
      <c r="F15" s="11">
        <v>7</v>
      </c>
      <c r="G15" s="10">
        <v>0.168562662282298</v>
      </c>
      <c r="H15" s="11">
        <v>6</v>
      </c>
      <c r="I15" s="10">
        <v>0.113974493881146</v>
      </c>
      <c r="J15" s="11">
        <v>5</v>
      </c>
      <c r="K15" s="10">
        <v>0.190520375697398</v>
      </c>
      <c r="L15" s="11">
        <v>4</v>
      </c>
      <c r="M15" s="10">
        <v>0.16704633471709</v>
      </c>
      <c r="N15" s="11">
        <v>4</v>
      </c>
      <c r="O15" s="6" t="s">
        <v>65</v>
      </c>
      <c r="P15" s="48" t="s">
        <v>29</v>
      </c>
      <c r="Q15" s="53" t="s">
        <v>29</v>
      </c>
      <c r="R15" s="53" t="s">
        <v>29</v>
      </c>
      <c r="S15" s="48" t="s">
        <v>29</v>
      </c>
      <c r="T15" s="57" t="s">
        <v>70</v>
      </c>
      <c r="U15" s="57" t="s">
        <v>71</v>
      </c>
    </row>
    <row r="16" s="6" customFormat="1" ht="15.6" spans="1:21">
      <c r="A16" s="34" t="s">
        <v>72</v>
      </c>
      <c r="B16" s="29" t="s">
        <v>22</v>
      </c>
      <c r="C16" s="29">
        <v>2.11</v>
      </c>
      <c r="D16" s="30" t="s">
        <v>73</v>
      </c>
      <c r="E16" s="10">
        <v>0.274168472314102</v>
      </c>
      <c r="F16" s="11">
        <v>3</v>
      </c>
      <c r="G16" s="10">
        <v>0.0199375889055385</v>
      </c>
      <c r="H16" s="11">
        <v>3</v>
      </c>
      <c r="I16" s="10">
        <v>0.0969003477903286</v>
      </c>
      <c r="J16" s="11">
        <v>3</v>
      </c>
      <c r="K16" s="10">
        <v>0.0883504252262096</v>
      </c>
      <c r="L16" s="11">
        <v>2</v>
      </c>
      <c r="M16" s="10">
        <v>0.0689801103920254</v>
      </c>
      <c r="N16" s="11">
        <v>3</v>
      </c>
      <c r="O16" s="6" t="s">
        <v>47</v>
      </c>
      <c r="P16" s="48" t="s">
        <v>24</v>
      </c>
      <c r="Q16" s="53" t="s">
        <v>24</v>
      </c>
      <c r="R16" s="53" t="s">
        <v>29</v>
      </c>
      <c r="S16" s="48" t="s">
        <v>29</v>
      </c>
      <c r="T16" s="57" t="s">
        <v>74</v>
      </c>
      <c r="U16" s="57" t="s">
        <v>75</v>
      </c>
    </row>
    <row r="17" s="6" customFormat="1" ht="15.6" spans="1:21">
      <c r="A17" s="29" t="s">
        <v>76</v>
      </c>
      <c r="B17" s="6" t="s">
        <v>22</v>
      </c>
      <c r="C17" s="29">
        <v>3.1</v>
      </c>
      <c r="D17" s="30" t="s">
        <v>77</v>
      </c>
      <c r="E17" s="35">
        <f>SUM(G17,I17,K17,M17,)</f>
        <v>0.546251563863285</v>
      </c>
      <c r="F17" s="36">
        <v>8</v>
      </c>
      <c r="G17" s="35">
        <v>0.123534610240636</v>
      </c>
      <c r="H17" s="36">
        <v>7</v>
      </c>
      <c r="I17" s="35">
        <v>0.232823933855308</v>
      </c>
      <c r="J17" s="36">
        <v>8</v>
      </c>
      <c r="K17" s="35">
        <v>0.143191541356377</v>
      </c>
      <c r="L17" s="36">
        <v>4</v>
      </c>
      <c r="M17" s="35">
        <v>0.0467014784109636</v>
      </c>
      <c r="N17" s="36">
        <v>3</v>
      </c>
      <c r="O17" s="6" t="s">
        <v>38</v>
      </c>
      <c r="P17" s="53" t="s">
        <v>78</v>
      </c>
      <c r="Q17" s="53" t="s">
        <v>29</v>
      </c>
      <c r="R17" s="53" t="s">
        <v>38</v>
      </c>
      <c r="S17" s="53" t="s">
        <v>38</v>
      </c>
      <c r="T17" s="57" t="s">
        <v>79</v>
      </c>
      <c r="U17" s="57" t="s">
        <v>80</v>
      </c>
    </row>
    <row r="18" s="6" customFormat="1" ht="15.6" spans="1:21">
      <c r="A18" s="29" t="s">
        <v>81</v>
      </c>
      <c r="B18" s="29" t="s">
        <v>22</v>
      </c>
      <c r="C18" s="29">
        <v>3.2</v>
      </c>
      <c r="D18" s="30" t="s">
        <v>82</v>
      </c>
      <c r="E18" s="10">
        <v>0.273488992705689</v>
      </c>
      <c r="F18" s="11">
        <v>3</v>
      </c>
      <c r="G18" s="10">
        <v>0.00448702842220094</v>
      </c>
      <c r="H18" s="11">
        <v>2</v>
      </c>
      <c r="I18" s="10">
        <v>0.0595272819534566</v>
      </c>
      <c r="J18" s="11">
        <v>3</v>
      </c>
      <c r="K18" s="10">
        <v>0.0570220616188416</v>
      </c>
      <c r="L18" s="11">
        <v>3</v>
      </c>
      <c r="M18" s="10">
        <v>0.15245262071119</v>
      </c>
      <c r="N18" s="11">
        <v>2</v>
      </c>
      <c r="O18" s="6" t="s">
        <v>24</v>
      </c>
      <c r="P18" s="48" t="s">
        <v>29</v>
      </c>
      <c r="Q18" s="53" t="s">
        <v>29</v>
      </c>
      <c r="R18" s="48" t="s">
        <v>29</v>
      </c>
      <c r="S18" s="48" t="s">
        <v>47</v>
      </c>
      <c r="T18" s="57" t="s">
        <v>83</v>
      </c>
      <c r="U18" s="57" t="s">
        <v>84</v>
      </c>
    </row>
    <row r="19" s="6" customFormat="1" ht="15.6" spans="1:21">
      <c r="A19" s="29" t="s">
        <v>85</v>
      </c>
      <c r="B19" s="29" t="s">
        <v>22</v>
      </c>
      <c r="C19" s="29">
        <v>3.2</v>
      </c>
      <c r="D19" s="30" t="s">
        <v>86</v>
      </c>
      <c r="E19" s="10">
        <v>0.348607252692923</v>
      </c>
      <c r="F19" s="11">
        <v>4</v>
      </c>
      <c r="G19" s="10">
        <v>0.110620900847721</v>
      </c>
      <c r="H19" s="11">
        <v>4</v>
      </c>
      <c r="I19" s="10">
        <v>0.0248797289139368</v>
      </c>
      <c r="J19" s="11">
        <v>4</v>
      </c>
      <c r="K19" s="10">
        <v>0.0231856539764883</v>
      </c>
      <c r="L19" s="11">
        <v>3</v>
      </c>
      <c r="M19" s="10">
        <v>0.189920968954777</v>
      </c>
      <c r="N19" s="11">
        <v>3</v>
      </c>
      <c r="O19" s="6" t="s">
        <v>29</v>
      </c>
      <c r="P19" s="48" t="s">
        <v>24</v>
      </c>
      <c r="Q19" s="53" t="s">
        <v>24</v>
      </c>
      <c r="R19" s="48" t="s">
        <v>24</v>
      </c>
      <c r="S19" s="48" t="s">
        <v>24</v>
      </c>
      <c r="T19" s="57" t="s">
        <v>87</v>
      </c>
      <c r="U19" s="57" t="s">
        <v>30</v>
      </c>
    </row>
    <row r="20" s="6" customFormat="1" ht="15.6" spans="1:21">
      <c r="A20" s="29" t="s">
        <v>88</v>
      </c>
      <c r="B20" s="29" t="s">
        <v>22</v>
      </c>
      <c r="C20" s="29">
        <v>3.4</v>
      </c>
      <c r="D20" s="30" t="s">
        <v>89</v>
      </c>
      <c r="E20" s="10">
        <v>0.25555849742058</v>
      </c>
      <c r="F20" s="11">
        <v>4</v>
      </c>
      <c r="G20" s="10">
        <v>0.0624546339907516</v>
      </c>
      <c r="H20" s="11">
        <v>3</v>
      </c>
      <c r="I20" s="10">
        <v>0.126797948758375</v>
      </c>
      <c r="J20" s="11">
        <v>4</v>
      </c>
      <c r="K20" s="10">
        <v>0.0125218695666252</v>
      </c>
      <c r="L20" s="11">
        <v>3</v>
      </c>
      <c r="M20" s="10">
        <v>0.0537840451048284</v>
      </c>
      <c r="N20" s="11">
        <v>2</v>
      </c>
      <c r="O20" s="6" t="s">
        <v>38</v>
      </c>
      <c r="P20" s="48" t="s">
        <v>47</v>
      </c>
      <c r="Q20" s="48" t="s">
        <v>29</v>
      </c>
      <c r="R20" s="48" t="s">
        <v>24</v>
      </c>
      <c r="S20" s="48" t="s">
        <v>47</v>
      </c>
      <c r="T20" s="57" t="s">
        <v>90</v>
      </c>
      <c r="U20" s="57" t="s">
        <v>91</v>
      </c>
    </row>
    <row r="21" s="6" customFormat="1" ht="15.6" spans="1:21">
      <c r="A21" s="29" t="s">
        <v>92</v>
      </c>
      <c r="B21" s="29" t="s">
        <v>22</v>
      </c>
      <c r="C21" s="29">
        <v>3.4</v>
      </c>
      <c r="D21" s="30" t="s">
        <v>93</v>
      </c>
      <c r="E21" s="10">
        <v>0.256569825395919</v>
      </c>
      <c r="F21" s="11">
        <v>3</v>
      </c>
      <c r="G21" s="10">
        <v>0.0181462960559197</v>
      </c>
      <c r="H21" s="11">
        <v>2</v>
      </c>
      <c r="I21" s="10">
        <v>0.143463337596498</v>
      </c>
      <c r="J21" s="11">
        <v>3</v>
      </c>
      <c r="K21" s="10">
        <v>0.0170201254857811</v>
      </c>
      <c r="L21" s="11">
        <v>3</v>
      </c>
      <c r="M21" s="10">
        <v>0.0779400662577205</v>
      </c>
      <c r="N21" s="11">
        <v>3</v>
      </c>
      <c r="O21" s="6" t="s">
        <v>29</v>
      </c>
      <c r="P21" s="53" t="s">
        <v>29</v>
      </c>
      <c r="Q21" s="48" t="s">
        <v>47</v>
      </c>
      <c r="R21" s="48" t="s">
        <v>24</v>
      </c>
      <c r="S21" s="53" t="s">
        <v>29</v>
      </c>
      <c r="T21" s="57" t="s">
        <v>39</v>
      </c>
      <c r="U21" s="57" t="s">
        <v>94</v>
      </c>
    </row>
    <row r="22" s="6" customFormat="1" ht="15.6" spans="1:21">
      <c r="A22" s="29" t="s">
        <v>95</v>
      </c>
      <c r="B22" s="29" t="s">
        <v>22</v>
      </c>
      <c r="C22" s="29">
        <v>3.4</v>
      </c>
      <c r="D22" s="30" t="s">
        <v>96</v>
      </c>
      <c r="E22" s="10">
        <v>0.330730715092382</v>
      </c>
      <c r="F22" s="11">
        <v>4</v>
      </c>
      <c r="G22" s="10">
        <v>0.00874816130257665</v>
      </c>
      <c r="H22" s="11">
        <v>3</v>
      </c>
      <c r="I22" s="10">
        <v>0.0417823260333671</v>
      </c>
      <c r="J22" s="11">
        <v>4</v>
      </c>
      <c r="K22" s="10">
        <v>0.118587830799078</v>
      </c>
      <c r="L22" s="11">
        <v>2</v>
      </c>
      <c r="M22" s="10">
        <v>0.16161239695736</v>
      </c>
      <c r="N22" s="11">
        <v>4</v>
      </c>
      <c r="O22" s="6" t="s">
        <v>38</v>
      </c>
      <c r="P22" s="48" t="s">
        <v>29</v>
      </c>
      <c r="Q22" s="48" t="s">
        <v>24</v>
      </c>
      <c r="R22" s="48" t="s">
        <v>29</v>
      </c>
      <c r="S22" s="48" t="s">
        <v>29</v>
      </c>
      <c r="T22" s="57" t="s">
        <v>97</v>
      </c>
      <c r="U22" s="57" t="s">
        <v>98</v>
      </c>
    </row>
    <row r="23" s="6" customFormat="1" ht="15.6" spans="1:21">
      <c r="A23" s="37" t="s">
        <v>99</v>
      </c>
      <c r="B23" s="29" t="s">
        <v>100</v>
      </c>
      <c r="C23" s="29">
        <v>3.4</v>
      </c>
      <c r="D23" s="30"/>
      <c r="E23" s="10"/>
      <c r="F23" s="11">
        <v>3</v>
      </c>
      <c r="G23" s="10"/>
      <c r="H23" s="11">
        <v>1</v>
      </c>
      <c r="I23" s="10"/>
      <c r="J23" s="11">
        <v>3</v>
      </c>
      <c r="K23" s="10"/>
      <c r="L23" s="11">
        <v>1</v>
      </c>
      <c r="M23" s="10"/>
      <c r="N23" s="11">
        <v>2</v>
      </c>
      <c r="P23" s="48"/>
      <c r="Q23" s="48"/>
      <c r="R23" s="48"/>
      <c r="S23" s="48"/>
      <c r="T23" s="57"/>
      <c r="U23" s="57"/>
    </row>
    <row r="24" s="6" customFormat="1" ht="15.6" spans="1:21">
      <c r="A24" s="29" t="s">
        <v>101</v>
      </c>
      <c r="B24" s="29" t="s">
        <v>22</v>
      </c>
      <c r="C24" s="29">
        <v>3.7</v>
      </c>
      <c r="D24" s="30" t="s">
        <v>102</v>
      </c>
      <c r="E24" s="10">
        <v>0.198056298712297</v>
      </c>
      <c r="F24" s="11">
        <v>4</v>
      </c>
      <c r="G24" s="10">
        <v>0.0287476894263554</v>
      </c>
      <c r="H24" s="11">
        <v>2</v>
      </c>
      <c r="I24" s="10">
        <v>0.0469966468756194</v>
      </c>
      <c r="J24" s="11">
        <v>4</v>
      </c>
      <c r="K24" s="10">
        <v>0.0696426332210933</v>
      </c>
      <c r="L24" s="11">
        <v>3</v>
      </c>
      <c r="M24" s="10">
        <v>0.052669329189229</v>
      </c>
      <c r="N24" s="11">
        <v>3</v>
      </c>
      <c r="O24" s="6" t="s">
        <v>47</v>
      </c>
      <c r="P24" s="48" t="s">
        <v>29</v>
      </c>
      <c r="Q24" s="53" t="s">
        <v>24</v>
      </c>
      <c r="R24" s="48" t="s">
        <v>30</v>
      </c>
      <c r="S24" s="53" t="s">
        <v>30</v>
      </c>
      <c r="T24" s="57" t="s">
        <v>97</v>
      </c>
      <c r="U24" s="57" t="s">
        <v>103</v>
      </c>
    </row>
    <row r="25" s="6" customFormat="1" ht="15.6" spans="1:21">
      <c r="A25" s="29" t="s">
        <v>104</v>
      </c>
      <c r="B25" s="29" t="s">
        <v>22</v>
      </c>
      <c r="C25" s="29">
        <v>3.7</v>
      </c>
      <c r="D25" s="30" t="s">
        <v>105</v>
      </c>
      <c r="E25" s="10">
        <v>0.353355554569546</v>
      </c>
      <c r="F25" s="11">
        <v>5</v>
      </c>
      <c r="G25" s="10">
        <v>0.0198405174223739</v>
      </c>
      <c r="H25" s="11">
        <v>4</v>
      </c>
      <c r="I25" s="10">
        <v>0.131155317047364</v>
      </c>
      <c r="J25" s="11">
        <v>5</v>
      </c>
      <c r="K25" s="10">
        <v>0.150517763240859</v>
      </c>
      <c r="L25" s="11">
        <v>4</v>
      </c>
      <c r="M25" s="10">
        <v>0.0518419568589488</v>
      </c>
      <c r="N25" s="11">
        <v>3</v>
      </c>
      <c r="O25" s="6" t="s">
        <v>24</v>
      </c>
      <c r="P25" s="48" t="s">
        <v>38</v>
      </c>
      <c r="Q25" s="53" t="s">
        <v>106</v>
      </c>
      <c r="R25" s="48" t="s">
        <v>106</v>
      </c>
      <c r="S25" s="53" t="s">
        <v>30</v>
      </c>
      <c r="T25" s="57" t="s">
        <v>97</v>
      </c>
      <c r="U25" s="57" t="s">
        <v>107</v>
      </c>
    </row>
    <row r="26" s="6" customFormat="1" ht="15.6" spans="1:21">
      <c r="A26" s="29" t="s">
        <v>108</v>
      </c>
      <c r="B26" s="29" t="s">
        <v>22</v>
      </c>
      <c r="C26" s="29">
        <v>3.7</v>
      </c>
      <c r="D26" s="30" t="s">
        <v>109</v>
      </c>
      <c r="E26" s="10" t="s">
        <v>30</v>
      </c>
      <c r="F26" s="11" t="s">
        <v>30</v>
      </c>
      <c r="G26" s="10" t="s">
        <v>30</v>
      </c>
      <c r="H26" s="11" t="s">
        <v>30</v>
      </c>
      <c r="I26" s="10" t="s">
        <v>30</v>
      </c>
      <c r="J26" s="11" t="s">
        <v>30</v>
      </c>
      <c r="K26" s="10" t="s">
        <v>30</v>
      </c>
      <c r="L26" s="11" t="s">
        <v>30</v>
      </c>
      <c r="M26" s="10" t="s">
        <v>30</v>
      </c>
      <c r="N26" s="11" t="s">
        <v>30</v>
      </c>
      <c r="O26" s="6" t="s">
        <v>30</v>
      </c>
      <c r="P26" s="53" t="s">
        <v>30</v>
      </c>
      <c r="Q26" s="53" t="s">
        <v>30</v>
      </c>
      <c r="R26" s="53" t="s">
        <v>30</v>
      </c>
      <c r="S26" s="53" t="s">
        <v>30</v>
      </c>
      <c r="T26" s="57" t="s">
        <v>30</v>
      </c>
      <c r="U26" s="57" t="s">
        <v>110</v>
      </c>
    </row>
    <row r="27" s="6" customFormat="1" ht="15.6" spans="1:21">
      <c r="A27" s="29" t="s">
        <v>111</v>
      </c>
      <c r="B27" s="29" t="s">
        <v>22</v>
      </c>
      <c r="C27" s="29">
        <v>5.2</v>
      </c>
      <c r="D27" s="30" t="s">
        <v>112</v>
      </c>
      <c r="E27" s="35">
        <f t="shared" ref="E27:E33" si="0">SUM(G27,I27,K27,M27,)</f>
        <v>0.390371132649239</v>
      </c>
      <c r="F27" s="36">
        <v>3</v>
      </c>
      <c r="G27" s="35">
        <v>0.106945997384153</v>
      </c>
      <c r="H27" s="36">
        <v>3</v>
      </c>
      <c r="I27" s="35">
        <v>0.0875332188811346</v>
      </c>
      <c r="J27" s="36">
        <v>3</v>
      </c>
      <c r="K27" s="35">
        <v>0.00673811874093544</v>
      </c>
      <c r="L27" s="36">
        <v>2</v>
      </c>
      <c r="M27" s="35">
        <v>0.189153797643016</v>
      </c>
      <c r="N27" s="36">
        <v>3</v>
      </c>
      <c r="O27" s="6" t="s">
        <v>29</v>
      </c>
      <c r="P27" s="48" t="s">
        <v>38</v>
      </c>
      <c r="Q27" s="48" t="s">
        <v>24</v>
      </c>
      <c r="R27" s="53" t="s">
        <v>24</v>
      </c>
      <c r="S27" s="53" t="s">
        <v>24</v>
      </c>
      <c r="T27" s="57" t="s">
        <v>113</v>
      </c>
      <c r="U27" s="57" t="s">
        <v>30</v>
      </c>
    </row>
    <row r="28" s="6" customFormat="1" ht="15.6" spans="1:21">
      <c r="A28" s="29" t="s">
        <v>114</v>
      </c>
      <c r="B28" s="29" t="s">
        <v>22</v>
      </c>
      <c r="C28" s="29">
        <v>5.2</v>
      </c>
      <c r="D28" s="30" t="s">
        <v>115</v>
      </c>
      <c r="E28" s="10" t="s">
        <v>30</v>
      </c>
      <c r="F28" s="11" t="s">
        <v>30</v>
      </c>
      <c r="G28" s="10" t="s">
        <v>30</v>
      </c>
      <c r="H28" s="11" t="s">
        <v>30</v>
      </c>
      <c r="I28" s="10" t="s">
        <v>30</v>
      </c>
      <c r="J28" s="11" t="s">
        <v>30</v>
      </c>
      <c r="K28" s="10" t="s">
        <v>30</v>
      </c>
      <c r="L28" s="11" t="s">
        <v>30</v>
      </c>
      <c r="M28" s="10" t="s">
        <v>30</v>
      </c>
      <c r="N28" s="11" t="s">
        <v>30</v>
      </c>
      <c r="O28" s="6" t="s">
        <v>30</v>
      </c>
      <c r="P28" s="48" t="s">
        <v>30</v>
      </c>
      <c r="Q28" s="48" t="s">
        <v>30</v>
      </c>
      <c r="R28" s="53" t="s">
        <v>30</v>
      </c>
      <c r="S28" s="53" t="s">
        <v>30</v>
      </c>
      <c r="T28" s="57" t="s">
        <v>30</v>
      </c>
      <c r="U28" s="57" t="s">
        <v>116</v>
      </c>
    </row>
    <row r="29" s="6" customFormat="1" ht="15.6" spans="1:21">
      <c r="A29" s="29" t="s">
        <v>117</v>
      </c>
      <c r="B29" s="29" t="s">
        <v>100</v>
      </c>
      <c r="C29" s="29">
        <v>5.2</v>
      </c>
      <c r="D29" s="30" t="s">
        <v>118</v>
      </c>
      <c r="E29" s="35">
        <f t="shared" si="0"/>
        <v>0.16019121186277</v>
      </c>
      <c r="F29" s="36">
        <v>3</v>
      </c>
      <c r="G29" s="35">
        <v>0.0932620405712596</v>
      </c>
      <c r="H29" s="36">
        <v>3</v>
      </c>
      <c r="I29" s="35">
        <v>0.0115518784530194</v>
      </c>
      <c r="J29" s="36">
        <v>3</v>
      </c>
      <c r="K29" s="35">
        <v>0.055377292838491</v>
      </c>
      <c r="L29" s="36">
        <v>2</v>
      </c>
      <c r="M29" s="35">
        <v>0</v>
      </c>
      <c r="N29" s="36">
        <v>1</v>
      </c>
      <c r="O29" s="6" t="s">
        <v>24</v>
      </c>
      <c r="P29" s="48" t="s">
        <v>47</v>
      </c>
      <c r="Q29" s="48" t="s">
        <v>47</v>
      </c>
      <c r="R29" s="53" t="s">
        <v>47</v>
      </c>
      <c r="S29" s="53" t="s">
        <v>47</v>
      </c>
      <c r="T29" s="57" t="s">
        <v>119</v>
      </c>
      <c r="U29" s="59" t="s">
        <v>120</v>
      </c>
    </row>
    <row r="30" s="6" customFormat="1" ht="15.6" spans="1:21">
      <c r="A30" s="32" t="s">
        <v>121</v>
      </c>
      <c r="B30" s="29" t="s">
        <v>22</v>
      </c>
      <c r="C30" s="29">
        <v>5.6</v>
      </c>
      <c r="D30" s="30" t="s">
        <v>122</v>
      </c>
      <c r="E30" s="35">
        <f t="shared" si="0"/>
        <v>0.498186211003899</v>
      </c>
      <c r="F30" s="36">
        <v>6</v>
      </c>
      <c r="G30" s="10">
        <v>0.111519888457997</v>
      </c>
      <c r="H30" s="36">
        <v>4</v>
      </c>
      <c r="I30" s="35">
        <v>0.049436458615144</v>
      </c>
      <c r="J30" s="36">
        <v>6</v>
      </c>
      <c r="K30" s="35">
        <v>0.143236644107442</v>
      </c>
      <c r="L30" s="36">
        <v>4</v>
      </c>
      <c r="M30" s="35">
        <v>0.193993219823316</v>
      </c>
      <c r="N30" s="36">
        <v>4</v>
      </c>
      <c r="O30" s="6" t="s">
        <v>47</v>
      </c>
      <c r="P30" s="53" t="s">
        <v>47</v>
      </c>
      <c r="Q30" s="53" t="s">
        <v>29</v>
      </c>
      <c r="R30" s="53" t="s">
        <v>47</v>
      </c>
      <c r="S30" s="48" t="s">
        <v>47</v>
      </c>
      <c r="T30" s="57" t="s">
        <v>123</v>
      </c>
      <c r="U30" s="57" t="s">
        <v>124</v>
      </c>
    </row>
    <row r="31" s="6" customFormat="1" ht="15.6" spans="1:21">
      <c r="A31" s="29" t="s">
        <v>125</v>
      </c>
      <c r="B31" s="29" t="s">
        <v>22</v>
      </c>
      <c r="C31" s="29">
        <v>5.6</v>
      </c>
      <c r="D31" s="30" t="s">
        <v>126</v>
      </c>
      <c r="E31" s="35">
        <f t="shared" si="0"/>
        <v>0.249536376502328</v>
      </c>
      <c r="F31" s="36">
        <v>3</v>
      </c>
      <c r="G31" s="35">
        <v>0.00942627292379176</v>
      </c>
      <c r="H31" s="36">
        <v>3</v>
      </c>
      <c r="I31" s="35">
        <v>0.0730105248621864</v>
      </c>
      <c r="J31" s="36">
        <v>3</v>
      </c>
      <c r="K31" s="35">
        <v>0.123615642293346</v>
      </c>
      <c r="L31" s="36">
        <v>2</v>
      </c>
      <c r="M31" s="35">
        <v>0.0434839364230042</v>
      </c>
      <c r="N31" s="36">
        <v>2</v>
      </c>
      <c r="O31" s="6" t="s">
        <v>24</v>
      </c>
      <c r="P31" s="53" t="s">
        <v>29</v>
      </c>
      <c r="Q31" s="53" t="s">
        <v>29</v>
      </c>
      <c r="R31" s="53" t="s">
        <v>47</v>
      </c>
      <c r="S31" s="48" t="s">
        <v>47</v>
      </c>
      <c r="T31" s="57" t="s">
        <v>127</v>
      </c>
      <c r="U31" s="57" t="s">
        <v>128</v>
      </c>
    </row>
    <row r="32" s="6" customFormat="1" ht="15.6" spans="1:21">
      <c r="A32" s="29" t="s">
        <v>129</v>
      </c>
      <c r="B32" s="29" t="s">
        <v>22</v>
      </c>
      <c r="C32" s="29">
        <v>6.2</v>
      </c>
      <c r="D32" s="30" t="s">
        <v>130</v>
      </c>
      <c r="E32" s="35">
        <f t="shared" si="0"/>
        <v>0.780594144940436</v>
      </c>
      <c r="F32" s="36">
        <v>5</v>
      </c>
      <c r="G32" s="35">
        <v>0.0904984699333427</v>
      </c>
      <c r="H32" s="36">
        <v>3</v>
      </c>
      <c r="I32" s="35">
        <v>0.200192352435614</v>
      </c>
      <c r="J32" s="36">
        <v>5</v>
      </c>
      <c r="K32" s="35">
        <v>0.178985815488908</v>
      </c>
      <c r="L32" s="36">
        <v>4</v>
      </c>
      <c r="M32" s="35">
        <v>0.310917507082571</v>
      </c>
      <c r="N32" s="36">
        <v>2</v>
      </c>
      <c r="O32" s="6" t="s">
        <v>24</v>
      </c>
      <c r="P32" s="53" t="s">
        <v>30</v>
      </c>
      <c r="Q32" s="53" t="s">
        <v>30</v>
      </c>
      <c r="R32" s="53" t="s">
        <v>30</v>
      </c>
      <c r="S32" s="53" t="s">
        <v>30</v>
      </c>
      <c r="T32" s="57" t="s">
        <v>131</v>
      </c>
      <c r="U32" s="57" t="s">
        <v>132</v>
      </c>
    </row>
    <row r="33" s="6" customFormat="1" ht="15.6" spans="1:21">
      <c r="A33" s="29" t="s">
        <v>133</v>
      </c>
      <c r="B33" s="29" t="s">
        <v>22</v>
      </c>
      <c r="C33" s="29">
        <v>6.6</v>
      </c>
      <c r="D33" s="30" t="s">
        <v>134</v>
      </c>
      <c r="E33" s="35">
        <f t="shared" si="0"/>
        <v>0.361397128927332</v>
      </c>
      <c r="F33" s="36">
        <v>4</v>
      </c>
      <c r="G33" s="35">
        <v>0.0174900943258678</v>
      </c>
      <c r="H33" s="36">
        <v>3</v>
      </c>
      <c r="I33" s="35">
        <v>0.0597129444484662</v>
      </c>
      <c r="J33" s="11">
        <v>4</v>
      </c>
      <c r="K33" s="35">
        <v>0.189266952484931</v>
      </c>
      <c r="L33" s="36">
        <v>3</v>
      </c>
      <c r="M33" s="35">
        <v>0.0949271376680666</v>
      </c>
      <c r="N33" s="11">
        <v>3</v>
      </c>
      <c r="O33" s="6" t="s">
        <v>47</v>
      </c>
      <c r="P33" s="48" t="s">
        <v>24</v>
      </c>
      <c r="Q33" s="53" t="s">
        <v>24</v>
      </c>
      <c r="R33" s="48" t="s">
        <v>24</v>
      </c>
      <c r="S33" s="53" t="s">
        <v>24</v>
      </c>
      <c r="T33" s="57" t="s">
        <v>135</v>
      </c>
      <c r="U33" s="59" t="s">
        <v>136</v>
      </c>
    </row>
    <row r="34" s="6" customFormat="1" ht="15.6" spans="1:21">
      <c r="A34" s="32" t="s">
        <v>137</v>
      </c>
      <c r="B34" s="29" t="s">
        <v>22</v>
      </c>
      <c r="C34" s="29">
        <v>6.6</v>
      </c>
      <c r="D34" s="30" t="s">
        <v>138</v>
      </c>
      <c r="E34" s="10" t="s">
        <v>30</v>
      </c>
      <c r="F34" s="11" t="s">
        <v>30</v>
      </c>
      <c r="G34" s="10" t="s">
        <v>30</v>
      </c>
      <c r="H34" s="11" t="s">
        <v>30</v>
      </c>
      <c r="I34" s="10" t="s">
        <v>30</v>
      </c>
      <c r="J34" s="11" t="s">
        <v>30</v>
      </c>
      <c r="K34" s="10" t="s">
        <v>30</v>
      </c>
      <c r="L34" s="11" t="s">
        <v>30</v>
      </c>
      <c r="M34" s="10" t="s">
        <v>30</v>
      </c>
      <c r="N34" s="11" t="s">
        <v>30</v>
      </c>
      <c r="O34" s="6" t="s">
        <v>30</v>
      </c>
      <c r="P34" s="53" t="s">
        <v>30</v>
      </c>
      <c r="Q34" s="53" t="s">
        <v>30</v>
      </c>
      <c r="R34" s="53" t="s">
        <v>30</v>
      </c>
      <c r="S34" s="53" t="s">
        <v>30</v>
      </c>
      <c r="T34" s="57" t="s">
        <v>139</v>
      </c>
      <c r="U34" s="57" t="s">
        <v>140</v>
      </c>
    </row>
    <row r="35" s="6" customFormat="1" ht="15.6" spans="1:21">
      <c r="A35" s="32" t="s">
        <v>141</v>
      </c>
      <c r="B35" s="29" t="s">
        <v>22</v>
      </c>
      <c r="C35" s="29">
        <v>7.1</v>
      </c>
      <c r="D35" s="30" t="s">
        <v>142</v>
      </c>
      <c r="E35" s="10" t="s">
        <v>30</v>
      </c>
      <c r="F35" s="11" t="s">
        <v>30</v>
      </c>
      <c r="G35" s="10" t="s">
        <v>30</v>
      </c>
      <c r="H35" s="11" t="s">
        <v>30</v>
      </c>
      <c r="I35" s="10" t="s">
        <v>30</v>
      </c>
      <c r="J35" s="11" t="s">
        <v>30</v>
      </c>
      <c r="K35" s="10" t="s">
        <v>30</v>
      </c>
      <c r="L35" s="11" t="s">
        <v>30</v>
      </c>
      <c r="M35" s="10" t="s">
        <v>30</v>
      </c>
      <c r="N35" s="11" t="s">
        <v>30</v>
      </c>
      <c r="O35" s="6" t="s">
        <v>30</v>
      </c>
      <c r="P35" s="53" t="s">
        <v>30</v>
      </c>
      <c r="Q35" s="53" t="s">
        <v>30</v>
      </c>
      <c r="R35" s="53" t="s">
        <v>30</v>
      </c>
      <c r="S35" s="53" t="s">
        <v>30</v>
      </c>
      <c r="T35" s="57" t="s">
        <v>143</v>
      </c>
      <c r="U35" s="57" t="s">
        <v>98</v>
      </c>
    </row>
    <row r="36" s="6" customFormat="1" ht="15.6" spans="1:21">
      <c r="A36" s="29" t="s">
        <v>144</v>
      </c>
      <c r="B36" s="29" t="s">
        <v>22</v>
      </c>
      <c r="C36" s="29">
        <v>7.1</v>
      </c>
      <c r="D36" s="30" t="s">
        <v>145</v>
      </c>
      <c r="E36" s="10" t="s">
        <v>30</v>
      </c>
      <c r="F36" s="11" t="s">
        <v>30</v>
      </c>
      <c r="G36" s="10" t="s">
        <v>30</v>
      </c>
      <c r="H36" s="11" t="s">
        <v>30</v>
      </c>
      <c r="I36" s="10" t="s">
        <v>30</v>
      </c>
      <c r="J36" s="11" t="s">
        <v>30</v>
      </c>
      <c r="K36" s="10" t="s">
        <v>30</v>
      </c>
      <c r="L36" s="11" t="s">
        <v>30</v>
      </c>
      <c r="M36" s="10" t="s">
        <v>30</v>
      </c>
      <c r="N36" s="11" t="s">
        <v>30</v>
      </c>
      <c r="O36" s="6" t="s">
        <v>30</v>
      </c>
      <c r="P36" s="53" t="s">
        <v>30</v>
      </c>
      <c r="Q36" s="53" t="s">
        <v>30</v>
      </c>
      <c r="R36" s="53" t="s">
        <v>30</v>
      </c>
      <c r="S36" s="53" t="s">
        <v>30</v>
      </c>
      <c r="T36" s="57" t="s">
        <v>127</v>
      </c>
      <c r="U36" s="57" t="s">
        <v>146</v>
      </c>
    </row>
    <row r="37" s="6" customFormat="1" ht="15.6" spans="1:21">
      <c r="A37" s="29" t="s">
        <v>147</v>
      </c>
      <c r="B37" s="29" t="s">
        <v>22</v>
      </c>
      <c r="C37" s="29">
        <v>7.4</v>
      </c>
      <c r="D37" s="30" t="s">
        <v>148</v>
      </c>
      <c r="E37" s="10">
        <f>SUM(G37,I37,K37,M37,)</f>
        <v>0.136320873225982</v>
      </c>
      <c r="F37" s="11">
        <v>5</v>
      </c>
      <c r="G37" s="10">
        <v>0.0469179680478439</v>
      </c>
      <c r="H37" s="11">
        <v>3</v>
      </c>
      <c r="I37" s="10">
        <v>0.049270628205219</v>
      </c>
      <c r="J37" s="11">
        <v>5</v>
      </c>
      <c r="K37" s="10">
        <v>0.0401322769729187</v>
      </c>
      <c r="L37" s="11">
        <v>4</v>
      </c>
      <c r="M37" s="10">
        <v>0</v>
      </c>
      <c r="N37" s="11">
        <v>1</v>
      </c>
      <c r="O37" s="6" t="s">
        <v>47</v>
      </c>
      <c r="P37" s="48" t="s">
        <v>29</v>
      </c>
      <c r="Q37" s="53" t="s">
        <v>29</v>
      </c>
      <c r="R37" s="53" t="s">
        <v>29</v>
      </c>
      <c r="S37" s="53" t="s">
        <v>29</v>
      </c>
      <c r="T37" s="57" t="s">
        <v>135</v>
      </c>
      <c r="U37" s="57" t="s">
        <v>149</v>
      </c>
    </row>
    <row r="38" s="6" customFormat="1" ht="15.6" spans="1:21">
      <c r="A38" s="29" t="s">
        <v>150</v>
      </c>
      <c r="B38" s="29" t="s">
        <v>22</v>
      </c>
      <c r="C38" s="29">
        <v>8.1</v>
      </c>
      <c r="D38" s="30" t="s">
        <v>151</v>
      </c>
      <c r="E38" s="10">
        <f>SUM(G38,I38,K38,M38,)</f>
        <v>0.296069339056566</v>
      </c>
      <c r="F38" s="11">
        <v>5</v>
      </c>
      <c r="G38" s="10">
        <v>0.0308813461790088</v>
      </c>
      <c r="H38" s="11">
        <v>3</v>
      </c>
      <c r="I38" s="10">
        <v>0.116839947277332</v>
      </c>
      <c r="J38" s="11">
        <v>5</v>
      </c>
      <c r="K38" s="10">
        <v>0.098330437144174</v>
      </c>
      <c r="L38" s="11">
        <v>5</v>
      </c>
      <c r="M38" s="10">
        <v>0.0500176084560515</v>
      </c>
      <c r="N38" s="11">
        <v>3</v>
      </c>
      <c r="O38" s="6" t="s">
        <v>29</v>
      </c>
      <c r="P38" s="48" t="s">
        <v>60</v>
      </c>
      <c r="Q38" s="53" t="s">
        <v>106</v>
      </c>
      <c r="R38" s="53" t="s">
        <v>65</v>
      </c>
      <c r="S38" s="53" t="s">
        <v>65</v>
      </c>
      <c r="T38" s="57" t="s">
        <v>152</v>
      </c>
      <c r="U38" s="57" t="s">
        <v>153</v>
      </c>
    </row>
    <row r="39" s="6" customFormat="1" ht="15.6" spans="1:21">
      <c r="A39" s="29" t="s">
        <v>154</v>
      </c>
      <c r="B39" s="29" t="s">
        <v>22</v>
      </c>
      <c r="C39" s="29" t="s">
        <v>155</v>
      </c>
      <c r="D39" s="30" t="s">
        <v>156</v>
      </c>
      <c r="E39" s="10">
        <f>SUM(G39,I39,K39,M39,)</f>
        <v>0.479876637442026</v>
      </c>
      <c r="F39" s="11">
        <v>4</v>
      </c>
      <c r="G39" s="10">
        <v>0.117632062316423</v>
      </c>
      <c r="H39" s="11">
        <v>3</v>
      </c>
      <c r="I39" s="10">
        <v>0.0372648745294608</v>
      </c>
      <c r="J39" s="11">
        <v>4</v>
      </c>
      <c r="K39" s="10">
        <v>0.142726812605969</v>
      </c>
      <c r="L39" s="11">
        <v>3</v>
      </c>
      <c r="M39" s="10">
        <v>0.182252887990173</v>
      </c>
      <c r="N39" s="11">
        <v>4</v>
      </c>
      <c r="O39" s="6" t="s">
        <v>38</v>
      </c>
      <c r="P39" s="48" t="s">
        <v>24</v>
      </c>
      <c r="Q39" s="48" t="s">
        <v>24</v>
      </c>
      <c r="R39" s="48" t="s">
        <v>24</v>
      </c>
      <c r="S39" s="48" t="s">
        <v>24</v>
      </c>
      <c r="T39" s="57" t="s">
        <v>157</v>
      </c>
      <c r="U39" s="57" t="s">
        <v>158</v>
      </c>
    </row>
    <row r="40" s="6" customFormat="1" ht="15.6" spans="1:21">
      <c r="A40" s="32" t="s">
        <v>159</v>
      </c>
      <c r="B40" s="29" t="s">
        <v>22</v>
      </c>
      <c r="C40" s="29">
        <v>9.5</v>
      </c>
      <c r="D40" s="30" t="s">
        <v>160</v>
      </c>
      <c r="E40" s="10">
        <f>SUM(G40,I40,K40,M40,)</f>
        <v>0.224636107931275</v>
      </c>
      <c r="F40" s="11">
        <v>6</v>
      </c>
      <c r="G40" s="10">
        <v>0.11299981285022</v>
      </c>
      <c r="H40" s="11">
        <v>4</v>
      </c>
      <c r="I40" s="10">
        <v>0.0522198759702542</v>
      </c>
      <c r="J40" s="11">
        <v>5</v>
      </c>
      <c r="K40" s="10">
        <v>0.0371629531903649</v>
      </c>
      <c r="L40" s="11">
        <v>3</v>
      </c>
      <c r="M40" s="10">
        <v>0.022253465920436</v>
      </c>
      <c r="N40" s="11">
        <v>2</v>
      </c>
      <c r="O40" s="6" t="s">
        <v>106</v>
      </c>
      <c r="P40" s="53" t="s">
        <v>24</v>
      </c>
      <c r="Q40" s="53" t="s">
        <v>24</v>
      </c>
      <c r="R40" s="53" t="s">
        <v>30</v>
      </c>
      <c r="S40" s="48" t="s">
        <v>24</v>
      </c>
      <c r="T40" s="57" t="s">
        <v>143</v>
      </c>
      <c r="U40" s="57" t="s">
        <v>161</v>
      </c>
    </row>
    <row r="41" s="6" customFormat="1" ht="15.6" spans="1:21">
      <c r="A41" s="29" t="s">
        <v>162</v>
      </c>
      <c r="B41" s="29" t="s">
        <v>22</v>
      </c>
      <c r="C41" s="29">
        <v>10.4</v>
      </c>
      <c r="D41" s="30" t="s">
        <v>163</v>
      </c>
      <c r="E41" s="10">
        <f>SUM(G41,I41,K41,M41,)</f>
        <v>0.307741077920219</v>
      </c>
      <c r="F41" s="11">
        <v>4</v>
      </c>
      <c r="G41" s="10">
        <v>0.0558878359099895</v>
      </c>
      <c r="H41" s="11">
        <v>3</v>
      </c>
      <c r="I41" s="10">
        <v>0.112145531476881</v>
      </c>
      <c r="J41" s="11">
        <v>4</v>
      </c>
      <c r="K41" s="10">
        <v>0.08969364012277</v>
      </c>
      <c r="L41" s="11">
        <v>3</v>
      </c>
      <c r="M41" s="10">
        <v>0.0500140704105785</v>
      </c>
      <c r="N41" s="11">
        <v>2</v>
      </c>
      <c r="O41" s="6" t="s">
        <v>29</v>
      </c>
      <c r="P41" s="53" t="s">
        <v>30</v>
      </c>
      <c r="Q41" s="34" t="s">
        <v>30</v>
      </c>
      <c r="R41" s="53" t="s">
        <v>38</v>
      </c>
      <c r="S41" s="53" t="s">
        <v>30</v>
      </c>
      <c r="T41" s="57" t="s">
        <v>164</v>
      </c>
      <c r="U41" s="57" t="s">
        <v>165</v>
      </c>
    </row>
    <row r="42" s="6" customFormat="1" ht="15.6" spans="1:21">
      <c r="A42" s="29" t="s">
        <v>166</v>
      </c>
      <c r="B42" s="29" t="s">
        <v>22</v>
      </c>
      <c r="C42" s="29">
        <v>10.6</v>
      </c>
      <c r="D42" s="30" t="s">
        <v>167</v>
      </c>
      <c r="E42" s="10" t="s">
        <v>30</v>
      </c>
      <c r="F42" s="11" t="s">
        <v>30</v>
      </c>
      <c r="G42" s="10" t="s">
        <v>30</v>
      </c>
      <c r="H42" s="11"/>
      <c r="I42" s="10" t="s">
        <v>30</v>
      </c>
      <c r="J42" s="11" t="s">
        <v>30</v>
      </c>
      <c r="K42" s="10" t="s">
        <v>30</v>
      </c>
      <c r="L42" s="11" t="s">
        <v>30</v>
      </c>
      <c r="M42" s="10" t="s">
        <v>30</v>
      </c>
      <c r="N42" s="11" t="s">
        <v>30</v>
      </c>
      <c r="O42" s="6" t="s">
        <v>30</v>
      </c>
      <c r="P42" s="53" t="s">
        <v>30</v>
      </c>
      <c r="Q42" s="53" t="s">
        <v>30</v>
      </c>
      <c r="R42" s="53" t="s">
        <v>30</v>
      </c>
      <c r="S42" s="53" t="s">
        <v>30</v>
      </c>
      <c r="T42" s="57" t="s">
        <v>168</v>
      </c>
      <c r="U42" s="57" t="s">
        <v>169</v>
      </c>
    </row>
    <row r="43" s="6" customFormat="1" ht="15.6" spans="1:21">
      <c r="A43" s="29" t="s">
        <v>170</v>
      </c>
      <c r="B43" s="29" t="s">
        <v>100</v>
      </c>
      <c r="C43" s="29">
        <v>10.7</v>
      </c>
      <c r="D43" s="30" t="s">
        <v>171</v>
      </c>
      <c r="E43" s="38">
        <f>SUM(G43,I43,K43,M43,)</f>
        <v>0.263796699057472</v>
      </c>
      <c r="F43" s="39">
        <v>3</v>
      </c>
      <c r="G43" s="38">
        <v>0.00137551627645186</v>
      </c>
      <c r="H43" s="39">
        <v>2</v>
      </c>
      <c r="I43" s="38">
        <v>0.0725231766647328</v>
      </c>
      <c r="J43" s="39">
        <v>3</v>
      </c>
      <c r="K43" s="38">
        <v>0.148254944034711</v>
      </c>
      <c r="L43" s="39">
        <v>3</v>
      </c>
      <c r="M43" s="38">
        <v>0.0416430620815765</v>
      </c>
      <c r="N43" s="39">
        <v>2</v>
      </c>
      <c r="O43" s="6" t="s">
        <v>47</v>
      </c>
      <c r="P43" s="53" t="s">
        <v>47</v>
      </c>
      <c r="Q43" s="52" t="s">
        <v>47</v>
      </c>
      <c r="R43" s="55" t="s">
        <v>47</v>
      </c>
      <c r="S43" s="55" t="s">
        <v>47</v>
      </c>
      <c r="T43" s="57" t="s">
        <v>87</v>
      </c>
      <c r="U43" s="57" t="s">
        <v>172</v>
      </c>
    </row>
    <row r="44" s="6" customFormat="1" spans="1:21">
      <c r="A44" s="19" t="s">
        <v>173</v>
      </c>
      <c r="B44" s="19"/>
      <c r="C44" s="40"/>
      <c r="D44" s="41"/>
      <c r="E44" s="42">
        <f t="shared" ref="E44:N44" si="1">AVERAGE(E5:E43)</f>
        <v>0.41224004388763</v>
      </c>
      <c r="F44" s="42">
        <f t="shared" si="1"/>
        <v>4.78125</v>
      </c>
      <c r="G44" s="42">
        <f t="shared" si="1"/>
        <v>0.072748583105316</v>
      </c>
      <c r="H44" s="42">
        <f t="shared" si="1"/>
        <v>3.625</v>
      </c>
      <c r="I44" s="42">
        <f t="shared" si="1"/>
        <v>0.105559264375649</v>
      </c>
      <c r="J44" s="42">
        <f t="shared" si="1"/>
        <v>4.59375</v>
      </c>
      <c r="K44" s="42">
        <f t="shared" si="1"/>
        <v>0.119360217250552</v>
      </c>
      <c r="L44" s="42">
        <f t="shared" si="1"/>
        <v>3.3125</v>
      </c>
      <c r="M44" s="42">
        <f t="shared" si="1"/>
        <v>0.114571979156114</v>
      </c>
      <c r="N44" s="42">
        <f t="shared" si="1"/>
        <v>2.71875</v>
      </c>
      <c r="O44" s="41"/>
      <c r="P44" s="54"/>
      <c r="Q44" s="53"/>
      <c r="R44" s="53"/>
      <c r="S44" s="60"/>
      <c r="T44" s="61"/>
      <c r="U44" s="41"/>
    </row>
    <row r="45" s="7" customFormat="1" spans="1:19">
      <c r="A45" s="26" t="s">
        <v>174</v>
      </c>
      <c r="B45" s="26"/>
      <c r="C45" s="43"/>
      <c r="E45" s="44">
        <f>STDEV(E5:E43)</f>
        <v>0.252393476096817</v>
      </c>
      <c r="F45" s="44">
        <f t="shared" ref="F45:N45" si="2">STDEV(F5:F43)</f>
        <v>1.97948144072976</v>
      </c>
      <c r="G45" s="44">
        <f t="shared" si="2"/>
        <v>0.0642353963101891</v>
      </c>
      <c r="H45" s="44">
        <f t="shared" si="2"/>
        <v>1.66074215823199</v>
      </c>
      <c r="I45" s="44">
        <f t="shared" si="2"/>
        <v>0.0664829478747648</v>
      </c>
      <c r="J45" s="44">
        <f t="shared" si="2"/>
        <v>1.75718570814334</v>
      </c>
      <c r="K45" s="44">
        <f t="shared" si="2"/>
        <v>0.0824658912935521</v>
      </c>
      <c r="L45" s="44">
        <f t="shared" si="2"/>
        <v>1.33047408479932</v>
      </c>
      <c r="M45" s="44">
        <f t="shared" si="2"/>
        <v>0.10439738863407</v>
      </c>
      <c r="N45" s="44">
        <f t="shared" si="2"/>
        <v>1.0846249537617</v>
      </c>
      <c r="P45" s="55"/>
      <c r="Q45" s="62"/>
      <c r="R45" s="62"/>
      <c r="S45" s="62"/>
    </row>
    <row r="46" s="8" customFormat="1" ht="15.6" spans="1:19">
      <c r="A46" s="45" t="s">
        <v>175</v>
      </c>
      <c r="E46" s="46"/>
      <c r="F46" s="47"/>
      <c r="G46" s="46"/>
      <c r="H46" s="47"/>
      <c r="I46" s="46"/>
      <c r="J46" s="47"/>
      <c r="K46" s="46"/>
      <c r="L46" s="47"/>
      <c r="M46" s="46"/>
      <c r="N46" s="47"/>
      <c r="P46" s="56"/>
      <c r="Q46" s="56"/>
      <c r="R46" s="56"/>
      <c r="S46" s="56"/>
    </row>
    <row r="47" s="8" customFormat="1" ht="15.6" spans="1:19">
      <c r="A47" s="45" t="s">
        <v>176</v>
      </c>
      <c r="E47" s="46"/>
      <c r="F47" s="47"/>
      <c r="G47" s="46"/>
      <c r="H47" s="47"/>
      <c r="I47" s="46"/>
      <c r="J47" s="47"/>
      <c r="K47" s="46"/>
      <c r="L47" s="47"/>
      <c r="M47" s="46"/>
      <c r="N47" s="47"/>
      <c r="P47" s="56"/>
      <c r="Q47" s="56"/>
      <c r="R47" s="56"/>
      <c r="S47" s="56"/>
    </row>
    <row r="48" s="8" customFormat="1" ht="15.6" spans="1:19">
      <c r="A48" s="45" t="s">
        <v>177</v>
      </c>
      <c r="E48" s="46"/>
      <c r="F48" s="47"/>
      <c r="G48" s="46"/>
      <c r="H48" s="47"/>
      <c r="I48" s="46"/>
      <c r="J48" s="47"/>
      <c r="K48" s="46"/>
      <c r="L48" s="47"/>
      <c r="M48" s="46"/>
      <c r="N48" s="47"/>
      <c r="P48" s="56"/>
      <c r="Q48" s="56"/>
      <c r="R48" s="56"/>
      <c r="S48" s="56"/>
    </row>
    <row r="49" s="8" customFormat="1" ht="15.6" spans="1:19">
      <c r="A49" s="45" t="s">
        <v>178</v>
      </c>
      <c r="E49" s="46"/>
      <c r="F49" s="47"/>
      <c r="G49" s="46"/>
      <c r="H49" s="47"/>
      <c r="I49" s="46"/>
      <c r="J49" s="47"/>
      <c r="K49" s="46"/>
      <c r="L49" s="47"/>
      <c r="M49" s="46"/>
      <c r="N49" s="47"/>
      <c r="P49" s="56"/>
      <c r="Q49" s="56"/>
      <c r="R49" s="56"/>
      <c r="S49" s="56"/>
    </row>
  </sheetData>
  <mergeCells count="10">
    <mergeCell ref="E2:N2"/>
    <mergeCell ref="O2:S2"/>
    <mergeCell ref="E3:F3"/>
    <mergeCell ref="G3:H3"/>
    <mergeCell ref="I3:J3"/>
    <mergeCell ref="K3:L3"/>
    <mergeCell ref="M3:N3"/>
    <mergeCell ref="A2:A4"/>
    <mergeCell ref="T2:T4"/>
    <mergeCell ref="U2:U4"/>
  </mergeCells>
  <conditionalFormatting sqref="D5:D43">
    <cfRule type="duplicateValues" dxfId="0" priority="6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3"/>
  <sheetViews>
    <sheetView workbookViewId="0">
      <selection activeCell="A47" sqref="A47"/>
    </sheetView>
  </sheetViews>
  <sheetFormatPr defaultColWidth="9" defaultRowHeight="13.8" outlineLevelCol="6"/>
  <cols>
    <col min="3" max="3" width="14.1018518518519" customWidth="1"/>
    <col min="5" max="6" width="14.1018518518519" customWidth="1"/>
    <col min="7" max="7" width="22.6666666666667" customWidth="1"/>
  </cols>
  <sheetData>
    <row r="1" spans="1:7">
      <c r="A1" s="1" t="s">
        <v>21</v>
      </c>
      <c r="B1" s="1">
        <v>1</v>
      </c>
      <c r="C1" t="s">
        <v>23</v>
      </c>
      <c r="G1" t="s">
        <v>137</v>
      </c>
    </row>
    <row r="2" spans="1:7">
      <c r="A2" s="2" t="s">
        <v>27</v>
      </c>
      <c r="B2" s="1">
        <v>2</v>
      </c>
      <c r="C2" t="s">
        <v>28</v>
      </c>
      <c r="G2" t="s">
        <v>162</v>
      </c>
    </row>
    <row r="3" spans="1:7">
      <c r="A3" s="1" t="s">
        <v>33</v>
      </c>
      <c r="B3" s="1">
        <v>3</v>
      </c>
      <c r="C3" t="s">
        <v>34</v>
      </c>
      <c r="G3" t="s">
        <v>179</v>
      </c>
    </row>
    <row r="4" spans="1:7">
      <c r="A4" s="1" t="s">
        <v>36</v>
      </c>
      <c r="B4" s="1">
        <v>4</v>
      </c>
      <c r="C4" t="s">
        <v>37</v>
      </c>
      <c r="G4" s="3" t="s">
        <v>72</v>
      </c>
    </row>
    <row r="5" spans="1:7">
      <c r="A5" s="1" t="s">
        <v>41</v>
      </c>
      <c r="B5" s="1">
        <v>5</v>
      </c>
      <c r="C5" t="s">
        <v>42</v>
      </c>
      <c r="G5" s="3"/>
    </row>
    <row r="6" spans="1:7">
      <c r="A6" s="4" t="s">
        <v>45</v>
      </c>
      <c r="B6" s="1">
        <v>6</v>
      </c>
      <c r="C6" t="s">
        <v>46</v>
      </c>
      <c r="G6" s="3" t="s">
        <v>121</v>
      </c>
    </row>
    <row r="7" spans="1:7">
      <c r="A7" s="4" t="s">
        <v>50</v>
      </c>
      <c r="B7" s="1">
        <v>7</v>
      </c>
      <c r="C7" t="s">
        <v>51</v>
      </c>
      <c r="G7" s="3" t="s">
        <v>95</v>
      </c>
    </row>
    <row r="8" spans="1:7">
      <c r="A8" s="4" t="s">
        <v>54</v>
      </c>
      <c r="B8" s="1">
        <v>8</v>
      </c>
      <c r="C8" t="s">
        <v>55</v>
      </c>
      <c r="G8" t="s">
        <v>141</v>
      </c>
    </row>
    <row r="9" spans="1:7">
      <c r="A9" s="4" t="s">
        <v>58</v>
      </c>
      <c r="B9" s="1">
        <v>9</v>
      </c>
      <c r="C9" t="s">
        <v>59</v>
      </c>
      <c r="G9" s="3" t="s">
        <v>63</v>
      </c>
    </row>
    <row r="10" spans="1:7">
      <c r="A10" s="4" t="s">
        <v>180</v>
      </c>
      <c r="B10" s="1">
        <v>10</v>
      </c>
      <c r="C10" t="s">
        <v>59</v>
      </c>
      <c r="G10" t="s">
        <v>129</v>
      </c>
    </row>
    <row r="11" spans="1:7">
      <c r="A11" s="4" t="s">
        <v>63</v>
      </c>
      <c r="B11" s="1">
        <v>11</v>
      </c>
      <c r="C11" t="s">
        <v>64</v>
      </c>
      <c r="G11" t="s">
        <v>181</v>
      </c>
    </row>
    <row r="12" spans="1:7">
      <c r="A12" s="4" t="s">
        <v>68</v>
      </c>
      <c r="B12" s="1">
        <v>12</v>
      </c>
      <c r="C12" t="s">
        <v>69</v>
      </c>
      <c r="G12" s="3" t="s">
        <v>159</v>
      </c>
    </row>
    <row r="13" spans="1:7">
      <c r="A13" s="4" t="s">
        <v>182</v>
      </c>
      <c r="B13" s="1">
        <v>13</v>
      </c>
      <c r="C13" t="s">
        <v>69</v>
      </c>
      <c r="G13" t="s">
        <v>183</v>
      </c>
    </row>
    <row r="14" spans="1:7">
      <c r="A14" s="4" t="s">
        <v>72</v>
      </c>
      <c r="B14" s="1">
        <v>14</v>
      </c>
      <c r="C14" t="s">
        <v>73</v>
      </c>
      <c r="G14" t="s">
        <v>170</v>
      </c>
    </row>
    <row r="15" spans="1:7">
      <c r="A15" s="4" t="s">
        <v>81</v>
      </c>
      <c r="B15" s="1">
        <v>15</v>
      </c>
      <c r="C15" t="s">
        <v>82</v>
      </c>
      <c r="G15" s="3" t="s">
        <v>27</v>
      </c>
    </row>
    <row r="16" spans="1:7">
      <c r="A16" s="4" t="s">
        <v>183</v>
      </c>
      <c r="B16" s="1">
        <v>16</v>
      </c>
      <c r="C16" t="s">
        <v>86</v>
      </c>
      <c r="G16" t="s">
        <v>54</v>
      </c>
    </row>
    <row r="17" spans="1:7">
      <c r="A17" s="4" t="s">
        <v>88</v>
      </c>
      <c r="B17" s="1">
        <v>17</v>
      </c>
      <c r="C17" t="s">
        <v>89</v>
      </c>
      <c r="G17" t="s">
        <v>184</v>
      </c>
    </row>
    <row r="18" spans="1:7">
      <c r="A18" s="4" t="s">
        <v>92</v>
      </c>
      <c r="B18" s="1">
        <v>18</v>
      </c>
      <c r="C18" t="s">
        <v>93</v>
      </c>
      <c r="G18" s="3" t="s">
        <v>76</v>
      </c>
    </row>
    <row r="19" spans="1:7">
      <c r="A19" s="4" t="s">
        <v>99</v>
      </c>
      <c r="B19" s="1">
        <v>19</v>
      </c>
      <c r="C19" t="s">
        <v>93</v>
      </c>
      <c r="G19" t="s">
        <v>101</v>
      </c>
    </row>
    <row r="20" spans="1:7">
      <c r="A20" s="4" t="s">
        <v>95</v>
      </c>
      <c r="B20" s="1">
        <v>20</v>
      </c>
      <c r="C20" t="s">
        <v>96</v>
      </c>
      <c r="G20" t="s">
        <v>45</v>
      </c>
    </row>
    <row r="21" spans="1:7">
      <c r="A21" s="4" t="s">
        <v>101</v>
      </c>
      <c r="B21" s="1">
        <v>21</v>
      </c>
      <c r="C21" t="s">
        <v>102</v>
      </c>
      <c r="G21" t="s">
        <v>33</v>
      </c>
    </row>
    <row r="22" spans="1:7">
      <c r="A22" s="4" t="s">
        <v>104</v>
      </c>
      <c r="B22" s="1">
        <v>22</v>
      </c>
      <c r="C22" t="s">
        <v>105</v>
      </c>
      <c r="G22" t="s">
        <v>185</v>
      </c>
    </row>
    <row r="23" spans="1:7">
      <c r="A23" s="4" t="s">
        <v>108</v>
      </c>
      <c r="B23" s="1">
        <v>23</v>
      </c>
      <c r="C23" t="s">
        <v>109</v>
      </c>
      <c r="G23" t="s">
        <v>41</v>
      </c>
    </row>
    <row r="24" spans="1:3">
      <c r="A24" s="1" t="s">
        <v>76</v>
      </c>
      <c r="B24" s="1">
        <v>24</v>
      </c>
      <c r="C24" t="s">
        <v>77</v>
      </c>
    </row>
    <row r="25" spans="1:7">
      <c r="A25" s="4" t="s">
        <v>111</v>
      </c>
      <c r="B25" s="1">
        <v>25</v>
      </c>
      <c r="C25" t="s">
        <v>112</v>
      </c>
      <c r="G25" t="s">
        <v>114</v>
      </c>
    </row>
    <row r="26" spans="1:7">
      <c r="A26" s="4" t="s">
        <v>114</v>
      </c>
      <c r="B26" s="1">
        <v>26</v>
      </c>
      <c r="C26" t="s">
        <v>115</v>
      </c>
      <c r="G26" t="s">
        <v>154</v>
      </c>
    </row>
    <row r="27" spans="1:7">
      <c r="A27" s="4" t="s">
        <v>117</v>
      </c>
      <c r="B27" s="1">
        <v>27</v>
      </c>
      <c r="C27" t="s">
        <v>118</v>
      </c>
      <c r="G27" t="s">
        <v>186</v>
      </c>
    </row>
    <row r="28" spans="1:3">
      <c r="A28" s="4" t="s">
        <v>187</v>
      </c>
      <c r="B28" s="1">
        <v>28</v>
      </c>
      <c r="C28" t="s">
        <v>118</v>
      </c>
    </row>
    <row r="29" spans="1:7">
      <c r="A29" s="4" t="s">
        <v>121</v>
      </c>
      <c r="B29" s="1">
        <v>29</v>
      </c>
      <c r="C29" t="s">
        <v>122</v>
      </c>
      <c r="G29" t="s">
        <v>166</v>
      </c>
    </row>
    <row r="30" spans="1:7">
      <c r="A30" s="4" t="s">
        <v>125</v>
      </c>
      <c r="B30" s="1">
        <v>30</v>
      </c>
      <c r="C30" t="s">
        <v>126</v>
      </c>
      <c r="G30" t="s">
        <v>36</v>
      </c>
    </row>
    <row r="31" spans="1:7">
      <c r="A31" s="4" t="s">
        <v>129</v>
      </c>
      <c r="B31" s="1">
        <v>31</v>
      </c>
      <c r="C31" t="s">
        <v>130</v>
      </c>
      <c r="G31" t="s">
        <v>144</v>
      </c>
    </row>
    <row r="32" spans="1:7">
      <c r="A32" s="4" t="s">
        <v>133</v>
      </c>
      <c r="B32" s="1">
        <v>32</v>
      </c>
      <c r="C32" t="s">
        <v>134</v>
      </c>
      <c r="G32" t="s">
        <v>125</v>
      </c>
    </row>
    <row r="33" spans="1:7">
      <c r="A33" s="4" t="s">
        <v>188</v>
      </c>
      <c r="B33" s="1">
        <v>33</v>
      </c>
      <c r="C33" t="s">
        <v>134</v>
      </c>
      <c r="G33" t="s">
        <v>81</v>
      </c>
    </row>
    <row r="34" spans="1:7">
      <c r="A34" s="4" t="s">
        <v>137</v>
      </c>
      <c r="B34" s="1">
        <v>34</v>
      </c>
      <c r="C34" t="s">
        <v>138</v>
      </c>
      <c r="G34" s="3" t="s">
        <v>150</v>
      </c>
    </row>
    <row r="35" spans="1:7">
      <c r="A35" s="4" t="s">
        <v>141</v>
      </c>
      <c r="B35" s="1">
        <v>35</v>
      </c>
      <c r="C35" t="s">
        <v>142</v>
      </c>
      <c r="G35" t="s">
        <v>88</v>
      </c>
    </row>
    <row r="36" spans="1:7">
      <c r="A36" s="4" t="s">
        <v>144</v>
      </c>
      <c r="B36" s="1">
        <v>36</v>
      </c>
      <c r="C36" t="s">
        <v>145</v>
      </c>
      <c r="G36" t="s">
        <v>111</v>
      </c>
    </row>
    <row r="37" spans="1:7">
      <c r="A37" s="4" t="s">
        <v>147</v>
      </c>
      <c r="B37" s="1">
        <v>37</v>
      </c>
      <c r="C37" t="s">
        <v>148</v>
      </c>
      <c r="G37" t="s">
        <v>104</v>
      </c>
    </row>
    <row r="38" spans="1:3">
      <c r="A38" s="4" t="s">
        <v>150</v>
      </c>
      <c r="B38" s="1">
        <v>38</v>
      </c>
      <c r="C38" t="s">
        <v>151</v>
      </c>
    </row>
    <row r="39" spans="1:3">
      <c r="A39" s="4" t="s">
        <v>154</v>
      </c>
      <c r="B39" s="1">
        <v>39</v>
      </c>
      <c r="C39" t="s">
        <v>156</v>
      </c>
    </row>
    <row r="40" spans="1:7">
      <c r="A40" s="4" t="s">
        <v>159</v>
      </c>
      <c r="B40" s="1">
        <v>40</v>
      </c>
      <c r="C40" t="s">
        <v>160</v>
      </c>
      <c r="G40" t="s">
        <v>108</v>
      </c>
    </row>
    <row r="41" spans="1:7">
      <c r="A41" s="4" t="s">
        <v>162</v>
      </c>
      <c r="B41" s="1">
        <v>41</v>
      </c>
      <c r="C41" t="s">
        <v>163</v>
      </c>
      <c r="G41" t="s">
        <v>21</v>
      </c>
    </row>
    <row r="42" spans="1:7">
      <c r="A42" s="4" t="s">
        <v>166</v>
      </c>
      <c r="B42" s="1">
        <v>42</v>
      </c>
      <c r="C42" t="s">
        <v>167</v>
      </c>
      <c r="G42" s="3" t="s">
        <v>50</v>
      </c>
    </row>
    <row r="43" spans="1:7">
      <c r="A43" s="4" t="s">
        <v>170</v>
      </c>
      <c r="B43" s="1">
        <v>43</v>
      </c>
      <c r="C43" t="s">
        <v>171</v>
      </c>
      <c r="G43" t="s">
        <v>147</v>
      </c>
    </row>
  </sheetData>
  <sortState ref="A1:D43">
    <sortCondition ref="B1:B43"/>
  </sortState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l's'm</dc:creator>
  <cp:lastModifiedBy>Yanyan Zhou</cp:lastModifiedBy>
  <dcterms:created xsi:type="dcterms:W3CDTF">2022-12-13T13:35:00Z</dcterms:created>
  <dcterms:modified xsi:type="dcterms:W3CDTF">2023-04-16T13:49:53Z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93AFF52E36104D818DBECB80CB9C5DA6_12</vt:lpwstr>
  </property>
  <property fmtid="{D5CDD505-2E9C-101B-9397-08002B2CF9AE}" pid="3" name="KSOProductBuildVer">
    <vt:lpwstr>2052-11.1.0.14036</vt:lpwstr>
  </property>
</Properties>
</file>