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defaultThemeVersion="124226"/>
  <mc:AlternateContent xmlns:mc="http://schemas.openxmlformats.org/markup-compatibility/2006">
    <mc:Choice Requires="x15">
      <x15ac:absPath xmlns:x15ac="http://schemas.microsoft.com/office/spreadsheetml/2010/11/ac" url="C:\Users\betha\Edwards Lab- UCB Dropbox\Bethanie Edwards\Jan 2021 EM Rutgers diatom virus manuscript\Supplemental Tables\"/>
    </mc:Choice>
  </mc:AlternateContent>
  <xr:revisionPtr revIDLastSave="0" documentId="8_{226CCE87-09FF-4FF2-95F8-0AF0D49061FF}" xr6:coauthVersionLast="47" xr6:coauthVersionMax="47" xr10:uidLastSave="{00000000-0000-0000-0000-000000000000}"/>
  <bookViews>
    <workbookView xWindow="-90" yWindow="-90" windowWidth="19380" windowHeight="10380" xr2:uid="{00000000-000D-0000-FFFF-FFFF00000000}"/>
  </bookViews>
  <sheets>
    <sheet name="Sheet12"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231" i="1" l="1"/>
  <c r="K231" i="1"/>
  <c r="M231" i="1" s="1"/>
  <c r="N231" i="1" s="1"/>
  <c r="L230" i="1"/>
  <c r="K230" i="1"/>
  <c r="M230" i="1" s="1"/>
  <c r="N230" i="1" s="1"/>
  <c r="L229" i="1"/>
  <c r="K229" i="1"/>
  <c r="M229" i="1" s="1"/>
  <c r="N229" i="1" s="1"/>
  <c r="L228" i="1"/>
  <c r="K228" i="1"/>
  <c r="M228" i="1" s="1"/>
  <c r="N228" i="1" s="1"/>
  <c r="L227" i="1"/>
  <c r="K227" i="1"/>
  <c r="M227" i="1" s="1"/>
  <c r="N227" i="1" s="1"/>
  <c r="L226" i="1"/>
  <c r="K226" i="1"/>
  <c r="M226" i="1" s="1"/>
  <c r="N226" i="1" s="1"/>
  <c r="L225" i="1"/>
  <c r="K225" i="1"/>
  <c r="M225" i="1" s="1"/>
  <c r="N225" i="1" s="1"/>
  <c r="L224" i="1"/>
  <c r="K224" i="1"/>
  <c r="M224" i="1" s="1"/>
  <c r="N224" i="1" s="1"/>
  <c r="L223" i="1"/>
  <c r="K223" i="1"/>
  <c r="M223" i="1" s="1"/>
  <c r="N223" i="1" s="1"/>
  <c r="L222" i="1"/>
  <c r="K222" i="1"/>
  <c r="M222" i="1" s="1"/>
  <c r="N222" i="1" s="1"/>
  <c r="L221" i="1"/>
  <c r="K221" i="1"/>
  <c r="M221" i="1" s="1"/>
  <c r="N221" i="1" s="1"/>
  <c r="L220" i="1"/>
  <c r="K220" i="1"/>
  <c r="M220" i="1" s="1"/>
  <c r="N220" i="1" s="1"/>
  <c r="K99" i="1"/>
  <c r="L99" i="1"/>
  <c r="M99" i="1"/>
  <c r="N99" i="1" s="1"/>
  <c r="L95" i="1" l="1"/>
  <c r="K95" i="1"/>
  <c r="L94" i="1"/>
  <c r="K94" i="1"/>
  <c r="M94" i="1" s="1"/>
  <c r="N94" i="1" s="1"/>
  <c r="K101" i="1"/>
  <c r="K102" i="1"/>
  <c r="K103" i="1"/>
  <c r="K104" i="1"/>
  <c r="K105" i="1"/>
  <c r="K106" i="1"/>
  <c r="K107" i="1"/>
  <c r="K108" i="1"/>
  <c r="K109" i="1"/>
  <c r="K110" i="1"/>
  <c r="K111" i="1"/>
  <c r="K112" i="1"/>
  <c r="K113" i="1"/>
  <c r="K114" i="1"/>
  <c r="K98" i="1"/>
  <c r="L98" i="1"/>
  <c r="M97" i="1"/>
  <c r="N97" i="1" s="1"/>
  <c r="L97" i="1"/>
  <c r="K97" i="1"/>
  <c r="M98" i="1" l="1"/>
  <c r="N98" i="1" s="1"/>
  <c r="M95" i="1"/>
  <c r="N95" i="1" s="1"/>
  <c r="F353" i="1" l="1"/>
  <c r="F325" i="1"/>
  <c r="F326" i="1"/>
  <c r="F327" i="1"/>
  <c r="F328" i="1"/>
  <c r="F329" i="1"/>
  <c r="F330" i="1"/>
  <c r="F331" i="1"/>
  <c r="F332" i="1"/>
  <c r="F333" i="1"/>
  <c r="F334" i="1"/>
  <c r="F335" i="1"/>
  <c r="F336" i="1"/>
  <c r="F337" i="1"/>
  <c r="F338" i="1"/>
  <c r="F339" i="1"/>
  <c r="F340" i="1"/>
  <c r="F341" i="1"/>
  <c r="F342" i="1"/>
  <c r="F343" i="1"/>
  <c r="F344" i="1"/>
  <c r="F345" i="1"/>
  <c r="F346" i="1"/>
  <c r="F347" i="1"/>
  <c r="F348" i="1"/>
  <c r="F349" i="1"/>
  <c r="F350" i="1"/>
  <c r="F351" i="1"/>
  <c r="F352" i="1"/>
  <c r="F324" i="1"/>
  <c r="L322" i="1"/>
  <c r="K322" i="1"/>
  <c r="M322" i="1" s="1"/>
  <c r="N322" i="1" s="1"/>
  <c r="K319" i="1" l="1"/>
  <c r="M319" i="1" s="1"/>
  <c r="N319" i="1" s="1"/>
  <c r="L319" i="1"/>
  <c r="K320" i="1"/>
  <c r="L320" i="1"/>
  <c r="K321" i="1"/>
  <c r="M321" i="1" s="1"/>
  <c r="N321" i="1" s="1"/>
  <c r="L321" i="1"/>
  <c r="L295" i="1"/>
  <c r="K295" i="1"/>
  <c r="M295" i="1" s="1"/>
  <c r="N295" i="1" s="1"/>
  <c r="L294" i="1"/>
  <c r="K294" i="1"/>
  <c r="L274" i="1"/>
  <c r="K274" i="1"/>
  <c r="M274" i="1" s="1"/>
  <c r="N274" i="1" s="1"/>
  <c r="L273" i="1"/>
  <c r="K273" i="1"/>
  <c r="L272" i="1"/>
  <c r="K272" i="1"/>
  <c r="M272" i="1" s="1"/>
  <c r="N272" i="1" s="1"/>
  <c r="L271" i="1"/>
  <c r="K271" i="1"/>
  <c r="L270" i="1"/>
  <c r="K270" i="1"/>
  <c r="M270" i="1" s="1"/>
  <c r="N270" i="1" s="1"/>
  <c r="L269" i="1"/>
  <c r="K269" i="1"/>
  <c r="M269" i="1" s="1"/>
  <c r="N269" i="1" s="1"/>
  <c r="L268" i="1"/>
  <c r="K268" i="1"/>
  <c r="M268" i="1" s="1"/>
  <c r="N268" i="1" s="1"/>
  <c r="L267" i="1"/>
  <c r="K267" i="1"/>
  <c r="M267" i="1" s="1"/>
  <c r="N267" i="1" s="1"/>
  <c r="L266" i="1"/>
  <c r="K266" i="1"/>
  <c r="M266" i="1" s="1"/>
  <c r="N266" i="1" s="1"/>
  <c r="L265" i="1"/>
  <c r="K265" i="1"/>
  <c r="M265" i="1" s="1"/>
  <c r="N265" i="1" s="1"/>
  <c r="L264" i="1"/>
  <c r="K264" i="1"/>
  <c r="M264" i="1" s="1"/>
  <c r="N264" i="1" s="1"/>
  <c r="L263" i="1"/>
  <c r="K263" i="1"/>
  <c r="M263" i="1" s="1"/>
  <c r="N263" i="1" s="1"/>
  <c r="L262" i="1"/>
  <c r="K262" i="1"/>
  <c r="L261" i="1"/>
  <c r="K261" i="1"/>
  <c r="L260" i="1"/>
  <c r="K260" i="1"/>
  <c r="L259" i="1"/>
  <c r="K259" i="1"/>
  <c r="L258" i="1"/>
  <c r="K258" i="1"/>
  <c r="L257" i="1"/>
  <c r="K257" i="1"/>
  <c r="L252" i="1"/>
  <c r="K252" i="1"/>
  <c r="M252" i="1" s="1"/>
  <c r="N252" i="1" s="1"/>
  <c r="L251" i="1"/>
  <c r="K251" i="1"/>
  <c r="M251" i="1" s="1"/>
  <c r="N251" i="1" s="1"/>
  <c r="L250" i="1"/>
  <c r="K250" i="1"/>
  <c r="M250" i="1" s="1"/>
  <c r="N250" i="1" s="1"/>
  <c r="L249" i="1"/>
  <c r="K249" i="1"/>
  <c r="M249" i="1" s="1"/>
  <c r="N249" i="1" s="1"/>
  <c r="L248" i="1"/>
  <c r="K248" i="1"/>
  <c r="M248" i="1" s="1"/>
  <c r="N248" i="1" s="1"/>
  <c r="L247" i="1"/>
  <c r="K247" i="1"/>
  <c r="M247" i="1" s="1"/>
  <c r="N247" i="1" s="1"/>
  <c r="L246" i="1"/>
  <c r="K246" i="1"/>
  <c r="L245" i="1"/>
  <c r="K245" i="1"/>
  <c r="L241" i="1"/>
  <c r="K241" i="1"/>
  <c r="L240" i="1"/>
  <c r="K240" i="1"/>
  <c r="L213" i="1"/>
  <c r="K213" i="1"/>
  <c r="M213" i="1" s="1"/>
  <c r="N213" i="1" s="1"/>
  <c r="L212" i="1"/>
  <c r="K212" i="1"/>
  <c r="M212" i="1" s="1"/>
  <c r="N212" i="1" s="1"/>
  <c r="L211" i="1"/>
  <c r="K211" i="1"/>
  <c r="M211" i="1" s="1"/>
  <c r="N211" i="1" s="1"/>
  <c r="L210" i="1"/>
  <c r="K210" i="1"/>
  <c r="M210" i="1" s="1"/>
  <c r="N210" i="1" s="1"/>
  <c r="L209" i="1"/>
  <c r="K209" i="1"/>
  <c r="M209" i="1" s="1"/>
  <c r="N209" i="1" s="1"/>
  <c r="L208" i="1"/>
  <c r="K208" i="1"/>
  <c r="M208" i="1" s="1"/>
  <c r="N208" i="1" s="1"/>
  <c r="L207" i="1"/>
  <c r="K207" i="1"/>
  <c r="L206" i="1"/>
  <c r="K206" i="1"/>
  <c r="L205" i="1"/>
  <c r="K205" i="1"/>
  <c r="L204" i="1"/>
  <c r="K204" i="1"/>
  <c r="L203" i="1"/>
  <c r="K203" i="1"/>
  <c r="L202" i="1"/>
  <c r="K202" i="1"/>
  <c r="L201" i="1"/>
  <c r="K201" i="1"/>
  <c r="L200" i="1"/>
  <c r="K200" i="1"/>
  <c r="L199" i="1"/>
  <c r="K199" i="1"/>
  <c r="L198" i="1"/>
  <c r="K198" i="1"/>
  <c r="L197" i="1"/>
  <c r="K197" i="1"/>
  <c r="L196" i="1"/>
  <c r="K196" i="1"/>
  <c r="L194" i="1"/>
  <c r="K194" i="1"/>
  <c r="L193" i="1"/>
  <c r="K193" i="1"/>
  <c r="L192" i="1"/>
  <c r="K192" i="1"/>
  <c r="L191" i="1"/>
  <c r="K191" i="1"/>
  <c r="L190" i="1"/>
  <c r="K190" i="1"/>
  <c r="L189" i="1"/>
  <c r="K189" i="1"/>
  <c r="L188" i="1"/>
  <c r="K188" i="1"/>
  <c r="M188" i="1" s="1"/>
  <c r="N188" i="1" s="1"/>
  <c r="L187" i="1"/>
  <c r="K187" i="1"/>
  <c r="L186" i="1"/>
  <c r="K186" i="1"/>
  <c r="M186" i="1" s="1"/>
  <c r="N186" i="1" s="1"/>
  <c r="L185" i="1"/>
  <c r="K185" i="1"/>
  <c r="L184" i="1"/>
  <c r="K184" i="1"/>
  <c r="M184" i="1" s="1"/>
  <c r="N184" i="1" s="1"/>
  <c r="L183" i="1"/>
  <c r="K183" i="1"/>
  <c r="L180" i="1"/>
  <c r="K180" i="1"/>
  <c r="M180" i="1" s="1"/>
  <c r="N180" i="1" s="1"/>
  <c r="L179" i="1"/>
  <c r="K179" i="1"/>
  <c r="L178" i="1"/>
  <c r="K178" i="1"/>
  <c r="M178" i="1" s="1"/>
  <c r="N178" i="1" s="1"/>
  <c r="L177" i="1"/>
  <c r="K177" i="1"/>
  <c r="M177" i="1" s="1"/>
  <c r="N177" i="1" s="1"/>
  <c r="L176" i="1"/>
  <c r="K176" i="1"/>
  <c r="M176" i="1" s="1"/>
  <c r="N176" i="1" s="1"/>
  <c r="L175" i="1"/>
  <c r="K175" i="1"/>
  <c r="M175" i="1" s="1"/>
  <c r="N175" i="1" s="1"/>
  <c r="L164" i="1"/>
  <c r="K164" i="1"/>
  <c r="M164" i="1" s="1"/>
  <c r="N164" i="1" s="1"/>
  <c r="L163" i="1"/>
  <c r="K163" i="1"/>
  <c r="M163" i="1" s="1"/>
  <c r="N163" i="1" s="1"/>
  <c r="L162" i="1"/>
  <c r="K162" i="1"/>
  <c r="M162" i="1" s="1"/>
  <c r="N162" i="1" s="1"/>
  <c r="L161" i="1"/>
  <c r="K161" i="1"/>
  <c r="M161" i="1" s="1"/>
  <c r="N161" i="1" s="1"/>
  <c r="L160" i="1"/>
  <c r="K160" i="1"/>
  <c r="M160" i="1" s="1"/>
  <c r="N160" i="1" s="1"/>
  <c r="L159" i="1"/>
  <c r="K159" i="1"/>
  <c r="M159" i="1" s="1"/>
  <c r="N159" i="1" s="1"/>
  <c r="L158" i="1"/>
  <c r="K158" i="1"/>
  <c r="M158" i="1" s="1"/>
  <c r="N158" i="1" s="1"/>
  <c r="L157" i="1"/>
  <c r="K157" i="1"/>
  <c r="M157" i="1" s="1"/>
  <c r="N157" i="1" s="1"/>
  <c r="L156" i="1"/>
  <c r="K156" i="1"/>
  <c r="M156" i="1" s="1"/>
  <c r="N156" i="1" s="1"/>
  <c r="L155" i="1"/>
  <c r="K155" i="1"/>
  <c r="L153" i="1"/>
  <c r="K153" i="1"/>
  <c r="M153" i="1" s="1"/>
  <c r="N153" i="1" s="1"/>
  <c r="L152" i="1"/>
  <c r="K152" i="1"/>
  <c r="M152" i="1" s="1"/>
  <c r="N152" i="1" s="1"/>
  <c r="L151" i="1"/>
  <c r="K151" i="1"/>
  <c r="M151" i="1" s="1"/>
  <c r="N151" i="1" s="1"/>
  <c r="L150" i="1"/>
  <c r="K150" i="1"/>
  <c r="M150" i="1" s="1"/>
  <c r="N150" i="1" s="1"/>
  <c r="L149" i="1"/>
  <c r="K149" i="1"/>
  <c r="M149" i="1" s="1"/>
  <c r="N149" i="1" s="1"/>
  <c r="L139" i="1"/>
  <c r="K139" i="1"/>
  <c r="L138" i="1"/>
  <c r="K138" i="1"/>
  <c r="L137" i="1"/>
  <c r="K137" i="1"/>
  <c r="M137" i="1" s="1"/>
  <c r="N137" i="1" s="1"/>
  <c r="L136" i="1"/>
  <c r="K136" i="1"/>
  <c r="M136" i="1" s="1"/>
  <c r="N136" i="1" s="1"/>
  <c r="L135" i="1"/>
  <c r="K135" i="1"/>
  <c r="M135" i="1" s="1"/>
  <c r="N135" i="1" s="1"/>
  <c r="L134" i="1"/>
  <c r="K134" i="1"/>
  <c r="M134" i="1" s="1"/>
  <c r="N134" i="1" s="1"/>
  <c r="L133" i="1"/>
  <c r="K133" i="1"/>
  <c r="M133" i="1" s="1"/>
  <c r="N133" i="1" s="1"/>
  <c r="L132" i="1"/>
  <c r="K132" i="1"/>
  <c r="M132" i="1" s="1"/>
  <c r="N132" i="1" s="1"/>
  <c r="L131" i="1"/>
  <c r="K131" i="1"/>
  <c r="L130" i="1"/>
  <c r="K130" i="1"/>
  <c r="M130" i="1" s="1"/>
  <c r="N130" i="1" s="1"/>
  <c r="L129" i="1"/>
  <c r="K129" i="1"/>
  <c r="M129" i="1" s="1"/>
  <c r="N129" i="1" s="1"/>
  <c r="L128" i="1"/>
  <c r="K128" i="1"/>
  <c r="M128" i="1" s="1"/>
  <c r="N128" i="1" s="1"/>
  <c r="L126" i="1"/>
  <c r="K126" i="1"/>
  <c r="M126" i="1" s="1"/>
  <c r="N126" i="1" s="1"/>
  <c r="L125" i="1"/>
  <c r="K125" i="1"/>
  <c r="M125" i="1" s="1"/>
  <c r="N125" i="1" s="1"/>
  <c r="L124" i="1"/>
  <c r="K124" i="1"/>
  <c r="M124" i="1" s="1"/>
  <c r="N124" i="1" s="1"/>
  <c r="L123" i="1"/>
  <c r="K123" i="1"/>
  <c r="M123" i="1" s="1"/>
  <c r="N123" i="1" s="1"/>
  <c r="L122" i="1"/>
  <c r="K122" i="1"/>
  <c r="M122" i="1" s="1"/>
  <c r="N122" i="1" s="1"/>
  <c r="L121" i="1"/>
  <c r="K121" i="1"/>
  <c r="M121" i="1" s="1"/>
  <c r="N121" i="1" s="1"/>
  <c r="L114" i="1"/>
  <c r="M114" i="1"/>
  <c r="N114" i="1" s="1"/>
  <c r="L113" i="1"/>
  <c r="M113" i="1"/>
  <c r="N113" i="1" s="1"/>
  <c r="L111" i="1"/>
  <c r="L110" i="1"/>
  <c r="L109" i="1"/>
  <c r="M109" i="1"/>
  <c r="N109" i="1" s="1"/>
  <c r="L108" i="1"/>
  <c r="M108" i="1"/>
  <c r="N108" i="1" s="1"/>
  <c r="L107" i="1"/>
  <c r="M107" i="1"/>
  <c r="N107" i="1" s="1"/>
  <c r="L92" i="1"/>
  <c r="K92" i="1"/>
  <c r="M92" i="1" s="1"/>
  <c r="N92" i="1" s="1"/>
  <c r="L91" i="1"/>
  <c r="K91" i="1"/>
  <c r="M91" i="1" s="1"/>
  <c r="N91" i="1" s="1"/>
  <c r="L90" i="1"/>
  <c r="K90" i="1"/>
  <c r="M90" i="1" s="1"/>
  <c r="N90" i="1" s="1"/>
  <c r="L89" i="1"/>
  <c r="K89" i="1"/>
  <c r="M89" i="1" s="1"/>
  <c r="N89" i="1" s="1"/>
  <c r="L88" i="1"/>
  <c r="K88" i="1"/>
  <c r="M88" i="1" s="1"/>
  <c r="N88" i="1" s="1"/>
  <c r="L87" i="1"/>
  <c r="K87" i="1"/>
  <c r="M87" i="1" s="1"/>
  <c r="N87" i="1" s="1"/>
  <c r="L86" i="1"/>
  <c r="K86" i="1"/>
  <c r="M86" i="1" s="1"/>
  <c r="N86" i="1" s="1"/>
  <c r="L85" i="1"/>
  <c r="K85" i="1"/>
  <c r="M85" i="1" s="1"/>
  <c r="N85" i="1" s="1"/>
  <c r="L84" i="1"/>
  <c r="K84" i="1"/>
  <c r="M84" i="1" s="1"/>
  <c r="N84" i="1" s="1"/>
  <c r="L83" i="1"/>
  <c r="K83" i="1"/>
  <c r="M83" i="1" s="1"/>
  <c r="N83" i="1" s="1"/>
  <c r="L82" i="1"/>
  <c r="K82" i="1"/>
  <c r="M82" i="1" s="1"/>
  <c r="N82" i="1" s="1"/>
  <c r="L81" i="1"/>
  <c r="K81" i="1"/>
  <c r="M81" i="1" s="1"/>
  <c r="N81" i="1" s="1"/>
  <c r="L68" i="1"/>
  <c r="K68" i="1"/>
  <c r="L67" i="1"/>
  <c r="K67" i="1"/>
  <c r="L64" i="1"/>
  <c r="K64" i="1"/>
  <c r="L63" i="1"/>
  <c r="K63" i="1"/>
  <c r="L62" i="1"/>
  <c r="K62" i="1"/>
  <c r="L61" i="1"/>
  <c r="K61" i="1"/>
  <c r="L48" i="1"/>
  <c r="K48" i="1"/>
  <c r="L47" i="1"/>
  <c r="K47" i="1"/>
  <c r="L46" i="1"/>
  <c r="K46" i="1"/>
  <c r="L45" i="1"/>
  <c r="K45" i="1"/>
  <c r="M45" i="1" s="1"/>
  <c r="N45" i="1" s="1"/>
  <c r="L32" i="1"/>
  <c r="K32" i="1"/>
  <c r="L31" i="1"/>
  <c r="K31" i="1"/>
  <c r="L30" i="1"/>
  <c r="K30" i="1"/>
  <c r="M30" i="1" s="1"/>
  <c r="N30" i="1" s="1"/>
  <c r="L29" i="1"/>
  <c r="K29" i="1"/>
  <c r="M29" i="1" s="1"/>
  <c r="N29" i="1" s="1"/>
  <c r="L28" i="1"/>
  <c r="K28" i="1"/>
  <c r="L27" i="1"/>
  <c r="K27" i="1"/>
  <c r="L26" i="1"/>
  <c r="K26" i="1"/>
  <c r="L25" i="1"/>
  <c r="K25" i="1"/>
  <c r="M271" i="1" l="1"/>
  <c r="N271" i="1" s="1"/>
  <c r="M273" i="1"/>
  <c r="N273" i="1" s="1"/>
  <c r="M320" i="1"/>
  <c r="N320" i="1" s="1"/>
  <c r="M294" i="1"/>
  <c r="N294" i="1" s="1"/>
  <c r="M257" i="1"/>
  <c r="N257" i="1" s="1"/>
  <c r="M259" i="1"/>
  <c r="N259" i="1" s="1"/>
  <c r="M261" i="1"/>
  <c r="N261" i="1" s="1"/>
  <c r="M258" i="1"/>
  <c r="N258" i="1" s="1"/>
  <c r="M260" i="1"/>
  <c r="N260" i="1" s="1"/>
  <c r="M262" i="1"/>
  <c r="N262" i="1" s="1"/>
  <c r="M245" i="1"/>
  <c r="N245" i="1" s="1"/>
  <c r="M246" i="1"/>
  <c r="N246" i="1" s="1"/>
  <c r="M240" i="1"/>
  <c r="N240" i="1" s="1"/>
  <c r="M241" i="1"/>
  <c r="N241" i="1" s="1"/>
  <c r="M185" i="1"/>
  <c r="N185" i="1" s="1"/>
  <c r="M179" i="1"/>
  <c r="N179" i="1" s="1"/>
  <c r="M187" i="1"/>
  <c r="N187" i="1" s="1"/>
  <c r="M155" i="1"/>
  <c r="N155" i="1" s="1"/>
  <c r="M202" i="1"/>
  <c r="N202" i="1" s="1"/>
  <c r="M204" i="1"/>
  <c r="N204" i="1" s="1"/>
  <c r="M206" i="1"/>
  <c r="N206" i="1" s="1"/>
  <c r="M203" i="1"/>
  <c r="N203" i="1" s="1"/>
  <c r="M205" i="1"/>
  <c r="N205" i="1" s="1"/>
  <c r="M207" i="1"/>
  <c r="N207" i="1" s="1"/>
  <c r="M183" i="1"/>
  <c r="N183" i="1" s="1"/>
  <c r="M196" i="1"/>
  <c r="N196" i="1" s="1"/>
  <c r="M198" i="1"/>
  <c r="N198" i="1" s="1"/>
  <c r="M200" i="1"/>
  <c r="N200" i="1" s="1"/>
  <c r="M197" i="1"/>
  <c r="N197" i="1" s="1"/>
  <c r="M199" i="1"/>
  <c r="N199" i="1" s="1"/>
  <c r="M201" i="1"/>
  <c r="N201" i="1" s="1"/>
  <c r="M189" i="1"/>
  <c r="N189" i="1" s="1"/>
  <c r="M191" i="1"/>
  <c r="N191" i="1" s="1"/>
  <c r="M193" i="1"/>
  <c r="N193" i="1" s="1"/>
  <c r="M190" i="1"/>
  <c r="N190" i="1" s="1"/>
  <c r="M192" i="1"/>
  <c r="N192" i="1" s="1"/>
  <c r="M194" i="1"/>
  <c r="N194" i="1" s="1"/>
  <c r="M138" i="1"/>
  <c r="N138" i="1" s="1"/>
  <c r="M139" i="1"/>
  <c r="N139" i="1" s="1"/>
  <c r="M131" i="1"/>
  <c r="N131" i="1" s="1"/>
  <c r="M110" i="1"/>
  <c r="N110" i="1" s="1"/>
  <c r="M111" i="1"/>
  <c r="N111" i="1" s="1"/>
  <c r="M46" i="1"/>
  <c r="N46" i="1" s="1"/>
  <c r="M62" i="1"/>
  <c r="N62" i="1" s="1"/>
  <c r="M64" i="1"/>
  <c r="N64" i="1" s="1"/>
  <c r="M68" i="1"/>
  <c r="N68" i="1" s="1"/>
  <c r="M61" i="1"/>
  <c r="N61" i="1" s="1"/>
  <c r="M63" i="1"/>
  <c r="N63" i="1" s="1"/>
  <c r="M67" i="1"/>
  <c r="N67" i="1" s="1"/>
  <c r="M47" i="1"/>
  <c r="N47" i="1" s="1"/>
  <c r="M48" i="1"/>
  <c r="N48" i="1" s="1"/>
  <c r="M31" i="1"/>
  <c r="N31" i="1" s="1"/>
  <c r="M32" i="1"/>
  <c r="N32" i="1" s="1"/>
  <c r="M25" i="1"/>
  <c r="N25" i="1" s="1"/>
  <c r="M27" i="1"/>
  <c r="N27" i="1" s="1"/>
  <c r="M26" i="1"/>
  <c r="N26" i="1" s="1"/>
  <c r="M28" i="1"/>
  <c r="N28" i="1" s="1"/>
  <c r="K310" i="1" l="1"/>
  <c r="L310" i="1"/>
  <c r="K311" i="1"/>
  <c r="L311" i="1"/>
  <c r="K312" i="1"/>
  <c r="L312" i="1"/>
  <c r="K313" i="1"/>
  <c r="L313" i="1"/>
  <c r="K314" i="1"/>
  <c r="L314" i="1"/>
  <c r="K315" i="1"/>
  <c r="L315" i="1"/>
  <c r="K316" i="1"/>
  <c r="L316" i="1"/>
  <c r="K317" i="1"/>
  <c r="L317" i="1"/>
  <c r="K318" i="1"/>
  <c r="L318" i="1"/>
  <c r="K309" i="1"/>
  <c r="L309" i="1"/>
  <c r="K302" i="1"/>
  <c r="L302" i="1"/>
  <c r="K301" i="1"/>
  <c r="L301" i="1"/>
  <c r="K300" i="1"/>
  <c r="L300" i="1"/>
  <c r="K299" i="1"/>
  <c r="L299" i="1"/>
  <c r="K298" i="1"/>
  <c r="L298" i="1"/>
  <c r="K297" i="1"/>
  <c r="L297" i="1"/>
  <c r="K292" i="1"/>
  <c r="L292" i="1"/>
  <c r="K291" i="1"/>
  <c r="L291" i="1"/>
  <c r="K290" i="1"/>
  <c r="L290" i="1"/>
  <c r="K289" i="1"/>
  <c r="L289" i="1"/>
  <c r="K288" i="1"/>
  <c r="L288" i="1"/>
  <c r="K287" i="1"/>
  <c r="L287" i="1"/>
  <c r="K286" i="1"/>
  <c r="L286" i="1"/>
  <c r="K285" i="1"/>
  <c r="L285" i="1"/>
  <c r="K284" i="1"/>
  <c r="L284" i="1"/>
  <c r="K283" i="1"/>
  <c r="L283" i="1"/>
  <c r="K282" i="1"/>
  <c r="L282" i="1"/>
  <c r="K281" i="1"/>
  <c r="L281" i="1"/>
  <c r="K256" i="1"/>
  <c r="L256" i="1"/>
  <c r="K255" i="1"/>
  <c r="L255" i="1"/>
  <c r="K254" i="1"/>
  <c r="L254" i="1"/>
  <c r="K244" i="1"/>
  <c r="L244" i="1"/>
  <c r="K243" i="1"/>
  <c r="L243" i="1"/>
  <c r="K218" i="1"/>
  <c r="L218" i="1"/>
  <c r="K195" i="1"/>
  <c r="L195" i="1"/>
  <c r="K182" i="1"/>
  <c r="L182" i="1"/>
  <c r="K181" i="1"/>
  <c r="L181" i="1"/>
  <c r="K174" i="1"/>
  <c r="L174" i="1"/>
  <c r="K173" i="1"/>
  <c r="L173" i="1"/>
  <c r="K142" i="1"/>
  <c r="L142" i="1"/>
  <c r="K93" i="1"/>
  <c r="L93" i="1"/>
  <c r="K76" i="1"/>
  <c r="L76" i="1"/>
  <c r="K71" i="1"/>
  <c r="L71" i="1"/>
  <c r="K66" i="1"/>
  <c r="L66" i="1"/>
  <c r="K65" i="1"/>
  <c r="L65" i="1"/>
  <c r="K60" i="1"/>
  <c r="L60" i="1"/>
  <c r="K59" i="1"/>
  <c r="L59" i="1"/>
  <c r="K58" i="1"/>
  <c r="L58" i="1"/>
  <c r="K57" i="1"/>
  <c r="L57" i="1"/>
  <c r="K44" i="1"/>
  <c r="L44" i="1"/>
  <c r="K43" i="1"/>
  <c r="L43" i="1"/>
  <c r="L5" i="1"/>
  <c r="L296" i="1"/>
  <c r="K296" i="1"/>
  <c r="L293" i="1"/>
  <c r="K293" i="1"/>
  <c r="L280" i="1"/>
  <c r="K280" i="1"/>
  <c r="L279" i="1"/>
  <c r="K279" i="1"/>
  <c r="L278" i="1"/>
  <c r="K278" i="1"/>
  <c r="L277" i="1"/>
  <c r="K277" i="1"/>
  <c r="L276" i="1"/>
  <c r="K276" i="1"/>
  <c r="L275" i="1"/>
  <c r="K275" i="1"/>
  <c r="L253" i="1"/>
  <c r="K253" i="1"/>
  <c r="L242" i="1"/>
  <c r="K242" i="1"/>
  <c r="L239" i="1"/>
  <c r="K239" i="1"/>
  <c r="K232" i="1"/>
  <c r="L232" i="1"/>
  <c r="K219" i="1"/>
  <c r="M219" i="1" s="1"/>
  <c r="L219" i="1"/>
  <c r="L217" i="1"/>
  <c r="K217" i="1"/>
  <c r="K216" i="1"/>
  <c r="L216" i="1"/>
  <c r="L215" i="1"/>
  <c r="K215" i="1"/>
  <c r="L214" i="1"/>
  <c r="K214" i="1"/>
  <c r="L166" i="1"/>
  <c r="K166" i="1"/>
  <c r="L165" i="1"/>
  <c r="K165" i="1"/>
  <c r="L154" i="1"/>
  <c r="K154" i="1"/>
  <c r="L148" i="1"/>
  <c r="K148" i="1"/>
  <c r="L147" i="1"/>
  <c r="K147" i="1"/>
  <c r="L146" i="1"/>
  <c r="K146" i="1"/>
  <c r="L145" i="1"/>
  <c r="K145" i="1"/>
  <c r="L144" i="1"/>
  <c r="K144" i="1"/>
  <c r="L143" i="1"/>
  <c r="K143" i="1"/>
  <c r="L141" i="1"/>
  <c r="K141" i="1"/>
  <c r="L140" i="1"/>
  <c r="K140" i="1"/>
  <c r="L127" i="1"/>
  <c r="K127" i="1"/>
  <c r="L112" i="1"/>
  <c r="L106" i="1"/>
  <c r="L105" i="1"/>
  <c r="L104" i="1"/>
  <c r="L103" i="1"/>
  <c r="L102" i="1"/>
  <c r="L101" i="1"/>
  <c r="L96" i="1"/>
  <c r="K96" i="1"/>
  <c r="L80" i="1"/>
  <c r="K80" i="1"/>
  <c r="L79" i="1"/>
  <c r="K79" i="1"/>
  <c r="K78" i="1"/>
  <c r="L78" i="1"/>
  <c r="L77" i="1"/>
  <c r="K77" i="1"/>
  <c r="L75" i="1"/>
  <c r="K75" i="1"/>
  <c r="K74" i="1"/>
  <c r="L74" i="1"/>
  <c r="L73" i="1"/>
  <c r="K73" i="1"/>
  <c r="L72" i="1"/>
  <c r="K72" i="1"/>
  <c r="L70" i="1"/>
  <c r="K70" i="1"/>
  <c r="K69" i="1"/>
  <c r="L69" i="1"/>
  <c r="L56" i="1"/>
  <c r="K56" i="1"/>
  <c r="L55" i="1"/>
  <c r="K55" i="1"/>
  <c r="K54" i="1"/>
  <c r="L54" i="1"/>
  <c r="L53" i="1"/>
  <c r="K53" i="1"/>
  <c r="L52" i="1"/>
  <c r="K52" i="1"/>
  <c r="L51" i="1"/>
  <c r="K51" i="1"/>
  <c r="K50" i="1"/>
  <c r="L50" i="1"/>
  <c r="L49" i="1"/>
  <c r="K49" i="1"/>
  <c r="L42" i="1"/>
  <c r="K42" i="1"/>
  <c r="K41" i="1"/>
  <c r="L41" i="1"/>
  <c r="L40" i="1"/>
  <c r="K40" i="1"/>
  <c r="L39" i="1"/>
  <c r="K39" i="1"/>
  <c r="L38" i="1"/>
  <c r="K38" i="1"/>
  <c r="K37" i="1"/>
  <c r="L37" i="1"/>
  <c r="L36" i="1"/>
  <c r="K36" i="1"/>
  <c r="L35" i="1"/>
  <c r="K35" i="1"/>
  <c r="L34" i="1"/>
  <c r="K34" i="1"/>
  <c r="L33" i="1"/>
  <c r="K33" i="1"/>
  <c r="L17" i="1"/>
  <c r="K17" i="1"/>
  <c r="L16" i="1"/>
  <c r="K16" i="1"/>
  <c r="L15" i="1"/>
  <c r="K15" i="1"/>
  <c r="L14" i="1"/>
  <c r="K14" i="1"/>
  <c r="L13" i="1"/>
  <c r="K13" i="1"/>
  <c r="L12" i="1"/>
  <c r="K12" i="1"/>
  <c r="L11" i="1"/>
  <c r="K11" i="1"/>
  <c r="L10" i="1"/>
  <c r="K10" i="1"/>
  <c r="L9" i="1"/>
  <c r="K9" i="1"/>
  <c r="L8" i="1"/>
  <c r="K8" i="1"/>
  <c r="L7" i="1"/>
  <c r="K7" i="1"/>
  <c r="L6" i="1"/>
  <c r="K6" i="1"/>
  <c r="K5" i="1"/>
  <c r="M302" i="1" l="1"/>
  <c r="N302" i="1" s="1"/>
  <c r="M314" i="1"/>
  <c r="N314" i="1" s="1"/>
  <c r="M310" i="1"/>
  <c r="N310" i="1" s="1"/>
  <c r="M301" i="1"/>
  <c r="N301" i="1" s="1"/>
  <c r="M58" i="1"/>
  <c r="N58" i="1" s="1"/>
  <c r="M142" i="1"/>
  <c r="N142" i="1" s="1"/>
  <c r="M173" i="1"/>
  <c r="N173" i="1" s="1"/>
  <c r="M181" i="1"/>
  <c r="N181" i="1" s="1"/>
  <c r="M165" i="1"/>
  <c r="N165" i="1" s="1"/>
  <c r="M215" i="1"/>
  <c r="N215" i="1" s="1"/>
  <c r="M239" i="1"/>
  <c r="N239" i="1" s="1"/>
  <c r="M276" i="1"/>
  <c r="N276" i="1" s="1"/>
  <c r="M278" i="1"/>
  <c r="N278" i="1" s="1"/>
  <c r="M280" i="1"/>
  <c r="N280" i="1" s="1"/>
  <c r="M60" i="1"/>
  <c r="N60" i="1" s="1"/>
  <c r="M317" i="1"/>
  <c r="N317" i="1" s="1"/>
  <c r="M43" i="1"/>
  <c r="N43" i="1" s="1"/>
  <c r="M44" i="1"/>
  <c r="N44" i="1" s="1"/>
  <c r="M282" i="1"/>
  <c r="N282" i="1" s="1"/>
  <c r="M286" i="1"/>
  <c r="N286" i="1" s="1"/>
  <c r="M217" i="1"/>
  <c r="N217" i="1" s="1"/>
  <c r="M242" i="1"/>
  <c r="N242" i="1" s="1"/>
  <c r="M253" i="1"/>
  <c r="N253" i="1" s="1"/>
  <c r="M275" i="1"/>
  <c r="N275" i="1" s="1"/>
  <c r="M277" i="1"/>
  <c r="N277" i="1" s="1"/>
  <c r="M279" i="1"/>
  <c r="N279" i="1" s="1"/>
  <c r="M293" i="1"/>
  <c r="N293" i="1" s="1"/>
  <c r="M296" i="1"/>
  <c r="N296" i="1" s="1"/>
  <c r="M195" i="1"/>
  <c r="N195" i="1" s="1"/>
  <c r="M218" i="1"/>
  <c r="N218" i="1" s="1"/>
  <c r="M244" i="1"/>
  <c r="N244" i="1" s="1"/>
  <c r="M256" i="1"/>
  <c r="N256" i="1" s="1"/>
  <c r="M281" i="1"/>
  <c r="N281" i="1" s="1"/>
  <c r="M283" i="1"/>
  <c r="N283" i="1" s="1"/>
  <c r="M11" i="1"/>
  <c r="N11" i="1" s="1"/>
  <c r="M13" i="1"/>
  <c r="N13" i="1" s="1"/>
  <c r="M15" i="1"/>
  <c r="N15" i="1" s="1"/>
  <c r="M17" i="1"/>
  <c r="N17" i="1" s="1"/>
  <c r="M33" i="1"/>
  <c r="N33" i="1" s="1"/>
  <c r="M36" i="1"/>
  <c r="N36" i="1" s="1"/>
  <c r="M38" i="1"/>
  <c r="N38" i="1" s="1"/>
  <c r="M40" i="1"/>
  <c r="N40" i="1" s="1"/>
  <c r="M42" i="1"/>
  <c r="N42" i="1" s="1"/>
  <c r="M50" i="1"/>
  <c r="N50" i="1" s="1"/>
  <c r="M52" i="1"/>
  <c r="N52" i="1" s="1"/>
  <c r="M54" i="1"/>
  <c r="N54" i="1" s="1"/>
  <c r="M56" i="1"/>
  <c r="N56" i="1" s="1"/>
  <c r="M69" i="1"/>
  <c r="N69" i="1" s="1"/>
  <c r="M72" i="1"/>
  <c r="N72" i="1" s="1"/>
  <c r="M74" i="1"/>
  <c r="N74" i="1" s="1"/>
  <c r="M77" i="1"/>
  <c r="N77" i="1" s="1"/>
  <c r="M79" i="1"/>
  <c r="N79" i="1" s="1"/>
  <c r="M101" i="1"/>
  <c r="N101" i="1" s="1"/>
  <c r="M103" i="1"/>
  <c r="N103" i="1" s="1"/>
  <c r="M105" i="1"/>
  <c r="N105" i="1" s="1"/>
  <c r="M127" i="1"/>
  <c r="N127" i="1" s="1"/>
  <c r="M141" i="1"/>
  <c r="N141" i="1" s="1"/>
  <c r="M144" i="1"/>
  <c r="N144" i="1" s="1"/>
  <c r="M146" i="1"/>
  <c r="N146" i="1" s="1"/>
  <c r="M148" i="1"/>
  <c r="N148" i="1" s="1"/>
  <c r="M154" i="1"/>
  <c r="N154" i="1" s="1"/>
  <c r="M216" i="1"/>
  <c r="N216" i="1" s="1"/>
  <c r="M315" i="1"/>
  <c r="N315" i="1" s="1"/>
  <c r="M290" i="1"/>
  <c r="N290" i="1" s="1"/>
  <c r="M12" i="1"/>
  <c r="N12" i="1" s="1"/>
  <c r="M14" i="1"/>
  <c r="N14" i="1" s="1"/>
  <c r="M16" i="1"/>
  <c r="N16" i="1" s="1"/>
  <c r="M34" i="1"/>
  <c r="N34" i="1" s="1"/>
  <c r="M35" i="1"/>
  <c r="N35" i="1" s="1"/>
  <c r="M37" i="1"/>
  <c r="N37" i="1" s="1"/>
  <c r="M39" i="1"/>
  <c r="N39" i="1" s="1"/>
  <c r="M41" i="1"/>
  <c r="N41" i="1" s="1"/>
  <c r="M49" i="1"/>
  <c r="N49" i="1" s="1"/>
  <c r="M51" i="1"/>
  <c r="N51" i="1" s="1"/>
  <c r="M53" i="1"/>
  <c r="N53" i="1" s="1"/>
  <c r="M55" i="1"/>
  <c r="N55" i="1" s="1"/>
  <c r="M70" i="1"/>
  <c r="N70" i="1" s="1"/>
  <c r="M73" i="1"/>
  <c r="N73" i="1" s="1"/>
  <c r="M75" i="1"/>
  <c r="N75" i="1" s="1"/>
  <c r="M78" i="1"/>
  <c r="N78" i="1" s="1"/>
  <c r="M80" i="1"/>
  <c r="N80" i="1" s="1"/>
  <c r="M96" i="1"/>
  <c r="N96" i="1" s="1"/>
  <c r="M102" i="1"/>
  <c r="N102" i="1" s="1"/>
  <c r="M104" i="1"/>
  <c r="N104" i="1" s="1"/>
  <c r="M106" i="1"/>
  <c r="N106" i="1" s="1"/>
  <c r="M112" i="1"/>
  <c r="N112" i="1" s="1"/>
  <c r="M140" i="1"/>
  <c r="N140" i="1" s="1"/>
  <c r="M143" i="1"/>
  <c r="N143" i="1" s="1"/>
  <c r="M145" i="1"/>
  <c r="N145" i="1" s="1"/>
  <c r="M147" i="1"/>
  <c r="N147" i="1" s="1"/>
  <c r="M214" i="1"/>
  <c r="N214" i="1" s="1"/>
  <c r="M285" i="1"/>
  <c r="N285" i="1" s="1"/>
  <c r="M287" i="1"/>
  <c r="N287" i="1" s="1"/>
  <c r="M289" i="1"/>
  <c r="N289" i="1" s="1"/>
  <c r="M291" i="1"/>
  <c r="N291" i="1" s="1"/>
  <c r="M6" i="1"/>
  <c r="N6" i="1" s="1"/>
  <c r="M8" i="1"/>
  <c r="N8" i="1" s="1"/>
  <c r="M10" i="1"/>
  <c r="N10" i="1" s="1"/>
  <c r="M166" i="1"/>
  <c r="N166" i="1" s="1"/>
  <c r="M232" i="1"/>
  <c r="N232" i="1" s="1"/>
  <c r="M7" i="1"/>
  <c r="N7" i="1" s="1"/>
  <c r="N219" i="1"/>
  <c r="M297" i="1"/>
  <c r="N297" i="1" s="1"/>
  <c r="M9" i="1"/>
  <c r="N9" i="1" s="1"/>
  <c r="M255" i="1"/>
  <c r="N255" i="1" s="1"/>
  <c r="M298" i="1"/>
  <c r="N298" i="1" s="1"/>
  <c r="M66" i="1"/>
  <c r="N66" i="1" s="1"/>
  <c r="M76" i="1"/>
  <c r="N76" i="1" s="1"/>
  <c r="M254" i="1"/>
  <c r="N254" i="1" s="1"/>
  <c r="M299" i="1"/>
  <c r="N299" i="1" s="1"/>
  <c r="M57" i="1"/>
  <c r="N57" i="1" s="1"/>
  <c r="M59" i="1"/>
  <c r="N59" i="1" s="1"/>
  <c r="M65" i="1"/>
  <c r="N65" i="1" s="1"/>
  <c r="M243" i="1"/>
  <c r="N243" i="1" s="1"/>
  <c r="M288" i="1"/>
  <c r="N288" i="1" s="1"/>
  <c r="M300" i="1"/>
  <c r="N300" i="1" s="1"/>
  <c r="M71" i="1"/>
  <c r="N71" i="1" s="1"/>
  <c r="M93" i="1"/>
  <c r="N93" i="1" s="1"/>
  <c r="M312" i="1"/>
  <c r="N312" i="1" s="1"/>
  <c r="M5" i="1"/>
  <c r="N5" i="1" s="1"/>
  <c r="M174" i="1"/>
  <c r="N174" i="1" s="1"/>
  <c r="M284" i="1"/>
  <c r="N284" i="1" s="1"/>
  <c r="M292" i="1"/>
  <c r="N292" i="1" s="1"/>
  <c r="M318" i="1"/>
  <c r="N318" i="1" s="1"/>
  <c r="M309" i="1"/>
  <c r="N309" i="1" s="1"/>
  <c r="M316" i="1"/>
  <c r="N316" i="1" s="1"/>
  <c r="M313" i="1"/>
  <c r="N313" i="1" s="1"/>
  <c r="M311" i="1"/>
  <c r="N311" i="1" s="1"/>
  <c r="M182" i="1"/>
  <c r="N182" i="1" s="1"/>
</calcChain>
</file>

<file path=xl/sharedStrings.xml><?xml version="1.0" encoding="utf-8"?>
<sst xmlns="http://schemas.openxmlformats.org/spreadsheetml/2006/main" count="1043" uniqueCount="270">
  <si>
    <t>Observed</t>
  </si>
  <si>
    <t>Standard</t>
  </si>
  <si>
    <t>Calculation</t>
  </si>
  <si>
    <t>Proposed Functional Group Annotation</t>
  </si>
  <si>
    <t>Structural Annotation</t>
  </si>
  <si>
    <t>RT obs</t>
  </si>
  <si>
    <t>RT auth</t>
  </si>
  <si>
    <t>RT calc</t>
  </si>
  <si>
    <t>RT obs - RT calc</t>
  </si>
  <si>
    <t>#C</t>
  </si>
  <si>
    <t>#DB</t>
  </si>
  <si>
    <t>#O</t>
  </si>
  <si>
    <t>Name</t>
  </si>
  <si>
    <t>dC</t>
  </si>
  <si>
    <t>dDB</t>
  </si>
  <si>
    <t>Abbrev.</t>
  </si>
  <si>
    <t>1O</t>
  </si>
  <si>
    <t>9-HOTrE</t>
  </si>
  <si>
    <t>2O</t>
  </si>
  <si>
    <t>9-HpODE</t>
  </si>
  <si>
    <t>HpTE (3b)</t>
  </si>
  <si>
    <t>3O</t>
  </si>
  <si>
    <t>5,6,15-TriHEPE</t>
  </si>
  <si>
    <t>AA</t>
  </si>
  <si>
    <t>5,6-diHETE</t>
  </si>
  <si>
    <t>14,15-diHETE</t>
  </si>
  <si>
    <t>5,12-diHETE</t>
  </si>
  <si>
    <t>9-HpOTrE</t>
  </si>
  <si>
    <t>Hydroperoxy hexadecatrienoic acid (3b)</t>
  </si>
  <si>
    <t>HpHTrE (3b)</t>
  </si>
  <si>
    <t>13-HpTrE</t>
  </si>
  <si>
    <t>Hydroperoxy Hexadecatetraenoic acid (3b)</t>
  </si>
  <si>
    <t>HpHTE (3b)</t>
  </si>
  <si>
    <t>triHOTrE (3b)</t>
  </si>
  <si>
    <t>Trihydroxy Octadecatrienoic acid (3b)</t>
  </si>
  <si>
    <t>5-HpETE</t>
  </si>
  <si>
    <t>12-HpETE</t>
  </si>
  <si>
    <t>15-HpETE</t>
  </si>
  <si>
    <t>15-HETrE</t>
  </si>
  <si>
    <t>Dihydroxy eicosatetraenoic acid (2b)</t>
  </si>
  <si>
    <t>diHETE (2b)</t>
  </si>
  <si>
    <t>15-HEPE</t>
  </si>
  <si>
    <t>DHA</t>
  </si>
  <si>
    <t>Hydroxy Docosahexaenoic acid (3b)</t>
  </si>
  <si>
    <t>HDoHE (3b)</t>
  </si>
  <si>
    <t>Dihydroxy Docosahexaenoic acid (3b)</t>
  </si>
  <si>
    <t>diHDoHE (3b)</t>
  </si>
  <si>
    <t>Hydroperoxy Docosahexaenoic acid (3b)</t>
  </si>
  <si>
    <t>2</t>
  </si>
  <si>
    <t>DD</t>
  </si>
  <si>
    <t>3</t>
  </si>
  <si>
    <t>NVO 16:1 +2O RT−2.7</t>
  </si>
  <si>
    <t>10</t>
  </si>
  <si>
    <t>14</t>
  </si>
  <si>
    <t>Dihydroxy Hexadecaenoic acid (3b)</t>
  </si>
  <si>
    <t>OTE (3b)</t>
  </si>
  <si>
    <t>diHOTrE (3b)</t>
  </si>
  <si>
    <t>Hydroxy eicosanoic acid (3b)</t>
  </si>
  <si>
    <t>HEA (3b)</t>
  </si>
  <si>
    <t>Dihydroxy Docosahexaenoic acid (3a)</t>
  </si>
  <si>
    <t>diHDoHE (3a)</t>
  </si>
  <si>
    <t>1</t>
  </si>
  <si>
    <t>12</t>
  </si>
  <si>
    <t>C12H20O</t>
  </si>
  <si>
    <t>diHHME (3b)</t>
  </si>
  <si>
    <t>C10H14O</t>
  </si>
  <si>
    <t>FFA 14:0 +2O RT-2.9</t>
  </si>
  <si>
    <t>FFA 14:0 +3O RT-1.5</t>
  </si>
  <si>
    <t>FFA 14:1 +1O RT-3</t>
  </si>
  <si>
    <t>FFA 14:1 +2O RT-1.8</t>
  </si>
  <si>
    <t>FFA 14:1 +3O RT-1.6</t>
  </si>
  <si>
    <t>FFA 14:2 +1O RT-2.3</t>
  </si>
  <si>
    <t>FFA 14:2 +1O RT-2.6</t>
  </si>
  <si>
    <t>FFA 14:2 +1O RT-3.1</t>
  </si>
  <si>
    <t>FFA 14:2 +1O RT-3.9</t>
  </si>
  <si>
    <t>FFA 14:2 +1O RT-4.8</t>
  </si>
  <si>
    <t>FFA 14:2 +2O RT-1.9</t>
  </si>
  <si>
    <t>FFA 14:2 +3O RT-1.5</t>
  </si>
  <si>
    <t>FFA 14:2 RT-2</t>
  </si>
  <si>
    <t>Hydroperoxy tetradecanoic acid (3b)</t>
  </si>
  <si>
    <t>Hydroperoxy tetradecaenoic acid (3b)</t>
  </si>
  <si>
    <t>HpTME (3b)</t>
  </si>
  <si>
    <t>FFA 16:0 +2O RT-4.2</t>
  </si>
  <si>
    <t>FFA 16:0 +2O RT-4.9</t>
  </si>
  <si>
    <t>FFA 16:0 +3O RT-3</t>
  </si>
  <si>
    <t>FFA 16:1 +1O RT-4</t>
  </si>
  <si>
    <t>FFA 16:1 +2O RT-2.5</t>
  </si>
  <si>
    <t>FFA 16:1 +2O RT-4.5</t>
  </si>
  <si>
    <t>FFA 16:1 +3O RT-1.7</t>
  </si>
  <si>
    <t>FFA 16:2 +1O RT-3.5</t>
  </si>
  <si>
    <t>FFA 16:2 +2O RT-1.6</t>
  </si>
  <si>
    <t>FFA 16:2 +2O RT-2.1</t>
  </si>
  <si>
    <t>FFA 16:2 +2O RT-2.5</t>
  </si>
  <si>
    <t>FFA 16:2 +2O RT-3.9</t>
  </si>
  <si>
    <t>FFA 16:2 +3O RT-1.6</t>
  </si>
  <si>
    <t>FFA 16:2 +3O RT-2</t>
  </si>
  <si>
    <t>FFA 16:2 RT-5.8</t>
  </si>
  <si>
    <t>FFA 16:3 +1O RT-2.2</t>
  </si>
  <si>
    <t>FFA 16:3 +1O RT-3</t>
  </si>
  <si>
    <t>FFA 16:3 +1O RT-3.8</t>
  </si>
  <si>
    <t>FFA 16:3 +2O RT-2.1</t>
  </si>
  <si>
    <t>FFA 16:3 +2O RT-2.4</t>
  </si>
  <si>
    <t>FFA 16:3 +3O RT-1.6</t>
  </si>
  <si>
    <t>FFA 16:3 RT-2.8</t>
  </si>
  <si>
    <t>FFA 16:3 RT-4.2</t>
  </si>
  <si>
    <t>FFA 16:3 RT-4.5</t>
  </si>
  <si>
    <t>FFA 16:3 RT-5.9</t>
  </si>
  <si>
    <t>FFA 16:3 RT-6.7</t>
  </si>
  <si>
    <t>FFA 16:3 RT-7.3</t>
  </si>
  <si>
    <t>FFA 16:4 +1O RT-1.8</t>
  </si>
  <si>
    <t>FFA 16:4 +1O RT-2.5</t>
  </si>
  <si>
    <t>FFA 16:4 +1O RT-3.1</t>
  </si>
  <si>
    <t>FFA 16:4 +2O RT-1.8</t>
  </si>
  <si>
    <t>FFA 16:4 +2O RT-2.6</t>
  </si>
  <si>
    <t>FFA 16:4 +3O RT-2.4</t>
  </si>
  <si>
    <t>FFA 16:4 RT-6.1</t>
  </si>
  <si>
    <t>Hydroperoxy hexadecanoic acid (3b)</t>
  </si>
  <si>
    <t>Hydroxy Hexadecaenoic acid (3b)</t>
  </si>
  <si>
    <t>HpHA (3b)</t>
  </si>
  <si>
    <t>Hexadecadienoic acid (3b)</t>
  </si>
  <si>
    <t>HDE (3b)</t>
  </si>
  <si>
    <t>Hexadecatrienoic acid (3b)</t>
  </si>
  <si>
    <t>HTrE (3b)</t>
  </si>
  <si>
    <t>FFA 18:1 +2O RT-7.2</t>
  </si>
  <si>
    <t>FFA 18:1 +3O RT-1.9</t>
  </si>
  <si>
    <t>FFA 18:2 +1O RT-5.9</t>
  </si>
  <si>
    <t>FFA 18:2 +2O RT-2.6</t>
  </si>
  <si>
    <t>FFA 18:2 +2O RT-6.3</t>
  </si>
  <si>
    <t>FFA 18:2 RT-9.3</t>
  </si>
  <si>
    <t>FFA 18:3 +1O RT-4.6</t>
  </si>
  <si>
    <t>FFA 18:3 +1O RT-5.6</t>
  </si>
  <si>
    <t>FFA 18:3 +1O RT-6.3</t>
  </si>
  <si>
    <t>FFA 18:3 +2O RT-2</t>
  </si>
  <si>
    <t>FFA 18:3 +3O RT-1.8</t>
  </si>
  <si>
    <t>FFA 18:3 RT-5.9</t>
  </si>
  <si>
    <t>FFA 18:4 +1O RT-2</t>
  </si>
  <si>
    <t>FFA 18:4 RT-4.9</t>
  </si>
  <si>
    <t>FFA 18:5 +1O RT-1.6</t>
  </si>
  <si>
    <t>FFA 18:5 +2O RT-1.6</t>
  </si>
  <si>
    <t>FFA 18:5 +2O RT-2.2</t>
  </si>
  <si>
    <t>FFA 18:5 +3O RT-2.6</t>
  </si>
  <si>
    <t>FFA 18:5 +3O RT-3.1</t>
  </si>
  <si>
    <t>FFA 20:1 +1O RT-8.3</t>
  </si>
  <si>
    <t>FFA 20:1 +3O RT-1.6</t>
  </si>
  <si>
    <t>FFA 20:2 +2O RT-9.3</t>
  </si>
  <si>
    <t>FFA 20:2 +3O RT-5.7</t>
  </si>
  <si>
    <t>FFA 20:3 +1O RT-8.1</t>
  </si>
  <si>
    <t>FFA 20:3 +2O RT-2.7</t>
  </si>
  <si>
    <t>FFA 20:3 +2O RT-7.5</t>
  </si>
  <si>
    <t>FFA 20:4 +1O RT-2.7</t>
  </si>
  <si>
    <t>FFA 20:4 +2O RT-1.8</t>
  </si>
  <si>
    <t>FFA 20:4 +2O RT-2.6</t>
  </si>
  <si>
    <t>FFA 20:4 +2O RT-6.5</t>
  </si>
  <si>
    <t>FFA 20:4 +3O RT-2.5</t>
  </si>
  <si>
    <t>FFA 20:4 +3O RT-3.1</t>
  </si>
  <si>
    <t>FFA 20:4 +3O RT-4.1</t>
  </si>
  <si>
    <t>FFA 20:5 +1O RT-3.6</t>
  </si>
  <si>
    <t>FFA 20:5 +1O RT-4.3</t>
  </si>
  <si>
    <t>FFA 20:5 +1O RT-6.4</t>
  </si>
  <si>
    <t>FFA 20:5 +3O RT-1.8</t>
  </si>
  <si>
    <t>FFA 22:1 +1O RT-8.9</t>
  </si>
  <si>
    <t>Hydroperoxy eicosadienoic acid (3b)</t>
  </si>
  <si>
    <t>HpEDE (3b)</t>
  </si>
  <si>
    <t>Trihydroxy eicosatetraenoic acid (3b)</t>
  </si>
  <si>
    <t>triHETE (3b)</t>
  </si>
  <si>
    <t>Hydroxy eicosapentaenoic acid (3a)</t>
  </si>
  <si>
    <t>HEPE (3a)</t>
  </si>
  <si>
    <t>FFA 22:1 RT-12.9</t>
  </si>
  <si>
    <t>FFA 22:2 +3O RT-8</t>
  </si>
  <si>
    <t>FFA 22:3 +1O RT-8.8</t>
  </si>
  <si>
    <t>FFA 22:3 +3O RT-2.4</t>
  </si>
  <si>
    <t>FFA 22:3 RT-5.2</t>
  </si>
  <si>
    <t>FFA 22:5 +2O RT-9.3</t>
  </si>
  <si>
    <t>FFA 22:5 +3O RT-2.2</t>
  </si>
  <si>
    <t>FFA 22:5 +3O RT-5.9</t>
  </si>
  <si>
    <t>FFA 22:6 +1O RT-6.1</t>
  </si>
  <si>
    <t>FFA 22:6 +1O RT-7.5</t>
  </si>
  <si>
    <t>FFA 22:6 +2O RT-1.8</t>
  </si>
  <si>
    <t>FFA 22:6 +2O RT-3.8</t>
  </si>
  <si>
    <t>FFA 22:6 +2O RT-4.2</t>
  </si>
  <si>
    <t>FFA 22:6 +2O RT-5.8</t>
  </si>
  <si>
    <t>FFA 22:6 +2O RT-6.5</t>
  </si>
  <si>
    <t>FFA 22:6 +2O RT-7.7</t>
  </si>
  <si>
    <t>FFA 22:6 +3O RT-2.1</t>
  </si>
  <si>
    <t>FFA 24:0 RT-15.7</t>
  </si>
  <si>
    <t>FFA 24:1 +1O RT-10.1</t>
  </si>
  <si>
    <t>FFA 26:1 +2O RT-10.9</t>
  </si>
  <si>
    <t>PUA 10:2 RT-1.6</t>
  </si>
  <si>
    <t>PUA 10:3 RT-1.2</t>
  </si>
  <si>
    <t>PUA 10:3 RT-1.6</t>
  </si>
  <si>
    <t>PUA 10:4 RT-1.7</t>
  </si>
  <si>
    <t>PUA 12:1 RT-1.7</t>
  </si>
  <si>
    <t>PUA 12:1 RT-3.4</t>
  </si>
  <si>
    <t>PUA 12:2 RT-1.7</t>
  </si>
  <si>
    <t>PUA 12:2 RT-2</t>
  </si>
  <si>
    <t>PUA 12:2 RT-3.1</t>
  </si>
  <si>
    <t>PUA 12:3 RT-5.3</t>
  </si>
  <si>
    <t>PUA 12:4 RT-1.2</t>
  </si>
  <si>
    <t>PUA 12:4 RT-1.7</t>
  </si>
  <si>
    <t>PUA 12:4 RT-1.9</t>
  </si>
  <si>
    <t>4</t>
  </si>
  <si>
    <t>Docosenoic  acid (3a)</t>
  </si>
  <si>
    <t>Hydroxy Docosatrienoic acid</t>
  </si>
  <si>
    <t>HDoTrE (3b)</t>
  </si>
  <si>
    <t>HpDoHE (3b)</t>
  </si>
  <si>
    <t>Tetracosanoic acid (3b)</t>
  </si>
  <si>
    <t>DT (3b)</t>
  </si>
  <si>
    <t>DDTr (3b)</t>
  </si>
  <si>
    <t>Decatetraenal</t>
  </si>
  <si>
    <t>Dodecatrienal</t>
  </si>
  <si>
    <t>C10H16O</t>
  </si>
  <si>
    <t>C12H22O</t>
  </si>
  <si>
    <t>C12H16O</t>
  </si>
  <si>
    <t>Annotation/Elemental Formula</t>
  </si>
  <si>
    <t>HHME (3b)</t>
  </si>
  <si>
    <t>Hydroperoxy Hexadecaenoic acid (3b)</t>
  </si>
  <si>
    <t>HpHME (3b)</t>
  </si>
  <si>
    <t>Dihydroxy Octadecadienoic acid (3a)</t>
  </si>
  <si>
    <t>diHODE (3a)</t>
  </si>
  <si>
    <t>Dihydroxy Octadecaatrienoic acid (3b)</t>
  </si>
  <si>
    <t>Octadecatrienoic acid (3b)</t>
  </si>
  <si>
    <t>OTrE (3b)</t>
  </si>
  <si>
    <t xml:space="preserve">Octadecatetraenoic acid </t>
  </si>
  <si>
    <t>Hydroperoxy Octadecapentaenoic acid (3b)</t>
  </si>
  <si>
    <t>HpOPE (3b)</t>
  </si>
  <si>
    <t>Trihydroxy eicosapentaenoic acid (2b)</t>
  </si>
  <si>
    <t>triHEPE (2b)</t>
  </si>
  <si>
    <t>DoA (3a)</t>
  </si>
  <si>
    <t>TA (3b)</t>
  </si>
  <si>
    <t>PUA 12:5 RT-5.3</t>
  </si>
  <si>
    <t>C12H14O2</t>
  </si>
  <si>
    <t>C12H14O3</t>
  </si>
  <si>
    <t>C8H14O3</t>
  </si>
  <si>
    <t>C12H14O4</t>
  </si>
  <si>
    <t>C8H14O4</t>
  </si>
  <si>
    <t>C12H14O5</t>
  </si>
  <si>
    <t>C8H14O5</t>
  </si>
  <si>
    <t>C12H14O</t>
  </si>
  <si>
    <t>C6H10O4</t>
  </si>
  <si>
    <t>C6H10O5</t>
  </si>
  <si>
    <t>C8H16O3</t>
  </si>
  <si>
    <t>C8H16O4</t>
  </si>
  <si>
    <t>C8H16O5</t>
  </si>
  <si>
    <t>C8H14O2</t>
  </si>
  <si>
    <t>C8H12O2</t>
  </si>
  <si>
    <t>C8H12O3</t>
  </si>
  <si>
    <t>PUA 12:5 +1O RT</t>
  </si>
  <si>
    <t>PUA 12:5 +2O RT</t>
  </si>
  <si>
    <t>PUA 12:5 +3O RT</t>
  </si>
  <si>
    <t>PUA 12:5 +4O RT</t>
  </si>
  <si>
    <t>PUA 6:1 +3O RT</t>
  </si>
  <si>
    <t>PUA 6:1 +4O RT</t>
  </si>
  <si>
    <t>PUA 8:0 +2O RT</t>
  </si>
  <si>
    <t>PUA 8:0 +3O RT</t>
  </si>
  <si>
    <t>PUA 8:0 +4O RT</t>
  </si>
  <si>
    <t>PUA 8:1 +1O RT</t>
  </si>
  <si>
    <t>PUA 8:1 +2O RT</t>
  </si>
  <si>
    <t>PUA 8:1 +3O RT</t>
  </si>
  <si>
    <t>PUA 8:1 +4O RT</t>
  </si>
  <si>
    <t>PUA 8:2 +1O RT</t>
  </si>
  <si>
    <t>PUA 8:3 +2O RT</t>
  </si>
  <si>
    <t>15-HETE</t>
  </si>
  <si>
    <t>15-KETE</t>
  </si>
  <si>
    <t>FFA 20:5 +2O RT-2.2</t>
  </si>
  <si>
    <t xml:space="preserve">Supplemental Table 3a. Functional group annotations of features annotated as small (&lt;C14) fatty acids and non-volatile oxylipins in C. tenuissimus + RNA virus experiments. The retention times of authentic standards (RT auth) were used to predict retention times for the observed structural isomers. The difference in carbon number and difference in double bond equivalents was calculated for each observed strucutral isomer and the corresponding authentic standard. Equation (1) was applied to determine RTcalc. Putative Functional Group annotations were assigned to the observed features if the RTobs was with in 0.5 minutes of the RTcalc or RTauth. </t>
  </si>
  <si>
    <t xml:space="preserve">Supplemental Table 3a. Functional group annotations of features annotated as C16 fatty acids and non-volatile oxylipins. The retention times of authentic standards (RT auth) were used to predict retention times for the observed structural isomers. The difference in carbon number and difference in double bond equivalents was calculated for each observed strucutral isomer and the corresponding authentic standard. Equation (1) was applied to determine RTcalc. Putative Functional Group annotations were assigned to the observed features if the RTobs was with in 0.5 minutes of the RTcalc or RTauth. </t>
  </si>
  <si>
    <t>Supplemental Table 3a. Functional group annotations of features annotated as C18 fatty acids and non-volatile oxylipins. The retention times of authentic standards (RT auth) were used to predict retention times for the observed structural isomers. The difference in carbon number and difference in double bond equivalents was calculated for each observed strucutral isomer and the corresponding authentic standard. Equation (1) was applied to determine RTcalc. Putative Functional Group annotations were assigned to the observed features if the RTobs was with in 0.5 minutes of the RTcalc or RTauth.</t>
  </si>
  <si>
    <t xml:space="preserve">Supplemental Table 3a. Functional group annotations of features annotated as C20 fatty acids and non-volatile oxylipins. The retention times of authentic standards (RT auth) were used to predict retention times for the observed structural isomers. The difference in carbon number and difference in double bond equivalents was calculated for each observed strucutral isomer and the corresponding authentic standard. Equation (1) was applied to determine RTcalc. Putative Functional Group annotations were assigned to the observed features if the RTobs was with in 0.5 minutes of the RTcalc or RTauth. </t>
  </si>
  <si>
    <t>Supplemental Table 3a. Functional group annotations of features annotated as long-chain (C22 &gt;) fatty acids and non-volatile oxylipins. The retention times of authentic standards (RT auth) were used to predict retention times for the observed structural isomers. The difference in carbon number and difference in double bond equivalents was calculated for each observed strucutral isomer and the corresponding authentic standard. Equation (1) was applied to determine RTcalc. Putative Functional Group annotations were assigned to the observed features if the RTobs was with in 0.5 minutes of the RTcalc or RTauth.</t>
  </si>
  <si>
    <t xml:space="preserve">Supplemental Table 3a. Elemental formulas of features annotated as PUAs. The retention times of authentic standards (RT auth) were used to predict retention times for the observed structural isomers. The difference in carbon number and difference in double bond equivalents was calculated for each observed strucutral isomer and the corresponding authentic standard. Equation (1) was applied to determine RTcalc. Since none of the putative PUAs had RTobs within 0.5 minutes of the RTcalc or RTauth, the structural level annotation was replaces with an elemental formula.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</si>
</sst>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 x14ac:knownFonts="1">
    <font>
      <sz val="11"/>
      <color theme="1"/>
      <name val="Calibri"/>
      <family val="2"/>
      <scheme val="minor"/>
    </font>
    <font>
      <sz val="12"/>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6">
    <border>
      <left/>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0" fontId="1" fillId="0" borderId="0"/>
  </cellStyleXfs>
  <cellXfs count="22">
    <xf numFmtId="0" fontId="0" fillId="0" borderId="0" xfId="0"/>
    <xf numFmtId="0" fontId="0" fillId="0" borderId="1" xfId="0" applyBorder="1"/>
    <xf numFmtId="0" fontId="0" fillId="0" borderId="3" xfId="0" applyBorder="1"/>
    <xf numFmtId="0" fontId="0" fillId="0" borderId="3" xfId="0" applyBorder="1" applyAlignment="1">
      <alignment horizontal="center"/>
    </xf>
    <xf numFmtId="0" fontId="0" fillId="0" borderId="5" xfId="0" applyBorder="1" applyAlignment="1">
      <alignment horizontal="center"/>
    </xf>
    <xf numFmtId="0" fontId="0" fillId="0" borderId="5" xfId="0" applyBorder="1"/>
    <xf numFmtId="0" fontId="0" fillId="2" borderId="0" xfId="0" applyFill="1"/>
    <xf numFmtId="49" fontId="0" fillId="2" borderId="0" xfId="0" applyNumberFormat="1" applyFill="1"/>
    <xf numFmtId="164" fontId="0" fillId="2" borderId="0" xfId="0" applyNumberFormat="1" applyFill="1"/>
    <xf numFmtId="49" fontId="0" fillId="0" borderId="0" xfId="0" applyNumberFormat="1"/>
    <xf numFmtId="164" fontId="0" fillId="0" borderId="0" xfId="0" applyNumberFormat="1"/>
    <xf numFmtId="164" fontId="0" fillId="3" borderId="0" xfId="0" applyNumberFormat="1" applyFill="1"/>
    <xf numFmtId="0" fontId="0" fillId="2" borderId="1" xfId="0" applyFill="1" applyBorder="1"/>
    <xf numFmtId="0" fontId="0" fillId="0" borderId="0" xfId="0" applyAlignment="1">
      <alignment horizontal="center"/>
    </xf>
    <xf numFmtId="0" fontId="0" fillId="0" borderId="0" xfId="0" applyAlignment="1">
      <alignment horizontal="left" wrapText="1"/>
    </xf>
    <xf numFmtId="0" fontId="0" fillId="0" borderId="0" xfId="0" applyAlignment="1">
      <alignment horizontal="center"/>
    </xf>
    <xf numFmtId="0" fontId="0" fillId="0" borderId="3" xfId="0" applyBorder="1" applyAlignment="1">
      <alignment horizontal="center"/>
    </xf>
    <xf numFmtId="0" fontId="0" fillId="0" borderId="1" xfId="0" applyBorder="1" applyAlignment="1">
      <alignment horizontal="center"/>
    </xf>
    <xf numFmtId="0" fontId="0" fillId="0" borderId="0" xfId="0" applyAlignment="1">
      <alignment horizontal="center" wrapText="1"/>
    </xf>
    <xf numFmtId="0" fontId="0" fillId="0" borderId="3" xfId="0" applyBorder="1" applyAlignment="1">
      <alignment horizontal="center" wrapText="1"/>
    </xf>
    <xf numFmtId="0" fontId="0" fillId="0" borderId="2" xfId="0" applyBorder="1" applyAlignment="1">
      <alignment horizontal="center" wrapText="1"/>
    </xf>
    <xf numFmtId="0" fontId="0" fillId="0" borderId="4" xfId="0" applyBorder="1" applyAlignment="1">
      <alignment horizont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353"/>
  <sheetViews>
    <sheetView tabSelected="1" zoomScale="81" zoomScaleNormal="81" workbookViewId="0">
      <selection activeCell="O310" sqref="O310"/>
    </sheetView>
  </sheetViews>
  <sheetFormatPr defaultRowHeight="14.75" x14ac:dyDescent="0.75"/>
  <cols>
    <col min="1" max="1" width="21" customWidth="1"/>
    <col min="2" max="2" width="4.40625" customWidth="1"/>
    <col min="3" max="3" width="5" customWidth="1"/>
    <col min="4" max="4" width="4.26953125" customWidth="1"/>
    <col min="5" max="5" width="4.86328125" customWidth="1"/>
    <col min="6" max="6" width="13.54296875" customWidth="1"/>
    <col min="7" max="8" width="5.1328125" customWidth="1"/>
    <col min="9" max="9" width="4.54296875" customWidth="1"/>
    <col min="10" max="11" width="4" customWidth="1"/>
    <col min="12" max="12" width="5" customWidth="1"/>
    <col min="13" max="13" width="6.7265625" customWidth="1"/>
    <col min="14" max="14" width="6.1328125" customWidth="1"/>
    <col min="15" max="15" width="37" customWidth="1"/>
  </cols>
  <sheetData>
    <row r="1" spans="1:16" ht="96" customHeight="1" x14ac:dyDescent="0.75">
      <c r="A1" s="14" t="s">
        <v>264</v>
      </c>
      <c r="B1" s="14"/>
      <c r="C1" s="14"/>
      <c r="D1" s="14"/>
      <c r="E1" s="14"/>
      <c r="F1" s="14"/>
      <c r="G1" s="14"/>
      <c r="H1" s="14"/>
      <c r="I1" s="14"/>
      <c r="J1" s="14"/>
      <c r="K1" s="14"/>
      <c r="L1" s="14"/>
      <c r="M1" s="14"/>
      <c r="N1" s="14"/>
      <c r="O1" s="14"/>
      <c r="P1" s="14"/>
    </row>
    <row r="2" spans="1:16" x14ac:dyDescent="0.75">
      <c r="A2" s="15" t="s">
        <v>0</v>
      </c>
      <c r="B2" s="15"/>
      <c r="C2" s="15"/>
      <c r="D2" s="15"/>
      <c r="E2" s="15"/>
      <c r="F2" s="17" t="s">
        <v>1</v>
      </c>
      <c r="G2" s="15"/>
      <c r="H2" s="15"/>
      <c r="I2" s="15"/>
      <c r="J2" s="15"/>
      <c r="K2" s="17" t="s">
        <v>2</v>
      </c>
      <c r="L2" s="15"/>
      <c r="M2" s="15"/>
      <c r="N2" s="15"/>
      <c r="O2" s="18" t="s">
        <v>3</v>
      </c>
      <c r="P2" s="18"/>
    </row>
    <row r="3" spans="1:16" x14ac:dyDescent="0.75">
      <c r="A3" s="15" t="s">
        <v>4</v>
      </c>
      <c r="B3" s="15"/>
      <c r="C3" s="15"/>
      <c r="D3" s="15"/>
      <c r="E3" s="20" t="s">
        <v>5</v>
      </c>
      <c r="F3" s="17" t="s">
        <v>4</v>
      </c>
      <c r="G3" s="15"/>
      <c r="H3" s="15"/>
      <c r="I3" s="15"/>
      <c r="J3" s="20" t="s">
        <v>6</v>
      </c>
      <c r="K3" s="1"/>
      <c r="M3" s="18" t="s">
        <v>7</v>
      </c>
      <c r="N3" s="18" t="s">
        <v>8</v>
      </c>
      <c r="O3" s="18"/>
      <c r="P3" s="18"/>
    </row>
    <row r="4" spans="1:16" x14ac:dyDescent="0.75">
      <c r="A4" s="2"/>
      <c r="B4" s="3" t="s">
        <v>9</v>
      </c>
      <c r="C4" s="3" t="s">
        <v>10</v>
      </c>
      <c r="D4" s="3" t="s">
        <v>11</v>
      </c>
      <c r="E4" s="21"/>
      <c r="F4" s="4" t="s">
        <v>12</v>
      </c>
      <c r="G4" s="3" t="s">
        <v>9</v>
      </c>
      <c r="H4" s="3" t="s">
        <v>10</v>
      </c>
      <c r="I4" s="3" t="s">
        <v>11</v>
      </c>
      <c r="J4" s="21"/>
      <c r="K4" s="5" t="s">
        <v>13</v>
      </c>
      <c r="L4" s="2" t="s">
        <v>14</v>
      </c>
      <c r="M4" s="19"/>
      <c r="N4" s="19"/>
      <c r="O4" s="5" t="s">
        <v>12</v>
      </c>
      <c r="P4" s="2" t="s">
        <v>15</v>
      </c>
    </row>
    <row r="5" spans="1:16" x14ac:dyDescent="0.75">
      <c r="A5" t="s">
        <v>66</v>
      </c>
      <c r="B5" s="7">
        <v>14</v>
      </c>
      <c r="C5" s="6">
        <v>0</v>
      </c>
      <c r="D5" s="6" t="s">
        <v>18</v>
      </c>
      <c r="E5" s="6">
        <v>2.9</v>
      </c>
      <c r="F5" s="6" t="s">
        <v>19</v>
      </c>
      <c r="G5" s="6">
        <v>18</v>
      </c>
      <c r="H5" s="6">
        <v>2</v>
      </c>
      <c r="I5" s="6" t="s">
        <v>18</v>
      </c>
      <c r="J5" s="8">
        <v>5.44</v>
      </c>
      <c r="K5" s="7">
        <f t="shared" ref="K5:K17" si="0">B5-G5</f>
        <v>-4</v>
      </c>
      <c r="L5" s="6">
        <f>C5-H5</f>
        <v>-2</v>
      </c>
      <c r="M5" s="8">
        <f>J5+(K5*1.05)-(L5*0.9)</f>
        <v>3.04</v>
      </c>
      <c r="N5" s="11">
        <f>E5-M5</f>
        <v>-0.14000000000000012</v>
      </c>
      <c r="O5" s="6" t="s">
        <v>79</v>
      </c>
      <c r="P5" s="6" t="s">
        <v>20</v>
      </c>
    </row>
    <row r="6" spans="1:16" x14ac:dyDescent="0.75">
      <c r="A6" t="s">
        <v>67</v>
      </c>
      <c r="B6" s="9">
        <v>14</v>
      </c>
      <c r="C6">
        <v>0</v>
      </c>
      <c r="D6" t="s">
        <v>21</v>
      </c>
      <c r="E6">
        <v>1.5</v>
      </c>
      <c r="F6" t="s">
        <v>22</v>
      </c>
      <c r="G6">
        <v>20</v>
      </c>
      <c r="H6">
        <v>5</v>
      </c>
      <c r="I6" t="s">
        <v>21</v>
      </c>
      <c r="J6" s="10">
        <v>1.72</v>
      </c>
      <c r="K6" s="9">
        <f t="shared" si="0"/>
        <v>-6</v>
      </c>
      <c r="L6">
        <f t="shared" ref="L6:L17" si="1">C6-H6</f>
        <v>-5</v>
      </c>
      <c r="M6" s="10">
        <f t="shared" ref="M6:M8" si="2">J6+(K6*1.05)-(L6*0.9)</f>
        <v>-8.0000000000000959E-2</v>
      </c>
      <c r="N6" s="10">
        <f t="shared" ref="N6:N17" si="3">E6-M6</f>
        <v>1.580000000000001</v>
      </c>
    </row>
    <row r="7" spans="1:16" x14ac:dyDescent="0.75">
      <c r="A7" t="s">
        <v>68</v>
      </c>
      <c r="B7" s="7" t="s">
        <v>53</v>
      </c>
      <c r="C7" s="6">
        <v>1</v>
      </c>
      <c r="D7" s="6" t="s">
        <v>16</v>
      </c>
      <c r="E7" s="6">
        <v>3</v>
      </c>
      <c r="F7" s="6" t="s">
        <v>17</v>
      </c>
      <c r="G7" s="6">
        <v>18</v>
      </c>
      <c r="H7" s="6">
        <v>3</v>
      </c>
      <c r="I7" s="6" t="s">
        <v>16</v>
      </c>
      <c r="J7" s="8">
        <v>4.0199999999999996</v>
      </c>
      <c r="K7" s="7">
        <f t="shared" si="0"/>
        <v>-4</v>
      </c>
      <c r="L7" s="6">
        <f t="shared" si="1"/>
        <v>-2</v>
      </c>
      <c r="M7" s="8">
        <f t="shared" si="2"/>
        <v>1.6199999999999994</v>
      </c>
      <c r="N7" s="8">
        <f t="shared" si="3"/>
        <v>1.3800000000000006</v>
      </c>
      <c r="O7" s="6"/>
      <c r="P7" s="6"/>
    </row>
    <row r="8" spans="1:16" x14ac:dyDescent="0.75">
      <c r="A8" t="s">
        <v>69</v>
      </c>
      <c r="B8" s="9">
        <v>14</v>
      </c>
      <c r="C8">
        <v>1</v>
      </c>
      <c r="D8" t="s">
        <v>18</v>
      </c>
      <c r="E8">
        <v>1.8</v>
      </c>
      <c r="F8" t="s">
        <v>19</v>
      </c>
      <c r="G8">
        <v>18</v>
      </c>
      <c r="H8">
        <v>2</v>
      </c>
      <c r="I8" t="s">
        <v>18</v>
      </c>
      <c r="J8" s="10">
        <v>5.44</v>
      </c>
      <c r="K8" s="9">
        <f t="shared" si="0"/>
        <v>-4</v>
      </c>
      <c r="L8">
        <f t="shared" si="1"/>
        <v>-1</v>
      </c>
      <c r="M8" s="10">
        <f t="shared" si="2"/>
        <v>2.14</v>
      </c>
      <c r="N8" s="11">
        <f t="shared" si="3"/>
        <v>-0.34000000000000008</v>
      </c>
      <c r="O8" t="s">
        <v>80</v>
      </c>
      <c r="P8" t="s">
        <v>81</v>
      </c>
    </row>
    <row r="9" spans="1:16" s="6" customFormat="1" x14ac:dyDescent="0.75">
      <c r="A9" t="s">
        <v>70</v>
      </c>
      <c r="B9" s="7">
        <v>14</v>
      </c>
      <c r="C9" s="6">
        <v>1</v>
      </c>
      <c r="D9" s="6" t="s">
        <v>21</v>
      </c>
      <c r="E9" s="6">
        <v>1.6</v>
      </c>
      <c r="F9" s="6" t="s">
        <v>22</v>
      </c>
      <c r="G9" s="6">
        <v>20</v>
      </c>
      <c r="H9" s="6">
        <v>5</v>
      </c>
      <c r="I9" s="6" t="s">
        <v>21</v>
      </c>
      <c r="J9" s="8">
        <v>1.72</v>
      </c>
      <c r="K9" s="7">
        <f t="shared" si="0"/>
        <v>-6</v>
      </c>
      <c r="L9" s="6">
        <f t="shared" si="1"/>
        <v>-4</v>
      </c>
      <c r="M9" s="8">
        <f t="shared" ref="M9:M17" si="4">J9+(K9*1.05)-(L9*0.9)</f>
        <v>-0.98000000000000087</v>
      </c>
      <c r="N9" s="8">
        <f t="shared" si="3"/>
        <v>2.580000000000001</v>
      </c>
    </row>
    <row r="10" spans="1:16" x14ac:dyDescent="0.75">
      <c r="A10" t="s">
        <v>71</v>
      </c>
      <c r="B10" s="9">
        <v>14</v>
      </c>
      <c r="C10">
        <v>2</v>
      </c>
      <c r="D10" t="s">
        <v>16</v>
      </c>
      <c r="E10">
        <v>2.2999999999999998</v>
      </c>
      <c r="F10" t="s">
        <v>17</v>
      </c>
      <c r="G10">
        <v>18</v>
      </c>
      <c r="H10">
        <v>3</v>
      </c>
      <c r="I10" t="s">
        <v>16</v>
      </c>
      <c r="J10" s="10">
        <v>4.0199999999999996</v>
      </c>
      <c r="K10" s="9">
        <f t="shared" si="0"/>
        <v>-4</v>
      </c>
      <c r="L10">
        <f t="shared" si="1"/>
        <v>-1</v>
      </c>
      <c r="M10" s="10">
        <f t="shared" si="4"/>
        <v>0.71999999999999942</v>
      </c>
      <c r="N10" s="10">
        <f t="shared" si="3"/>
        <v>1.5800000000000005</v>
      </c>
    </row>
    <row r="11" spans="1:16" s="6" customFormat="1" x14ac:dyDescent="0.75">
      <c r="A11" t="s">
        <v>72</v>
      </c>
      <c r="B11" s="7">
        <v>14</v>
      </c>
      <c r="C11" s="6">
        <v>2</v>
      </c>
      <c r="D11" s="6" t="s">
        <v>16</v>
      </c>
      <c r="E11" s="6">
        <v>2.6</v>
      </c>
      <c r="F11" s="6" t="s">
        <v>17</v>
      </c>
      <c r="G11" s="6">
        <v>18</v>
      </c>
      <c r="H11" s="6">
        <v>3</v>
      </c>
      <c r="I11" s="6" t="s">
        <v>16</v>
      </c>
      <c r="J11" s="8">
        <v>4.0199999999999996</v>
      </c>
      <c r="K11" s="7">
        <f t="shared" si="0"/>
        <v>-4</v>
      </c>
      <c r="L11" s="6">
        <f t="shared" si="1"/>
        <v>-1</v>
      </c>
      <c r="M11" s="8">
        <f t="shared" si="4"/>
        <v>0.71999999999999942</v>
      </c>
      <c r="N11" s="8">
        <f t="shared" si="3"/>
        <v>1.8800000000000008</v>
      </c>
    </row>
    <row r="12" spans="1:16" x14ac:dyDescent="0.75">
      <c r="A12" t="s">
        <v>73</v>
      </c>
      <c r="B12" s="9">
        <v>14</v>
      </c>
      <c r="C12">
        <v>2</v>
      </c>
      <c r="D12" t="s">
        <v>16</v>
      </c>
      <c r="E12">
        <v>3.1</v>
      </c>
      <c r="F12" t="s">
        <v>17</v>
      </c>
      <c r="G12">
        <v>18</v>
      </c>
      <c r="H12">
        <v>3</v>
      </c>
      <c r="I12" t="s">
        <v>16</v>
      </c>
      <c r="J12" s="10">
        <v>4.0199999999999996</v>
      </c>
      <c r="K12" s="9">
        <f t="shared" si="0"/>
        <v>-4</v>
      </c>
      <c r="L12">
        <f t="shared" si="1"/>
        <v>-1</v>
      </c>
      <c r="M12" s="10">
        <f t="shared" si="4"/>
        <v>0.71999999999999942</v>
      </c>
      <c r="N12" s="10">
        <f t="shared" si="3"/>
        <v>2.3800000000000008</v>
      </c>
    </row>
    <row r="13" spans="1:16" s="6" customFormat="1" x14ac:dyDescent="0.75">
      <c r="A13" t="s">
        <v>74</v>
      </c>
      <c r="B13" s="7">
        <v>14</v>
      </c>
      <c r="C13" s="6">
        <v>2</v>
      </c>
      <c r="D13" s="6" t="s">
        <v>16</v>
      </c>
      <c r="E13" s="6">
        <v>3.9</v>
      </c>
      <c r="F13" s="6" t="s">
        <v>17</v>
      </c>
      <c r="G13" s="6">
        <v>18</v>
      </c>
      <c r="H13" s="6">
        <v>3</v>
      </c>
      <c r="I13" s="6" t="s">
        <v>16</v>
      </c>
      <c r="J13" s="8">
        <v>4.0199999999999996</v>
      </c>
      <c r="K13" s="7">
        <f t="shared" si="0"/>
        <v>-4</v>
      </c>
      <c r="L13" s="6">
        <f t="shared" si="1"/>
        <v>-1</v>
      </c>
      <c r="M13" s="8">
        <f t="shared" si="4"/>
        <v>0.71999999999999942</v>
      </c>
      <c r="N13" s="8">
        <f t="shared" si="3"/>
        <v>3.1800000000000006</v>
      </c>
    </row>
    <row r="14" spans="1:16" x14ac:dyDescent="0.75">
      <c r="A14" t="s">
        <v>75</v>
      </c>
      <c r="B14" s="9">
        <v>14</v>
      </c>
      <c r="C14">
        <v>2</v>
      </c>
      <c r="D14" t="s">
        <v>16</v>
      </c>
      <c r="E14">
        <v>4.8</v>
      </c>
      <c r="F14" t="s">
        <v>17</v>
      </c>
      <c r="G14">
        <v>18</v>
      </c>
      <c r="H14">
        <v>3</v>
      </c>
      <c r="I14" t="s">
        <v>16</v>
      </c>
      <c r="J14" s="10">
        <v>4.0199999999999996</v>
      </c>
      <c r="K14" s="9">
        <f t="shared" si="0"/>
        <v>-4</v>
      </c>
      <c r="L14">
        <f t="shared" si="1"/>
        <v>-1</v>
      </c>
      <c r="M14" s="10">
        <f t="shared" si="4"/>
        <v>0.71999999999999942</v>
      </c>
      <c r="N14" s="10">
        <f t="shared" si="3"/>
        <v>4.08</v>
      </c>
    </row>
    <row r="15" spans="1:16" s="6" customFormat="1" x14ac:dyDescent="0.75">
      <c r="A15" t="s">
        <v>76</v>
      </c>
      <c r="B15" s="7">
        <v>14</v>
      </c>
      <c r="C15" s="6">
        <v>2</v>
      </c>
      <c r="D15" s="6" t="s">
        <v>18</v>
      </c>
      <c r="E15" s="6">
        <v>1.9</v>
      </c>
      <c r="F15" s="6" t="s">
        <v>19</v>
      </c>
      <c r="G15" s="6">
        <v>18</v>
      </c>
      <c r="H15" s="6">
        <v>2</v>
      </c>
      <c r="I15" s="6" t="s">
        <v>18</v>
      </c>
      <c r="J15" s="8">
        <v>5.44</v>
      </c>
      <c r="K15" s="7">
        <f t="shared" si="0"/>
        <v>-4</v>
      </c>
      <c r="L15" s="6">
        <f t="shared" si="1"/>
        <v>0</v>
      </c>
      <c r="M15" s="8">
        <f t="shared" si="4"/>
        <v>1.2400000000000002</v>
      </c>
      <c r="N15" s="8">
        <f t="shared" si="3"/>
        <v>0.6599999999999997</v>
      </c>
    </row>
    <row r="16" spans="1:16" x14ac:dyDescent="0.75">
      <c r="A16" t="s">
        <v>77</v>
      </c>
      <c r="B16" s="9">
        <v>14</v>
      </c>
      <c r="C16">
        <v>2</v>
      </c>
      <c r="D16" t="s">
        <v>21</v>
      </c>
      <c r="E16">
        <v>1.5</v>
      </c>
      <c r="F16" t="s">
        <v>22</v>
      </c>
      <c r="G16">
        <v>20</v>
      </c>
      <c r="H16">
        <v>5</v>
      </c>
      <c r="I16" t="s">
        <v>21</v>
      </c>
      <c r="J16" s="10">
        <v>1.72</v>
      </c>
      <c r="K16" s="9">
        <f t="shared" si="0"/>
        <v>-6</v>
      </c>
      <c r="L16">
        <f t="shared" si="1"/>
        <v>-3</v>
      </c>
      <c r="M16" s="10">
        <f t="shared" si="4"/>
        <v>-1.8800000000000008</v>
      </c>
      <c r="N16" s="10">
        <f t="shared" si="3"/>
        <v>3.3800000000000008</v>
      </c>
    </row>
    <row r="17" spans="1:16" s="6" customFormat="1" x14ac:dyDescent="0.75">
      <c r="A17" t="s">
        <v>78</v>
      </c>
      <c r="B17" s="7">
        <v>14</v>
      </c>
      <c r="C17" s="6">
        <v>2</v>
      </c>
      <c r="E17" s="6">
        <v>2</v>
      </c>
      <c r="F17" s="12" t="s">
        <v>23</v>
      </c>
      <c r="G17" s="6">
        <v>20</v>
      </c>
      <c r="H17" s="6">
        <v>4</v>
      </c>
      <c r="J17" s="8">
        <v>8.1</v>
      </c>
      <c r="K17" s="7">
        <f t="shared" si="0"/>
        <v>-6</v>
      </c>
      <c r="L17" s="6">
        <f t="shared" si="1"/>
        <v>-2</v>
      </c>
      <c r="M17" s="8">
        <f t="shared" si="4"/>
        <v>3.5999999999999988</v>
      </c>
      <c r="N17" s="8">
        <f t="shared" si="3"/>
        <v>-1.5999999999999988</v>
      </c>
    </row>
    <row r="18" spans="1:16" s="6" customFormat="1" x14ac:dyDescent="0.75">
      <c r="A18"/>
      <c r="B18" s="7"/>
      <c r="J18" s="8"/>
      <c r="K18" s="7"/>
      <c r="M18" s="8"/>
      <c r="N18" s="8"/>
    </row>
    <row r="21" spans="1:16" ht="81" customHeight="1" x14ac:dyDescent="0.75">
      <c r="A21" s="14" t="s">
        <v>265</v>
      </c>
      <c r="B21" s="14"/>
      <c r="C21" s="14"/>
      <c r="D21" s="14"/>
      <c r="E21" s="14"/>
      <c r="F21" s="14"/>
      <c r="G21" s="14"/>
      <c r="H21" s="14"/>
      <c r="I21" s="14"/>
      <c r="J21" s="14"/>
      <c r="K21" s="14"/>
      <c r="L21" s="14"/>
      <c r="M21" s="14"/>
      <c r="N21" s="14"/>
      <c r="O21" s="14"/>
      <c r="P21" s="14"/>
    </row>
    <row r="22" spans="1:16" x14ac:dyDescent="0.75">
      <c r="A22" s="13" t="s">
        <v>0</v>
      </c>
      <c r="B22" s="13"/>
      <c r="C22" s="13"/>
      <c r="D22" s="13"/>
      <c r="E22" s="13"/>
      <c r="F22" s="17" t="s">
        <v>1</v>
      </c>
      <c r="G22" s="15"/>
      <c r="H22" s="15"/>
      <c r="I22" s="15"/>
      <c r="J22" s="15"/>
      <c r="K22" s="17" t="s">
        <v>2</v>
      </c>
      <c r="L22" s="15"/>
      <c r="M22" s="15"/>
      <c r="N22" s="15"/>
      <c r="O22" s="18" t="s">
        <v>3</v>
      </c>
      <c r="P22" s="18"/>
    </row>
    <row r="23" spans="1:16" x14ac:dyDescent="0.75">
      <c r="A23" s="13" t="s">
        <v>4</v>
      </c>
      <c r="B23" s="13"/>
      <c r="C23" s="13"/>
      <c r="D23" s="13"/>
      <c r="E23" s="20" t="s">
        <v>5</v>
      </c>
      <c r="F23" s="17" t="s">
        <v>4</v>
      </c>
      <c r="G23" s="15"/>
      <c r="H23" s="15"/>
      <c r="I23" s="15"/>
      <c r="J23" s="20" t="s">
        <v>6</v>
      </c>
      <c r="K23" s="1"/>
      <c r="M23" s="18" t="s">
        <v>7</v>
      </c>
      <c r="N23" s="18" t="s">
        <v>8</v>
      </c>
      <c r="O23" s="18"/>
      <c r="P23" s="18"/>
    </row>
    <row r="24" spans="1:16" x14ac:dyDescent="0.75">
      <c r="A24" s="2"/>
      <c r="B24" s="3" t="s">
        <v>9</v>
      </c>
      <c r="C24" s="3" t="s">
        <v>10</v>
      </c>
      <c r="D24" s="3" t="s">
        <v>11</v>
      </c>
      <c r="E24" s="21"/>
      <c r="F24" s="4" t="s">
        <v>12</v>
      </c>
      <c r="G24" s="3" t="s">
        <v>9</v>
      </c>
      <c r="H24" s="3" t="s">
        <v>10</v>
      </c>
      <c r="I24" s="3" t="s">
        <v>11</v>
      </c>
      <c r="J24" s="21"/>
      <c r="K24" s="5" t="s">
        <v>13</v>
      </c>
      <c r="L24" s="2" t="s">
        <v>14</v>
      </c>
      <c r="M24" s="19"/>
      <c r="N24" s="19"/>
      <c r="O24" s="5" t="s">
        <v>12</v>
      </c>
      <c r="P24" s="2" t="s">
        <v>15</v>
      </c>
    </row>
    <row r="25" spans="1:16" s="6" customFormat="1" x14ac:dyDescent="0.75">
      <c r="A25" s="6" t="s">
        <v>82</v>
      </c>
      <c r="B25" s="6">
        <v>16</v>
      </c>
      <c r="C25" s="6">
        <v>0</v>
      </c>
      <c r="D25" s="6" t="s">
        <v>18</v>
      </c>
      <c r="E25" s="6">
        <v>4.8</v>
      </c>
      <c r="F25" s="12" t="s">
        <v>19</v>
      </c>
      <c r="G25" s="6">
        <v>18</v>
      </c>
      <c r="H25" s="6">
        <v>2</v>
      </c>
      <c r="I25" s="6" t="s">
        <v>18</v>
      </c>
      <c r="J25" s="8">
        <v>5.44</v>
      </c>
      <c r="K25" s="12">
        <f t="shared" ref="K25" si="5">B25-G25</f>
        <v>-2</v>
      </c>
      <c r="L25" s="6">
        <f t="shared" ref="L25" si="6">C25-H25</f>
        <v>-2</v>
      </c>
      <c r="M25" s="8">
        <f t="shared" ref="M25:M28" si="7">J25+(K25*1.05)-(L25*0.9)</f>
        <v>5.1400000000000006</v>
      </c>
      <c r="N25" s="11">
        <f t="shared" ref="N25" si="8">E25-M25</f>
        <v>-0.34000000000000075</v>
      </c>
      <c r="O25" s="12" t="s">
        <v>116</v>
      </c>
      <c r="P25" s="6" t="s">
        <v>118</v>
      </c>
    </row>
    <row r="26" spans="1:16" s="6" customFormat="1" x14ac:dyDescent="0.75">
      <c r="F26" s="12" t="s">
        <v>24</v>
      </c>
      <c r="G26" s="6">
        <v>20</v>
      </c>
      <c r="H26" s="6">
        <v>4</v>
      </c>
      <c r="I26" s="6" t="s">
        <v>18</v>
      </c>
      <c r="J26" s="8">
        <v>3.48</v>
      </c>
      <c r="K26" s="12">
        <f>B25-G26</f>
        <v>-4</v>
      </c>
      <c r="L26" s="6">
        <f>C25-H26</f>
        <v>-4</v>
      </c>
      <c r="M26" s="8">
        <f t="shared" si="7"/>
        <v>2.88</v>
      </c>
      <c r="N26" s="8">
        <f>E25-M26</f>
        <v>1.92</v>
      </c>
      <c r="O26" s="12"/>
    </row>
    <row r="27" spans="1:16" s="6" customFormat="1" x14ac:dyDescent="0.75">
      <c r="F27" s="12" t="s">
        <v>25</v>
      </c>
      <c r="G27" s="6">
        <v>20</v>
      </c>
      <c r="H27" s="6">
        <v>4</v>
      </c>
      <c r="I27" s="6" t="s">
        <v>18</v>
      </c>
      <c r="J27" s="8">
        <v>3</v>
      </c>
      <c r="K27" s="12">
        <f>B25-G27</f>
        <v>-4</v>
      </c>
      <c r="L27" s="6">
        <f>C25-H27</f>
        <v>-4</v>
      </c>
      <c r="M27" s="8">
        <f t="shared" si="7"/>
        <v>2.4</v>
      </c>
      <c r="N27" s="8">
        <f>E25-M27</f>
        <v>2.4</v>
      </c>
      <c r="O27" s="12"/>
    </row>
    <row r="28" spans="1:16" s="6" customFormat="1" x14ac:dyDescent="0.75">
      <c r="F28" s="12" t="s">
        <v>26</v>
      </c>
      <c r="G28" s="6">
        <v>20</v>
      </c>
      <c r="H28" s="6">
        <v>4</v>
      </c>
      <c r="I28" s="6" t="s">
        <v>18</v>
      </c>
      <c r="J28" s="8">
        <v>2.89</v>
      </c>
      <c r="K28" s="12">
        <f>B25-G28</f>
        <v>-4</v>
      </c>
      <c r="L28" s="6">
        <f>C25-H28</f>
        <v>-4</v>
      </c>
      <c r="M28" s="8">
        <f t="shared" si="7"/>
        <v>2.29</v>
      </c>
      <c r="N28" s="8">
        <f>E25-M28</f>
        <v>2.5099999999999998</v>
      </c>
      <c r="O28" s="12"/>
    </row>
    <row r="29" spans="1:16" x14ac:dyDescent="0.75">
      <c r="A29" t="s">
        <v>83</v>
      </c>
      <c r="B29">
        <v>16</v>
      </c>
      <c r="C29">
        <v>0</v>
      </c>
      <c r="D29" t="s">
        <v>18</v>
      </c>
      <c r="E29">
        <v>4.9000000000000004</v>
      </c>
      <c r="F29" s="1" t="s">
        <v>19</v>
      </c>
      <c r="G29">
        <v>18</v>
      </c>
      <c r="H29">
        <v>2</v>
      </c>
      <c r="I29" t="s">
        <v>18</v>
      </c>
      <c r="J29" s="10">
        <v>5.44</v>
      </c>
      <c r="K29" s="1">
        <f t="shared" ref="K29" si="9">B29-G29</f>
        <v>-2</v>
      </c>
      <c r="L29">
        <f t="shared" ref="L29" si="10">C29-H29</f>
        <v>-2</v>
      </c>
      <c r="M29" s="10">
        <f t="shared" ref="M29:M32" si="11">J29+(K29*1.05)-(L29*0.9)</f>
        <v>5.1400000000000006</v>
      </c>
      <c r="N29" s="11">
        <f t="shared" ref="N29" si="12">E29-M29</f>
        <v>-0.24000000000000021</v>
      </c>
      <c r="O29" s="1" t="s">
        <v>116</v>
      </c>
      <c r="P29" t="s">
        <v>118</v>
      </c>
    </row>
    <row r="30" spans="1:16" x14ac:dyDescent="0.75">
      <c r="F30" s="1" t="s">
        <v>24</v>
      </c>
      <c r="G30">
        <v>20</v>
      </c>
      <c r="H30">
        <v>4</v>
      </c>
      <c r="I30" t="s">
        <v>18</v>
      </c>
      <c r="J30" s="10">
        <v>3.48</v>
      </c>
      <c r="K30" s="1">
        <f>B29-G30</f>
        <v>-4</v>
      </c>
      <c r="L30">
        <f>C29-H30</f>
        <v>-4</v>
      </c>
      <c r="M30" s="10">
        <f t="shared" si="11"/>
        <v>2.88</v>
      </c>
      <c r="N30" s="10">
        <f>E29-M30</f>
        <v>2.0200000000000005</v>
      </c>
      <c r="O30" s="1"/>
    </row>
    <row r="31" spans="1:16" x14ac:dyDescent="0.75">
      <c r="F31" s="1" t="s">
        <v>25</v>
      </c>
      <c r="G31">
        <v>20</v>
      </c>
      <c r="H31">
        <v>4</v>
      </c>
      <c r="I31" t="s">
        <v>18</v>
      </c>
      <c r="J31" s="10">
        <v>3</v>
      </c>
      <c r="K31" s="1">
        <f>B29-G31</f>
        <v>-4</v>
      </c>
      <c r="L31">
        <f>C29-H31</f>
        <v>-4</v>
      </c>
      <c r="M31" s="10">
        <f t="shared" si="11"/>
        <v>2.4</v>
      </c>
      <c r="N31" s="10">
        <f>E29-M31</f>
        <v>2.5000000000000004</v>
      </c>
      <c r="O31" s="1"/>
    </row>
    <row r="32" spans="1:16" x14ac:dyDescent="0.75">
      <c r="F32" s="1" t="s">
        <v>26</v>
      </c>
      <c r="G32">
        <v>20</v>
      </c>
      <c r="H32">
        <v>4</v>
      </c>
      <c r="I32" t="s">
        <v>18</v>
      </c>
      <c r="J32" s="10">
        <v>2.89</v>
      </c>
      <c r="K32" s="1">
        <f>B29-G32</f>
        <v>-4</v>
      </c>
      <c r="L32">
        <f>C29-H32</f>
        <v>-4</v>
      </c>
      <c r="M32" s="10">
        <f t="shared" si="11"/>
        <v>2.29</v>
      </c>
      <c r="N32" s="10">
        <f>E29-M32</f>
        <v>2.6100000000000003</v>
      </c>
      <c r="O32" s="1"/>
    </row>
    <row r="33" spans="1:16" s="6" customFormat="1" x14ac:dyDescent="0.75">
      <c r="A33" s="6" t="s">
        <v>84</v>
      </c>
      <c r="B33" s="6">
        <v>16</v>
      </c>
      <c r="C33" s="6">
        <v>0</v>
      </c>
      <c r="D33" s="6" t="s">
        <v>21</v>
      </c>
      <c r="E33" s="6">
        <v>3</v>
      </c>
      <c r="F33" s="12" t="s">
        <v>22</v>
      </c>
      <c r="G33" s="6">
        <v>20</v>
      </c>
      <c r="H33" s="6">
        <v>5</v>
      </c>
      <c r="I33" s="6" t="s">
        <v>21</v>
      </c>
      <c r="J33" s="8">
        <v>1.72</v>
      </c>
      <c r="K33" s="12">
        <f t="shared" ref="K33:K34" si="13">B33-G33</f>
        <v>-4</v>
      </c>
      <c r="L33" s="6">
        <f t="shared" ref="L33:L34" si="14">C33-H33</f>
        <v>-5</v>
      </c>
      <c r="M33" s="8">
        <f t="shared" ref="M33:M105" si="15">J33+(K33*1.05)-(L33*0.9)</f>
        <v>2.0199999999999996</v>
      </c>
      <c r="N33" s="8">
        <f t="shared" ref="N33:N102" si="16">E33-M33</f>
        <v>0.98000000000000043</v>
      </c>
      <c r="O33" s="12"/>
    </row>
    <row r="34" spans="1:16" x14ac:dyDescent="0.75">
      <c r="A34" t="s">
        <v>85</v>
      </c>
      <c r="B34">
        <v>16</v>
      </c>
      <c r="C34">
        <v>1</v>
      </c>
      <c r="D34" t="s">
        <v>16</v>
      </c>
      <c r="E34">
        <v>4</v>
      </c>
      <c r="F34" s="1" t="s">
        <v>17</v>
      </c>
      <c r="G34">
        <v>18</v>
      </c>
      <c r="H34">
        <v>3</v>
      </c>
      <c r="I34" t="s">
        <v>16</v>
      </c>
      <c r="J34" s="10">
        <v>4.0199999999999996</v>
      </c>
      <c r="K34" s="1">
        <f t="shared" si="13"/>
        <v>-2</v>
      </c>
      <c r="L34">
        <f t="shared" si="14"/>
        <v>-2</v>
      </c>
      <c r="M34" s="10">
        <f t="shared" si="15"/>
        <v>3.7199999999999998</v>
      </c>
      <c r="N34" s="11">
        <f t="shared" si="16"/>
        <v>0.28000000000000025</v>
      </c>
      <c r="O34" s="1" t="s">
        <v>117</v>
      </c>
      <c r="P34" t="s">
        <v>214</v>
      </c>
    </row>
    <row r="35" spans="1:16" s="6" customFormat="1" x14ac:dyDescent="0.75">
      <c r="A35" s="6" t="s">
        <v>86</v>
      </c>
      <c r="B35" s="6">
        <v>16</v>
      </c>
      <c r="C35" s="6">
        <v>1</v>
      </c>
      <c r="D35" s="6" t="s">
        <v>18</v>
      </c>
      <c r="E35" s="6">
        <v>2.5</v>
      </c>
      <c r="F35" s="12" t="s">
        <v>19</v>
      </c>
      <c r="G35" s="6">
        <v>18</v>
      </c>
      <c r="H35" s="6">
        <v>2</v>
      </c>
      <c r="I35" s="6" t="s">
        <v>18</v>
      </c>
      <c r="J35" s="8">
        <v>5.44</v>
      </c>
      <c r="K35" s="12">
        <f>B35-G35</f>
        <v>-2</v>
      </c>
      <c r="L35" s="6">
        <f>C35-H35</f>
        <v>-1</v>
      </c>
      <c r="M35" s="8">
        <f t="shared" si="15"/>
        <v>4.24</v>
      </c>
      <c r="N35" s="8">
        <f t="shared" si="16"/>
        <v>-1.7400000000000002</v>
      </c>
      <c r="O35" s="12" t="s">
        <v>54</v>
      </c>
      <c r="P35" s="6" t="s">
        <v>64</v>
      </c>
    </row>
    <row r="36" spans="1:16" s="6" customFormat="1" x14ac:dyDescent="0.75">
      <c r="F36" s="12" t="s">
        <v>24</v>
      </c>
      <c r="G36" s="6">
        <v>20</v>
      </c>
      <c r="H36" s="6">
        <v>4</v>
      </c>
      <c r="I36" s="6" t="s">
        <v>18</v>
      </c>
      <c r="J36" s="8">
        <v>3.48</v>
      </c>
      <c r="K36" s="12">
        <f>B35-G36</f>
        <v>-4</v>
      </c>
      <c r="L36" s="6">
        <f>C35-H36</f>
        <v>-3</v>
      </c>
      <c r="M36" s="8">
        <f t="shared" si="15"/>
        <v>1.98</v>
      </c>
      <c r="N36" s="11">
        <f>E35-M36</f>
        <v>0.52</v>
      </c>
      <c r="O36" s="12"/>
    </row>
    <row r="37" spans="1:16" s="6" customFormat="1" x14ac:dyDescent="0.75">
      <c r="F37" s="12" t="s">
        <v>25</v>
      </c>
      <c r="G37" s="6">
        <v>20</v>
      </c>
      <c r="H37" s="6">
        <v>4</v>
      </c>
      <c r="I37" s="6" t="s">
        <v>18</v>
      </c>
      <c r="J37" s="8">
        <v>3</v>
      </c>
      <c r="K37" s="12">
        <f>B35-G37</f>
        <v>-4</v>
      </c>
      <c r="L37" s="6">
        <f>C35-H37</f>
        <v>-3</v>
      </c>
      <c r="M37" s="8">
        <f t="shared" si="15"/>
        <v>1.5</v>
      </c>
      <c r="N37" s="8">
        <f>E35-M37</f>
        <v>1</v>
      </c>
      <c r="O37" s="12"/>
    </row>
    <row r="38" spans="1:16" s="6" customFormat="1" x14ac:dyDescent="0.75">
      <c r="F38" s="12" t="s">
        <v>26</v>
      </c>
      <c r="G38" s="6">
        <v>20</v>
      </c>
      <c r="H38" s="6">
        <v>4</v>
      </c>
      <c r="I38" s="6" t="s">
        <v>18</v>
      </c>
      <c r="J38" s="8">
        <v>2.89</v>
      </c>
      <c r="K38" s="12">
        <f>B35-G38</f>
        <v>-4</v>
      </c>
      <c r="L38" s="6">
        <f>C35-H38</f>
        <v>-3</v>
      </c>
      <c r="M38" s="8">
        <f t="shared" si="15"/>
        <v>1.3900000000000001</v>
      </c>
      <c r="N38" s="8">
        <f>E35-M38</f>
        <v>1.1099999999999999</v>
      </c>
      <c r="O38" s="12"/>
    </row>
    <row r="39" spans="1:16" x14ac:dyDescent="0.75">
      <c r="A39" t="s">
        <v>87</v>
      </c>
      <c r="B39">
        <v>16</v>
      </c>
      <c r="C39">
        <v>1</v>
      </c>
      <c r="D39" t="s">
        <v>18</v>
      </c>
      <c r="E39">
        <v>4.5</v>
      </c>
      <c r="F39" s="1" t="s">
        <v>19</v>
      </c>
      <c r="G39">
        <v>18</v>
      </c>
      <c r="H39">
        <v>2</v>
      </c>
      <c r="I39" t="s">
        <v>18</v>
      </c>
      <c r="J39" s="10">
        <v>5.44</v>
      </c>
      <c r="K39" s="1">
        <f>B39-G39</f>
        <v>-2</v>
      </c>
      <c r="L39">
        <f>C39-H39</f>
        <v>-1</v>
      </c>
      <c r="M39" s="10">
        <f t="shared" si="15"/>
        <v>4.24</v>
      </c>
      <c r="N39" s="11">
        <f t="shared" si="16"/>
        <v>0.25999999999999979</v>
      </c>
      <c r="O39" s="1" t="s">
        <v>215</v>
      </c>
      <c r="P39" t="s">
        <v>216</v>
      </c>
    </row>
    <row r="40" spans="1:16" x14ac:dyDescent="0.75">
      <c r="F40" s="1" t="s">
        <v>24</v>
      </c>
      <c r="G40">
        <v>20</v>
      </c>
      <c r="H40">
        <v>4</v>
      </c>
      <c r="I40" t="s">
        <v>18</v>
      </c>
      <c r="J40" s="10">
        <v>3.48</v>
      </c>
      <c r="K40" s="1">
        <f>B39-G40</f>
        <v>-4</v>
      </c>
      <c r="L40">
        <f>C39-H40</f>
        <v>-3</v>
      </c>
      <c r="M40" s="10">
        <f t="shared" si="15"/>
        <v>1.98</v>
      </c>
      <c r="N40" s="10">
        <f>E39-M40</f>
        <v>2.52</v>
      </c>
      <c r="O40" s="1"/>
    </row>
    <row r="41" spans="1:16" x14ac:dyDescent="0.75">
      <c r="F41" s="1" t="s">
        <v>25</v>
      </c>
      <c r="G41">
        <v>20</v>
      </c>
      <c r="H41">
        <v>4</v>
      </c>
      <c r="I41" t="s">
        <v>18</v>
      </c>
      <c r="J41" s="10">
        <v>3</v>
      </c>
      <c r="K41" s="1">
        <f>B39-G41</f>
        <v>-4</v>
      </c>
      <c r="L41">
        <f>C39-H41</f>
        <v>-3</v>
      </c>
      <c r="M41" s="10">
        <f t="shared" si="15"/>
        <v>1.5</v>
      </c>
      <c r="N41" s="10">
        <f>E39-M41</f>
        <v>3</v>
      </c>
      <c r="O41" s="1"/>
    </row>
    <row r="42" spans="1:16" x14ac:dyDescent="0.75">
      <c r="F42" s="1" t="s">
        <v>26</v>
      </c>
      <c r="G42">
        <v>20</v>
      </c>
      <c r="H42">
        <v>4</v>
      </c>
      <c r="I42" t="s">
        <v>18</v>
      </c>
      <c r="J42" s="10">
        <v>2.89</v>
      </c>
      <c r="K42" s="1">
        <f>B39-G42</f>
        <v>-4</v>
      </c>
      <c r="L42">
        <f>C39-H42</f>
        <v>-3</v>
      </c>
      <c r="M42" s="10">
        <f t="shared" si="15"/>
        <v>1.3900000000000001</v>
      </c>
      <c r="N42" s="10">
        <f>E39-M42</f>
        <v>3.11</v>
      </c>
      <c r="O42" s="1"/>
    </row>
    <row r="43" spans="1:16" s="6" customFormat="1" x14ac:dyDescent="0.75">
      <c r="A43" s="6" t="s">
        <v>88</v>
      </c>
      <c r="B43" s="6">
        <v>16</v>
      </c>
      <c r="C43" s="6">
        <v>1</v>
      </c>
      <c r="D43" s="6" t="s">
        <v>21</v>
      </c>
      <c r="E43" s="6">
        <v>1.7</v>
      </c>
      <c r="F43" s="12" t="s">
        <v>22</v>
      </c>
      <c r="G43" s="6">
        <v>20</v>
      </c>
      <c r="H43" s="6">
        <v>5</v>
      </c>
      <c r="I43" s="6" t="s">
        <v>21</v>
      </c>
      <c r="J43" s="8">
        <v>1.72</v>
      </c>
      <c r="K43" s="12">
        <f>B43-G43</f>
        <v>-4</v>
      </c>
      <c r="L43" s="6">
        <f>C43-H43</f>
        <v>-4</v>
      </c>
      <c r="M43" s="8">
        <f t="shared" ref="M43:M48" si="17">J43+(K43*1.05)-(L43*0.9)</f>
        <v>1.1199999999999997</v>
      </c>
      <c r="N43" s="8">
        <f t="shared" ref="N43" si="18">E43-M43</f>
        <v>0.58000000000000029</v>
      </c>
      <c r="O43" s="12"/>
    </row>
    <row r="44" spans="1:16" x14ac:dyDescent="0.75">
      <c r="A44" t="s">
        <v>89</v>
      </c>
      <c r="B44">
        <v>16</v>
      </c>
      <c r="C44">
        <v>2</v>
      </c>
      <c r="D44" t="s">
        <v>16</v>
      </c>
      <c r="E44">
        <v>3.5</v>
      </c>
      <c r="F44" s="1" t="s">
        <v>17</v>
      </c>
      <c r="G44">
        <v>18</v>
      </c>
      <c r="H44">
        <v>3</v>
      </c>
      <c r="I44" t="s">
        <v>16</v>
      </c>
      <c r="J44" s="10">
        <v>4.0199999999999996</v>
      </c>
      <c r="K44" s="1">
        <f t="shared" ref="K44" si="19">B44-G44</f>
        <v>-2</v>
      </c>
      <c r="L44">
        <f t="shared" ref="L44" si="20">C44-H44</f>
        <v>-1</v>
      </c>
      <c r="M44" s="10">
        <f t="shared" si="17"/>
        <v>2.8199999999999994</v>
      </c>
      <c r="N44" s="10">
        <f t="shared" ref="N44:N45" si="21">E44-M44</f>
        <v>0.6800000000000006</v>
      </c>
      <c r="O44" s="1"/>
    </row>
    <row r="45" spans="1:16" s="6" customFormat="1" x14ac:dyDescent="0.75">
      <c r="A45" s="6" t="s">
        <v>90</v>
      </c>
      <c r="B45" s="6">
        <v>16</v>
      </c>
      <c r="C45" s="6">
        <v>2</v>
      </c>
      <c r="D45" s="6" t="s">
        <v>18</v>
      </c>
      <c r="E45" s="6">
        <v>1.6</v>
      </c>
      <c r="F45" s="12" t="s">
        <v>19</v>
      </c>
      <c r="G45" s="6">
        <v>18</v>
      </c>
      <c r="H45" s="6">
        <v>2</v>
      </c>
      <c r="I45" s="6" t="s">
        <v>18</v>
      </c>
      <c r="J45" s="8">
        <v>5.44</v>
      </c>
      <c r="K45" s="12">
        <f>B45-G45</f>
        <v>-2</v>
      </c>
      <c r="L45" s="6">
        <f>C45-H45</f>
        <v>0</v>
      </c>
      <c r="M45" s="8">
        <f t="shared" si="17"/>
        <v>3.3400000000000003</v>
      </c>
      <c r="N45" s="8">
        <f t="shared" si="21"/>
        <v>-1.7400000000000002</v>
      </c>
      <c r="O45" s="12"/>
    </row>
    <row r="46" spans="1:16" s="6" customFormat="1" x14ac:dyDescent="0.75">
      <c r="F46" s="12" t="s">
        <v>24</v>
      </c>
      <c r="G46" s="6">
        <v>20</v>
      </c>
      <c r="H46" s="6">
        <v>4</v>
      </c>
      <c r="I46" s="6" t="s">
        <v>18</v>
      </c>
      <c r="J46" s="8">
        <v>3.48</v>
      </c>
      <c r="K46" s="12">
        <f>B45-G46</f>
        <v>-4</v>
      </c>
      <c r="L46" s="6">
        <f>C45-H46</f>
        <v>-2</v>
      </c>
      <c r="M46" s="8">
        <f t="shared" si="17"/>
        <v>1.0799999999999998</v>
      </c>
      <c r="N46" s="8">
        <f>E45-M46</f>
        <v>0.52000000000000024</v>
      </c>
      <c r="O46" s="12"/>
    </row>
    <row r="47" spans="1:16" s="6" customFormat="1" x14ac:dyDescent="0.75">
      <c r="F47" s="12" t="s">
        <v>25</v>
      </c>
      <c r="G47" s="6">
        <v>20</v>
      </c>
      <c r="H47" s="6">
        <v>4</v>
      </c>
      <c r="I47" s="6" t="s">
        <v>18</v>
      </c>
      <c r="J47" s="8">
        <v>3</v>
      </c>
      <c r="K47" s="12">
        <f>B45-G47</f>
        <v>-4</v>
      </c>
      <c r="L47" s="6">
        <f>C45-H47</f>
        <v>-2</v>
      </c>
      <c r="M47" s="8">
        <f t="shared" si="17"/>
        <v>0.59999999999999987</v>
      </c>
      <c r="N47" s="8">
        <f>E45-M47</f>
        <v>1.0000000000000002</v>
      </c>
      <c r="O47" s="12"/>
    </row>
    <row r="48" spans="1:16" s="6" customFormat="1" x14ac:dyDescent="0.75">
      <c r="F48" s="12" t="s">
        <v>26</v>
      </c>
      <c r="G48" s="6">
        <v>20</v>
      </c>
      <c r="H48" s="6">
        <v>4</v>
      </c>
      <c r="I48" s="6" t="s">
        <v>18</v>
      </c>
      <c r="J48" s="8">
        <v>2.89</v>
      </c>
      <c r="K48" s="12">
        <f>B45-G48</f>
        <v>-4</v>
      </c>
      <c r="L48" s="6">
        <f>C45-H48</f>
        <v>-2</v>
      </c>
      <c r="M48" s="8">
        <f t="shared" si="17"/>
        <v>0.49</v>
      </c>
      <c r="N48" s="8">
        <f>E45-M48</f>
        <v>1.1100000000000001</v>
      </c>
      <c r="O48" s="12"/>
    </row>
    <row r="49" spans="1:15" x14ac:dyDescent="0.75">
      <c r="A49" t="s">
        <v>91</v>
      </c>
      <c r="B49">
        <v>16</v>
      </c>
      <c r="C49">
        <v>2</v>
      </c>
      <c r="D49" t="s">
        <v>18</v>
      </c>
      <c r="E49">
        <v>2.1</v>
      </c>
      <c r="F49" s="1" t="s">
        <v>19</v>
      </c>
      <c r="G49">
        <v>18</v>
      </c>
      <c r="H49">
        <v>2</v>
      </c>
      <c r="I49" t="s">
        <v>18</v>
      </c>
      <c r="J49" s="10">
        <v>5.44</v>
      </c>
      <c r="K49" s="1">
        <f t="shared" ref="K49:L49" si="22">B49-G49</f>
        <v>-2</v>
      </c>
      <c r="L49">
        <f t="shared" si="22"/>
        <v>0</v>
      </c>
      <c r="M49" s="10">
        <f t="shared" si="15"/>
        <v>3.3400000000000003</v>
      </c>
      <c r="N49" s="10">
        <f t="shared" si="16"/>
        <v>-1.2400000000000002</v>
      </c>
      <c r="O49" s="1"/>
    </row>
    <row r="50" spans="1:15" x14ac:dyDescent="0.75">
      <c r="F50" s="1" t="s">
        <v>24</v>
      </c>
      <c r="G50">
        <v>20</v>
      </c>
      <c r="H50">
        <v>4</v>
      </c>
      <c r="I50" t="s">
        <v>18</v>
      </c>
      <c r="J50" s="10">
        <v>3.48</v>
      </c>
      <c r="K50" s="1">
        <f>B49-G50</f>
        <v>-4</v>
      </c>
      <c r="L50">
        <f>C49-H50</f>
        <v>-2</v>
      </c>
      <c r="M50" s="10">
        <f t="shared" si="15"/>
        <v>1.0799999999999998</v>
      </c>
      <c r="N50" s="10">
        <f>E49-M50</f>
        <v>1.0200000000000002</v>
      </c>
      <c r="O50" s="1"/>
    </row>
    <row r="51" spans="1:15" x14ac:dyDescent="0.75">
      <c r="F51" s="1" t="s">
        <v>25</v>
      </c>
      <c r="G51">
        <v>20</v>
      </c>
      <c r="H51">
        <v>4</v>
      </c>
      <c r="I51" t="s">
        <v>18</v>
      </c>
      <c r="J51" s="10">
        <v>3</v>
      </c>
      <c r="K51" s="1">
        <f>B49-G51</f>
        <v>-4</v>
      </c>
      <c r="L51">
        <f>C49-H51</f>
        <v>-2</v>
      </c>
      <c r="M51" s="10">
        <f t="shared" si="15"/>
        <v>0.59999999999999987</v>
      </c>
      <c r="N51" s="10">
        <f>E49-M51</f>
        <v>1.5000000000000002</v>
      </c>
      <c r="O51" s="1"/>
    </row>
    <row r="52" spans="1:15" x14ac:dyDescent="0.75">
      <c r="F52" s="1" t="s">
        <v>26</v>
      </c>
      <c r="G52">
        <v>20</v>
      </c>
      <c r="H52">
        <v>4</v>
      </c>
      <c r="I52" t="s">
        <v>18</v>
      </c>
      <c r="J52" s="10">
        <v>2.89</v>
      </c>
      <c r="K52" s="1">
        <f>B49-G52</f>
        <v>-4</v>
      </c>
      <c r="L52">
        <f>C49-H52</f>
        <v>-2</v>
      </c>
      <c r="M52" s="10">
        <f t="shared" si="15"/>
        <v>0.49</v>
      </c>
      <c r="N52" s="10">
        <f>E49-M52</f>
        <v>1.61</v>
      </c>
      <c r="O52" s="1"/>
    </row>
    <row r="53" spans="1:15" s="6" customFormat="1" x14ac:dyDescent="0.75">
      <c r="A53" s="6" t="s">
        <v>51</v>
      </c>
      <c r="B53" s="6">
        <v>16</v>
      </c>
      <c r="C53" s="6">
        <v>2</v>
      </c>
      <c r="D53" s="6" t="s">
        <v>18</v>
      </c>
      <c r="E53" s="6">
        <v>2.7</v>
      </c>
      <c r="F53" s="12" t="s">
        <v>19</v>
      </c>
      <c r="G53" s="6">
        <v>18</v>
      </c>
      <c r="H53" s="6">
        <v>2</v>
      </c>
      <c r="I53" s="6" t="s">
        <v>18</v>
      </c>
      <c r="J53" s="8">
        <v>5.44</v>
      </c>
      <c r="K53" s="12">
        <f>B53-G53</f>
        <v>-2</v>
      </c>
      <c r="L53" s="6">
        <f>C53-H53</f>
        <v>0</v>
      </c>
      <c r="M53" s="8">
        <f t="shared" si="15"/>
        <v>3.3400000000000003</v>
      </c>
      <c r="N53" s="8">
        <f t="shared" si="16"/>
        <v>-0.64000000000000012</v>
      </c>
      <c r="O53" s="12"/>
    </row>
    <row r="54" spans="1:15" s="6" customFormat="1" x14ac:dyDescent="0.75">
      <c r="F54" s="12" t="s">
        <v>24</v>
      </c>
      <c r="G54" s="6">
        <v>20</v>
      </c>
      <c r="H54" s="6">
        <v>4</v>
      </c>
      <c r="I54" s="6" t="s">
        <v>18</v>
      </c>
      <c r="J54" s="8">
        <v>3.48</v>
      </c>
      <c r="K54" s="12">
        <f>B53-G54</f>
        <v>-4</v>
      </c>
      <c r="L54" s="6">
        <f>C53-H54</f>
        <v>-2</v>
      </c>
      <c r="M54" s="8">
        <f t="shared" si="15"/>
        <v>1.0799999999999998</v>
      </c>
      <c r="N54" s="8">
        <f>E53-M54</f>
        <v>1.6200000000000003</v>
      </c>
      <c r="O54" s="12"/>
    </row>
    <row r="55" spans="1:15" s="6" customFormat="1" x14ac:dyDescent="0.75">
      <c r="F55" s="12" t="s">
        <v>25</v>
      </c>
      <c r="G55" s="6">
        <v>20</v>
      </c>
      <c r="H55" s="6">
        <v>4</v>
      </c>
      <c r="I55" s="6" t="s">
        <v>18</v>
      </c>
      <c r="J55" s="8">
        <v>3</v>
      </c>
      <c r="K55" s="12">
        <f>B53-G55</f>
        <v>-4</v>
      </c>
      <c r="L55" s="6">
        <f>C53-H55</f>
        <v>-2</v>
      </c>
      <c r="M55" s="8">
        <f t="shared" si="15"/>
        <v>0.59999999999999987</v>
      </c>
      <c r="N55" s="8">
        <f>E53-M55</f>
        <v>2.1000000000000005</v>
      </c>
      <c r="O55" s="12"/>
    </row>
    <row r="56" spans="1:15" s="6" customFormat="1" x14ac:dyDescent="0.75">
      <c r="F56" s="12" t="s">
        <v>26</v>
      </c>
      <c r="G56" s="6">
        <v>20</v>
      </c>
      <c r="H56" s="6">
        <v>4</v>
      </c>
      <c r="I56" s="6" t="s">
        <v>18</v>
      </c>
      <c r="J56" s="8">
        <v>2.89</v>
      </c>
      <c r="K56" s="12">
        <f>B53-G56</f>
        <v>-4</v>
      </c>
      <c r="L56" s="6">
        <f>C53-H56</f>
        <v>-2</v>
      </c>
      <c r="M56" s="8">
        <f t="shared" si="15"/>
        <v>0.49</v>
      </c>
      <c r="N56" s="8">
        <f>E53-M56</f>
        <v>2.21</v>
      </c>
      <c r="O56" s="12"/>
    </row>
    <row r="57" spans="1:15" x14ac:dyDescent="0.75">
      <c r="A57" t="s">
        <v>92</v>
      </c>
      <c r="B57">
        <v>16</v>
      </c>
      <c r="C57">
        <v>2</v>
      </c>
      <c r="D57" t="s">
        <v>18</v>
      </c>
      <c r="E57">
        <v>2.5</v>
      </c>
      <c r="F57" s="1" t="s">
        <v>19</v>
      </c>
      <c r="G57">
        <v>18</v>
      </c>
      <c r="H57">
        <v>2</v>
      </c>
      <c r="I57" t="s">
        <v>18</v>
      </c>
      <c r="J57" s="10">
        <v>5.44</v>
      </c>
      <c r="K57" s="1">
        <f>B57-G57</f>
        <v>-2</v>
      </c>
      <c r="L57">
        <f>C57-H57</f>
        <v>0</v>
      </c>
      <c r="M57" s="10">
        <f t="shared" ref="M57:M66" si="23">J57+(K57*1.05)-(L57*0.9)</f>
        <v>3.3400000000000003</v>
      </c>
      <c r="N57" s="10">
        <f t="shared" ref="N57" si="24">E57-M57</f>
        <v>-0.8400000000000003</v>
      </c>
      <c r="O57" s="1"/>
    </row>
    <row r="58" spans="1:15" x14ac:dyDescent="0.75">
      <c r="F58" s="1" t="s">
        <v>24</v>
      </c>
      <c r="G58">
        <v>20</v>
      </c>
      <c r="H58">
        <v>4</v>
      </c>
      <c r="I58" t="s">
        <v>18</v>
      </c>
      <c r="J58" s="10">
        <v>3.48</v>
      </c>
      <c r="K58" s="1">
        <f>B57-G58</f>
        <v>-4</v>
      </c>
      <c r="L58">
        <f>C57-H58</f>
        <v>-2</v>
      </c>
      <c r="M58" s="10">
        <f t="shared" si="23"/>
        <v>1.0799999999999998</v>
      </c>
      <c r="N58" s="10">
        <f>E57-M58</f>
        <v>1.4200000000000002</v>
      </c>
      <c r="O58" s="1"/>
    </row>
    <row r="59" spans="1:15" x14ac:dyDescent="0.75">
      <c r="F59" s="1" t="s">
        <v>25</v>
      </c>
      <c r="G59">
        <v>20</v>
      </c>
      <c r="H59">
        <v>4</v>
      </c>
      <c r="I59" t="s">
        <v>18</v>
      </c>
      <c r="J59" s="10">
        <v>3</v>
      </c>
      <c r="K59" s="1">
        <f>B57-G59</f>
        <v>-4</v>
      </c>
      <c r="L59">
        <f>C57-H59</f>
        <v>-2</v>
      </c>
      <c r="M59" s="10">
        <f t="shared" si="23"/>
        <v>0.59999999999999987</v>
      </c>
      <c r="N59" s="10">
        <f>E57-M59</f>
        <v>1.9000000000000001</v>
      </c>
      <c r="O59" s="1"/>
    </row>
    <row r="60" spans="1:15" x14ac:dyDescent="0.75">
      <c r="F60" s="1" t="s">
        <v>26</v>
      </c>
      <c r="G60">
        <v>20</v>
      </c>
      <c r="H60">
        <v>4</v>
      </c>
      <c r="I60" t="s">
        <v>18</v>
      </c>
      <c r="J60" s="10">
        <v>2.89</v>
      </c>
      <c r="K60" s="1">
        <f>B57-G60</f>
        <v>-4</v>
      </c>
      <c r="L60">
        <f>C57-H60</f>
        <v>-2</v>
      </c>
      <c r="M60" s="10">
        <f t="shared" si="23"/>
        <v>0.49</v>
      </c>
      <c r="N60" s="10">
        <f>E57-M60</f>
        <v>2.0099999999999998</v>
      </c>
      <c r="O60" s="1"/>
    </row>
    <row r="61" spans="1:15" s="6" customFormat="1" x14ac:dyDescent="0.75">
      <c r="A61" s="6" t="s">
        <v>93</v>
      </c>
      <c r="B61" s="6">
        <v>16</v>
      </c>
      <c r="C61" s="6">
        <v>2</v>
      </c>
      <c r="D61" s="6" t="s">
        <v>18</v>
      </c>
      <c r="E61" s="6">
        <v>3.9</v>
      </c>
      <c r="F61" s="12" t="s">
        <v>19</v>
      </c>
      <c r="G61" s="6">
        <v>18</v>
      </c>
      <c r="H61" s="6">
        <v>2</v>
      </c>
      <c r="I61" s="6" t="s">
        <v>18</v>
      </c>
      <c r="J61" s="8">
        <v>5.44</v>
      </c>
      <c r="K61" s="12">
        <f>B61-G61</f>
        <v>-2</v>
      </c>
      <c r="L61" s="6">
        <f>C61-H61</f>
        <v>0</v>
      </c>
      <c r="M61" s="8">
        <f t="shared" ref="M61:M64" si="25">J61+(K61*1.05)-(L61*0.9)</f>
        <v>3.3400000000000003</v>
      </c>
      <c r="N61" s="8">
        <f t="shared" ref="N61" si="26">E61-M61</f>
        <v>0.55999999999999961</v>
      </c>
      <c r="O61" s="12"/>
    </row>
    <row r="62" spans="1:15" s="6" customFormat="1" x14ac:dyDescent="0.75">
      <c r="F62" s="12" t="s">
        <v>24</v>
      </c>
      <c r="G62" s="6">
        <v>20</v>
      </c>
      <c r="H62" s="6">
        <v>4</v>
      </c>
      <c r="I62" s="6" t="s">
        <v>18</v>
      </c>
      <c r="J62" s="8">
        <v>3.48</v>
      </c>
      <c r="K62" s="12">
        <f>B61-G62</f>
        <v>-4</v>
      </c>
      <c r="L62" s="6">
        <f>C61-H62</f>
        <v>-2</v>
      </c>
      <c r="M62" s="8">
        <f t="shared" si="25"/>
        <v>1.0799999999999998</v>
      </c>
      <c r="N62" s="8">
        <f>E61-M62</f>
        <v>2.8200000000000003</v>
      </c>
      <c r="O62" s="12"/>
    </row>
    <row r="63" spans="1:15" s="6" customFormat="1" x14ac:dyDescent="0.75">
      <c r="F63" s="12" t="s">
        <v>25</v>
      </c>
      <c r="G63" s="6">
        <v>20</v>
      </c>
      <c r="H63" s="6">
        <v>4</v>
      </c>
      <c r="I63" s="6" t="s">
        <v>18</v>
      </c>
      <c r="J63" s="8">
        <v>3</v>
      </c>
      <c r="K63" s="12">
        <f>B61-G63</f>
        <v>-4</v>
      </c>
      <c r="L63" s="6">
        <f>C61-H63</f>
        <v>-2</v>
      </c>
      <c r="M63" s="8">
        <f t="shared" si="25"/>
        <v>0.59999999999999987</v>
      </c>
      <c r="N63" s="8">
        <f>E61-M63</f>
        <v>3.3</v>
      </c>
      <c r="O63" s="12"/>
    </row>
    <row r="64" spans="1:15" s="6" customFormat="1" x14ac:dyDescent="0.75">
      <c r="F64" s="12" t="s">
        <v>26</v>
      </c>
      <c r="G64" s="6">
        <v>20</v>
      </c>
      <c r="H64" s="6">
        <v>4</v>
      </c>
      <c r="I64" s="6" t="s">
        <v>18</v>
      </c>
      <c r="J64" s="8">
        <v>2.89</v>
      </c>
      <c r="K64" s="12">
        <f>B61-G64</f>
        <v>-4</v>
      </c>
      <c r="L64" s="6">
        <f>C61-H64</f>
        <v>-2</v>
      </c>
      <c r="M64" s="8">
        <f t="shared" si="25"/>
        <v>0.49</v>
      </c>
      <c r="N64" s="8">
        <f>E61-M64</f>
        <v>3.41</v>
      </c>
      <c r="O64" s="12"/>
    </row>
    <row r="65" spans="1:16" x14ac:dyDescent="0.75">
      <c r="A65" t="s">
        <v>94</v>
      </c>
      <c r="B65">
        <v>16</v>
      </c>
      <c r="C65">
        <v>2</v>
      </c>
      <c r="D65" t="s">
        <v>21</v>
      </c>
      <c r="E65">
        <v>1.6</v>
      </c>
      <c r="F65" s="1" t="s">
        <v>22</v>
      </c>
      <c r="G65">
        <v>20</v>
      </c>
      <c r="H65">
        <v>5</v>
      </c>
      <c r="I65" t="s">
        <v>21</v>
      </c>
      <c r="J65" s="10">
        <v>1.72</v>
      </c>
      <c r="K65" s="1">
        <f t="shared" ref="K65:K67" si="27">B65-G65</f>
        <v>-4</v>
      </c>
      <c r="L65">
        <f t="shared" ref="L65:L67" si="28">C65-H65</f>
        <v>-3</v>
      </c>
      <c r="M65" s="10">
        <f t="shared" si="23"/>
        <v>0.21999999999999975</v>
      </c>
      <c r="N65" s="10">
        <f t="shared" ref="N65:N66" si="29">E65-M65</f>
        <v>1.3800000000000003</v>
      </c>
      <c r="O65" s="1"/>
    </row>
    <row r="66" spans="1:16" s="6" customFormat="1" x14ac:dyDescent="0.75">
      <c r="A66" s="6" t="s">
        <v>95</v>
      </c>
      <c r="B66" s="6">
        <v>16</v>
      </c>
      <c r="C66" s="6">
        <v>2</v>
      </c>
      <c r="D66" s="6" t="s">
        <v>21</v>
      </c>
      <c r="E66" s="6">
        <v>2</v>
      </c>
      <c r="F66" s="12" t="s">
        <v>22</v>
      </c>
      <c r="G66" s="6">
        <v>20</v>
      </c>
      <c r="H66" s="6">
        <v>5</v>
      </c>
      <c r="I66" s="6" t="s">
        <v>21</v>
      </c>
      <c r="J66" s="8">
        <v>1.72</v>
      </c>
      <c r="K66" s="12">
        <f t="shared" si="27"/>
        <v>-4</v>
      </c>
      <c r="L66" s="6">
        <f t="shared" si="28"/>
        <v>-3</v>
      </c>
      <c r="M66" s="8">
        <f t="shared" si="23"/>
        <v>0.21999999999999975</v>
      </c>
      <c r="N66" s="8">
        <f t="shared" si="29"/>
        <v>1.7800000000000002</v>
      </c>
      <c r="O66" s="12"/>
    </row>
    <row r="67" spans="1:16" x14ac:dyDescent="0.75">
      <c r="A67" t="s">
        <v>96</v>
      </c>
      <c r="B67">
        <v>16</v>
      </c>
      <c r="C67">
        <v>2</v>
      </c>
      <c r="E67">
        <v>5.8</v>
      </c>
      <c r="F67" t="s">
        <v>23</v>
      </c>
      <c r="G67">
        <v>20</v>
      </c>
      <c r="H67">
        <v>4</v>
      </c>
      <c r="J67" s="10">
        <v>8.1</v>
      </c>
      <c r="K67">
        <f t="shared" si="27"/>
        <v>-4</v>
      </c>
      <c r="L67">
        <f t="shared" si="28"/>
        <v>-2</v>
      </c>
      <c r="M67" s="10">
        <f>J67+(K67*1.05)-(L67*0.9)</f>
        <v>5.6999999999999993</v>
      </c>
      <c r="N67" s="11">
        <f>E67-M67</f>
        <v>0.10000000000000053</v>
      </c>
      <c r="O67" s="1" t="s">
        <v>119</v>
      </c>
      <c r="P67" t="s">
        <v>120</v>
      </c>
    </row>
    <row r="68" spans="1:16" x14ac:dyDescent="0.75">
      <c r="F68" t="s">
        <v>42</v>
      </c>
      <c r="G68">
        <v>22</v>
      </c>
      <c r="H68">
        <v>6</v>
      </c>
      <c r="J68" s="10">
        <v>7.7</v>
      </c>
      <c r="K68">
        <f>B67-G68</f>
        <v>-6</v>
      </c>
      <c r="L68">
        <f>C67-H68</f>
        <v>-4</v>
      </c>
      <c r="M68" s="10">
        <f>J68+(K68*1.05)-(L68*0.9)</f>
        <v>5</v>
      </c>
      <c r="N68" s="10">
        <f>E67-M68</f>
        <v>0.79999999999999982</v>
      </c>
      <c r="O68" s="1"/>
    </row>
    <row r="69" spans="1:16" s="6" customFormat="1" x14ac:dyDescent="0.75">
      <c r="A69" s="6" t="s">
        <v>97</v>
      </c>
      <c r="B69" s="6">
        <v>16</v>
      </c>
      <c r="C69" s="6">
        <v>3</v>
      </c>
      <c r="D69" s="6" t="s">
        <v>16</v>
      </c>
      <c r="E69" s="6">
        <v>2.2000000000000002</v>
      </c>
      <c r="F69" s="12" t="s">
        <v>17</v>
      </c>
      <c r="G69" s="6">
        <v>18</v>
      </c>
      <c r="H69" s="6">
        <v>3</v>
      </c>
      <c r="I69" s="6" t="s">
        <v>16</v>
      </c>
      <c r="J69" s="8">
        <v>4.0199999999999996</v>
      </c>
      <c r="K69" s="12">
        <f t="shared" ref="K69:L72" si="30">B69-G69</f>
        <v>-2</v>
      </c>
      <c r="L69" s="6">
        <f t="shared" si="30"/>
        <v>0</v>
      </c>
      <c r="M69" s="8">
        <f t="shared" si="15"/>
        <v>1.9199999999999995</v>
      </c>
      <c r="N69" s="11">
        <f t="shared" si="16"/>
        <v>0.28000000000000069</v>
      </c>
      <c r="O69" s="12"/>
    </row>
    <row r="70" spans="1:16" x14ac:dyDescent="0.75">
      <c r="A70" t="s">
        <v>98</v>
      </c>
      <c r="B70">
        <v>16</v>
      </c>
      <c r="C70">
        <v>3</v>
      </c>
      <c r="D70" t="s">
        <v>16</v>
      </c>
      <c r="E70">
        <v>3</v>
      </c>
      <c r="F70" s="1" t="s">
        <v>17</v>
      </c>
      <c r="G70">
        <v>18</v>
      </c>
      <c r="H70">
        <v>3</v>
      </c>
      <c r="I70" t="s">
        <v>16</v>
      </c>
      <c r="J70" s="10">
        <v>4.0199999999999996</v>
      </c>
      <c r="K70" s="1">
        <f t="shared" si="30"/>
        <v>-2</v>
      </c>
      <c r="L70">
        <f t="shared" si="30"/>
        <v>0</v>
      </c>
      <c r="M70" s="10">
        <f t="shared" si="15"/>
        <v>1.9199999999999995</v>
      </c>
      <c r="N70" s="10">
        <f t="shared" si="16"/>
        <v>1.0800000000000005</v>
      </c>
      <c r="O70" s="1"/>
    </row>
    <row r="71" spans="1:16" s="6" customFormat="1" x14ac:dyDescent="0.75">
      <c r="A71" s="6" t="s">
        <v>99</v>
      </c>
      <c r="B71" s="6">
        <v>16</v>
      </c>
      <c r="C71" s="6">
        <v>3</v>
      </c>
      <c r="D71" s="6" t="s">
        <v>16</v>
      </c>
      <c r="E71" s="6">
        <v>3.8</v>
      </c>
      <c r="F71" s="12" t="s">
        <v>17</v>
      </c>
      <c r="G71" s="6">
        <v>18</v>
      </c>
      <c r="H71" s="6">
        <v>3</v>
      </c>
      <c r="I71" s="6" t="s">
        <v>16</v>
      </c>
      <c r="J71" s="8">
        <v>4.0199999999999996</v>
      </c>
      <c r="K71" s="12">
        <f t="shared" ref="K71" si="31">B71-G71</f>
        <v>-2</v>
      </c>
      <c r="L71" s="6">
        <f t="shared" ref="L71" si="32">C71-H71</f>
        <v>0</v>
      </c>
      <c r="M71" s="8">
        <f t="shared" ref="M71" si="33">J71+(K71*1.05)-(L71*0.9)</f>
        <v>1.9199999999999995</v>
      </c>
      <c r="N71" s="8">
        <f t="shared" ref="N71" si="34">E71-M71</f>
        <v>1.8800000000000003</v>
      </c>
      <c r="O71" s="12"/>
    </row>
    <row r="72" spans="1:16" x14ac:dyDescent="0.75">
      <c r="A72" t="s">
        <v>100</v>
      </c>
      <c r="B72">
        <v>16</v>
      </c>
      <c r="C72">
        <v>3</v>
      </c>
      <c r="D72" t="s">
        <v>18</v>
      </c>
      <c r="E72">
        <v>2.1</v>
      </c>
      <c r="F72" s="1" t="s">
        <v>19</v>
      </c>
      <c r="G72">
        <v>18</v>
      </c>
      <c r="H72">
        <v>2</v>
      </c>
      <c r="I72" t="s">
        <v>18</v>
      </c>
      <c r="J72" s="10">
        <v>5.44</v>
      </c>
      <c r="K72" s="1">
        <f t="shared" si="30"/>
        <v>-2</v>
      </c>
      <c r="L72">
        <f t="shared" si="30"/>
        <v>1</v>
      </c>
      <c r="M72" s="10">
        <f t="shared" si="15"/>
        <v>2.4400000000000004</v>
      </c>
      <c r="N72" s="11">
        <f t="shared" si="16"/>
        <v>-0.3400000000000003</v>
      </c>
      <c r="O72" s="1" t="s">
        <v>28</v>
      </c>
      <c r="P72" t="s">
        <v>29</v>
      </c>
    </row>
    <row r="73" spans="1:16" x14ac:dyDescent="0.75">
      <c r="F73" s="1" t="s">
        <v>24</v>
      </c>
      <c r="G73">
        <v>20</v>
      </c>
      <c r="H73">
        <v>4</v>
      </c>
      <c r="I73" t="s">
        <v>18</v>
      </c>
      <c r="J73" s="10">
        <v>3.48</v>
      </c>
      <c r="K73" s="1">
        <f>B72-G73</f>
        <v>-4</v>
      </c>
      <c r="L73">
        <f>C72-H73</f>
        <v>-1</v>
      </c>
      <c r="M73" s="10">
        <f t="shared" si="15"/>
        <v>0.17999999999999983</v>
      </c>
      <c r="N73" s="10">
        <f>E72-M73</f>
        <v>1.9200000000000004</v>
      </c>
      <c r="O73" s="1"/>
    </row>
    <row r="74" spans="1:16" x14ac:dyDescent="0.75">
      <c r="F74" s="1" t="s">
        <v>25</v>
      </c>
      <c r="G74">
        <v>20</v>
      </c>
      <c r="H74">
        <v>4</v>
      </c>
      <c r="I74" t="s">
        <v>18</v>
      </c>
      <c r="J74" s="10">
        <v>3</v>
      </c>
      <c r="K74" s="1">
        <f>B72-G74</f>
        <v>-4</v>
      </c>
      <c r="L74">
        <f>C72-H74</f>
        <v>-1</v>
      </c>
      <c r="M74" s="10">
        <f t="shared" si="15"/>
        <v>-0.30000000000000016</v>
      </c>
      <c r="N74" s="10">
        <f>E72-M74</f>
        <v>2.4000000000000004</v>
      </c>
      <c r="O74" s="1"/>
    </row>
    <row r="75" spans="1:16" x14ac:dyDescent="0.75">
      <c r="F75" s="1" t="s">
        <v>26</v>
      </c>
      <c r="G75">
        <v>20</v>
      </c>
      <c r="H75">
        <v>4</v>
      </c>
      <c r="I75" t="s">
        <v>18</v>
      </c>
      <c r="J75" s="10">
        <v>2.89</v>
      </c>
      <c r="K75" s="1">
        <f>B72-G75</f>
        <v>-4</v>
      </c>
      <c r="L75">
        <f>C72-H75</f>
        <v>-1</v>
      </c>
      <c r="M75" s="10">
        <f t="shared" si="15"/>
        <v>-0.41000000000000003</v>
      </c>
      <c r="N75" s="10">
        <f>E72-M75</f>
        <v>2.5100000000000002</v>
      </c>
      <c r="O75" s="1"/>
    </row>
    <row r="76" spans="1:16" s="6" customFormat="1" x14ac:dyDescent="0.75">
      <c r="A76" s="6" t="s">
        <v>101</v>
      </c>
      <c r="B76" s="6">
        <v>16</v>
      </c>
      <c r="C76" s="6">
        <v>3</v>
      </c>
      <c r="D76" s="6" t="s">
        <v>18</v>
      </c>
      <c r="E76" s="6">
        <v>2.4</v>
      </c>
      <c r="F76" s="12" t="s">
        <v>19</v>
      </c>
      <c r="G76" s="6">
        <v>18</v>
      </c>
      <c r="H76" s="6">
        <v>2</v>
      </c>
      <c r="I76" s="6" t="s">
        <v>18</v>
      </c>
      <c r="J76" s="8">
        <v>5.44</v>
      </c>
      <c r="K76" s="12">
        <f>B76-G76</f>
        <v>-2</v>
      </c>
      <c r="L76" s="6">
        <f>C76-H76</f>
        <v>1</v>
      </c>
      <c r="M76" s="8">
        <f t="shared" si="15"/>
        <v>2.4400000000000004</v>
      </c>
      <c r="N76" s="11">
        <f t="shared" si="16"/>
        <v>-4.000000000000048E-2</v>
      </c>
      <c r="O76" s="12" t="s">
        <v>28</v>
      </c>
      <c r="P76" s="6" t="s">
        <v>29</v>
      </c>
    </row>
    <row r="77" spans="1:16" s="6" customFormat="1" x14ac:dyDescent="0.75">
      <c r="F77" s="12" t="s">
        <v>24</v>
      </c>
      <c r="G77" s="6">
        <v>20</v>
      </c>
      <c r="H77" s="6">
        <v>4</v>
      </c>
      <c r="I77" s="6" t="s">
        <v>18</v>
      </c>
      <c r="J77" s="8">
        <v>3.48</v>
      </c>
      <c r="K77" s="12">
        <f>B76-G77</f>
        <v>-4</v>
      </c>
      <c r="L77" s="6">
        <f>C76-H77</f>
        <v>-1</v>
      </c>
      <c r="M77" s="8">
        <f t="shared" si="15"/>
        <v>0.17999999999999983</v>
      </c>
      <c r="N77" s="8">
        <f>E76-M77</f>
        <v>2.2200000000000002</v>
      </c>
      <c r="O77" s="12"/>
    </row>
    <row r="78" spans="1:16" s="6" customFormat="1" x14ac:dyDescent="0.75">
      <c r="F78" s="12" t="s">
        <v>25</v>
      </c>
      <c r="G78" s="6">
        <v>20</v>
      </c>
      <c r="H78" s="6">
        <v>4</v>
      </c>
      <c r="I78" s="6" t="s">
        <v>18</v>
      </c>
      <c r="J78" s="8">
        <v>3</v>
      </c>
      <c r="K78" s="12">
        <f>B76-G78</f>
        <v>-4</v>
      </c>
      <c r="L78" s="6">
        <f>C76-H78</f>
        <v>-1</v>
      </c>
      <c r="M78" s="8">
        <f t="shared" si="15"/>
        <v>-0.30000000000000016</v>
      </c>
      <c r="N78" s="8">
        <f>E76-M78</f>
        <v>2.7</v>
      </c>
      <c r="O78" s="12"/>
    </row>
    <row r="79" spans="1:16" s="6" customFormat="1" x14ac:dyDescent="0.75">
      <c r="F79" s="12" t="s">
        <v>26</v>
      </c>
      <c r="G79" s="6">
        <v>20</v>
      </c>
      <c r="H79" s="6">
        <v>4</v>
      </c>
      <c r="I79" s="6" t="s">
        <v>18</v>
      </c>
      <c r="J79" s="8">
        <v>2.89</v>
      </c>
      <c r="K79" s="12">
        <f>B76-G79</f>
        <v>-4</v>
      </c>
      <c r="L79" s="6">
        <f>C76-H79</f>
        <v>-1</v>
      </c>
      <c r="M79" s="8">
        <f t="shared" si="15"/>
        <v>-0.41000000000000003</v>
      </c>
      <c r="N79" s="8">
        <f>E76-M79</f>
        <v>2.81</v>
      </c>
      <c r="O79" s="12"/>
    </row>
    <row r="80" spans="1:16" x14ac:dyDescent="0.75">
      <c r="A80" t="s">
        <v>102</v>
      </c>
      <c r="B80">
        <v>16</v>
      </c>
      <c r="C80">
        <v>3</v>
      </c>
      <c r="D80" t="s">
        <v>21</v>
      </c>
      <c r="E80">
        <v>1.6</v>
      </c>
      <c r="F80" s="1" t="s">
        <v>22</v>
      </c>
      <c r="G80">
        <v>20</v>
      </c>
      <c r="H80">
        <v>5</v>
      </c>
      <c r="I80" t="s">
        <v>21</v>
      </c>
      <c r="J80" s="10">
        <v>1.72</v>
      </c>
      <c r="K80" s="1">
        <f t="shared" ref="K80:L96" si="35">B80-G80</f>
        <v>-4</v>
      </c>
      <c r="L80">
        <f t="shared" si="35"/>
        <v>-2</v>
      </c>
      <c r="M80" s="10">
        <f t="shared" si="15"/>
        <v>-0.68000000000000038</v>
      </c>
      <c r="N80" s="10">
        <f t="shared" si="16"/>
        <v>2.2800000000000002</v>
      </c>
      <c r="O80" s="1"/>
    </row>
    <row r="81" spans="1:16" s="6" customFormat="1" x14ac:dyDescent="0.75">
      <c r="A81" s="6" t="s">
        <v>103</v>
      </c>
      <c r="B81" s="6">
        <v>16</v>
      </c>
      <c r="C81" s="6">
        <v>3</v>
      </c>
      <c r="E81" s="6">
        <v>2.8</v>
      </c>
      <c r="F81" s="6" t="s">
        <v>23</v>
      </c>
      <c r="G81" s="6">
        <v>20</v>
      </c>
      <c r="H81" s="6">
        <v>4</v>
      </c>
      <c r="J81" s="8">
        <v>8.1</v>
      </c>
      <c r="K81" s="6">
        <f t="shared" si="35"/>
        <v>-4</v>
      </c>
      <c r="L81" s="6">
        <f t="shared" si="35"/>
        <v>-1</v>
      </c>
      <c r="M81" s="8">
        <f t="shared" ref="M81:M92" si="36">J81+(K81*1.05)-(L81*0.9)</f>
        <v>4.8</v>
      </c>
      <c r="N81" s="8">
        <f>E81-M81</f>
        <v>-2</v>
      </c>
      <c r="O81" s="12"/>
    </row>
    <row r="82" spans="1:16" s="6" customFormat="1" x14ac:dyDescent="0.75">
      <c r="F82" s="6" t="s">
        <v>42</v>
      </c>
      <c r="G82" s="6">
        <v>22</v>
      </c>
      <c r="H82" s="6">
        <v>6</v>
      </c>
      <c r="J82" s="8">
        <v>7.7</v>
      </c>
      <c r="K82" s="6">
        <f>B81-G82</f>
        <v>-6</v>
      </c>
      <c r="L82" s="6">
        <f>C81-H82</f>
        <v>-3</v>
      </c>
      <c r="M82" s="8">
        <f t="shared" si="36"/>
        <v>4.0999999999999996</v>
      </c>
      <c r="N82" s="8">
        <f>E81-M82</f>
        <v>-1.2999999999999998</v>
      </c>
      <c r="O82" s="12"/>
    </row>
    <row r="83" spans="1:16" x14ac:dyDescent="0.75">
      <c r="A83" t="s">
        <v>104</v>
      </c>
      <c r="B83">
        <v>16</v>
      </c>
      <c r="C83">
        <v>3</v>
      </c>
      <c r="E83">
        <v>4.2</v>
      </c>
      <c r="F83" t="s">
        <v>23</v>
      </c>
      <c r="G83">
        <v>20</v>
      </c>
      <c r="H83">
        <v>4</v>
      </c>
      <c r="J83" s="10">
        <v>8.1</v>
      </c>
      <c r="K83">
        <f t="shared" ref="K83" si="37">B83-G83</f>
        <v>-4</v>
      </c>
      <c r="L83">
        <f t="shared" ref="L83" si="38">C83-H83</f>
        <v>-1</v>
      </c>
      <c r="M83" s="10">
        <f t="shared" si="36"/>
        <v>4.8</v>
      </c>
      <c r="N83" s="10">
        <f>E83-M83</f>
        <v>-0.59999999999999964</v>
      </c>
      <c r="O83" s="1" t="s">
        <v>121</v>
      </c>
      <c r="P83" t="s">
        <v>122</v>
      </c>
    </row>
    <row r="84" spans="1:16" x14ac:dyDescent="0.75">
      <c r="F84" t="s">
        <v>42</v>
      </c>
      <c r="G84">
        <v>22</v>
      </c>
      <c r="H84">
        <v>6</v>
      </c>
      <c r="J84" s="10">
        <v>7.7</v>
      </c>
      <c r="K84">
        <f>B83-G84</f>
        <v>-6</v>
      </c>
      <c r="L84">
        <f>C83-H84</f>
        <v>-3</v>
      </c>
      <c r="M84" s="10">
        <f t="shared" si="36"/>
        <v>4.0999999999999996</v>
      </c>
      <c r="N84" s="11">
        <f>E83-M84</f>
        <v>0.10000000000000053</v>
      </c>
      <c r="O84" s="1"/>
    </row>
    <row r="85" spans="1:16" s="6" customFormat="1" x14ac:dyDescent="0.75">
      <c r="A85" s="6" t="s">
        <v>105</v>
      </c>
      <c r="B85" s="6">
        <v>16</v>
      </c>
      <c r="C85" s="6">
        <v>3</v>
      </c>
      <c r="E85" s="6">
        <v>4.5</v>
      </c>
      <c r="F85" s="6" t="s">
        <v>23</v>
      </c>
      <c r="G85" s="6">
        <v>20</v>
      </c>
      <c r="H85" s="6">
        <v>4</v>
      </c>
      <c r="J85" s="8">
        <v>8.1</v>
      </c>
      <c r="K85" s="6">
        <f t="shared" ref="K85" si="39">B85-G85</f>
        <v>-4</v>
      </c>
      <c r="L85" s="6">
        <f t="shared" ref="L85" si="40">C85-H85</f>
        <v>-1</v>
      </c>
      <c r="M85" s="8">
        <f t="shared" si="36"/>
        <v>4.8</v>
      </c>
      <c r="N85" s="11">
        <f>E85-M85</f>
        <v>-0.29999999999999982</v>
      </c>
      <c r="O85" s="12" t="s">
        <v>121</v>
      </c>
      <c r="P85" s="6" t="s">
        <v>122</v>
      </c>
    </row>
    <row r="86" spans="1:16" s="6" customFormat="1" x14ac:dyDescent="0.75">
      <c r="F86" s="6" t="s">
        <v>42</v>
      </c>
      <c r="G86" s="6">
        <v>22</v>
      </c>
      <c r="H86" s="6">
        <v>6</v>
      </c>
      <c r="J86" s="8">
        <v>7.7</v>
      </c>
      <c r="K86" s="6">
        <f>B85-G86</f>
        <v>-6</v>
      </c>
      <c r="L86" s="6">
        <f>C85-H86</f>
        <v>-3</v>
      </c>
      <c r="M86" s="8">
        <f t="shared" si="36"/>
        <v>4.0999999999999996</v>
      </c>
      <c r="N86" s="11">
        <f>E85-M86</f>
        <v>0.40000000000000036</v>
      </c>
      <c r="O86" s="12"/>
    </row>
    <row r="87" spans="1:16" x14ac:dyDescent="0.75">
      <c r="A87" t="s">
        <v>106</v>
      </c>
      <c r="B87">
        <v>16</v>
      </c>
      <c r="C87">
        <v>3</v>
      </c>
      <c r="E87">
        <v>5.9</v>
      </c>
      <c r="F87" t="s">
        <v>23</v>
      </c>
      <c r="G87">
        <v>20</v>
      </c>
      <c r="H87">
        <v>4</v>
      </c>
      <c r="J87" s="10">
        <v>8.1</v>
      </c>
      <c r="K87">
        <f t="shared" ref="K87" si="41">B87-G87</f>
        <v>-4</v>
      </c>
      <c r="L87">
        <f t="shared" ref="L87" si="42">C87-H87</f>
        <v>-1</v>
      </c>
      <c r="M87" s="10">
        <f t="shared" si="36"/>
        <v>4.8</v>
      </c>
      <c r="N87" s="10">
        <f>E87-M87</f>
        <v>1.1000000000000005</v>
      </c>
      <c r="O87" s="1"/>
    </row>
    <row r="88" spans="1:16" x14ac:dyDescent="0.75">
      <c r="F88" t="s">
        <v>42</v>
      </c>
      <c r="G88">
        <v>22</v>
      </c>
      <c r="H88">
        <v>6</v>
      </c>
      <c r="J88" s="10">
        <v>7.7</v>
      </c>
      <c r="K88">
        <f>B87-G88</f>
        <v>-6</v>
      </c>
      <c r="L88">
        <f>C87-H88</f>
        <v>-3</v>
      </c>
      <c r="M88" s="10">
        <f t="shared" si="36"/>
        <v>4.0999999999999996</v>
      </c>
      <c r="N88" s="10">
        <f>E87-M88</f>
        <v>1.8000000000000007</v>
      </c>
      <c r="O88" s="1"/>
    </row>
    <row r="89" spans="1:16" s="6" customFormat="1" x14ac:dyDescent="0.75">
      <c r="A89" s="6" t="s">
        <v>107</v>
      </c>
      <c r="B89" s="6">
        <v>16</v>
      </c>
      <c r="C89" s="6">
        <v>3</v>
      </c>
      <c r="E89" s="6">
        <v>6.7</v>
      </c>
      <c r="F89" s="6" t="s">
        <v>23</v>
      </c>
      <c r="G89" s="6">
        <v>20</v>
      </c>
      <c r="H89" s="6">
        <v>4</v>
      </c>
      <c r="J89" s="8">
        <v>8.1</v>
      </c>
      <c r="K89" s="6">
        <f t="shared" ref="K89" si="43">B89-G89</f>
        <v>-4</v>
      </c>
      <c r="L89" s="6">
        <f t="shared" ref="L89" si="44">C89-H89</f>
        <v>-1</v>
      </c>
      <c r="M89" s="8">
        <f t="shared" si="36"/>
        <v>4.8</v>
      </c>
      <c r="N89" s="8">
        <f>E89-M89</f>
        <v>1.9000000000000004</v>
      </c>
      <c r="O89" s="12"/>
    </row>
    <row r="90" spans="1:16" s="6" customFormat="1" x14ac:dyDescent="0.75">
      <c r="F90" s="6" t="s">
        <v>42</v>
      </c>
      <c r="G90" s="6">
        <v>22</v>
      </c>
      <c r="H90" s="6">
        <v>6</v>
      </c>
      <c r="J90" s="8">
        <v>7.7</v>
      </c>
      <c r="K90" s="6">
        <f>B89-G90</f>
        <v>-6</v>
      </c>
      <c r="L90" s="6">
        <f>C89-H90</f>
        <v>-3</v>
      </c>
      <c r="M90" s="8">
        <f t="shared" si="36"/>
        <v>4.0999999999999996</v>
      </c>
      <c r="N90" s="8">
        <f>E89-M90</f>
        <v>2.6000000000000005</v>
      </c>
      <c r="O90" s="12"/>
    </row>
    <row r="91" spans="1:16" x14ac:dyDescent="0.75">
      <c r="A91" t="s">
        <v>108</v>
      </c>
      <c r="B91">
        <v>16</v>
      </c>
      <c r="C91">
        <v>3</v>
      </c>
      <c r="E91">
        <v>7.3</v>
      </c>
      <c r="F91" t="s">
        <v>23</v>
      </c>
      <c r="G91">
        <v>20</v>
      </c>
      <c r="H91">
        <v>4</v>
      </c>
      <c r="J91" s="10">
        <v>8.1</v>
      </c>
      <c r="K91">
        <f t="shared" ref="K91" si="45">B91-G91</f>
        <v>-4</v>
      </c>
      <c r="L91">
        <f t="shared" ref="L91" si="46">C91-H91</f>
        <v>-1</v>
      </c>
      <c r="M91" s="10">
        <f t="shared" si="36"/>
        <v>4.8</v>
      </c>
      <c r="N91" s="10">
        <f>E91-M91</f>
        <v>2.5</v>
      </c>
      <c r="O91" s="1"/>
    </row>
    <row r="92" spans="1:16" x14ac:dyDescent="0.75">
      <c r="F92" t="s">
        <v>42</v>
      </c>
      <c r="G92">
        <v>22</v>
      </c>
      <c r="H92">
        <v>6</v>
      </c>
      <c r="J92" s="10">
        <v>7.7</v>
      </c>
      <c r="K92">
        <f>B91-G92</f>
        <v>-6</v>
      </c>
      <c r="L92">
        <f>C91-H92</f>
        <v>-3</v>
      </c>
      <c r="M92" s="10">
        <f t="shared" si="36"/>
        <v>4.0999999999999996</v>
      </c>
      <c r="N92" s="10">
        <f>E91-M92</f>
        <v>3.2</v>
      </c>
      <c r="O92" s="1"/>
    </row>
    <row r="93" spans="1:16" s="6" customFormat="1" x14ac:dyDescent="0.75">
      <c r="A93" s="6" t="s">
        <v>109</v>
      </c>
      <c r="B93" s="6">
        <v>16</v>
      </c>
      <c r="C93" s="6">
        <v>4</v>
      </c>
      <c r="D93" s="6" t="s">
        <v>16</v>
      </c>
      <c r="E93" s="6">
        <v>1.8</v>
      </c>
      <c r="F93" s="12" t="s">
        <v>17</v>
      </c>
      <c r="G93" s="6">
        <v>18</v>
      </c>
      <c r="H93" s="6">
        <v>3</v>
      </c>
      <c r="I93" s="6" t="s">
        <v>16</v>
      </c>
      <c r="J93" s="8">
        <v>4.0199999999999996</v>
      </c>
      <c r="K93" s="12">
        <f t="shared" ref="K93" si="47">B93-G93</f>
        <v>-2</v>
      </c>
      <c r="L93" s="6">
        <f t="shared" ref="L93" si="48">C93-H93</f>
        <v>1</v>
      </c>
      <c r="M93" s="8">
        <f t="shared" ref="M93" si="49">J93+(K93*1.05)-(L93*0.9)</f>
        <v>1.0199999999999996</v>
      </c>
      <c r="N93" s="8">
        <f t="shared" ref="N93:N95" si="50">E93-M93</f>
        <v>0.78000000000000047</v>
      </c>
      <c r="O93" s="12"/>
    </row>
    <row r="94" spans="1:16" s="6" customFormat="1" x14ac:dyDescent="0.75">
      <c r="B94">
        <v>16</v>
      </c>
      <c r="C94">
        <v>4</v>
      </c>
      <c r="D94" t="s">
        <v>16</v>
      </c>
      <c r="E94">
        <v>1.8</v>
      </c>
      <c r="F94" t="s">
        <v>38</v>
      </c>
      <c r="G94">
        <v>20</v>
      </c>
      <c r="H94">
        <v>3</v>
      </c>
      <c r="I94" t="s">
        <v>16</v>
      </c>
      <c r="J94" s="10">
        <v>6.11</v>
      </c>
      <c r="K94">
        <f>B94-G94</f>
        <v>-4</v>
      </c>
      <c r="L94">
        <f>C94-H94</f>
        <v>1</v>
      </c>
      <c r="M94" s="10">
        <f>J94+(K94*1.05)-(L94*0.9)</f>
        <v>1.0100000000000002</v>
      </c>
      <c r="N94" s="10">
        <f t="shared" si="50"/>
        <v>0.78999999999999981</v>
      </c>
      <c r="O94" s="12"/>
    </row>
    <row r="95" spans="1:16" s="6" customFormat="1" x14ac:dyDescent="0.75">
      <c r="B95">
        <v>16</v>
      </c>
      <c r="C95">
        <v>4</v>
      </c>
      <c r="D95" t="s">
        <v>16</v>
      </c>
      <c r="E95">
        <v>1.8</v>
      </c>
      <c r="F95" s="1"/>
      <c r="G95">
        <v>20</v>
      </c>
      <c r="H95">
        <v>4</v>
      </c>
      <c r="I95"/>
      <c r="J95" s="10">
        <v>5.43</v>
      </c>
      <c r="K95">
        <f>B95-G95</f>
        <v>-4</v>
      </c>
      <c r="L95">
        <f>C95-H95</f>
        <v>0</v>
      </c>
      <c r="M95" s="10">
        <f>J95+(K95*1.05)-(L95*0.9)</f>
        <v>1.2299999999999995</v>
      </c>
      <c r="N95" s="11">
        <f t="shared" si="50"/>
        <v>0.57000000000000051</v>
      </c>
      <c r="O95" s="12"/>
    </row>
    <row r="96" spans="1:16" x14ac:dyDescent="0.75">
      <c r="A96" t="s">
        <v>110</v>
      </c>
      <c r="B96">
        <v>16</v>
      </c>
      <c r="C96">
        <v>4</v>
      </c>
      <c r="D96" t="s">
        <v>16</v>
      </c>
      <c r="E96">
        <v>2.5</v>
      </c>
      <c r="F96" s="1" t="s">
        <v>17</v>
      </c>
      <c r="G96">
        <v>18</v>
      </c>
      <c r="H96">
        <v>3</v>
      </c>
      <c r="I96" t="s">
        <v>16</v>
      </c>
      <c r="J96" s="10">
        <v>4.0199999999999996</v>
      </c>
      <c r="K96" s="1">
        <f t="shared" si="35"/>
        <v>-2</v>
      </c>
      <c r="L96">
        <f t="shared" si="35"/>
        <v>1</v>
      </c>
      <c r="M96" s="10">
        <f t="shared" si="15"/>
        <v>1.0199999999999996</v>
      </c>
      <c r="N96" s="10">
        <f t="shared" si="16"/>
        <v>1.4800000000000004</v>
      </c>
      <c r="O96" s="1"/>
    </row>
    <row r="97" spans="1:16" x14ac:dyDescent="0.75">
      <c r="B97">
        <v>16</v>
      </c>
      <c r="C97">
        <v>4</v>
      </c>
      <c r="D97" t="s">
        <v>16</v>
      </c>
      <c r="E97">
        <v>2.5</v>
      </c>
      <c r="F97" t="s">
        <v>38</v>
      </c>
      <c r="G97">
        <v>20</v>
      </c>
      <c r="H97">
        <v>3</v>
      </c>
      <c r="I97" t="s">
        <v>16</v>
      </c>
      <c r="J97" s="10">
        <v>6.11</v>
      </c>
      <c r="K97">
        <f t="shared" ref="K97:L102" si="51">B97-G97</f>
        <v>-4</v>
      </c>
      <c r="L97">
        <f t="shared" si="51"/>
        <v>1</v>
      </c>
      <c r="M97" s="10">
        <f>J97+(K97*1.05)-(L97*0.9)</f>
        <v>1.0100000000000002</v>
      </c>
      <c r="N97" s="10">
        <f t="shared" si="16"/>
        <v>1.4899999999999998</v>
      </c>
      <c r="O97" s="1"/>
    </row>
    <row r="98" spans="1:16" x14ac:dyDescent="0.75">
      <c r="B98">
        <v>16</v>
      </c>
      <c r="C98">
        <v>4</v>
      </c>
      <c r="D98" t="s">
        <v>16</v>
      </c>
      <c r="E98">
        <v>2.5</v>
      </c>
      <c r="F98" s="1" t="s">
        <v>261</v>
      </c>
      <c r="G98">
        <v>20</v>
      </c>
      <c r="H98">
        <v>4</v>
      </c>
      <c r="J98" s="10">
        <v>5.43</v>
      </c>
      <c r="K98">
        <f t="shared" si="51"/>
        <v>-4</v>
      </c>
      <c r="L98">
        <f t="shared" si="51"/>
        <v>0</v>
      </c>
      <c r="M98" s="10">
        <f>J98+(K98*1.05)-(L98*0.9)</f>
        <v>1.2299999999999995</v>
      </c>
      <c r="N98" s="10">
        <f t="shared" ref="N98" si="52">E98-M98</f>
        <v>1.2700000000000005</v>
      </c>
      <c r="O98" s="1"/>
    </row>
    <row r="99" spans="1:16" x14ac:dyDescent="0.75">
      <c r="F99" s="6" t="s">
        <v>262</v>
      </c>
      <c r="G99" s="6">
        <v>20</v>
      </c>
      <c r="H99" s="6">
        <v>5</v>
      </c>
      <c r="I99" s="6" t="s">
        <v>16</v>
      </c>
      <c r="J99" s="8">
        <v>5.24</v>
      </c>
      <c r="K99" s="12">
        <f>B96-G99</f>
        <v>-4</v>
      </c>
      <c r="L99" s="12">
        <f>C96-H99</f>
        <v>-1</v>
      </c>
      <c r="M99" s="8">
        <f>J99+(K99*1.05)-(L99*0.9)</f>
        <v>1.94</v>
      </c>
      <c r="N99" s="11">
        <f>E96-M99</f>
        <v>0.56000000000000005</v>
      </c>
      <c r="O99" s="1"/>
    </row>
    <row r="100" spans="1:16" x14ac:dyDescent="0.75">
      <c r="F100" s="1"/>
      <c r="J100" s="10"/>
      <c r="M100" s="10"/>
      <c r="N100" s="10"/>
      <c r="O100" s="1"/>
    </row>
    <row r="101" spans="1:16" s="6" customFormat="1" x14ac:dyDescent="0.75">
      <c r="A101" s="6" t="s">
        <v>111</v>
      </c>
      <c r="B101" s="6">
        <v>16</v>
      </c>
      <c r="C101" s="6">
        <v>4</v>
      </c>
      <c r="D101" s="6" t="s">
        <v>16</v>
      </c>
      <c r="E101" s="6">
        <v>3.1</v>
      </c>
      <c r="F101" s="12" t="s">
        <v>17</v>
      </c>
      <c r="G101" s="6">
        <v>18</v>
      </c>
      <c r="H101" s="6">
        <v>3</v>
      </c>
      <c r="I101" s="6" t="s">
        <v>16</v>
      </c>
      <c r="J101" s="8">
        <v>4.0199999999999996</v>
      </c>
      <c r="K101" s="12">
        <f t="shared" si="51"/>
        <v>-2</v>
      </c>
      <c r="L101" s="6">
        <f t="shared" si="51"/>
        <v>1</v>
      </c>
      <c r="M101" s="8">
        <f t="shared" si="15"/>
        <v>1.0199999999999996</v>
      </c>
      <c r="N101" s="8">
        <f t="shared" si="16"/>
        <v>2.0800000000000005</v>
      </c>
      <c r="O101" s="12"/>
    </row>
    <row r="102" spans="1:16" x14ac:dyDescent="0.75">
      <c r="A102" t="s">
        <v>112</v>
      </c>
      <c r="B102">
        <v>16</v>
      </c>
      <c r="C102">
        <v>4</v>
      </c>
      <c r="D102" t="s">
        <v>18</v>
      </c>
      <c r="E102">
        <v>1.8</v>
      </c>
      <c r="F102" s="1" t="s">
        <v>27</v>
      </c>
      <c r="G102">
        <v>18</v>
      </c>
      <c r="H102">
        <v>3</v>
      </c>
      <c r="I102" t="s">
        <v>18</v>
      </c>
      <c r="J102" s="10">
        <v>4.28</v>
      </c>
      <c r="K102" s="1">
        <f t="shared" si="51"/>
        <v>-2</v>
      </c>
      <c r="L102">
        <f t="shared" si="51"/>
        <v>1</v>
      </c>
      <c r="M102" s="10">
        <f t="shared" si="15"/>
        <v>1.2800000000000002</v>
      </c>
      <c r="N102" s="11">
        <f t="shared" si="16"/>
        <v>0.5199999999999998</v>
      </c>
      <c r="O102" s="1" t="s">
        <v>31</v>
      </c>
      <c r="P102" t="s">
        <v>32</v>
      </c>
    </row>
    <row r="103" spans="1:16" x14ac:dyDescent="0.75">
      <c r="F103" s="1" t="s">
        <v>30</v>
      </c>
      <c r="G103">
        <v>18</v>
      </c>
      <c r="H103">
        <v>3</v>
      </c>
      <c r="I103" t="s">
        <v>18</v>
      </c>
      <c r="J103" s="10">
        <v>4.6500000000000004</v>
      </c>
      <c r="K103" s="1">
        <f>B102-G103</f>
        <v>-2</v>
      </c>
      <c r="L103">
        <f>C102-H103</f>
        <v>1</v>
      </c>
      <c r="M103" s="10">
        <f t="shared" si="15"/>
        <v>1.6500000000000004</v>
      </c>
      <c r="N103" s="11">
        <f>E102-M103</f>
        <v>0.14999999999999969</v>
      </c>
      <c r="O103" s="1"/>
    </row>
    <row r="104" spans="1:16" x14ac:dyDescent="0.75">
      <c r="F104" s="1" t="s">
        <v>24</v>
      </c>
      <c r="G104">
        <v>20</v>
      </c>
      <c r="H104">
        <v>4</v>
      </c>
      <c r="I104" t="s">
        <v>18</v>
      </c>
      <c r="J104" s="10">
        <v>3.48</v>
      </c>
      <c r="K104" s="1">
        <f>B102-G104</f>
        <v>-4</v>
      </c>
      <c r="L104">
        <f>C102-H104</f>
        <v>0</v>
      </c>
      <c r="M104" s="10">
        <f>J104+(K104*1.05)-(L104*0.9)</f>
        <v>-0.7200000000000002</v>
      </c>
      <c r="N104" s="10">
        <f>E102-M104</f>
        <v>2.5200000000000005</v>
      </c>
      <c r="O104" s="1"/>
    </row>
    <row r="105" spans="1:16" x14ac:dyDescent="0.75">
      <c r="F105" s="1" t="s">
        <v>25</v>
      </c>
      <c r="G105">
        <v>20</v>
      </c>
      <c r="H105">
        <v>4</v>
      </c>
      <c r="I105" t="s">
        <v>18</v>
      </c>
      <c r="J105" s="10">
        <v>3</v>
      </c>
      <c r="K105" s="1">
        <f>B102-G105</f>
        <v>-4</v>
      </c>
      <c r="L105">
        <f>C102-H105</f>
        <v>0</v>
      </c>
      <c r="M105" s="10">
        <f t="shared" si="15"/>
        <v>-1.2000000000000002</v>
      </c>
      <c r="N105" s="10">
        <f>E102-M105</f>
        <v>3</v>
      </c>
      <c r="O105" s="1"/>
    </row>
    <row r="106" spans="1:16" x14ac:dyDescent="0.75">
      <c r="F106" s="1" t="s">
        <v>26</v>
      </c>
      <c r="G106">
        <v>20</v>
      </c>
      <c r="H106">
        <v>4</v>
      </c>
      <c r="I106" t="s">
        <v>18</v>
      </c>
      <c r="J106" s="10">
        <v>2.89</v>
      </c>
      <c r="K106" s="1">
        <f>B102-G106</f>
        <v>-4</v>
      </c>
      <c r="L106">
        <f>C102-H106</f>
        <v>0</v>
      </c>
      <c r="M106" s="10">
        <f t="shared" ref="M106:M112" si="53">J106+(K106*1.05)-(L106*0.9)</f>
        <v>-1.31</v>
      </c>
      <c r="N106" s="10">
        <f>E102-M106</f>
        <v>3.1100000000000003</v>
      </c>
      <c r="O106" s="1"/>
    </row>
    <row r="107" spans="1:16" s="6" customFormat="1" x14ac:dyDescent="0.75">
      <c r="A107" s="6" t="s">
        <v>113</v>
      </c>
      <c r="B107" s="6">
        <v>16</v>
      </c>
      <c r="C107" s="6">
        <v>4</v>
      </c>
      <c r="D107" s="6" t="s">
        <v>18</v>
      </c>
      <c r="E107" s="6">
        <v>2.6</v>
      </c>
      <c r="F107" s="12" t="s">
        <v>27</v>
      </c>
      <c r="G107" s="6">
        <v>18</v>
      </c>
      <c r="H107" s="6">
        <v>3</v>
      </c>
      <c r="I107" s="6" t="s">
        <v>18</v>
      </c>
      <c r="J107" s="8">
        <v>4.28</v>
      </c>
      <c r="K107" s="12">
        <f>B107-G107</f>
        <v>-2</v>
      </c>
      <c r="L107" s="6">
        <f>C107-H107</f>
        <v>1</v>
      </c>
      <c r="M107" s="8">
        <f t="shared" si="53"/>
        <v>1.2800000000000002</v>
      </c>
      <c r="N107" s="8">
        <f t="shared" ref="N107" si="54">E107-M107</f>
        <v>1.3199999999999998</v>
      </c>
      <c r="O107" s="12"/>
    </row>
    <row r="108" spans="1:16" s="6" customFormat="1" x14ac:dyDescent="0.75">
      <c r="F108" s="12" t="s">
        <v>30</v>
      </c>
      <c r="G108" s="6">
        <v>18</v>
      </c>
      <c r="H108" s="6">
        <v>3</v>
      </c>
      <c r="I108" s="6" t="s">
        <v>18</v>
      </c>
      <c r="J108" s="8">
        <v>4.6500000000000004</v>
      </c>
      <c r="K108" s="12">
        <f>B107-G108</f>
        <v>-2</v>
      </c>
      <c r="L108" s="6">
        <f>C107-H108</f>
        <v>1</v>
      </c>
      <c r="M108" s="8">
        <f t="shared" si="53"/>
        <v>1.6500000000000004</v>
      </c>
      <c r="N108" s="8">
        <f>E107-M108</f>
        <v>0.94999999999999973</v>
      </c>
      <c r="O108" s="12"/>
    </row>
    <row r="109" spans="1:16" s="6" customFormat="1" x14ac:dyDescent="0.75">
      <c r="F109" s="12" t="s">
        <v>24</v>
      </c>
      <c r="G109" s="6">
        <v>20</v>
      </c>
      <c r="H109" s="6">
        <v>4</v>
      </c>
      <c r="I109" s="6" t="s">
        <v>18</v>
      </c>
      <c r="J109" s="8">
        <v>3.48</v>
      </c>
      <c r="K109" s="12">
        <f>B107-G109</f>
        <v>-4</v>
      </c>
      <c r="L109" s="6">
        <f>C107-H109</f>
        <v>0</v>
      </c>
      <c r="M109" s="8">
        <f>J109+(K109*1.05)-(L109*0.9)</f>
        <v>-0.7200000000000002</v>
      </c>
      <c r="N109" s="8">
        <f>E107-M109</f>
        <v>3.3200000000000003</v>
      </c>
      <c r="O109" s="12"/>
    </row>
    <row r="110" spans="1:16" s="6" customFormat="1" x14ac:dyDescent="0.75">
      <c r="F110" s="12" t="s">
        <v>25</v>
      </c>
      <c r="G110" s="6">
        <v>20</v>
      </c>
      <c r="H110" s="6">
        <v>4</v>
      </c>
      <c r="I110" s="6" t="s">
        <v>18</v>
      </c>
      <c r="J110" s="8">
        <v>3</v>
      </c>
      <c r="K110" s="12">
        <f>B107-G110</f>
        <v>-4</v>
      </c>
      <c r="L110" s="6">
        <f>C107-H110</f>
        <v>0</v>
      </c>
      <c r="M110" s="8">
        <f t="shared" ref="M110:M111" si="55">J110+(K110*1.05)-(L110*0.9)</f>
        <v>-1.2000000000000002</v>
      </c>
      <c r="N110" s="8">
        <f>E107-M110</f>
        <v>3.8000000000000003</v>
      </c>
      <c r="O110" s="12"/>
    </row>
    <row r="111" spans="1:16" s="6" customFormat="1" x14ac:dyDescent="0.75">
      <c r="F111" s="12" t="s">
        <v>26</v>
      </c>
      <c r="G111" s="6">
        <v>20</v>
      </c>
      <c r="H111" s="6">
        <v>4</v>
      </c>
      <c r="I111" s="6" t="s">
        <v>18</v>
      </c>
      <c r="J111" s="8">
        <v>2.89</v>
      </c>
      <c r="K111" s="12">
        <f>B107-G111</f>
        <v>-4</v>
      </c>
      <c r="L111" s="6">
        <f>C107-H111</f>
        <v>0</v>
      </c>
      <c r="M111" s="8">
        <f t="shared" si="55"/>
        <v>-1.31</v>
      </c>
      <c r="N111" s="8">
        <f>E107-M111</f>
        <v>3.91</v>
      </c>
      <c r="O111" s="12"/>
    </row>
    <row r="112" spans="1:16" x14ac:dyDescent="0.75">
      <c r="A112" t="s">
        <v>114</v>
      </c>
      <c r="B112">
        <v>16</v>
      </c>
      <c r="C112">
        <v>4</v>
      </c>
      <c r="D112" t="s">
        <v>21</v>
      </c>
      <c r="E112">
        <v>2.4</v>
      </c>
      <c r="F112" s="1" t="s">
        <v>22</v>
      </c>
      <c r="G112">
        <v>20</v>
      </c>
      <c r="H112">
        <v>5</v>
      </c>
      <c r="I112" t="s">
        <v>21</v>
      </c>
      <c r="J112" s="10">
        <v>1.72</v>
      </c>
      <c r="K112" s="1">
        <f t="shared" ref="K112:L113" si="56">B112-G112</f>
        <v>-4</v>
      </c>
      <c r="L112">
        <f t="shared" si="56"/>
        <v>-1</v>
      </c>
      <c r="M112" s="10">
        <f t="shared" si="53"/>
        <v>-1.5800000000000005</v>
      </c>
      <c r="N112" s="10">
        <f t="shared" ref="N112" si="57">E112-M112</f>
        <v>3.9800000000000004</v>
      </c>
      <c r="O112" s="1"/>
    </row>
    <row r="113" spans="1:16" s="6" customFormat="1" x14ac:dyDescent="0.75">
      <c r="A113" s="6" t="s">
        <v>115</v>
      </c>
      <c r="B113" s="6">
        <v>16</v>
      </c>
      <c r="C113" s="6">
        <v>4</v>
      </c>
      <c r="E113" s="6">
        <v>6.1</v>
      </c>
      <c r="F113" s="6" t="s">
        <v>23</v>
      </c>
      <c r="G113" s="6">
        <v>20</v>
      </c>
      <c r="H113" s="6">
        <v>4</v>
      </c>
      <c r="J113" s="8">
        <v>8.1</v>
      </c>
      <c r="K113" s="6">
        <f t="shared" si="56"/>
        <v>-4</v>
      </c>
      <c r="L113" s="6">
        <f t="shared" si="56"/>
        <v>0</v>
      </c>
      <c r="M113" s="8">
        <f>J113+(K113*1.05)-(L113*0.9)</f>
        <v>3.8999999999999995</v>
      </c>
      <c r="N113" s="8">
        <f>E113-M113</f>
        <v>2.2000000000000002</v>
      </c>
      <c r="O113" s="12"/>
    </row>
    <row r="114" spans="1:16" s="6" customFormat="1" x14ac:dyDescent="0.75">
      <c r="F114" s="6" t="s">
        <v>42</v>
      </c>
      <c r="G114" s="6">
        <v>22</v>
      </c>
      <c r="H114" s="6">
        <v>6</v>
      </c>
      <c r="J114" s="8">
        <v>7.7</v>
      </c>
      <c r="K114" s="6">
        <f>B113-G114</f>
        <v>-6</v>
      </c>
      <c r="L114" s="6">
        <f>C113-H114</f>
        <v>-2</v>
      </c>
      <c r="M114" s="8">
        <f>J114+(K114*1.05)-(L114*0.9)</f>
        <v>3.1999999999999993</v>
      </c>
      <c r="N114" s="8">
        <f>E113-M114</f>
        <v>2.9000000000000004</v>
      </c>
    </row>
    <row r="115" spans="1:16" x14ac:dyDescent="0.75">
      <c r="J115" s="10"/>
      <c r="M115" s="10"/>
      <c r="N115" s="10"/>
    </row>
    <row r="117" spans="1:16" ht="84.75" customHeight="1" x14ac:dyDescent="0.75">
      <c r="A117" s="14" t="s">
        <v>266</v>
      </c>
      <c r="B117" s="14"/>
      <c r="C117" s="14"/>
      <c r="D117" s="14"/>
      <c r="E117" s="14"/>
      <c r="F117" s="14"/>
      <c r="G117" s="14"/>
      <c r="H117" s="14"/>
      <c r="I117" s="14"/>
      <c r="J117" s="14"/>
      <c r="K117" s="14"/>
      <c r="L117" s="14"/>
      <c r="M117" s="14"/>
      <c r="N117" s="14"/>
      <c r="O117" s="14"/>
      <c r="P117" s="14"/>
    </row>
    <row r="118" spans="1:16" x14ac:dyDescent="0.75">
      <c r="A118" s="13" t="s">
        <v>0</v>
      </c>
      <c r="B118" s="13"/>
      <c r="C118" s="13"/>
      <c r="D118" s="13"/>
      <c r="E118" s="13"/>
      <c r="F118" s="17" t="s">
        <v>1</v>
      </c>
      <c r="G118" s="15"/>
      <c r="H118" s="15"/>
      <c r="I118" s="15"/>
      <c r="J118" s="15"/>
      <c r="K118" s="17" t="s">
        <v>2</v>
      </c>
      <c r="L118" s="15"/>
      <c r="M118" s="15"/>
      <c r="N118" s="15"/>
      <c r="O118" s="18" t="s">
        <v>3</v>
      </c>
      <c r="P118" s="18"/>
    </row>
    <row r="119" spans="1:16" x14ac:dyDescent="0.75">
      <c r="A119" s="13" t="s">
        <v>4</v>
      </c>
      <c r="B119" s="13"/>
      <c r="C119" s="13"/>
      <c r="D119" s="13"/>
      <c r="E119" s="20" t="s">
        <v>5</v>
      </c>
      <c r="F119" s="17" t="s">
        <v>4</v>
      </c>
      <c r="G119" s="15"/>
      <c r="H119" s="15"/>
      <c r="I119" s="15"/>
      <c r="J119" s="20" t="s">
        <v>6</v>
      </c>
      <c r="K119" s="1"/>
      <c r="M119" s="18" t="s">
        <v>7</v>
      </c>
      <c r="N119" s="18" t="s">
        <v>8</v>
      </c>
      <c r="O119" s="18"/>
      <c r="P119" s="18"/>
    </row>
    <row r="120" spans="1:16" x14ac:dyDescent="0.75">
      <c r="A120" s="2"/>
      <c r="B120" s="3" t="s">
        <v>9</v>
      </c>
      <c r="C120" s="3" t="s">
        <v>10</v>
      </c>
      <c r="D120" s="3" t="s">
        <v>11</v>
      </c>
      <c r="E120" s="21"/>
      <c r="F120" s="4" t="s">
        <v>12</v>
      </c>
      <c r="G120" s="3" t="s">
        <v>9</v>
      </c>
      <c r="H120" s="3" t="s">
        <v>10</v>
      </c>
      <c r="I120" s="3" t="s">
        <v>11</v>
      </c>
      <c r="J120" s="21"/>
      <c r="K120" s="5" t="s">
        <v>13</v>
      </c>
      <c r="L120" s="2" t="s">
        <v>14</v>
      </c>
      <c r="M120" s="19"/>
      <c r="N120" s="19"/>
      <c r="O120" s="5" t="s">
        <v>12</v>
      </c>
      <c r="P120" s="2" t="s">
        <v>15</v>
      </c>
    </row>
    <row r="121" spans="1:16" s="6" customFormat="1" x14ac:dyDescent="0.75">
      <c r="A121" s="6" t="s">
        <v>123</v>
      </c>
      <c r="B121" s="6">
        <v>18</v>
      </c>
      <c r="C121" s="6">
        <v>1</v>
      </c>
      <c r="D121" s="6" t="s">
        <v>18</v>
      </c>
      <c r="E121" s="6">
        <v>7.2</v>
      </c>
      <c r="F121" s="6" t="s">
        <v>27</v>
      </c>
      <c r="G121" s="6">
        <v>18</v>
      </c>
      <c r="H121" s="6">
        <v>3</v>
      </c>
      <c r="I121" s="6" t="s">
        <v>18</v>
      </c>
      <c r="J121" s="8">
        <v>4.28</v>
      </c>
      <c r="K121" s="6">
        <f t="shared" ref="K121" si="58">B121-G121</f>
        <v>0</v>
      </c>
      <c r="L121" s="6">
        <f t="shared" ref="L121" si="59">C121-H121</f>
        <v>-2</v>
      </c>
      <c r="M121" s="8">
        <f t="shared" ref="M121:M126" si="60">J121+(K121*1.05)-(L121*0.9)</f>
        <v>6.08</v>
      </c>
      <c r="N121" s="8">
        <f t="shared" ref="N121" si="61">E121-M121</f>
        <v>1.1200000000000001</v>
      </c>
    </row>
    <row r="122" spans="1:16" s="6" customFormat="1" x14ac:dyDescent="0.75">
      <c r="F122" s="6" t="s">
        <v>30</v>
      </c>
      <c r="G122" s="6">
        <v>18</v>
      </c>
      <c r="H122" s="6">
        <v>3</v>
      </c>
      <c r="I122" s="6" t="s">
        <v>18</v>
      </c>
      <c r="J122" s="8">
        <v>4.6500000000000004</v>
      </c>
      <c r="K122" s="6">
        <f>B121-G122</f>
        <v>0</v>
      </c>
      <c r="L122" s="6">
        <f>C121-H122</f>
        <v>-2</v>
      </c>
      <c r="M122" s="8">
        <f t="shared" si="60"/>
        <v>6.45</v>
      </c>
      <c r="N122" s="8">
        <f>E121-M122</f>
        <v>0.75</v>
      </c>
    </row>
    <row r="123" spans="1:16" s="6" customFormat="1" x14ac:dyDescent="0.75">
      <c r="F123" s="6" t="s">
        <v>24</v>
      </c>
      <c r="G123" s="6">
        <v>20</v>
      </c>
      <c r="H123" s="6">
        <v>4</v>
      </c>
      <c r="I123" s="6" t="s">
        <v>18</v>
      </c>
      <c r="J123" s="8">
        <v>3.48</v>
      </c>
      <c r="K123" s="6">
        <f>B121-G123</f>
        <v>-2</v>
      </c>
      <c r="L123" s="6">
        <f>C121-H123</f>
        <v>-3</v>
      </c>
      <c r="M123" s="8">
        <f t="shared" si="60"/>
        <v>4.08</v>
      </c>
      <c r="N123" s="8">
        <f>E121-M123</f>
        <v>3.12</v>
      </c>
    </row>
    <row r="124" spans="1:16" s="6" customFormat="1" x14ac:dyDescent="0.75">
      <c r="F124" s="6" t="s">
        <v>25</v>
      </c>
      <c r="G124" s="6">
        <v>20</v>
      </c>
      <c r="H124" s="6">
        <v>4</v>
      </c>
      <c r="I124" s="6" t="s">
        <v>18</v>
      </c>
      <c r="J124" s="8">
        <v>3</v>
      </c>
      <c r="K124" s="6">
        <f>B121-G124</f>
        <v>-2</v>
      </c>
      <c r="L124" s="6">
        <f>C121-H124</f>
        <v>-3</v>
      </c>
      <c r="M124" s="8">
        <f t="shared" si="60"/>
        <v>3.6</v>
      </c>
      <c r="N124" s="8">
        <f>E121-M124</f>
        <v>3.6</v>
      </c>
    </row>
    <row r="125" spans="1:16" s="6" customFormat="1" x14ac:dyDescent="0.75">
      <c r="F125" s="6" t="s">
        <v>26</v>
      </c>
      <c r="G125" s="6">
        <v>20</v>
      </c>
      <c r="H125" s="6">
        <v>4</v>
      </c>
      <c r="I125" s="6" t="s">
        <v>18</v>
      </c>
      <c r="J125" s="8">
        <v>2.89</v>
      </c>
      <c r="K125" s="6">
        <f>B121-G125</f>
        <v>-2</v>
      </c>
      <c r="L125" s="6">
        <f>C121-H125</f>
        <v>-3</v>
      </c>
      <c r="M125" s="8">
        <f t="shared" si="60"/>
        <v>3.49</v>
      </c>
      <c r="N125" s="8">
        <f>E121-M125</f>
        <v>3.71</v>
      </c>
    </row>
    <row r="126" spans="1:16" x14ac:dyDescent="0.75">
      <c r="A126" t="s">
        <v>124</v>
      </c>
      <c r="B126">
        <v>18</v>
      </c>
      <c r="C126">
        <v>1</v>
      </c>
      <c r="D126" t="s">
        <v>21</v>
      </c>
      <c r="E126">
        <v>1.9</v>
      </c>
      <c r="F126" t="s">
        <v>22</v>
      </c>
      <c r="G126">
        <v>20</v>
      </c>
      <c r="H126">
        <v>5</v>
      </c>
      <c r="I126" t="s">
        <v>21</v>
      </c>
      <c r="J126" s="10">
        <v>1.72</v>
      </c>
      <c r="K126">
        <f t="shared" ref="K126" si="62">B126-G126</f>
        <v>-2</v>
      </c>
      <c r="L126">
        <f t="shared" ref="L126" si="63">C126-H126</f>
        <v>-4</v>
      </c>
      <c r="M126" s="10">
        <f t="shared" si="60"/>
        <v>3.2199999999999998</v>
      </c>
      <c r="N126" s="10">
        <f t="shared" ref="N126" si="64">E126-M126</f>
        <v>-1.3199999999999998</v>
      </c>
    </row>
    <row r="127" spans="1:16" s="6" customFormat="1" x14ac:dyDescent="0.75">
      <c r="A127" s="6" t="s">
        <v>125</v>
      </c>
      <c r="B127" s="6">
        <v>18</v>
      </c>
      <c r="C127" s="6">
        <v>2</v>
      </c>
      <c r="D127" s="6" t="s">
        <v>16</v>
      </c>
      <c r="E127" s="6">
        <v>5.9</v>
      </c>
      <c r="F127" s="6" t="s">
        <v>17</v>
      </c>
      <c r="G127" s="6">
        <v>18</v>
      </c>
      <c r="H127" s="6">
        <v>3</v>
      </c>
      <c r="I127" s="6" t="s">
        <v>16</v>
      </c>
      <c r="J127" s="8">
        <v>4.0199999999999996</v>
      </c>
      <c r="K127" s="6">
        <f t="shared" ref="K127:K143" si="65">B127-G127</f>
        <v>0</v>
      </c>
      <c r="L127" s="6">
        <f t="shared" ref="L127:L143" si="66">C127-H127</f>
        <v>-1</v>
      </c>
      <c r="M127" s="8">
        <f t="shared" ref="M127:M166" si="67">J127+(K127*1.05)-(L127*0.9)</f>
        <v>4.92</v>
      </c>
      <c r="N127" s="8">
        <f t="shared" ref="N127:N166" si="68">E127-M127</f>
        <v>0.98000000000000043</v>
      </c>
    </row>
    <row r="128" spans="1:16" x14ac:dyDescent="0.75">
      <c r="A128" t="s">
        <v>126</v>
      </c>
      <c r="B128">
        <v>18</v>
      </c>
      <c r="C128">
        <v>2</v>
      </c>
      <c r="D128" t="s">
        <v>18</v>
      </c>
      <c r="E128">
        <v>2.6</v>
      </c>
      <c r="F128" t="s">
        <v>27</v>
      </c>
      <c r="G128">
        <v>18</v>
      </c>
      <c r="H128">
        <v>3</v>
      </c>
      <c r="I128" t="s">
        <v>18</v>
      </c>
      <c r="J128" s="10">
        <v>4.28</v>
      </c>
      <c r="K128">
        <f t="shared" si="65"/>
        <v>0</v>
      </c>
      <c r="L128">
        <f t="shared" si="66"/>
        <v>-1</v>
      </c>
      <c r="M128" s="10">
        <f t="shared" si="67"/>
        <v>5.1800000000000006</v>
      </c>
      <c r="N128" s="10">
        <f t="shared" si="68"/>
        <v>-2.5800000000000005</v>
      </c>
      <c r="O128" t="s">
        <v>217</v>
      </c>
      <c r="P128" t="s">
        <v>218</v>
      </c>
    </row>
    <row r="129" spans="1:16" x14ac:dyDescent="0.75">
      <c r="F129" t="s">
        <v>30</v>
      </c>
      <c r="G129">
        <v>18</v>
      </c>
      <c r="H129">
        <v>3</v>
      </c>
      <c r="I129" t="s">
        <v>18</v>
      </c>
      <c r="J129" s="10">
        <v>4.6500000000000004</v>
      </c>
      <c r="K129">
        <f>B128-G129</f>
        <v>0</v>
      </c>
      <c r="L129">
        <f>C128-H129</f>
        <v>-1</v>
      </c>
      <c r="M129" s="10">
        <f t="shared" si="67"/>
        <v>5.5500000000000007</v>
      </c>
      <c r="N129" s="10">
        <f>E128-M129</f>
        <v>-2.9500000000000006</v>
      </c>
    </row>
    <row r="130" spans="1:16" x14ac:dyDescent="0.75">
      <c r="F130" t="s">
        <v>24</v>
      </c>
      <c r="G130">
        <v>20</v>
      </c>
      <c r="H130">
        <v>4</v>
      </c>
      <c r="I130" t="s">
        <v>18</v>
      </c>
      <c r="J130" s="10">
        <v>3.48</v>
      </c>
      <c r="K130">
        <f>B128-G130</f>
        <v>-2</v>
      </c>
      <c r="L130">
        <f>C128-H130</f>
        <v>-2</v>
      </c>
      <c r="M130" s="10">
        <f t="shared" si="67"/>
        <v>3.1799999999999997</v>
      </c>
      <c r="N130" s="10">
        <f>E128-M130</f>
        <v>-0.57999999999999963</v>
      </c>
    </row>
    <row r="131" spans="1:16" x14ac:dyDescent="0.75">
      <c r="F131" t="s">
        <v>25</v>
      </c>
      <c r="G131">
        <v>20</v>
      </c>
      <c r="H131">
        <v>4</v>
      </c>
      <c r="I131" t="s">
        <v>18</v>
      </c>
      <c r="J131" s="10">
        <v>3</v>
      </c>
      <c r="K131">
        <f>B128-G131</f>
        <v>-2</v>
      </c>
      <c r="L131">
        <f>C128-H131</f>
        <v>-2</v>
      </c>
      <c r="M131" s="10">
        <f t="shared" si="67"/>
        <v>2.7</v>
      </c>
      <c r="N131" s="11">
        <f>E128-M131</f>
        <v>-0.10000000000000009</v>
      </c>
    </row>
    <row r="132" spans="1:16" x14ac:dyDescent="0.75">
      <c r="F132" t="s">
        <v>26</v>
      </c>
      <c r="G132">
        <v>20</v>
      </c>
      <c r="H132">
        <v>4</v>
      </c>
      <c r="I132" t="s">
        <v>18</v>
      </c>
      <c r="J132" s="10">
        <v>2.89</v>
      </c>
      <c r="K132">
        <f>B128-G132</f>
        <v>-2</v>
      </c>
      <c r="L132">
        <f>C128-H132</f>
        <v>-2</v>
      </c>
      <c r="M132" s="10">
        <f t="shared" si="67"/>
        <v>2.59</v>
      </c>
      <c r="N132" s="11">
        <f>E128-M132</f>
        <v>1.0000000000000231E-2</v>
      </c>
    </row>
    <row r="133" spans="1:16" s="6" customFormat="1" x14ac:dyDescent="0.75">
      <c r="A133" s="6" t="s">
        <v>127</v>
      </c>
      <c r="B133" s="6">
        <v>18</v>
      </c>
      <c r="C133" s="6">
        <v>2</v>
      </c>
      <c r="D133" s="6" t="s">
        <v>18</v>
      </c>
      <c r="E133" s="6">
        <v>6.3</v>
      </c>
      <c r="F133" s="6" t="s">
        <v>27</v>
      </c>
      <c r="G133" s="6">
        <v>18</v>
      </c>
      <c r="H133" s="6">
        <v>3</v>
      </c>
      <c r="I133" s="6" t="s">
        <v>18</v>
      </c>
      <c r="J133" s="8">
        <v>4.28</v>
      </c>
      <c r="K133" s="6">
        <f t="shared" ref="K133" si="69">B133-G133</f>
        <v>0</v>
      </c>
      <c r="L133" s="6">
        <f t="shared" ref="L133" si="70">C133-H133</f>
        <v>-1</v>
      </c>
      <c r="M133" s="8">
        <f t="shared" ref="M133:M137" si="71">J133+(K133*1.05)-(L133*0.9)</f>
        <v>5.1800000000000006</v>
      </c>
      <c r="N133" s="8">
        <f t="shared" ref="N133" si="72">E133-M133</f>
        <v>1.1199999999999992</v>
      </c>
    </row>
    <row r="134" spans="1:16" s="6" customFormat="1" x14ac:dyDescent="0.75">
      <c r="F134" s="6" t="s">
        <v>30</v>
      </c>
      <c r="G134" s="6">
        <v>18</v>
      </c>
      <c r="H134" s="6">
        <v>3</v>
      </c>
      <c r="I134" s="6" t="s">
        <v>18</v>
      </c>
      <c r="J134" s="8">
        <v>4.6500000000000004</v>
      </c>
      <c r="K134" s="6">
        <f>B133-G134</f>
        <v>0</v>
      </c>
      <c r="L134" s="6">
        <f>C133-H134</f>
        <v>-1</v>
      </c>
      <c r="M134" s="8">
        <f t="shared" si="71"/>
        <v>5.5500000000000007</v>
      </c>
      <c r="N134" s="8">
        <f>E133-M134</f>
        <v>0.74999999999999911</v>
      </c>
    </row>
    <row r="135" spans="1:16" s="6" customFormat="1" x14ac:dyDescent="0.75">
      <c r="F135" s="6" t="s">
        <v>24</v>
      </c>
      <c r="G135" s="6">
        <v>20</v>
      </c>
      <c r="H135" s="6">
        <v>4</v>
      </c>
      <c r="I135" s="6" t="s">
        <v>18</v>
      </c>
      <c r="J135" s="8">
        <v>3.48</v>
      </c>
      <c r="K135" s="6">
        <f>B133-G135</f>
        <v>-2</v>
      </c>
      <c r="L135" s="6">
        <f>C133-H135</f>
        <v>-2</v>
      </c>
      <c r="M135" s="8">
        <f t="shared" si="71"/>
        <v>3.1799999999999997</v>
      </c>
      <c r="N135" s="8">
        <f>E133-M135</f>
        <v>3.12</v>
      </c>
    </row>
    <row r="136" spans="1:16" s="6" customFormat="1" x14ac:dyDescent="0.75">
      <c r="F136" s="6" t="s">
        <v>25</v>
      </c>
      <c r="G136" s="6">
        <v>20</v>
      </c>
      <c r="H136" s="6">
        <v>4</v>
      </c>
      <c r="I136" s="6" t="s">
        <v>18</v>
      </c>
      <c r="J136" s="8">
        <v>3</v>
      </c>
      <c r="K136" s="6">
        <f>B133-G136</f>
        <v>-2</v>
      </c>
      <c r="L136" s="6">
        <f>C133-H136</f>
        <v>-2</v>
      </c>
      <c r="M136" s="8">
        <f t="shared" si="71"/>
        <v>2.7</v>
      </c>
      <c r="N136" s="8">
        <f>E133-M136</f>
        <v>3.5999999999999996</v>
      </c>
    </row>
    <row r="137" spans="1:16" s="6" customFormat="1" x14ac:dyDescent="0.75">
      <c r="F137" s="6" t="s">
        <v>26</v>
      </c>
      <c r="G137" s="6">
        <v>20</v>
      </c>
      <c r="H137" s="6">
        <v>4</v>
      </c>
      <c r="I137" s="6" t="s">
        <v>18</v>
      </c>
      <c r="J137" s="8">
        <v>2.89</v>
      </c>
      <c r="K137" s="6">
        <f>B133-G137</f>
        <v>-2</v>
      </c>
      <c r="L137" s="6">
        <f>C133-H137</f>
        <v>-2</v>
      </c>
      <c r="M137" s="8">
        <f t="shared" si="71"/>
        <v>2.59</v>
      </c>
      <c r="N137" s="8">
        <f>E133-M137</f>
        <v>3.71</v>
      </c>
    </row>
    <row r="138" spans="1:16" x14ac:dyDescent="0.75">
      <c r="A138" t="s">
        <v>128</v>
      </c>
      <c r="B138">
        <v>18</v>
      </c>
      <c r="C138">
        <v>2</v>
      </c>
      <c r="E138">
        <v>9.3000000000000007</v>
      </c>
      <c r="F138" t="s">
        <v>23</v>
      </c>
      <c r="G138">
        <v>20</v>
      </c>
      <c r="H138">
        <v>4</v>
      </c>
      <c r="J138" s="10">
        <v>8.1</v>
      </c>
      <c r="K138">
        <f t="shared" ref="K138" si="73">B138-G138</f>
        <v>-2</v>
      </c>
      <c r="L138">
        <f t="shared" ref="L138" si="74">C138-H138</f>
        <v>-2</v>
      </c>
      <c r="M138" s="10">
        <f>J138+(K138*1.05)-(L138*0.9)</f>
        <v>7.8</v>
      </c>
      <c r="N138" s="10">
        <f>E138-M138</f>
        <v>1.5000000000000009</v>
      </c>
    </row>
    <row r="139" spans="1:16" x14ac:dyDescent="0.75">
      <c r="F139" t="s">
        <v>42</v>
      </c>
      <c r="G139">
        <v>22</v>
      </c>
      <c r="H139">
        <v>6</v>
      </c>
      <c r="J139" s="10">
        <v>7.7</v>
      </c>
      <c r="K139">
        <f>B138-G139</f>
        <v>-4</v>
      </c>
      <c r="L139">
        <f>C138-H139</f>
        <v>-4</v>
      </c>
      <c r="M139" s="10">
        <f>J139+(K139*1.05)-(L139*0.9)</f>
        <v>7.1</v>
      </c>
      <c r="N139" s="10">
        <f>E138-M139</f>
        <v>2.2000000000000011</v>
      </c>
    </row>
    <row r="140" spans="1:16" s="6" customFormat="1" x14ac:dyDescent="0.75">
      <c r="A140" s="6" t="s">
        <v>129</v>
      </c>
      <c r="B140" s="6">
        <v>18</v>
      </c>
      <c r="C140" s="6">
        <v>3</v>
      </c>
      <c r="D140" s="6" t="s">
        <v>16</v>
      </c>
      <c r="E140" s="6">
        <v>4.5999999999999996</v>
      </c>
      <c r="F140" s="6" t="s">
        <v>17</v>
      </c>
      <c r="G140" s="6">
        <v>18</v>
      </c>
      <c r="H140" s="6">
        <v>3</v>
      </c>
      <c r="I140" s="6" t="s">
        <v>16</v>
      </c>
      <c r="J140" s="8">
        <v>4.0199999999999996</v>
      </c>
      <c r="K140" s="6">
        <f t="shared" si="65"/>
        <v>0</v>
      </c>
      <c r="L140" s="6">
        <f t="shared" si="66"/>
        <v>0</v>
      </c>
      <c r="M140" s="8">
        <f t="shared" si="67"/>
        <v>4.0199999999999996</v>
      </c>
      <c r="N140" s="8">
        <f t="shared" si="68"/>
        <v>0.58000000000000007</v>
      </c>
    </row>
    <row r="141" spans="1:16" x14ac:dyDescent="0.75">
      <c r="A141" t="s">
        <v>130</v>
      </c>
      <c r="B141">
        <v>18</v>
      </c>
      <c r="C141">
        <v>3</v>
      </c>
      <c r="D141" t="s">
        <v>16</v>
      </c>
      <c r="E141">
        <v>5.6</v>
      </c>
      <c r="F141" t="s">
        <v>17</v>
      </c>
      <c r="G141">
        <v>18</v>
      </c>
      <c r="H141">
        <v>3</v>
      </c>
      <c r="I141" t="s">
        <v>16</v>
      </c>
      <c r="J141" s="10">
        <v>4.0199999999999996</v>
      </c>
      <c r="K141">
        <f t="shared" si="65"/>
        <v>0</v>
      </c>
      <c r="L141">
        <f t="shared" si="66"/>
        <v>0</v>
      </c>
      <c r="M141" s="10">
        <f t="shared" si="67"/>
        <v>4.0199999999999996</v>
      </c>
      <c r="N141" s="10">
        <f t="shared" si="68"/>
        <v>1.58</v>
      </c>
    </row>
    <row r="142" spans="1:16" s="6" customFormat="1" x14ac:dyDescent="0.75">
      <c r="A142" s="6" t="s">
        <v>131</v>
      </c>
      <c r="B142" s="6">
        <v>18</v>
      </c>
      <c r="C142" s="6">
        <v>3</v>
      </c>
      <c r="D142" s="6" t="s">
        <v>16</v>
      </c>
      <c r="E142" s="6">
        <v>6.3</v>
      </c>
      <c r="F142" s="6" t="s">
        <v>17</v>
      </c>
      <c r="G142" s="6">
        <v>18</v>
      </c>
      <c r="H142" s="6">
        <v>3</v>
      </c>
      <c r="I142" s="6" t="s">
        <v>16</v>
      </c>
      <c r="J142" s="8">
        <v>4.0199999999999996</v>
      </c>
      <c r="K142" s="6">
        <f t="shared" ref="K142" si="75">B142-G142</f>
        <v>0</v>
      </c>
      <c r="L142" s="6">
        <f t="shared" ref="L142" si="76">C142-H142</f>
        <v>0</v>
      </c>
      <c r="M142" s="8">
        <f t="shared" ref="M142" si="77">J142+(K142*1.05)-(L142*0.9)</f>
        <v>4.0199999999999996</v>
      </c>
      <c r="N142" s="8">
        <f t="shared" ref="N142" si="78">E142-M142</f>
        <v>2.2800000000000002</v>
      </c>
    </row>
    <row r="143" spans="1:16" x14ac:dyDescent="0.75">
      <c r="A143" t="s">
        <v>132</v>
      </c>
      <c r="B143">
        <v>18</v>
      </c>
      <c r="C143">
        <v>3</v>
      </c>
      <c r="D143" t="s">
        <v>18</v>
      </c>
      <c r="E143">
        <v>2</v>
      </c>
      <c r="F143" t="s">
        <v>27</v>
      </c>
      <c r="G143">
        <v>18</v>
      </c>
      <c r="H143">
        <v>3</v>
      </c>
      <c r="I143" t="s">
        <v>18</v>
      </c>
      <c r="J143" s="10">
        <v>4.28</v>
      </c>
      <c r="K143">
        <f t="shared" si="65"/>
        <v>0</v>
      </c>
      <c r="L143">
        <f t="shared" si="66"/>
        <v>0</v>
      </c>
      <c r="M143" s="10">
        <f t="shared" si="67"/>
        <v>4.28</v>
      </c>
      <c r="N143" s="10">
        <f t="shared" si="68"/>
        <v>-2.2800000000000002</v>
      </c>
      <c r="O143" t="s">
        <v>219</v>
      </c>
      <c r="P143" t="s">
        <v>56</v>
      </c>
    </row>
    <row r="144" spans="1:16" x14ac:dyDescent="0.75">
      <c r="F144" t="s">
        <v>30</v>
      </c>
      <c r="G144">
        <v>18</v>
      </c>
      <c r="H144">
        <v>3</v>
      </c>
      <c r="I144" t="s">
        <v>18</v>
      </c>
      <c r="J144" s="10">
        <v>4.6500000000000004</v>
      </c>
      <c r="K144">
        <f>B143-G144</f>
        <v>0</v>
      </c>
      <c r="L144">
        <f>C143-H144</f>
        <v>0</v>
      </c>
      <c r="M144" s="10">
        <f t="shared" si="67"/>
        <v>4.6500000000000004</v>
      </c>
      <c r="N144" s="10">
        <f>E143-M144</f>
        <v>-2.6500000000000004</v>
      </c>
    </row>
    <row r="145" spans="1:16" x14ac:dyDescent="0.75">
      <c r="F145" t="s">
        <v>24</v>
      </c>
      <c r="G145">
        <v>20</v>
      </c>
      <c r="H145">
        <v>4</v>
      </c>
      <c r="I145" t="s">
        <v>18</v>
      </c>
      <c r="J145" s="10">
        <v>3.48</v>
      </c>
      <c r="K145">
        <f>B143-G145</f>
        <v>-2</v>
      </c>
      <c r="L145">
        <f>C143-H145</f>
        <v>-1</v>
      </c>
      <c r="M145" s="10">
        <f t="shared" si="67"/>
        <v>2.2799999999999998</v>
      </c>
      <c r="N145" s="11">
        <f>E143-M145</f>
        <v>-0.2799999999999998</v>
      </c>
    </row>
    <row r="146" spans="1:16" x14ac:dyDescent="0.75">
      <c r="F146" t="s">
        <v>25</v>
      </c>
      <c r="G146">
        <v>20</v>
      </c>
      <c r="H146">
        <v>4</v>
      </c>
      <c r="I146" t="s">
        <v>18</v>
      </c>
      <c r="J146" s="10">
        <v>3</v>
      </c>
      <c r="K146">
        <f>B143-G146</f>
        <v>-2</v>
      </c>
      <c r="L146">
        <f>C143-H146</f>
        <v>-1</v>
      </c>
      <c r="M146" s="10">
        <f t="shared" si="67"/>
        <v>1.7999999999999998</v>
      </c>
      <c r="N146" s="11">
        <f>E143-M146</f>
        <v>0.20000000000000018</v>
      </c>
    </row>
    <row r="147" spans="1:16" x14ac:dyDescent="0.75">
      <c r="F147" t="s">
        <v>26</v>
      </c>
      <c r="G147">
        <v>20</v>
      </c>
      <c r="H147">
        <v>4</v>
      </c>
      <c r="I147" t="s">
        <v>18</v>
      </c>
      <c r="J147" s="10">
        <v>2.89</v>
      </c>
      <c r="K147">
        <f>B143-G147</f>
        <v>-2</v>
      </c>
      <c r="L147">
        <f>C143-H147</f>
        <v>-1</v>
      </c>
      <c r="M147" s="10">
        <f t="shared" si="67"/>
        <v>1.69</v>
      </c>
      <c r="N147" s="11">
        <f>E143-M147</f>
        <v>0.31000000000000005</v>
      </c>
    </row>
    <row r="148" spans="1:16" s="6" customFormat="1" x14ac:dyDescent="0.75">
      <c r="A148" s="6" t="s">
        <v>133</v>
      </c>
      <c r="B148" s="6">
        <v>18</v>
      </c>
      <c r="C148" s="6">
        <v>3</v>
      </c>
      <c r="D148" s="6" t="s">
        <v>21</v>
      </c>
      <c r="E148" s="6">
        <v>1.8</v>
      </c>
      <c r="F148" s="6" t="s">
        <v>22</v>
      </c>
      <c r="G148" s="6">
        <v>20</v>
      </c>
      <c r="H148" s="6">
        <v>5</v>
      </c>
      <c r="I148" s="6" t="s">
        <v>21</v>
      </c>
      <c r="J148" s="8">
        <v>1.72</v>
      </c>
      <c r="K148" s="6">
        <f>B148-G148</f>
        <v>-2</v>
      </c>
      <c r="L148" s="6">
        <f>C148-H148</f>
        <v>-2</v>
      </c>
      <c r="M148" s="8">
        <f t="shared" si="67"/>
        <v>1.42</v>
      </c>
      <c r="N148" s="11">
        <f t="shared" si="68"/>
        <v>0.38000000000000012</v>
      </c>
      <c r="O148" s="6" t="s">
        <v>34</v>
      </c>
      <c r="P148" s="6" t="s">
        <v>33</v>
      </c>
    </row>
    <row r="149" spans="1:16" x14ac:dyDescent="0.75">
      <c r="A149" t="s">
        <v>134</v>
      </c>
      <c r="B149">
        <v>18</v>
      </c>
      <c r="C149">
        <v>3</v>
      </c>
      <c r="E149">
        <v>5.9</v>
      </c>
      <c r="F149" t="s">
        <v>23</v>
      </c>
      <c r="G149">
        <v>20</v>
      </c>
      <c r="H149">
        <v>4</v>
      </c>
      <c r="J149" s="10">
        <v>8.1</v>
      </c>
      <c r="K149">
        <f t="shared" ref="K149" si="79">B149-G149</f>
        <v>-2</v>
      </c>
      <c r="L149">
        <f t="shared" ref="L149" si="80">C149-H149</f>
        <v>-1</v>
      </c>
      <c r="M149" s="10">
        <f>J149+(K149*1.05)-(L149*0.9)</f>
        <v>6.9</v>
      </c>
      <c r="N149" s="10">
        <f>E149-M149</f>
        <v>-1</v>
      </c>
      <c r="O149" t="s">
        <v>220</v>
      </c>
      <c r="P149" t="s">
        <v>221</v>
      </c>
    </row>
    <row r="150" spans="1:16" x14ac:dyDescent="0.75">
      <c r="F150" t="s">
        <v>42</v>
      </c>
      <c r="G150">
        <v>22</v>
      </c>
      <c r="H150">
        <v>6</v>
      </c>
      <c r="J150" s="10">
        <v>7.7</v>
      </c>
      <c r="K150">
        <f>B149-G150</f>
        <v>-4</v>
      </c>
      <c r="L150">
        <f>C149-H150</f>
        <v>-3</v>
      </c>
      <c r="M150" s="10">
        <f>J150+(K150*1.05)-(L150*0.9)</f>
        <v>6.2</v>
      </c>
      <c r="N150" s="11">
        <f>E149-M150</f>
        <v>-0.29999999999999982</v>
      </c>
    </row>
    <row r="151" spans="1:16" s="6" customFormat="1" x14ac:dyDescent="0.75">
      <c r="A151" s="6" t="s">
        <v>135</v>
      </c>
      <c r="B151" s="6">
        <v>18</v>
      </c>
      <c r="C151" s="6">
        <v>4</v>
      </c>
      <c r="D151" s="6" t="s">
        <v>16</v>
      </c>
      <c r="E151" s="6">
        <v>2</v>
      </c>
      <c r="F151" s="6" t="s">
        <v>17</v>
      </c>
      <c r="G151" s="6">
        <v>18</v>
      </c>
      <c r="H151" s="6">
        <v>3</v>
      </c>
      <c r="I151" s="6" t="s">
        <v>16</v>
      </c>
      <c r="J151" s="8">
        <v>4.0199999999999996</v>
      </c>
      <c r="K151" s="6">
        <f t="shared" ref="K151:K152" si="81">B151-G151</f>
        <v>0</v>
      </c>
      <c r="L151" s="6">
        <f t="shared" ref="L151:L152" si="82">C151-H151</f>
        <v>1</v>
      </c>
      <c r="M151" s="8">
        <f t="shared" ref="M151" si="83">J151+(K151*1.05)-(L151*0.9)</f>
        <v>3.1199999999999997</v>
      </c>
      <c r="N151" s="8">
        <f t="shared" ref="N151" si="84">E151-M151</f>
        <v>-1.1199999999999997</v>
      </c>
    </row>
    <row r="152" spans="1:16" x14ac:dyDescent="0.75">
      <c r="A152" t="s">
        <v>136</v>
      </c>
      <c r="B152">
        <v>18</v>
      </c>
      <c r="C152">
        <v>4</v>
      </c>
      <c r="E152">
        <v>4.9000000000000004</v>
      </c>
      <c r="F152" t="s">
        <v>23</v>
      </c>
      <c r="G152">
        <v>20</v>
      </c>
      <c r="H152">
        <v>4</v>
      </c>
      <c r="J152" s="10">
        <v>8.1</v>
      </c>
      <c r="K152">
        <f t="shared" si="81"/>
        <v>-2</v>
      </c>
      <c r="L152">
        <f t="shared" si="82"/>
        <v>0</v>
      </c>
      <c r="M152" s="10">
        <f>J152+(K152*1.05)-(L152*0.9)</f>
        <v>6</v>
      </c>
      <c r="N152" s="10">
        <f>E152-M152</f>
        <v>-1.0999999999999996</v>
      </c>
      <c r="O152" t="s">
        <v>222</v>
      </c>
      <c r="P152" t="s">
        <v>55</v>
      </c>
    </row>
    <row r="153" spans="1:16" x14ac:dyDescent="0.75">
      <c r="F153" t="s">
        <v>42</v>
      </c>
      <c r="G153">
        <v>22</v>
      </c>
      <c r="H153">
        <v>6</v>
      </c>
      <c r="J153" s="10">
        <v>7.7</v>
      </c>
      <c r="K153">
        <f>B152-G153</f>
        <v>-4</v>
      </c>
      <c r="L153">
        <f>C152-H153</f>
        <v>-2</v>
      </c>
      <c r="M153" s="10">
        <f>J153+(K153*1.05)-(L153*0.9)</f>
        <v>5.3</v>
      </c>
      <c r="N153" s="11">
        <f>E152-M153</f>
        <v>-0.39999999999999947</v>
      </c>
    </row>
    <row r="154" spans="1:16" s="6" customFormat="1" x14ac:dyDescent="0.75">
      <c r="A154" s="6" t="s">
        <v>137</v>
      </c>
      <c r="B154" s="6">
        <v>18</v>
      </c>
      <c r="C154" s="6">
        <v>5</v>
      </c>
      <c r="D154" s="6" t="s">
        <v>16</v>
      </c>
      <c r="E154" s="6">
        <v>1.6</v>
      </c>
      <c r="F154" s="6" t="s">
        <v>17</v>
      </c>
      <c r="G154" s="6">
        <v>18</v>
      </c>
      <c r="H154" s="6">
        <v>3</v>
      </c>
      <c r="I154" s="6" t="s">
        <v>16</v>
      </c>
      <c r="J154" s="8">
        <v>4.0199999999999996</v>
      </c>
      <c r="K154" s="6">
        <f t="shared" ref="K154:L165" si="85">B154-G154</f>
        <v>0</v>
      </c>
      <c r="L154" s="6">
        <f t="shared" si="85"/>
        <v>2</v>
      </c>
      <c r="M154" s="8">
        <f t="shared" si="67"/>
        <v>2.2199999999999998</v>
      </c>
      <c r="N154" s="8">
        <f t="shared" si="68"/>
        <v>-0.61999999999999966</v>
      </c>
    </row>
    <row r="155" spans="1:16" x14ac:dyDescent="0.75">
      <c r="A155" t="s">
        <v>138</v>
      </c>
      <c r="B155">
        <v>18</v>
      </c>
      <c r="C155">
        <v>5</v>
      </c>
      <c r="D155" t="s">
        <v>18</v>
      </c>
      <c r="E155">
        <v>1.6</v>
      </c>
      <c r="F155" t="s">
        <v>27</v>
      </c>
      <c r="G155">
        <v>18</v>
      </c>
      <c r="H155">
        <v>3</v>
      </c>
      <c r="I155" t="s">
        <v>18</v>
      </c>
      <c r="J155" s="10">
        <v>4.28</v>
      </c>
      <c r="K155">
        <f t="shared" si="85"/>
        <v>0</v>
      </c>
      <c r="L155">
        <f t="shared" si="85"/>
        <v>2</v>
      </c>
      <c r="M155" s="10">
        <f t="shared" ref="M155:M159" si="86">J155+(K155*1.05)-(L155*0.9)</f>
        <v>2.4800000000000004</v>
      </c>
      <c r="N155" s="10">
        <f t="shared" ref="N155" si="87">E155-M155</f>
        <v>-0.88000000000000034</v>
      </c>
    </row>
    <row r="156" spans="1:16" x14ac:dyDescent="0.75">
      <c r="F156" t="s">
        <v>30</v>
      </c>
      <c r="G156">
        <v>18</v>
      </c>
      <c r="H156">
        <v>3</v>
      </c>
      <c r="I156" t="s">
        <v>18</v>
      </c>
      <c r="J156" s="10">
        <v>4.6500000000000004</v>
      </c>
      <c r="K156">
        <f>B155-G156</f>
        <v>0</v>
      </c>
      <c r="L156">
        <f>C155-H156</f>
        <v>2</v>
      </c>
      <c r="M156" s="10">
        <f t="shared" si="86"/>
        <v>2.8500000000000005</v>
      </c>
      <c r="N156" s="10">
        <f>E155-M156</f>
        <v>-1.2500000000000004</v>
      </c>
    </row>
    <row r="157" spans="1:16" x14ac:dyDescent="0.75">
      <c r="F157" t="s">
        <v>24</v>
      </c>
      <c r="G157">
        <v>20</v>
      </c>
      <c r="H157">
        <v>4</v>
      </c>
      <c r="I157" t="s">
        <v>18</v>
      </c>
      <c r="J157" s="10">
        <v>3.48</v>
      </c>
      <c r="K157">
        <f>B155-G157</f>
        <v>-2</v>
      </c>
      <c r="L157">
        <f>C155-H157</f>
        <v>1</v>
      </c>
      <c r="M157" s="10">
        <f t="shared" si="86"/>
        <v>0.47999999999999987</v>
      </c>
      <c r="N157" s="10">
        <f>E155-M157</f>
        <v>1.1200000000000001</v>
      </c>
    </row>
    <row r="158" spans="1:16" x14ac:dyDescent="0.75">
      <c r="F158" t="s">
        <v>25</v>
      </c>
      <c r="G158">
        <v>20</v>
      </c>
      <c r="H158">
        <v>4</v>
      </c>
      <c r="I158" t="s">
        <v>18</v>
      </c>
      <c r="J158" s="10">
        <v>3</v>
      </c>
      <c r="K158">
        <f>B155-G158</f>
        <v>-2</v>
      </c>
      <c r="L158">
        <f>C155-H158</f>
        <v>1</v>
      </c>
      <c r="M158" s="10">
        <f t="shared" si="86"/>
        <v>0</v>
      </c>
      <c r="N158" s="10">
        <f>E155-M158</f>
        <v>1.6</v>
      </c>
    </row>
    <row r="159" spans="1:16" x14ac:dyDescent="0.75">
      <c r="F159" t="s">
        <v>26</v>
      </c>
      <c r="G159">
        <v>20</v>
      </c>
      <c r="H159">
        <v>4</v>
      </c>
      <c r="I159" t="s">
        <v>18</v>
      </c>
      <c r="J159" s="10">
        <v>2.89</v>
      </c>
      <c r="K159">
        <f>B155-G159</f>
        <v>-2</v>
      </c>
      <c r="L159">
        <f>C155-H159</f>
        <v>1</v>
      </c>
      <c r="M159" s="10">
        <f t="shared" si="86"/>
        <v>-0.10999999999999999</v>
      </c>
      <c r="N159" s="10">
        <f>E155-M159</f>
        <v>1.71</v>
      </c>
    </row>
    <row r="160" spans="1:16" s="6" customFormat="1" x14ac:dyDescent="0.75">
      <c r="A160" s="6" t="s">
        <v>139</v>
      </c>
      <c r="B160" s="6">
        <v>18</v>
      </c>
      <c r="C160" s="6">
        <v>5</v>
      </c>
      <c r="D160" s="6" t="s">
        <v>18</v>
      </c>
      <c r="E160" s="6">
        <v>2.2000000000000002</v>
      </c>
      <c r="F160" s="6" t="s">
        <v>27</v>
      </c>
      <c r="G160" s="6">
        <v>18</v>
      </c>
      <c r="H160" s="6">
        <v>3</v>
      </c>
      <c r="I160" s="6" t="s">
        <v>18</v>
      </c>
      <c r="J160" s="8">
        <v>4.28</v>
      </c>
      <c r="K160" s="6">
        <f t="shared" ref="K160" si="88">B160-G160</f>
        <v>0</v>
      </c>
      <c r="L160" s="6">
        <f t="shared" ref="L160" si="89">C160-H160</f>
        <v>2</v>
      </c>
      <c r="M160" s="8">
        <f t="shared" ref="M160:M164" si="90">J160+(K160*1.05)-(L160*0.9)</f>
        <v>2.4800000000000004</v>
      </c>
      <c r="N160" s="11">
        <f t="shared" ref="N160" si="91">E160-M160</f>
        <v>-0.28000000000000025</v>
      </c>
      <c r="O160" s="6" t="s">
        <v>223</v>
      </c>
      <c r="P160" s="6" t="s">
        <v>224</v>
      </c>
    </row>
    <row r="161" spans="1:16" s="6" customFormat="1" x14ac:dyDescent="0.75">
      <c r="F161" s="6" t="s">
        <v>30</v>
      </c>
      <c r="G161" s="6">
        <v>18</v>
      </c>
      <c r="H161" s="6">
        <v>3</v>
      </c>
      <c r="I161" s="6" t="s">
        <v>18</v>
      </c>
      <c r="J161" s="8">
        <v>4.6500000000000004</v>
      </c>
      <c r="K161" s="6">
        <f>B160-G161</f>
        <v>0</v>
      </c>
      <c r="L161" s="6">
        <f>C160-H161</f>
        <v>2</v>
      </c>
      <c r="M161" s="8">
        <f t="shared" si="90"/>
        <v>2.8500000000000005</v>
      </c>
      <c r="N161" s="8">
        <f>E160-M161</f>
        <v>-0.65000000000000036</v>
      </c>
    </row>
    <row r="162" spans="1:16" s="6" customFormat="1" x14ac:dyDescent="0.75">
      <c r="F162" s="6" t="s">
        <v>24</v>
      </c>
      <c r="G162" s="6">
        <v>20</v>
      </c>
      <c r="H162" s="6">
        <v>4</v>
      </c>
      <c r="I162" s="6" t="s">
        <v>18</v>
      </c>
      <c r="J162" s="8">
        <v>3.48</v>
      </c>
      <c r="K162" s="6">
        <f>B160-G162</f>
        <v>-2</v>
      </c>
      <c r="L162" s="6">
        <f>C160-H162</f>
        <v>1</v>
      </c>
      <c r="M162" s="8">
        <f t="shared" si="90"/>
        <v>0.47999999999999987</v>
      </c>
      <c r="N162" s="8">
        <f>E160-M162</f>
        <v>1.7200000000000002</v>
      </c>
    </row>
    <row r="163" spans="1:16" s="6" customFormat="1" x14ac:dyDescent="0.75">
      <c r="F163" s="6" t="s">
        <v>25</v>
      </c>
      <c r="G163" s="6">
        <v>20</v>
      </c>
      <c r="H163" s="6">
        <v>4</v>
      </c>
      <c r="I163" s="6" t="s">
        <v>18</v>
      </c>
      <c r="J163" s="8">
        <v>3</v>
      </c>
      <c r="K163" s="6">
        <f>B160-G163</f>
        <v>-2</v>
      </c>
      <c r="L163" s="6">
        <f>C160-H163</f>
        <v>1</v>
      </c>
      <c r="M163" s="8">
        <f t="shared" si="90"/>
        <v>0</v>
      </c>
      <c r="N163" s="8">
        <f>E160-M163</f>
        <v>2.2000000000000002</v>
      </c>
    </row>
    <row r="164" spans="1:16" s="6" customFormat="1" x14ac:dyDescent="0.75">
      <c r="F164" s="6" t="s">
        <v>26</v>
      </c>
      <c r="G164" s="6">
        <v>20</v>
      </c>
      <c r="H164" s="6">
        <v>4</v>
      </c>
      <c r="I164" s="6" t="s">
        <v>18</v>
      </c>
      <c r="J164" s="8">
        <v>2.89</v>
      </c>
      <c r="K164" s="6">
        <f>B160-G164</f>
        <v>-2</v>
      </c>
      <c r="L164" s="6">
        <f>C160-H164</f>
        <v>1</v>
      </c>
      <c r="M164" s="8">
        <f t="shared" si="90"/>
        <v>-0.10999999999999999</v>
      </c>
      <c r="N164" s="8">
        <f>E160-M164</f>
        <v>2.31</v>
      </c>
    </row>
    <row r="165" spans="1:16" x14ac:dyDescent="0.75">
      <c r="A165" t="s">
        <v>140</v>
      </c>
      <c r="B165">
        <v>18</v>
      </c>
      <c r="C165">
        <v>4</v>
      </c>
      <c r="D165" t="s">
        <v>21</v>
      </c>
      <c r="E165">
        <v>2.6</v>
      </c>
      <c r="F165" t="s">
        <v>22</v>
      </c>
      <c r="G165">
        <v>20</v>
      </c>
      <c r="H165">
        <v>5</v>
      </c>
      <c r="I165" t="s">
        <v>21</v>
      </c>
      <c r="J165" s="10">
        <v>1.72</v>
      </c>
      <c r="K165">
        <f t="shared" si="85"/>
        <v>-2</v>
      </c>
      <c r="L165">
        <f t="shared" si="85"/>
        <v>-1</v>
      </c>
      <c r="M165" s="10">
        <f t="shared" si="67"/>
        <v>0.51999999999999991</v>
      </c>
      <c r="N165" s="10">
        <f t="shared" si="68"/>
        <v>2.08</v>
      </c>
    </row>
    <row r="166" spans="1:16" s="6" customFormat="1" x14ac:dyDescent="0.75">
      <c r="A166" s="6" t="s">
        <v>141</v>
      </c>
      <c r="B166" s="6">
        <v>18</v>
      </c>
      <c r="C166" s="6">
        <v>4</v>
      </c>
      <c r="D166" s="6" t="s">
        <v>21</v>
      </c>
      <c r="E166" s="6">
        <v>3.1</v>
      </c>
      <c r="F166" s="6" t="s">
        <v>22</v>
      </c>
      <c r="G166" s="6">
        <v>20</v>
      </c>
      <c r="H166" s="6">
        <v>5</v>
      </c>
      <c r="I166" s="6" t="s">
        <v>21</v>
      </c>
      <c r="J166" s="8">
        <v>1.72</v>
      </c>
      <c r="K166" s="6">
        <f>B166-G166</f>
        <v>-2</v>
      </c>
      <c r="L166" s="6">
        <f>C166-H166</f>
        <v>-1</v>
      </c>
      <c r="M166" s="8">
        <f t="shared" si="67"/>
        <v>0.51999999999999991</v>
      </c>
      <c r="N166" s="8">
        <f t="shared" si="68"/>
        <v>2.58</v>
      </c>
    </row>
    <row r="169" spans="1:16" ht="89.25" customHeight="1" x14ac:dyDescent="0.75">
      <c r="A169" s="14" t="s">
        <v>267</v>
      </c>
      <c r="B169" s="14"/>
      <c r="C169" s="14"/>
      <c r="D169" s="14"/>
      <c r="E169" s="14"/>
      <c r="F169" s="14"/>
      <c r="G169" s="14"/>
      <c r="H169" s="14"/>
      <c r="I169" s="14"/>
      <c r="J169" s="14"/>
      <c r="K169" s="14"/>
      <c r="L169" s="14"/>
      <c r="M169" s="14"/>
      <c r="N169" s="14"/>
      <c r="O169" s="14"/>
      <c r="P169" s="14"/>
    </row>
    <row r="170" spans="1:16" x14ac:dyDescent="0.75">
      <c r="A170" s="13" t="s">
        <v>0</v>
      </c>
      <c r="B170" s="13"/>
      <c r="C170" s="13"/>
      <c r="D170" s="13"/>
      <c r="E170" s="13"/>
      <c r="F170" s="17" t="s">
        <v>1</v>
      </c>
      <c r="G170" s="15"/>
      <c r="H170" s="15"/>
      <c r="I170" s="15"/>
      <c r="J170" s="15"/>
      <c r="K170" s="17" t="s">
        <v>2</v>
      </c>
      <c r="L170" s="15"/>
      <c r="M170" s="15"/>
      <c r="N170" s="15"/>
      <c r="O170" s="18" t="s">
        <v>3</v>
      </c>
      <c r="P170" s="18"/>
    </row>
    <row r="171" spans="1:16" x14ac:dyDescent="0.75">
      <c r="A171" s="13" t="s">
        <v>4</v>
      </c>
      <c r="B171" s="13"/>
      <c r="C171" s="13"/>
      <c r="D171" s="13"/>
      <c r="E171" s="20" t="s">
        <v>5</v>
      </c>
      <c r="F171" s="17" t="s">
        <v>4</v>
      </c>
      <c r="G171" s="15"/>
      <c r="H171" s="15"/>
      <c r="I171" s="15"/>
      <c r="J171" s="20" t="s">
        <v>6</v>
      </c>
      <c r="K171" s="1"/>
      <c r="M171" s="18" t="s">
        <v>7</v>
      </c>
      <c r="N171" s="18" t="s">
        <v>8</v>
      </c>
      <c r="O171" s="18"/>
      <c r="P171" s="18"/>
    </row>
    <row r="172" spans="1:16" x14ac:dyDescent="0.75">
      <c r="A172" s="2"/>
      <c r="B172" s="3" t="s">
        <v>9</v>
      </c>
      <c r="C172" s="3" t="s">
        <v>10</v>
      </c>
      <c r="D172" s="3" t="s">
        <v>11</v>
      </c>
      <c r="E172" s="21"/>
      <c r="F172" s="4" t="s">
        <v>12</v>
      </c>
      <c r="G172" s="3" t="s">
        <v>9</v>
      </c>
      <c r="H172" s="3" t="s">
        <v>10</v>
      </c>
      <c r="I172" s="3" t="s">
        <v>11</v>
      </c>
      <c r="J172" s="21"/>
      <c r="K172" s="5" t="s">
        <v>13</v>
      </c>
      <c r="L172" s="2" t="s">
        <v>14</v>
      </c>
      <c r="M172" s="19"/>
      <c r="N172" s="19"/>
      <c r="O172" s="5" t="s">
        <v>12</v>
      </c>
      <c r="P172" s="2" t="s">
        <v>15</v>
      </c>
    </row>
    <row r="173" spans="1:16" s="6" customFormat="1" x14ac:dyDescent="0.75">
      <c r="A173" s="6" t="s">
        <v>142</v>
      </c>
      <c r="B173" s="6">
        <v>20</v>
      </c>
      <c r="C173" s="6">
        <v>1</v>
      </c>
      <c r="D173" s="6" t="s">
        <v>16</v>
      </c>
      <c r="E173" s="6">
        <v>8.3000000000000007</v>
      </c>
      <c r="F173" s="6" t="s">
        <v>38</v>
      </c>
      <c r="G173" s="6">
        <v>20</v>
      </c>
      <c r="H173" s="6">
        <v>3</v>
      </c>
      <c r="I173" s="6" t="s">
        <v>16</v>
      </c>
      <c r="J173" s="8">
        <v>6.11</v>
      </c>
      <c r="K173" s="6">
        <f t="shared" ref="K173:K175" si="92">B173-G173</f>
        <v>0</v>
      </c>
      <c r="L173" s="6">
        <f t="shared" ref="L173:L175" si="93">C173-H173</f>
        <v>-2</v>
      </c>
      <c r="M173" s="8">
        <f t="shared" ref="M173:M180" si="94">J173+(K173*1.05)-(L173*0.9)</f>
        <v>7.91</v>
      </c>
      <c r="N173" s="11">
        <f t="shared" ref="N173:N175" si="95">E173-M173</f>
        <v>0.39000000000000057</v>
      </c>
      <c r="O173" s="6" t="s">
        <v>57</v>
      </c>
      <c r="P173" s="6" t="s">
        <v>58</v>
      </c>
    </row>
    <row r="174" spans="1:16" x14ac:dyDescent="0.75">
      <c r="A174" t="s">
        <v>143</v>
      </c>
      <c r="B174">
        <v>20</v>
      </c>
      <c r="C174">
        <v>1</v>
      </c>
      <c r="D174" t="s">
        <v>21</v>
      </c>
      <c r="E174">
        <v>1.6</v>
      </c>
      <c r="F174" t="s">
        <v>22</v>
      </c>
      <c r="G174">
        <v>20</v>
      </c>
      <c r="H174">
        <v>5</v>
      </c>
      <c r="I174" t="s">
        <v>21</v>
      </c>
      <c r="J174" s="10">
        <v>1.72</v>
      </c>
      <c r="K174">
        <f t="shared" si="92"/>
        <v>0</v>
      </c>
      <c r="L174">
        <f t="shared" si="93"/>
        <v>-4</v>
      </c>
      <c r="M174" s="10">
        <f t="shared" si="94"/>
        <v>5.32</v>
      </c>
      <c r="N174" s="10">
        <f t="shared" si="95"/>
        <v>-3.72</v>
      </c>
    </row>
    <row r="175" spans="1:16" s="6" customFormat="1" x14ac:dyDescent="0.75">
      <c r="A175" s="6" t="s">
        <v>144</v>
      </c>
      <c r="B175" s="6">
        <v>20</v>
      </c>
      <c r="C175" s="6">
        <v>1</v>
      </c>
      <c r="D175" s="6" t="s">
        <v>16</v>
      </c>
      <c r="E175" s="6">
        <v>8.3000000000000007</v>
      </c>
      <c r="F175" s="6" t="s">
        <v>35</v>
      </c>
      <c r="G175" s="6">
        <v>20</v>
      </c>
      <c r="H175" s="6">
        <v>4</v>
      </c>
      <c r="I175" s="6" t="s">
        <v>18</v>
      </c>
      <c r="J175" s="8">
        <v>5.01</v>
      </c>
      <c r="K175" s="6">
        <f t="shared" si="92"/>
        <v>0</v>
      </c>
      <c r="L175" s="6">
        <f t="shared" si="93"/>
        <v>-3</v>
      </c>
      <c r="M175" s="8">
        <f t="shared" si="94"/>
        <v>7.71</v>
      </c>
      <c r="N175" s="8">
        <f t="shared" si="95"/>
        <v>0.59000000000000075</v>
      </c>
      <c r="O175" s="6" t="s">
        <v>161</v>
      </c>
      <c r="P175" s="6" t="s">
        <v>162</v>
      </c>
    </row>
    <row r="176" spans="1:16" s="6" customFormat="1" x14ac:dyDescent="0.75">
      <c r="F176" s="6" t="s">
        <v>36</v>
      </c>
      <c r="G176" s="6">
        <v>20</v>
      </c>
      <c r="H176" s="6">
        <v>4</v>
      </c>
      <c r="I176" s="6" t="s">
        <v>18</v>
      </c>
      <c r="J176" s="8">
        <v>5.95</v>
      </c>
      <c r="K176" s="6">
        <f>B175-G176</f>
        <v>0</v>
      </c>
      <c r="L176" s="6">
        <f>C175-H176</f>
        <v>-3</v>
      </c>
      <c r="M176" s="8">
        <f t="shared" si="94"/>
        <v>8.65</v>
      </c>
      <c r="N176" s="11">
        <f>E175-M176</f>
        <v>-0.34999999999999964</v>
      </c>
    </row>
    <row r="177" spans="1:14" s="6" customFormat="1" x14ac:dyDescent="0.75">
      <c r="F177" s="6" t="s">
        <v>37</v>
      </c>
      <c r="G177" s="6">
        <v>20</v>
      </c>
      <c r="H177" s="6">
        <v>4</v>
      </c>
      <c r="I177" s="6" t="s">
        <v>18</v>
      </c>
      <c r="J177" s="8">
        <v>5.73</v>
      </c>
      <c r="K177" s="6">
        <f>B175-G177</f>
        <v>0</v>
      </c>
      <c r="L177" s="6">
        <f>C175-H177</f>
        <v>-3</v>
      </c>
      <c r="M177" s="8">
        <f t="shared" si="94"/>
        <v>8.43</v>
      </c>
      <c r="N177" s="11">
        <f>E175-M177</f>
        <v>-0.12999999999999901</v>
      </c>
    </row>
    <row r="178" spans="1:14" s="6" customFormat="1" x14ac:dyDescent="0.75">
      <c r="F178" s="6" t="s">
        <v>24</v>
      </c>
      <c r="G178" s="6">
        <v>20</v>
      </c>
      <c r="H178" s="6">
        <v>4</v>
      </c>
      <c r="I178" s="6" t="s">
        <v>18</v>
      </c>
      <c r="J178" s="8">
        <v>3.48</v>
      </c>
      <c r="K178" s="6">
        <f>B175-G178</f>
        <v>0</v>
      </c>
      <c r="L178" s="6">
        <f>C175-H178</f>
        <v>-3</v>
      </c>
      <c r="M178" s="8">
        <f t="shared" si="94"/>
        <v>6.18</v>
      </c>
      <c r="N178" s="8">
        <f>E175-M178</f>
        <v>2.120000000000001</v>
      </c>
    </row>
    <row r="179" spans="1:14" s="6" customFormat="1" x14ac:dyDescent="0.75">
      <c r="F179" s="6" t="s">
        <v>25</v>
      </c>
      <c r="G179" s="6">
        <v>20</v>
      </c>
      <c r="H179" s="6">
        <v>4</v>
      </c>
      <c r="I179" s="6" t="s">
        <v>18</v>
      </c>
      <c r="J179" s="8">
        <v>3</v>
      </c>
      <c r="K179" s="6">
        <f>B175-G179</f>
        <v>0</v>
      </c>
      <c r="L179" s="6">
        <f>C175-H179</f>
        <v>-3</v>
      </c>
      <c r="M179" s="8">
        <f t="shared" si="94"/>
        <v>5.7</v>
      </c>
      <c r="N179" s="8">
        <f>E175-M179</f>
        <v>2.6000000000000005</v>
      </c>
    </row>
    <row r="180" spans="1:14" s="6" customFormat="1" x14ac:dyDescent="0.75">
      <c r="F180" s="6" t="s">
        <v>26</v>
      </c>
      <c r="G180" s="6">
        <v>20</v>
      </c>
      <c r="H180" s="6">
        <v>4</v>
      </c>
      <c r="I180" s="6" t="s">
        <v>18</v>
      </c>
      <c r="J180" s="8">
        <v>2.89</v>
      </c>
      <c r="K180" s="6">
        <f>B175-G180</f>
        <v>0</v>
      </c>
      <c r="L180" s="6">
        <f>C175-H180</f>
        <v>-3</v>
      </c>
      <c r="M180" s="8">
        <f t="shared" si="94"/>
        <v>5.59</v>
      </c>
      <c r="N180" s="8">
        <f>E175-M180</f>
        <v>2.7100000000000009</v>
      </c>
    </row>
    <row r="181" spans="1:14" x14ac:dyDescent="0.75">
      <c r="A181" t="s">
        <v>145</v>
      </c>
      <c r="B181">
        <v>20</v>
      </c>
      <c r="C181">
        <v>2</v>
      </c>
      <c r="D181" t="s">
        <v>21</v>
      </c>
      <c r="E181">
        <v>5.7</v>
      </c>
      <c r="F181" t="s">
        <v>22</v>
      </c>
      <c r="G181">
        <v>20</v>
      </c>
      <c r="H181">
        <v>5</v>
      </c>
      <c r="I181" t="s">
        <v>21</v>
      </c>
      <c r="J181" s="10">
        <v>1.72</v>
      </c>
      <c r="K181">
        <f t="shared" ref="K181:K183" si="96">B181-G181</f>
        <v>0</v>
      </c>
      <c r="L181">
        <f t="shared" ref="L181:L183" si="97">C181-H181</f>
        <v>-3</v>
      </c>
      <c r="M181" s="10">
        <f t="shared" ref="M181:M188" si="98">J181+(K181*1.05)-(L181*0.9)</f>
        <v>4.42</v>
      </c>
      <c r="N181" s="10">
        <f t="shared" ref="N181:N183" si="99">E181-M181</f>
        <v>1.2800000000000002</v>
      </c>
    </row>
    <row r="182" spans="1:14" s="6" customFormat="1" x14ac:dyDescent="0.75">
      <c r="A182" s="6" t="s">
        <v>146</v>
      </c>
      <c r="B182" s="6">
        <v>20</v>
      </c>
      <c r="C182" s="6">
        <v>3</v>
      </c>
      <c r="D182" s="6" t="s">
        <v>16</v>
      </c>
      <c r="E182" s="6">
        <v>8.1</v>
      </c>
      <c r="F182" s="6" t="s">
        <v>38</v>
      </c>
      <c r="G182" s="6">
        <v>20</v>
      </c>
      <c r="H182" s="6">
        <v>3</v>
      </c>
      <c r="I182" s="6" t="s">
        <v>16</v>
      </c>
      <c r="J182" s="8">
        <v>6.11</v>
      </c>
      <c r="K182" s="6">
        <f t="shared" si="96"/>
        <v>0</v>
      </c>
      <c r="L182" s="6">
        <f t="shared" si="97"/>
        <v>0</v>
      </c>
      <c r="M182" s="8">
        <f t="shared" si="98"/>
        <v>6.11</v>
      </c>
      <c r="N182" s="8">
        <f t="shared" si="99"/>
        <v>1.9899999999999993</v>
      </c>
    </row>
    <row r="183" spans="1:14" x14ac:dyDescent="0.75">
      <c r="A183" t="s">
        <v>147</v>
      </c>
      <c r="B183">
        <v>20</v>
      </c>
      <c r="C183">
        <v>3</v>
      </c>
      <c r="D183" t="s">
        <v>18</v>
      </c>
      <c r="E183">
        <v>2.7</v>
      </c>
      <c r="F183" t="s">
        <v>35</v>
      </c>
      <c r="G183">
        <v>20</v>
      </c>
      <c r="H183">
        <v>4</v>
      </c>
      <c r="I183" t="s">
        <v>18</v>
      </c>
      <c r="J183" s="10">
        <v>5.01</v>
      </c>
      <c r="K183">
        <f t="shared" si="96"/>
        <v>0</v>
      </c>
      <c r="L183">
        <f t="shared" si="97"/>
        <v>-1</v>
      </c>
      <c r="M183" s="10">
        <f t="shared" si="98"/>
        <v>5.91</v>
      </c>
      <c r="N183" s="10">
        <f t="shared" si="99"/>
        <v>-3.21</v>
      </c>
    </row>
    <row r="184" spans="1:14" x14ac:dyDescent="0.75">
      <c r="F184" t="s">
        <v>36</v>
      </c>
      <c r="G184">
        <v>20</v>
      </c>
      <c r="H184">
        <v>4</v>
      </c>
      <c r="I184" t="s">
        <v>18</v>
      </c>
      <c r="J184" s="10">
        <v>5.95</v>
      </c>
      <c r="K184">
        <f>B183-G184</f>
        <v>0</v>
      </c>
      <c r="L184">
        <f>C183-H184</f>
        <v>-1</v>
      </c>
      <c r="M184" s="10">
        <f t="shared" si="98"/>
        <v>6.8500000000000005</v>
      </c>
      <c r="N184" s="10">
        <f>E183-M184</f>
        <v>-4.1500000000000004</v>
      </c>
    </row>
    <row r="185" spans="1:14" x14ac:dyDescent="0.75">
      <c r="F185" t="s">
        <v>37</v>
      </c>
      <c r="G185">
        <v>20</v>
      </c>
      <c r="H185">
        <v>4</v>
      </c>
      <c r="I185" t="s">
        <v>18</v>
      </c>
      <c r="J185" s="10">
        <v>5.73</v>
      </c>
      <c r="K185">
        <f>B183-G185</f>
        <v>0</v>
      </c>
      <c r="L185">
        <f>C183-H185</f>
        <v>-1</v>
      </c>
      <c r="M185" s="10">
        <f t="shared" si="98"/>
        <v>6.6300000000000008</v>
      </c>
      <c r="N185" s="10">
        <f>E183-M185</f>
        <v>-3.9300000000000006</v>
      </c>
    </row>
    <row r="186" spans="1:14" x14ac:dyDescent="0.75">
      <c r="F186" t="s">
        <v>24</v>
      </c>
      <c r="G186">
        <v>20</v>
      </c>
      <c r="H186">
        <v>4</v>
      </c>
      <c r="I186" t="s">
        <v>18</v>
      </c>
      <c r="J186" s="10">
        <v>3.48</v>
      </c>
      <c r="K186">
        <f>B183-G186</f>
        <v>0</v>
      </c>
      <c r="L186">
        <f>C183-H186</f>
        <v>-1</v>
      </c>
      <c r="M186" s="10">
        <f t="shared" si="98"/>
        <v>4.38</v>
      </c>
      <c r="N186" s="10">
        <f>E183-M186</f>
        <v>-1.6799999999999997</v>
      </c>
    </row>
    <row r="187" spans="1:14" x14ac:dyDescent="0.75">
      <c r="F187" t="s">
        <v>25</v>
      </c>
      <c r="G187">
        <v>20</v>
      </c>
      <c r="H187">
        <v>4</v>
      </c>
      <c r="I187" t="s">
        <v>18</v>
      </c>
      <c r="J187" s="10">
        <v>3</v>
      </c>
      <c r="K187">
        <f>B183-G187</f>
        <v>0</v>
      </c>
      <c r="L187">
        <f>C183-H187</f>
        <v>-1</v>
      </c>
      <c r="M187" s="10">
        <f t="shared" si="98"/>
        <v>3.9</v>
      </c>
      <c r="N187" s="10">
        <f>E183-M187</f>
        <v>-1.1999999999999997</v>
      </c>
    </row>
    <row r="188" spans="1:14" x14ac:dyDescent="0.75">
      <c r="F188" t="s">
        <v>26</v>
      </c>
      <c r="G188">
        <v>20</v>
      </c>
      <c r="H188">
        <v>4</v>
      </c>
      <c r="I188" t="s">
        <v>18</v>
      </c>
      <c r="J188" s="10">
        <v>2.89</v>
      </c>
      <c r="K188">
        <f>B183-G188</f>
        <v>0</v>
      </c>
      <c r="L188">
        <f>C183-H188</f>
        <v>-1</v>
      </c>
      <c r="M188" s="10">
        <f t="shared" si="98"/>
        <v>3.79</v>
      </c>
      <c r="N188" s="10">
        <f>E183-M188</f>
        <v>-1.0899999999999999</v>
      </c>
    </row>
    <row r="189" spans="1:14" s="6" customFormat="1" x14ac:dyDescent="0.75">
      <c r="A189" s="6" t="s">
        <v>148</v>
      </c>
      <c r="B189" s="6">
        <v>20</v>
      </c>
      <c r="C189" s="6">
        <v>3</v>
      </c>
      <c r="D189" s="6" t="s">
        <v>18</v>
      </c>
      <c r="E189" s="6">
        <v>7.5</v>
      </c>
      <c r="F189" s="6" t="s">
        <v>35</v>
      </c>
      <c r="G189" s="6">
        <v>20</v>
      </c>
      <c r="H189" s="6">
        <v>4</v>
      </c>
      <c r="I189" s="6" t="s">
        <v>18</v>
      </c>
      <c r="J189" s="8">
        <v>5.01</v>
      </c>
      <c r="K189" s="6">
        <f t="shared" ref="K189" si="100">B189-G189</f>
        <v>0</v>
      </c>
      <c r="L189" s="6">
        <f t="shared" ref="L189" si="101">C189-H189</f>
        <v>-1</v>
      </c>
      <c r="M189" s="8">
        <f t="shared" ref="M189:M194" si="102">J189+(K189*1.05)-(L189*0.9)</f>
        <v>5.91</v>
      </c>
      <c r="N189" s="8">
        <f t="shared" ref="N189" si="103">E189-M189</f>
        <v>1.5899999999999999</v>
      </c>
    </row>
    <row r="190" spans="1:14" s="6" customFormat="1" x14ac:dyDescent="0.75">
      <c r="F190" s="6" t="s">
        <v>36</v>
      </c>
      <c r="G190" s="6">
        <v>20</v>
      </c>
      <c r="H190" s="6">
        <v>4</v>
      </c>
      <c r="I190" s="6" t="s">
        <v>18</v>
      </c>
      <c r="J190" s="8">
        <v>5.95</v>
      </c>
      <c r="K190" s="6">
        <f>B189-G190</f>
        <v>0</v>
      </c>
      <c r="L190" s="6">
        <f>C189-H190</f>
        <v>-1</v>
      </c>
      <c r="M190" s="8">
        <f t="shared" si="102"/>
        <v>6.8500000000000005</v>
      </c>
      <c r="N190" s="8">
        <f>E189-M190</f>
        <v>0.64999999999999947</v>
      </c>
    </row>
    <row r="191" spans="1:14" s="6" customFormat="1" x14ac:dyDescent="0.75">
      <c r="F191" s="6" t="s">
        <v>37</v>
      </c>
      <c r="G191" s="6">
        <v>20</v>
      </c>
      <c r="H191" s="6">
        <v>4</v>
      </c>
      <c r="I191" s="6" t="s">
        <v>18</v>
      </c>
      <c r="J191" s="8">
        <v>5.73</v>
      </c>
      <c r="K191" s="6">
        <f>B189-G191</f>
        <v>0</v>
      </c>
      <c r="L191" s="6">
        <f>C189-H191</f>
        <v>-1</v>
      </c>
      <c r="M191" s="8">
        <f t="shared" si="102"/>
        <v>6.6300000000000008</v>
      </c>
      <c r="N191" s="8">
        <f>E189-M191</f>
        <v>0.86999999999999922</v>
      </c>
    </row>
    <row r="192" spans="1:14" s="6" customFormat="1" x14ac:dyDescent="0.75">
      <c r="F192" s="6" t="s">
        <v>24</v>
      </c>
      <c r="G192" s="6">
        <v>20</v>
      </c>
      <c r="H192" s="6">
        <v>4</v>
      </c>
      <c r="I192" s="6" t="s">
        <v>18</v>
      </c>
      <c r="J192" s="8">
        <v>3.48</v>
      </c>
      <c r="K192" s="6">
        <f>B189-G192</f>
        <v>0</v>
      </c>
      <c r="L192" s="6">
        <f>C189-H192</f>
        <v>-1</v>
      </c>
      <c r="M192" s="8">
        <f t="shared" si="102"/>
        <v>4.38</v>
      </c>
      <c r="N192" s="8">
        <f>E189-M192</f>
        <v>3.12</v>
      </c>
    </row>
    <row r="193" spans="1:16" s="6" customFormat="1" x14ac:dyDescent="0.75">
      <c r="F193" s="6" t="s">
        <v>25</v>
      </c>
      <c r="G193" s="6">
        <v>20</v>
      </c>
      <c r="H193" s="6">
        <v>4</v>
      </c>
      <c r="I193" s="6" t="s">
        <v>18</v>
      </c>
      <c r="J193" s="8">
        <v>3</v>
      </c>
      <c r="K193" s="6">
        <f>B189-G193</f>
        <v>0</v>
      </c>
      <c r="L193" s="6">
        <f>C189-H193</f>
        <v>-1</v>
      </c>
      <c r="M193" s="8">
        <f t="shared" si="102"/>
        <v>3.9</v>
      </c>
      <c r="N193" s="8">
        <f>E189-M193</f>
        <v>3.6</v>
      </c>
    </row>
    <row r="194" spans="1:16" s="6" customFormat="1" x14ac:dyDescent="0.75">
      <c r="F194" s="6" t="s">
        <v>26</v>
      </c>
      <c r="G194" s="6">
        <v>20</v>
      </c>
      <c r="H194" s="6">
        <v>4</v>
      </c>
      <c r="I194" s="6" t="s">
        <v>18</v>
      </c>
      <c r="J194" s="8">
        <v>2.89</v>
      </c>
      <c r="K194" s="6">
        <f>B189-G194</f>
        <v>0</v>
      </c>
      <c r="L194" s="6">
        <f>C189-H194</f>
        <v>-1</v>
      </c>
      <c r="M194" s="8">
        <f t="shared" si="102"/>
        <v>3.79</v>
      </c>
      <c r="N194" s="8">
        <f>E189-M194</f>
        <v>3.71</v>
      </c>
    </row>
    <row r="195" spans="1:16" x14ac:dyDescent="0.75">
      <c r="A195" t="s">
        <v>149</v>
      </c>
      <c r="B195">
        <v>20</v>
      </c>
      <c r="C195">
        <v>4</v>
      </c>
      <c r="D195" t="s">
        <v>16</v>
      </c>
      <c r="E195">
        <v>2.7</v>
      </c>
      <c r="F195" t="s">
        <v>38</v>
      </c>
      <c r="G195">
        <v>20</v>
      </c>
      <c r="H195">
        <v>3</v>
      </c>
      <c r="I195" t="s">
        <v>16</v>
      </c>
      <c r="J195" s="10">
        <v>6.11</v>
      </c>
      <c r="K195">
        <f t="shared" ref="K195:K196" si="104">B195-G195</f>
        <v>0</v>
      </c>
      <c r="L195">
        <f t="shared" ref="L195:L196" si="105">C195-H195</f>
        <v>1</v>
      </c>
      <c r="M195" s="10">
        <f t="shared" ref="M195:M201" si="106">J195+(K195*1.05)-(L195*0.9)</f>
        <v>5.21</v>
      </c>
      <c r="N195" s="10">
        <f t="shared" ref="N195:N196" si="107">E195-M195</f>
        <v>-2.5099999999999998</v>
      </c>
    </row>
    <row r="196" spans="1:16" s="6" customFormat="1" x14ac:dyDescent="0.75">
      <c r="A196" s="6" t="s">
        <v>150</v>
      </c>
      <c r="B196" s="6">
        <v>20</v>
      </c>
      <c r="C196" s="6">
        <v>4</v>
      </c>
      <c r="D196" s="6" t="s">
        <v>18</v>
      </c>
      <c r="E196" s="6">
        <v>1.8</v>
      </c>
      <c r="F196" s="6" t="s">
        <v>35</v>
      </c>
      <c r="G196" s="6">
        <v>20</v>
      </c>
      <c r="H196" s="6">
        <v>4</v>
      </c>
      <c r="I196" s="6" t="s">
        <v>18</v>
      </c>
      <c r="J196" s="8">
        <v>5.01</v>
      </c>
      <c r="K196" s="6">
        <f t="shared" si="104"/>
        <v>0</v>
      </c>
      <c r="L196" s="6">
        <f t="shared" si="105"/>
        <v>0</v>
      </c>
      <c r="M196" s="8">
        <f t="shared" si="106"/>
        <v>5.01</v>
      </c>
      <c r="N196" s="8">
        <f t="shared" si="107"/>
        <v>-3.21</v>
      </c>
    </row>
    <row r="197" spans="1:16" s="6" customFormat="1" x14ac:dyDescent="0.75">
      <c r="F197" s="6" t="s">
        <v>36</v>
      </c>
      <c r="G197" s="6">
        <v>20</v>
      </c>
      <c r="H197" s="6">
        <v>4</v>
      </c>
      <c r="I197" s="6" t="s">
        <v>18</v>
      </c>
      <c r="J197" s="8">
        <v>5.95</v>
      </c>
      <c r="K197" s="6">
        <f>B196-G197</f>
        <v>0</v>
      </c>
      <c r="L197" s="6">
        <f>C196-H197</f>
        <v>0</v>
      </c>
      <c r="M197" s="8">
        <f t="shared" si="106"/>
        <v>5.95</v>
      </c>
      <c r="N197" s="8">
        <f>E196-M197</f>
        <v>-4.1500000000000004</v>
      </c>
    </row>
    <row r="198" spans="1:16" s="6" customFormat="1" x14ac:dyDescent="0.75">
      <c r="F198" s="6" t="s">
        <v>37</v>
      </c>
      <c r="G198" s="6">
        <v>20</v>
      </c>
      <c r="H198" s="6">
        <v>4</v>
      </c>
      <c r="I198" s="6" t="s">
        <v>18</v>
      </c>
      <c r="J198" s="8">
        <v>5.73</v>
      </c>
      <c r="K198" s="6">
        <f>B196-G198</f>
        <v>0</v>
      </c>
      <c r="L198" s="6">
        <f>C196-H198</f>
        <v>0</v>
      </c>
      <c r="M198" s="8">
        <f t="shared" si="106"/>
        <v>5.73</v>
      </c>
      <c r="N198" s="8">
        <f>E196-M198</f>
        <v>-3.9300000000000006</v>
      </c>
    </row>
    <row r="199" spans="1:16" s="6" customFormat="1" x14ac:dyDescent="0.75">
      <c r="F199" s="6" t="s">
        <v>24</v>
      </c>
      <c r="G199" s="6">
        <v>20</v>
      </c>
      <c r="H199" s="6">
        <v>4</v>
      </c>
      <c r="I199" s="6" t="s">
        <v>18</v>
      </c>
      <c r="J199" s="8">
        <v>3.48</v>
      </c>
      <c r="K199" s="6">
        <f>B196-G199</f>
        <v>0</v>
      </c>
      <c r="L199" s="6">
        <f>C196-H199</f>
        <v>0</v>
      </c>
      <c r="M199" s="8">
        <f t="shared" si="106"/>
        <v>3.48</v>
      </c>
      <c r="N199" s="8">
        <f>E196-M199</f>
        <v>-1.68</v>
      </c>
    </row>
    <row r="200" spans="1:16" s="6" customFormat="1" x14ac:dyDescent="0.75">
      <c r="F200" s="6" t="s">
        <v>25</v>
      </c>
      <c r="G200" s="6">
        <v>20</v>
      </c>
      <c r="H200" s="6">
        <v>4</v>
      </c>
      <c r="I200" s="6" t="s">
        <v>18</v>
      </c>
      <c r="J200" s="8">
        <v>3</v>
      </c>
      <c r="K200" s="6">
        <f>B196-G200</f>
        <v>0</v>
      </c>
      <c r="L200" s="6">
        <f>C196-H200</f>
        <v>0</v>
      </c>
      <c r="M200" s="8">
        <f t="shared" si="106"/>
        <v>3</v>
      </c>
      <c r="N200" s="8">
        <f>E196-M200</f>
        <v>-1.2</v>
      </c>
    </row>
    <row r="201" spans="1:16" s="6" customFormat="1" x14ac:dyDescent="0.75">
      <c r="F201" s="6" t="s">
        <v>26</v>
      </c>
      <c r="G201" s="6">
        <v>20</v>
      </c>
      <c r="H201" s="6">
        <v>4</v>
      </c>
      <c r="I201" s="6" t="s">
        <v>18</v>
      </c>
      <c r="J201" s="8">
        <v>2.89</v>
      </c>
      <c r="K201" s="6">
        <f>B196-G201</f>
        <v>0</v>
      </c>
      <c r="L201" s="6">
        <f>C196-H201</f>
        <v>0</v>
      </c>
      <c r="M201" s="8">
        <f t="shared" si="106"/>
        <v>2.89</v>
      </c>
      <c r="N201" s="8">
        <f>E196-M201</f>
        <v>-1.0900000000000001</v>
      </c>
    </row>
    <row r="202" spans="1:16" x14ac:dyDescent="0.75">
      <c r="A202" t="s">
        <v>151</v>
      </c>
      <c r="B202">
        <v>20</v>
      </c>
      <c r="C202">
        <v>4</v>
      </c>
      <c r="D202" t="s">
        <v>18</v>
      </c>
      <c r="E202">
        <v>2.6</v>
      </c>
      <c r="F202" t="s">
        <v>35</v>
      </c>
      <c r="G202">
        <v>20</v>
      </c>
      <c r="H202">
        <v>4</v>
      </c>
      <c r="I202" t="s">
        <v>18</v>
      </c>
      <c r="J202" s="10">
        <v>5.01</v>
      </c>
      <c r="K202">
        <f t="shared" ref="K202" si="108">B202-G202</f>
        <v>0</v>
      </c>
      <c r="L202">
        <f t="shared" ref="L202" si="109">C202-H202</f>
        <v>0</v>
      </c>
      <c r="M202" s="10">
        <f t="shared" ref="M202:M207" si="110">J202+(K202*1.05)-(L202*0.9)</f>
        <v>5.01</v>
      </c>
      <c r="N202" s="10">
        <f t="shared" ref="N202" si="111">E202-M202</f>
        <v>-2.4099999999999997</v>
      </c>
      <c r="O202" t="s">
        <v>39</v>
      </c>
      <c r="P202" t="s">
        <v>40</v>
      </c>
    </row>
    <row r="203" spans="1:16" x14ac:dyDescent="0.75">
      <c r="F203" t="s">
        <v>36</v>
      </c>
      <c r="G203">
        <v>20</v>
      </c>
      <c r="H203">
        <v>4</v>
      </c>
      <c r="I203" t="s">
        <v>18</v>
      </c>
      <c r="J203" s="10">
        <v>5.95</v>
      </c>
      <c r="K203">
        <f>B202-G203</f>
        <v>0</v>
      </c>
      <c r="L203">
        <f>C202-H203</f>
        <v>0</v>
      </c>
      <c r="M203" s="10">
        <f t="shared" si="110"/>
        <v>5.95</v>
      </c>
      <c r="N203" s="10">
        <f>E202-M203</f>
        <v>-3.35</v>
      </c>
    </row>
    <row r="204" spans="1:16" x14ac:dyDescent="0.75">
      <c r="F204" t="s">
        <v>37</v>
      </c>
      <c r="G204">
        <v>20</v>
      </c>
      <c r="H204">
        <v>4</v>
      </c>
      <c r="I204" t="s">
        <v>18</v>
      </c>
      <c r="J204" s="10">
        <v>5.73</v>
      </c>
      <c r="K204">
        <f>B202-G204</f>
        <v>0</v>
      </c>
      <c r="L204">
        <f>C202-H204</f>
        <v>0</v>
      </c>
      <c r="M204" s="10">
        <f t="shared" si="110"/>
        <v>5.73</v>
      </c>
      <c r="N204" s="10">
        <f>E202-M204</f>
        <v>-3.1300000000000003</v>
      </c>
    </row>
    <row r="205" spans="1:16" x14ac:dyDescent="0.75">
      <c r="F205" t="s">
        <v>24</v>
      </c>
      <c r="G205">
        <v>20</v>
      </c>
      <c r="H205">
        <v>4</v>
      </c>
      <c r="I205" t="s">
        <v>18</v>
      </c>
      <c r="J205" s="10">
        <v>3.48</v>
      </c>
      <c r="K205">
        <f>B202-G205</f>
        <v>0</v>
      </c>
      <c r="L205">
        <f>C202-H205</f>
        <v>0</v>
      </c>
      <c r="M205" s="10">
        <f t="shared" si="110"/>
        <v>3.48</v>
      </c>
      <c r="N205" s="10">
        <f>E202-M205</f>
        <v>-0.87999999999999989</v>
      </c>
    </row>
    <row r="206" spans="1:16" x14ac:dyDescent="0.75">
      <c r="F206" t="s">
        <v>25</v>
      </c>
      <c r="G206">
        <v>20</v>
      </c>
      <c r="H206">
        <v>4</v>
      </c>
      <c r="I206" t="s">
        <v>18</v>
      </c>
      <c r="J206" s="10">
        <v>3</v>
      </c>
      <c r="K206">
        <f>B202-G206</f>
        <v>0</v>
      </c>
      <c r="L206">
        <f>C202-H206</f>
        <v>0</v>
      </c>
      <c r="M206" s="10">
        <f t="shared" si="110"/>
        <v>3</v>
      </c>
      <c r="N206" s="11">
        <f>E202-M206</f>
        <v>-0.39999999999999991</v>
      </c>
    </row>
    <row r="207" spans="1:16" x14ac:dyDescent="0.75">
      <c r="F207" t="s">
        <v>26</v>
      </c>
      <c r="G207">
        <v>20</v>
      </c>
      <c r="H207">
        <v>4</v>
      </c>
      <c r="I207" t="s">
        <v>18</v>
      </c>
      <c r="J207" s="10">
        <v>2.89</v>
      </c>
      <c r="K207">
        <f>B202-G207</f>
        <v>0</v>
      </c>
      <c r="L207">
        <f>C202-H207</f>
        <v>0</v>
      </c>
      <c r="M207" s="10">
        <f t="shared" si="110"/>
        <v>2.89</v>
      </c>
      <c r="N207" s="11">
        <f>E202-M207</f>
        <v>-0.29000000000000004</v>
      </c>
    </row>
    <row r="208" spans="1:16" s="6" customFormat="1" x14ac:dyDescent="0.75">
      <c r="A208" s="6" t="s">
        <v>152</v>
      </c>
      <c r="B208" s="6">
        <v>20</v>
      </c>
      <c r="C208" s="6">
        <v>4</v>
      </c>
      <c r="D208" s="6" t="s">
        <v>18</v>
      </c>
      <c r="E208" s="6">
        <v>6.5</v>
      </c>
      <c r="F208" s="6" t="s">
        <v>35</v>
      </c>
      <c r="G208" s="6">
        <v>20</v>
      </c>
      <c r="H208" s="6">
        <v>4</v>
      </c>
      <c r="I208" s="6" t="s">
        <v>18</v>
      </c>
      <c r="J208" s="8">
        <v>5.01</v>
      </c>
      <c r="K208" s="6">
        <f t="shared" ref="K208" si="112">B208-G208</f>
        <v>0</v>
      </c>
      <c r="L208" s="6">
        <f t="shared" ref="L208" si="113">C208-H208</f>
        <v>0</v>
      </c>
      <c r="M208" s="8">
        <f t="shared" ref="M208:M213" si="114">J208+(K208*1.05)-(L208*0.9)</f>
        <v>5.01</v>
      </c>
      <c r="N208" s="8">
        <f t="shared" ref="N208" si="115">E208-M208</f>
        <v>1.4900000000000002</v>
      </c>
    </row>
    <row r="209" spans="1:16" s="6" customFormat="1" x14ac:dyDescent="0.75">
      <c r="F209" s="6" t="s">
        <v>36</v>
      </c>
      <c r="G209" s="6">
        <v>20</v>
      </c>
      <c r="H209" s="6">
        <v>4</v>
      </c>
      <c r="I209" s="6" t="s">
        <v>18</v>
      </c>
      <c r="J209" s="8">
        <v>5.95</v>
      </c>
      <c r="K209" s="6">
        <f>B208-G209</f>
        <v>0</v>
      </c>
      <c r="L209" s="6">
        <f>C208-H209</f>
        <v>0</v>
      </c>
      <c r="M209" s="8">
        <f t="shared" si="114"/>
        <v>5.95</v>
      </c>
      <c r="N209" s="8">
        <f>E208-M209</f>
        <v>0.54999999999999982</v>
      </c>
    </row>
    <row r="210" spans="1:16" s="6" customFormat="1" x14ac:dyDescent="0.75">
      <c r="F210" s="6" t="s">
        <v>37</v>
      </c>
      <c r="G210" s="6">
        <v>20</v>
      </c>
      <c r="H210" s="6">
        <v>4</v>
      </c>
      <c r="I210" s="6" t="s">
        <v>18</v>
      </c>
      <c r="J210" s="8">
        <v>5.73</v>
      </c>
      <c r="K210" s="6">
        <f>B208-G210</f>
        <v>0</v>
      </c>
      <c r="L210" s="6">
        <f>C208-H210</f>
        <v>0</v>
      </c>
      <c r="M210" s="8">
        <f t="shared" si="114"/>
        <v>5.73</v>
      </c>
      <c r="N210" s="8">
        <f>E208-M210</f>
        <v>0.76999999999999957</v>
      </c>
    </row>
    <row r="211" spans="1:16" s="6" customFormat="1" x14ac:dyDescent="0.75">
      <c r="F211" s="6" t="s">
        <v>24</v>
      </c>
      <c r="G211" s="6">
        <v>20</v>
      </c>
      <c r="H211" s="6">
        <v>4</v>
      </c>
      <c r="I211" s="6" t="s">
        <v>18</v>
      </c>
      <c r="J211" s="8">
        <v>3.48</v>
      </c>
      <c r="K211" s="6">
        <f>B208-G211</f>
        <v>0</v>
      </c>
      <c r="L211" s="6">
        <f>C208-H211</f>
        <v>0</v>
      </c>
      <c r="M211" s="8">
        <f t="shared" si="114"/>
        <v>3.48</v>
      </c>
      <c r="N211" s="8">
        <f>E208-M211</f>
        <v>3.02</v>
      </c>
    </row>
    <row r="212" spans="1:16" s="6" customFormat="1" x14ac:dyDescent="0.75">
      <c r="F212" s="6" t="s">
        <v>25</v>
      </c>
      <c r="G212" s="6">
        <v>20</v>
      </c>
      <c r="H212" s="6">
        <v>4</v>
      </c>
      <c r="I212" s="6" t="s">
        <v>18</v>
      </c>
      <c r="J212" s="8">
        <v>3</v>
      </c>
      <c r="K212" s="6">
        <f>B208-G212</f>
        <v>0</v>
      </c>
      <c r="L212" s="6">
        <f>C208-H212</f>
        <v>0</v>
      </c>
      <c r="M212" s="8">
        <f t="shared" si="114"/>
        <v>3</v>
      </c>
      <c r="N212" s="8">
        <f>E208-M212</f>
        <v>3.5</v>
      </c>
    </row>
    <row r="213" spans="1:16" s="6" customFormat="1" x14ac:dyDescent="0.75">
      <c r="F213" s="6" t="s">
        <v>26</v>
      </c>
      <c r="G213" s="6">
        <v>20</v>
      </c>
      <c r="H213" s="6">
        <v>4</v>
      </c>
      <c r="I213" s="6" t="s">
        <v>18</v>
      </c>
      <c r="J213" s="8">
        <v>2.89</v>
      </c>
      <c r="K213" s="6">
        <f>B208-G213</f>
        <v>0</v>
      </c>
      <c r="L213" s="6">
        <f>C208-H213</f>
        <v>0</v>
      </c>
      <c r="M213" s="8">
        <f t="shared" si="114"/>
        <v>2.89</v>
      </c>
      <c r="N213" s="8">
        <f>E208-M213</f>
        <v>3.61</v>
      </c>
    </row>
    <row r="214" spans="1:16" x14ac:dyDescent="0.75">
      <c r="A214" t="s">
        <v>153</v>
      </c>
      <c r="B214">
        <v>20</v>
      </c>
      <c r="C214">
        <v>4</v>
      </c>
      <c r="D214" t="s">
        <v>21</v>
      </c>
      <c r="E214">
        <v>2.5</v>
      </c>
      <c r="F214" t="s">
        <v>22</v>
      </c>
      <c r="G214">
        <v>20</v>
      </c>
      <c r="H214">
        <v>5</v>
      </c>
      <c r="I214" t="s">
        <v>21</v>
      </c>
      <c r="J214" s="10">
        <v>1.72</v>
      </c>
      <c r="K214">
        <f t="shared" ref="K214:L215" si="116">B214-G214</f>
        <v>0</v>
      </c>
      <c r="L214">
        <f t="shared" si="116"/>
        <v>-1</v>
      </c>
      <c r="M214" s="10">
        <f t="shared" ref="M214:M232" si="117">J214+(K214*1.05)-(L214*0.9)</f>
        <v>2.62</v>
      </c>
      <c r="N214" s="11">
        <f t="shared" ref="N214:N232" si="118">E214-M214</f>
        <v>-0.12000000000000011</v>
      </c>
      <c r="O214" t="s">
        <v>163</v>
      </c>
      <c r="P214" t="s">
        <v>164</v>
      </c>
    </row>
    <row r="215" spans="1:16" s="6" customFormat="1" x14ac:dyDescent="0.75">
      <c r="A215" s="6" t="s">
        <v>154</v>
      </c>
      <c r="B215" s="6">
        <v>20</v>
      </c>
      <c r="C215" s="6">
        <v>4</v>
      </c>
      <c r="D215" s="6" t="s">
        <v>21</v>
      </c>
      <c r="E215" s="6">
        <v>3.1</v>
      </c>
      <c r="F215" s="6" t="s">
        <v>22</v>
      </c>
      <c r="G215" s="6">
        <v>20</v>
      </c>
      <c r="H215" s="6">
        <v>5</v>
      </c>
      <c r="I215" s="6" t="s">
        <v>21</v>
      </c>
      <c r="J215" s="8">
        <v>1.72</v>
      </c>
      <c r="K215" s="6">
        <f t="shared" si="116"/>
        <v>0</v>
      </c>
      <c r="L215" s="6">
        <f t="shared" si="116"/>
        <v>-1</v>
      </c>
      <c r="M215" s="8">
        <f t="shared" si="117"/>
        <v>2.62</v>
      </c>
      <c r="N215" s="11">
        <f t="shared" si="118"/>
        <v>0.48</v>
      </c>
      <c r="O215" s="6" t="s">
        <v>163</v>
      </c>
      <c r="P215" s="6" t="s">
        <v>164</v>
      </c>
    </row>
    <row r="216" spans="1:16" x14ac:dyDescent="0.75">
      <c r="A216" t="s">
        <v>155</v>
      </c>
      <c r="B216">
        <v>20</v>
      </c>
      <c r="C216">
        <v>4</v>
      </c>
      <c r="D216" t="s">
        <v>21</v>
      </c>
      <c r="E216">
        <v>4.0999999999999996</v>
      </c>
      <c r="F216" t="s">
        <v>22</v>
      </c>
      <c r="G216">
        <v>20</v>
      </c>
      <c r="H216">
        <v>5</v>
      </c>
      <c r="I216" t="s">
        <v>21</v>
      </c>
      <c r="J216" s="10">
        <v>1.72</v>
      </c>
      <c r="K216">
        <f t="shared" ref="K216:L218" si="119">B216-G216</f>
        <v>0</v>
      </c>
      <c r="L216">
        <f t="shared" si="119"/>
        <v>-1</v>
      </c>
      <c r="M216" s="10">
        <f t="shared" si="117"/>
        <v>2.62</v>
      </c>
      <c r="N216" s="10">
        <f t="shared" si="118"/>
        <v>1.4799999999999995</v>
      </c>
    </row>
    <row r="217" spans="1:16" s="6" customFormat="1" x14ac:dyDescent="0.75">
      <c r="A217" s="6" t="s">
        <v>156</v>
      </c>
      <c r="B217" s="6">
        <v>20</v>
      </c>
      <c r="C217" s="6">
        <v>5</v>
      </c>
      <c r="D217" s="6" t="s">
        <v>16</v>
      </c>
      <c r="E217" s="6">
        <v>3.6</v>
      </c>
      <c r="F217" s="6" t="s">
        <v>38</v>
      </c>
      <c r="G217" s="6">
        <v>20</v>
      </c>
      <c r="H217" s="6">
        <v>3</v>
      </c>
      <c r="I217" s="6" t="s">
        <v>16</v>
      </c>
      <c r="J217" s="8">
        <v>6.11</v>
      </c>
      <c r="K217" s="6">
        <f t="shared" si="119"/>
        <v>0</v>
      </c>
      <c r="L217" s="6">
        <f t="shared" si="119"/>
        <v>2</v>
      </c>
      <c r="M217" s="8">
        <f t="shared" si="117"/>
        <v>4.3100000000000005</v>
      </c>
      <c r="N217" s="8">
        <f t="shared" si="118"/>
        <v>-0.71000000000000041</v>
      </c>
    </row>
    <row r="218" spans="1:16" x14ac:dyDescent="0.75">
      <c r="A218" t="s">
        <v>157</v>
      </c>
      <c r="B218">
        <v>20</v>
      </c>
      <c r="C218">
        <v>5</v>
      </c>
      <c r="D218" t="s">
        <v>16</v>
      </c>
      <c r="E218">
        <v>4.3</v>
      </c>
      <c r="F218" t="s">
        <v>38</v>
      </c>
      <c r="G218">
        <v>20</v>
      </c>
      <c r="H218">
        <v>3</v>
      </c>
      <c r="I218" t="s">
        <v>16</v>
      </c>
      <c r="J218" s="10">
        <v>6.11</v>
      </c>
      <c r="K218">
        <f t="shared" si="119"/>
        <v>0</v>
      </c>
      <c r="L218">
        <f t="shared" si="119"/>
        <v>2</v>
      </c>
      <c r="M218" s="10">
        <f t="shared" ref="M218" si="120">J218+(K218*1.05)-(L218*0.9)</f>
        <v>4.3100000000000005</v>
      </c>
      <c r="N218" s="11">
        <f t="shared" ref="N218" si="121">E218-M218</f>
        <v>-1.0000000000000675E-2</v>
      </c>
      <c r="O218" t="s">
        <v>165</v>
      </c>
      <c r="P218" t="s">
        <v>166</v>
      </c>
    </row>
    <row r="219" spans="1:16" s="6" customFormat="1" x14ac:dyDescent="0.75">
      <c r="A219" s="6" t="s">
        <v>158</v>
      </c>
      <c r="B219" s="6">
        <v>20</v>
      </c>
      <c r="C219" s="6">
        <v>5</v>
      </c>
      <c r="D219" s="6" t="s">
        <v>16</v>
      </c>
      <c r="E219" s="6">
        <v>6.4</v>
      </c>
      <c r="F219" s="6" t="s">
        <v>38</v>
      </c>
      <c r="G219" s="6">
        <v>20</v>
      </c>
      <c r="H219" s="6">
        <v>3</v>
      </c>
      <c r="I219" s="6" t="s">
        <v>16</v>
      </c>
      <c r="J219" s="8">
        <v>6.11</v>
      </c>
      <c r="K219" s="6">
        <f t="shared" ref="K219:L232" si="122">B219-G219</f>
        <v>0</v>
      </c>
      <c r="L219" s="6">
        <f t="shared" si="122"/>
        <v>2</v>
      </c>
      <c r="M219" s="8">
        <f t="shared" si="117"/>
        <v>4.3100000000000005</v>
      </c>
      <c r="N219" s="8">
        <f t="shared" si="118"/>
        <v>2.09</v>
      </c>
    </row>
    <row r="220" spans="1:16" s="6" customFormat="1" x14ac:dyDescent="0.75">
      <c r="A220" s="6" t="s">
        <v>263</v>
      </c>
      <c r="B220" s="6">
        <v>20</v>
      </c>
      <c r="C220" s="6">
        <v>5</v>
      </c>
      <c r="D220" s="6" t="s">
        <v>16</v>
      </c>
      <c r="E220" s="6">
        <v>2.2000000000000002</v>
      </c>
      <c r="F220" s="6" t="s">
        <v>35</v>
      </c>
      <c r="G220" s="6">
        <v>20</v>
      </c>
      <c r="H220" s="6">
        <v>4</v>
      </c>
      <c r="I220" s="6" t="s">
        <v>18</v>
      </c>
      <c r="J220" s="8">
        <v>5.01</v>
      </c>
      <c r="K220" s="6">
        <f t="shared" si="122"/>
        <v>0</v>
      </c>
      <c r="L220" s="6">
        <f t="shared" si="122"/>
        <v>1</v>
      </c>
      <c r="M220" s="8">
        <f t="shared" si="117"/>
        <v>4.1099999999999994</v>
      </c>
      <c r="N220" s="8">
        <f t="shared" si="118"/>
        <v>-1.9099999999999993</v>
      </c>
    </row>
    <row r="221" spans="1:16" s="6" customFormat="1" x14ac:dyDescent="0.75">
      <c r="F221" s="6" t="s">
        <v>36</v>
      </c>
      <c r="G221" s="6">
        <v>20</v>
      </c>
      <c r="H221" s="6">
        <v>4</v>
      </c>
      <c r="I221" s="6" t="s">
        <v>18</v>
      </c>
      <c r="J221" s="8">
        <v>5.95</v>
      </c>
      <c r="K221" s="6">
        <f>B220-G221</f>
        <v>0</v>
      </c>
      <c r="L221" s="6">
        <f>C220-H221</f>
        <v>1</v>
      </c>
      <c r="M221" s="8">
        <f t="shared" si="117"/>
        <v>5.05</v>
      </c>
      <c r="N221" s="8">
        <f>E220-M221</f>
        <v>-2.8499999999999996</v>
      </c>
    </row>
    <row r="222" spans="1:16" s="6" customFormat="1" x14ac:dyDescent="0.75">
      <c r="F222" s="6" t="s">
        <v>37</v>
      </c>
      <c r="G222" s="6">
        <v>20</v>
      </c>
      <c r="H222" s="6">
        <v>4</v>
      </c>
      <c r="I222" s="6" t="s">
        <v>18</v>
      </c>
      <c r="J222" s="8">
        <v>5.73</v>
      </c>
      <c r="K222" s="6">
        <f>B220-G222</f>
        <v>0</v>
      </c>
      <c r="L222" s="6">
        <f>C220-H222</f>
        <v>1</v>
      </c>
      <c r="M222" s="8">
        <f t="shared" si="117"/>
        <v>4.83</v>
      </c>
      <c r="N222" s="8">
        <f>E220-M222</f>
        <v>-2.63</v>
      </c>
    </row>
    <row r="223" spans="1:16" s="6" customFormat="1" x14ac:dyDescent="0.75">
      <c r="F223" s="6" t="s">
        <v>24</v>
      </c>
      <c r="G223" s="6">
        <v>20</v>
      </c>
      <c r="H223" s="6">
        <v>4</v>
      </c>
      <c r="I223" s="6" t="s">
        <v>18</v>
      </c>
      <c r="J223" s="8">
        <v>3.48</v>
      </c>
      <c r="K223" s="6">
        <f>B220-G223</f>
        <v>0</v>
      </c>
      <c r="L223" s="6">
        <f>C220-H223</f>
        <v>1</v>
      </c>
      <c r="M223" s="8">
        <f t="shared" si="117"/>
        <v>2.58</v>
      </c>
      <c r="N223" s="11">
        <f>E220-M223</f>
        <v>-0.37999999999999989</v>
      </c>
    </row>
    <row r="224" spans="1:16" s="6" customFormat="1" x14ac:dyDescent="0.75">
      <c r="F224" s="6" t="s">
        <v>25</v>
      </c>
      <c r="G224" s="6">
        <v>20</v>
      </c>
      <c r="H224" s="6">
        <v>4</v>
      </c>
      <c r="I224" s="6" t="s">
        <v>18</v>
      </c>
      <c r="J224" s="8">
        <v>3</v>
      </c>
      <c r="K224" s="6">
        <f>B220-G224</f>
        <v>0</v>
      </c>
      <c r="L224" s="6">
        <f>C220-H224</f>
        <v>1</v>
      </c>
      <c r="M224" s="8">
        <f t="shared" si="117"/>
        <v>2.1</v>
      </c>
      <c r="N224" s="11">
        <f>E220-M224</f>
        <v>0.10000000000000009</v>
      </c>
    </row>
    <row r="225" spans="1:16" s="6" customFormat="1" x14ac:dyDescent="0.75">
      <c r="F225" s="6" t="s">
        <v>26</v>
      </c>
      <c r="G225" s="6">
        <v>20</v>
      </c>
      <c r="H225" s="6">
        <v>4</v>
      </c>
      <c r="I225" s="6" t="s">
        <v>18</v>
      </c>
      <c r="J225" s="8">
        <v>2.89</v>
      </c>
      <c r="K225" s="6">
        <f>B220-G225</f>
        <v>0</v>
      </c>
      <c r="L225" s="6">
        <f>C220-H225</f>
        <v>1</v>
      </c>
      <c r="M225" s="8">
        <f t="shared" si="117"/>
        <v>1.9900000000000002</v>
      </c>
      <c r="N225" s="11">
        <f>E220-M225</f>
        <v>0.20999999999999996</v>
      </c>
    </row>
    <row r="226" spans="1:16" s="6" customFormat="1" x14ac:dyDescent="0.75">
      <c r="A226" s="6" t="s">
        <v>263</v>
      </c>
      <c r="B226" s="6">
        <v>20</v>
      </c>
      <c r="C226" s="6">
        <v>5</v>
      </c>
      <c r="D226" s="6" t="s">
        <v>16</v>
      </c>
      <c r="E226" s="6">
        <v>5.3</v>
      </c>
      <c r="F226" s="6" t="s">
        <v>35</v>
      </c>
      <c r="G226" s="6">
        <v>20</v>
      </c>
      <c r="H226" s="6">
        <v>4</v>
      </c>
      <c r="I226" s="6" t="s">
        <v>18</v>
      </c>
      <c r="J226" s="8">
        <v>5.01</v>
      </c>
      <c r="K226" s="6">
        <f t="shared" ref="K226" si="123">B226-G226</f>
        <v>0</v>
      </c>
      <c r="L226" s="6">
        <f t="shared" ref="L226" si="124">C226-H226</f>
        <v>1</v>
      </c>
      <c r="M226" s="8">
        <f t="shared" ref="M226:M231" si="125">J226+(K226*1.05)-(L226*0.9)</f>
        <v>4.1099999999999994</v>
      </c>
      <c r="N226" s="8">
        <f t="shared" ref="N226" si="126">E226-M226</f>
        <v>1.1900000000000004</v>
      </c>
    </row>
    <row r="227" spans="1:16" s="6" customFormat="1" x14ac:dyDescent="0.75">
      <c r="F227" s="6" t="s">
        <v>36</v>
      </c>
      <c r="G227" s="6">
        <v>20</v>
      </c>
      <c r="H227" s="6">
        <v>4</v>
      </c>
      <c r="I227" s="6" t="s">
        <v>18</v>
      </c>
      <c r="J227" s="8">
        <v>5.95</v>
      </c>
      <c r="K227" s="6">
        <f>B226-G227</f>
        <v>0</v>
      </c>
      <c r="L227" s="6">
        <f>C226-H227</f>
        <v>1</v>
      </c>
      <c r="M227" s="8">
        <f t="shared" si="125"/>
        <v>5.05</v>
      </c>
      <c r="N227" s="11">
        <f>E226-M227</f>
        <v>0.25</v>
      </c>
    </row>
    <row r="228" spans="1:16" s="6" customFormat="1" x14ac:dyDescent="0.75">
      <c r="F228" s="6" t="s">
        <v>37</v>
      </c>
      <c r="G228" s="6">
        <v>20</v>
      </c>
      <c r="H228" s="6">
        <v>4</v>
      </c>
      <c r="I228" s="6" t="s">
        <v>18</v>
      </c>
      <c r="J228" s="8">
        <v>5.73</v>
      </c>
      <c r="K228" s="6">
        <f>B226-G228</f>
        <v>0</v>
      </c>
      <c r="L228" s="6">
        <f>C226-H228</f>
        <v>1</v>
      </c>
      <c r="M228" s="8">
        <f t="shared" si="125"/>
        <v>4.83</v>
      </c>
      <c r="N228" s="11">
        <f>E226-M228</f>
        <v>0.46999999999999975</v>
      </c>
    </row>
    <row r="229" spans="1:16" s="6" customFormat="1" x14ac:dyDescent="0.75">
      <c r="F229" s="6" t="s">
        <v>24</v>
      </c>
      <c r="G229" s="6">
        <v>20</v>
      </c>
      <c r="H229" s="6">
        <v>4</v>
      </c>
      <c r="I229" s="6" t="s">
        <v>18</v>
      </c>
      <c r="J229" s="8">
        <v>3.48</v>
      </c>
      <c r="K229" s="6">
        <f>B226-G229</f>
        <v>0</v>
      </c>
      <c r="L229" s="6">
        <f>C226-H229</f>
        <v>1</v>
      </c>
      <c r="M229" s="8">
        <f t="shared" si="125"/>
        <v>2.58</v>
      </c>
      <c r="N229" s="10">
        <f>E226-M229</f>
        <v>2.7199999999999998</v>
      </c>
    </row>
    <row r="230" spans="1:16" s="6" customFormat="1" x14ac:dyDescent="0.75">
      <c r="F230" s="6" t="s">
        <v>25</v>
      </c>
      <c r="G230" s="6">
        <v>20</v>
      </c>
      <c r="H230" s="6">
        <v>4</v>
      </c>
      <c r="I230" s="6" t="s">
        <v>18</v>
      </c>
      <c r="J230" s="8">
        <v>3</v>
      </c>
      <c r="K230" s="6">
        <f>B226-G230</f>
        <v>0</v>
      </c>
      <c r="L230" s="6">
        <f>C226-H230</f>
        <v>1</v>
      </c>
      <c r="M230" s="8">
        <f t="shared" si="125"/>
        <v>2.1</v>
      </c>
      <c r="N230" s="10">
        <f>E226-M230</f>
        <v>3.1999999999999997</v>
      </c>
    </row>
    <row r="231" spans="1:16" s="6" customFormat="1" x14ac:dyDescent="0.75">
      <c r="F231" s="6" t="s">
        <v>26</v>
      </c>
      <c r="G231" s="6">
        <v>20</v>
      </c>
      <c r="H231" s="6">
        <v>4</v>
      </c>
      <c r="I231" s="6" t="s">
        <v>18</v>
      </c>
      <c r="J231" s="8">
        <v>2.89</v>
      </c>
      <c r="K231" s="6">
        <f>B226-G231</f>
        <v>0</v>
      </c>
      <c r="L231" s="6">
        <f>C226-H231</f>
        <v>1</v>
      </c>
      <c r="M231" s="8">
        <f t="shared" si="125"/>
        <v>1.9900000000000002</v>
      </c>
      <c r="N231" s="10">
        <f>E226-M231</f>
        <v>3.3099999999999996</v>
      </c>
    </row>
    <row r="232" spans="1:16" x14ac:dyDescent="0.75">
      <c r="A232" t="s">
        <v>159</v>
      </c>
      <c r="B232">
        <v>20</v>
      </c>
      <c r="C232">
        <v>5</v>
      </c>
      <c r="D232" t="s">
        <v>21</v>
      </c>
      <c r="E232">
        <v>1.8</v>
      </c>
      <c r="F232" t="s">
        <v>22</v>
      </c>
      <c r="G232">
        <v>20</v>
      </c>
      <c r="H232">
        <v>5</v>
      </c>
      <c r="I232" t="s">
        <v>21</v>
      </c>
      <c r="J232" s="10">
        <v>1.72</v>
      </c>
      <c r="K232">
        <f t="shared" si="122"/>
        <v>0</v>
      </c>
      <c r="L232">
        <f t="shared" si="122"/>
        <v>0</v>
      </c>
      <c r="M232" s="10">
        <f t="shared" si="117"/>
        <v>1.72</v>
      </c>
      <c r="N232" s="11">
        <f t="shared" si="118"/>
        <v>8.0000000000000071E-2</v>
      </c>
      <c r="O232" t="s">
        <v>225</v>
      </c>
      <c r="P232" t="s">
        <v>226</v>
      </c>
    </row>
    <row r="235" spans="1:16" ht="90" customHeight="1" x14ac:dyDescent="0.75">
      <c r="A235" s="14" t="s">
        <v>268</v>
      </c>
      <c r="B235" s="14"/>
      <c r="C235" s="14"/>
      <c r="D235" s="14"/>
      <c r="E235" s="14"/>
      <c r="F235" s="14"/>
      <c r="G235" s="14"/>
      <c r="H235" s="14"/>
      <c r="I235" s="14"/>
      <c r="J235" s="14"/>
      <c r="K235" s="14"/>
      <c r="L235" s="14"/>
      <c r="M235" s="14"/>
      <c r="N235" s="14"/>
      <c r="O235" s="14"/>
      <c r="P235" s="14"/>
    </row>
    <row r="236" spans="1:16" x14ac:dyDescent="0.75">
      <c r="A236" s="13" t="s">
        <v>0</v>
      </c>
      <c r="B236" s="13"/>
      <c r="C236" s="13"/>
      <c r="D236" s="13"/>
      <c r="E236" s="13"/>
      <c r="F236" s="17" t="s">
        <v>1</v>
      </c>
      <c r="G236" s="15"/>
      <c r="H236" s="15"/>
      <c r="I236" s="15"/>
      <c r="J236" s="15"/>
      <c r="K236" s="17" t="s">
        <v>2</v>
      </c>
      <c r="L236" s="15"/>
      <c r="M236" s="15"/>
      <c r="N236" s="15"/>
      <c r="O236" s="18" t="s">
        <v>3</v>
      </c>
      <c r="P236" s="18"/>
    </row>
    <row r="237" spans="1:16" x14ac:dyDescent="0.75">
      <c r="A237" s="13" t="s">
        <v>4</v>
      </c>
      <c r="B237" s="13"/>
      <c r="C237" s="13"/>
      <c r="D237" s="13"/>
      <c r="E237" s="20" t="s">
        <v>5</v>
      </c>
      <c r="F237" s="17" t="s">
        <v>4</v>
      </c>
      <c r="G237" s="15"/>
      <c r="H237" s="15"/>
      <c r="I237" s="15"/>
      <c r="J237" s="20" t="s">
        <v>6</v>
      </c>
      <c r="K237" s="1"/>
      <c r="M237" s="18" t="s">
        <v>7</v>
      </c>
      <c r="N237" s="18" t="s">
        <v>8</v>
      </c>
      <c r="O237" s="18"/>
      <c r="P237" s="18"/>
    </row>
    <row r="238" spans="1:16" x14ac:dyDescent="0.75">
      <c r="A238" s="2"/>
      <c r="B238" s="3" t="s">
        <v>9</v>
      </c>
      <c r="C238" s="3" t="s">
        <v>10</v>
      </c>
      <c r="D238" s="3" t="s">
        <v>11</v>
      </c>
      <c r="E238" s="21"/>
      <c r="F238" s="4" t="s">
        <v>12</v>
      </c>
      <c r="G238" s="3" t="s">
        <v>9</v>
      </c>
      <c r="H238" s="3" t="s">
        <v>10</v>
      </c>
      <c r="I238" s="3" t="s">
        <v>11</v>
      </c>
      <c r="J238" s="21"/>
      <c r="K238" s="5" t="s">
        <v>13</v>
      </c>
      <c r="L238" s="2" t="s">
        <v>14</v>
      </c>
      <c r="M238" s="19"/>
      <c r="N238" s="19"/>
      <c r="O238" s="5" t="s">
        <v>12</v>
      </c>
      <c r="P238" s="2" t="s">
        <v>15</v>
      </c>
    </row>
    <row r="239" spans="1:16" s="6" customFormat="1" x14ac:dyDescent="0.75">
      <c r="A239" s="6" t="s">
        <v>160</v>
      </c>
      <c r="B239" s="6">
        <v>22</v>
      </c>
      <c r="C239" s="6">
        <v>1</v>
      </c>
      <c r="D239" s="6" t="s">
        <v>16</v>
      </c>
      <c r="E239" s="6">
        <v>8.9</v>
      </c>
      <c r="F239" s="6" t="s">
        <v>41</v>
      </c>
      <c r="G239" s="6">
        <v>20</v>
      </c>
      <c r="H239" s="6">
        <v>5</v>
      </c>
      <c r="I239" s="6" t="s">
        <v>16</v>
      </c>
      <c r="J239" s="8">
        <v>4.5599999999999996</v>
      </c>
      <c r="K239" s="6">
        <f t="shared" ref="K239:L242" si="127">B239-G239</f>
        <v>2</v>
      </c>
      <c r="L239" s="6">
        <f t="shared" si="127"/>
        <v>-4</v>
      </c>
      <c r="M239" s="8">
        <f>J239+(K239*1.05)-(L239*0.9)</f>
        <v>10.26</v>
      </c>
      <c r="N239" s="8">
        <f>E239-M239</f>
        <v>-1.3599999999999994</v>
      </c>
    </row>
    <row r="240" spans="1:16" x14ac:dyDescent="0.75">
      <c r="A240" t="s">
        <v>167</v>
      </c>
      <c r="B240">
        <v>22</v>
      </c>
      <c r="C240">
        <v>1</v>
      </c>
      <c r="E240">
        <v>12.9</v>
      </c>
      <c r="F240" t="s">
        <v>23</v>
      </c>
      <c r="G240">
        <v>20</v>
      </c>
      <c r="H240">
        <v>4</v>
      </c>
      <c r="J240" s="10">
        <v>8.1</v>
      </c>
      <c r="K240">
        <f t="shared" si="127"/>
        <v>2</v>
      </c>
      <c r="L240">
        <f t="shared" si="127"/>
        <v>-3</v>
      </c>
      <c r="M240" s="10">
        <f>J240+(K240*1.05)-(L240*0.9)</f>
        <v>12.899999999999999</v>
      </c>
      <c r="N240" s="11">
        <f>E240-M240</f>
        <v>0</v>
      </c>
      <c r="O240" t="s">
        <v>201</v>
      </c>
      <c r="P240" t="s">
        <v>227</v>
      </c>
    </row>
    <row r="241" spans="1:16" x14ac:dyDescent="0.75">
      <c r="F241" t="s">
        <v>42</v>
      </c>
      <c r="G241">
        <v>22</v>
      </c>
      <c r="H241">
        <v>6</v>
      </c>
      <c r="J241" s="10">
        <v>7.7</v>
      </c>
      <c r="K241">
        <f>B240-G241</f>
        <v>0</v>
      </c>
      <c r="L241">
        <f>C240-H241</f>
        <v>-5</v>
      </c>
      <c r="M241" s="10">
        <f>J241+(K241*1.05)-(L241*0.9)</f>
        <v>12.2</v>
      </c>
      <c r="N241" s="10">
        <f>E240-M241</f>
        <v>0.70000000000000107</v>
      </c>
    </row>
    <row r="242" spans="1:16" s="6" customFormat="1" x14ac:dyDescent="0.75">
      <c r="A242" s="6" t="s">
        <v>168</v>
      </c>
      <c r="B242" s="6">
        <v>22</v>
      </c>
      <c r="C242" s="6">
        <v>2</v>
      </c>
      <c r="D242" s="6" t="s">
        <v>21</v>
      </c>
      <c r="E242" s="6">
        <v>8</v>
      </c>
      <c r="F242" s="6" t="s">
        <v>22</v>
      </c>
      <c r="G242" s="6">
        <v>20</v>
      </c>
      <c r="H242" s="6">
        <v>5</v>
      </c>
      <c r="I242" s="6" t="s">
        <v>21</v>
      </c>
      <c r="J242" s="8">
        <v>1.72</v>
      </c>
      <c r="K242" s="6">
        <f t="shared" si="127"/>
        <v>2</v>
      </c>
      <c r="L242" s="6">
        <f t="shared" si="127"/>
        <v>-3</v>
      </c>
      <c r="M242" s="8">
        <f t="shared" ref="M242:M296" si="128">J242+(K242*1.05)-(L242*0.9)</f>
        <v>6.5200000000000005</v>
      </c>
      <c r="N242" s="8">
        <f>E242-M242</f>
        <v>1.4799999999999995</v>
      </c>
    </row>
    <row r="243" spans="1:16" x14ac:dyDescent="0.75">
      <c r="A243" t="s">
        <v>169</v>
      </c>
      <c r="B243">
        <v>22</v>
      </c>
      <c r="C243">
        <v>3</v>
      </c>
      <c r="D243" t="s">
        <v>16</v>
      </c>
      <c r="E243">
        <v>8.8000000000000007</v>
      </c>
      <c r="F243" t="s">
        <v>41</v>
      </c>
      <c r="G243">
        <v>20</v>
      </c>
      <c r="H243">
        <v>5</v>
      </c>
      <c r="I243" t="s">
        <v>16</v>
      </c>
      <c r="J243" s="10">
        <v>4.5599999999999996</v>
      </c>
      <c r="K243">
        <f t="shared" ref="K243:K245" si="129">B243-G243</f>
        <v>2</v>
      </c>
      <c r="L243">
        <f t="shared" ref="L243:L245" si="130">C243-H243</f>
        <v>-2</v>
      </c>
      <c r="M243" s="10">
        <f t="shared" si="128"/>
        <v>8.4600000000000009</v>
      </c>
      <c r="N243" s="11">
        <f t="shared" ref="N243" si="131">E243-M243</f>
        <v>0.33999999999999986</v>
      </c>
      <c r="O243" t="s">
        <v>202</v>
      </c>
      <c r="P243" t="s">
        <v>203</v>
      </c>
    </row>
    <row r="244" spans="1:16" s="6" customFormat="1" x14ac:dyDescent="0.75">
      <c r="A244" s="6" t="s">
        <v>170</v>
      </c>
      <c r="B244" s="6">
        <v>22</v>
      </c>
      <c r="C244" s="6">
        <v>3</v>
      </c>
      <c r="D244" s="6" t="s">
        <v>21</v>
      </c>
      <c r="E244" s="6">
        <v>2.4</v>
      </c>
      <c r="F244" s="6" t="s">
        <v>22</v>
      </c>
      <c r="G244" s="6">
        <v>20</v>
      </c>
      <c r="H244" s="6">
        <v>5</v>
      </c>
      <c r="I244" s="6" t="s">
        <v>21</v>
      </c>
      <c r="J244" s="8">
        <v>1.72</v>
      </c>
      <c r="K244" s="6">
        <f t="shared" si="129"/>
        <v>2</v>
      </c>
      <c r="L244" s="6">
        <f t="shared" si="130"/>
        <v>-2</v>
      </c>
      <c r="M244" s="8">
        <f t="shared" ref="M244" si="132">J244+(K244*1.05)-(L244*0.9)</f>
        <v>5.62</v>
      </c>
      <c r="N244" s="8">
        <f>E244-M244</f>
        <v>-3.22</v>
      </c>
    </row>
    <row r="245" spans="1:16" x14ac:dyDescent="0.75">
      <c r="A245" t="s">
        <v>171</v>
      </c>
      <c r="B245">
        <v>22</v>
      </c>
      <c r="C245">
        <v>3</v>
      </c>
      <c r="E245">
        <v>5.2</v>
      </c>
      <c r="F245" t="s">
        <v>23</v>
      </c>
      <c r="G245">
        <v>20</v>
      </c>
      <c r="H245">
        <v>4</v>
      </c>
      <c r="J245" s="10">
        <v>8.1</v>
      </c>
      <c r="K245">
        <f t="shared" si="129"/>
        <v>2</v>
      </c>
      <c r="L245">
        <f t="shared" si="130"/>
        <v>-1</v>
      </c>
      <c r="M245" s="10">
        <f>J245+(K245*1.05)-(L245*0.9)</f>
        <v>11.1</v>
      </c>
      <c r="N245" s="10">
        <f>E245-M245</f>
        <v>-5.8999999999999995</v>
      </c>
    </row>
    <row r="246" spans="1:16" x14ac:dyDescent="0.75">
      <c r="F246" t="s">
        <v>42</v>
      </c>
      <c r="G246">
        <v>22</v>
      </c>
      <c r="H246">
        <v>6</v>
      </c>
      <c r="J246" s="10">
        <v>7.7</v>
      </c>
      <c r="K246">
        <f>B245-G246</f>
        <v>0</v>
      </c>
      <c r="L246">
        <f>C245-H246</f>
        <v>-3</v>
      </c>
      <c r="M246" s="10">
        <f>J246+(K246*1.05)-(L246*0.9)</f>
        <v>10.4</v>
      </c>
      <c r="N246" s="10">
        <f>E245-M246</f>
        <v>-5.2</v>
      </c>
    </row>
    <row r="247" spans="1:16" s="6" customFormat="1" x14ac:dyDescent="0.75">
      <c r="A247" s="6" t="s">
        <v>172</v>
      </c>
      <c r="B247" s="6">
        <v>22</v>
      </c>
      <c r="C247" s="6">
        <v>5</v>
      </c>
      <c r="D247" s="6" t="s">
        <v>18</v>
      </c>
      <c r="E247" s="6">
        <v>9.3000000000000007</v>
      </c>
      <c r="F247" s="6" t="s">
        <v>35</v>
      </c>
      <c r="G247" s="6">
        <v>20</v>
      </c>
      <c r="H247" s="6">
        <v>4</v>
      </c>
      <c r="I247" s="6" t="s">
        <v>18</v>
      </c>
      <c r="J247" s="8">
        <v>5.01</v>
      </c>
      <c r="K247" s="6">
        <f t="shared" ref="K247" si="133">B247-G247</f>
        <v>2</v>
      </c>
      <c r="L247" s="6">
        <f t="shared" ref="L247" si="134">C247-H247</f>
        <v>1</v>
      </c>
      <c r="M247" s="8">
        <f t="shared" ref="M247:M252" si="135">J247+(K247*1.05)-(L247*0.9)</f>
        <v>6.2099999999999991</v>
      </c>
      <c r="N247" s="8">
        <f>E247-M247</f>
        <v>3.0900000000000016</v>
      </c>
    </row>
    <row r="248" spans="1:16" s="6" customFormat="1" x14ac:dyDescent="0.75">
      <c r="F248" s="6" t="s">
        <v>36</v>
      </c>
      <c r="G248" s="6">
        <v>20</v>
      </c>
      <c r="H248" s="6">
        <v>4</v>
      </c>
      <c r="I248" s="6" t="s">
        <v>18</v>
      </c>
      <c r="J248" s="8">
        <v>5.95</v>
      </c>
      <c r="K248" s="6">
        <f>B247-G248</f>
        <v>2</v>
      </c>
      <c r="L248" s="6">
        <f>C247-H248</f>
        <v>1</v>
      </c>
      <c r="M248" s="8">
        <f t="shared" si="135"/>
        <v>7.15</v>
      </c>
      <c r="N248" s="8">
        <f>E247-M248</f>
        <v>2.1500000000000004</v>
      </c>
    </row>
    <row r="249" spans="1:16" s="6" customFormat="1" x14ac:dyDescent="0.75">
      <c r="F249" s="6" t="s">
        <v>37</v>
      </c>
      <c r="G249" s="6">
        <v>20</v>
      </c>
      <c r="H249" s="6">
        <v>4</v>
      </c>
      <c r="I249" s="6" t="s">
        <v>18</v>
      </c>
      <c r="J249" s="8">
        <v>5.73</v>
      </c>
      <c r="K249" s="6">
        <f>B247-G249</f>
        <v>2</v>
      </c>
      <c r="L249" s="6">
        <f>C247-H249</f>
        <v>1</v>
      </c>
      <c r="M249" s="8">
        <f t="shared" si="135"/>
        <v>6.93</v>
      </c>
      <c r="N249" s="8">
        <f>E247-M249</f>
        <v>2.370000000000001</v>
      </c>
    </row>
    <row r="250" spans="1:16" s="6" customFormat="1" x14ac:dyDescent="0.75">
      <c r="F250" s="6" t="s">
        <v>24</v>
      </c>
      <c r="G250" s="6">
        <v>20</v>
      </c>
      <c r="H250" s="6">
        <v>4</v>
      </c>
      <c r="I250" s="6" t="s">
        <v>18</v>
      </c>
      <c r="J250" s="8">
        <v>3.48</v>
      </c>
      <c r="K250" s="6">
        <f>B247-G250</f>
        <v>2</v>
      </c>
      <c r="L250" s="6">
        <f>C247-H250</f>
        <v>1</v>
      </c>
      <c r="M250" s="8">
        <f t="shared" si="135"/>
        <v>4.68</v>
      </c>
      <c r="N250" s="8">
        <f>E247-M250</f>
        <v>4.620000000000001</v>
      </c>
    </row>
    <row r="251" spans="1:16" s="6" customFormat="1" x14ac:dyDescent="0.75">
      <c r="F251" s="6" t="s">
        <v>25</v>
      </c>
      <c r="G251" s="6">
        <v>20</v>
      </c>
      <c r="H251" s="6">
        <v>4</v>
      </c>
      <c r="I251" s="6" t="s">
        <v>18</v>
      </c>
      <c r="J251" s="8">
        <v>3</v>
      </c>
      <c r="K251" s="6">
        <f>B247-G251</f>
        <v>2</v>
      </c>
      <c r="L251" s="6">
        <f>C247-H251</f>
        <v>1</v>
      </c>
      <c r="M251" s="8">
        <f t="shared" si="135"/>
        <v>4.1999999999999993</v>
      </c>
      <c r="N251" s="8">
        <f>E247-M251</f>
        <v>5.1000000000000014</v>
      </c>
    </row>
    <row r="252" spans="1:16" s="6" customFormat="1" x14ac:dyDescent="0.75">
      <c r="F252" s="6" t="s">
        <v>26</v>
      </c>
      <c r="G252" s="6">
        <v>20</v>
      </c>
      <c r="H252" s="6">
        <v>4</v>
      </c>
      <c r="I252" s="6" t="s">
        <v>18</v>
      </c>
      <c r="J252" s="8">
        <v>2.89</v>
      </c>
      <c r="K252" s="6">
        <f>B247-G252</f>
        <v>2</v>
      </c>
      <c r="L252" s="6">
        <f>C247-H252</f>
        <v>1</v>
      </c>
      <c r="M252" s="8">
        <f t="shared" si="135"/>
        <v>4.09</v>
      </c>
      <c r="N252" s="8">
        <f>E247-M252</f>
        <v>5.2100000000000009</v>
      </c>
    </row>
    <row r="253" spans="1:16" x14ac:dyDescent="0.75">
      <c r="A253" t="s">
        <v>173</v>
      </c>
      <c r="B253">
        <v>22</v>
      </c>
      <c r="C253">
        <v>5</v>
      </c>
      <c r="D253" t="s">
        <v>21</v>
      </c>
      <c r="E253">
        <v>2.2000000000000002</v>
      </c>
      <c r="F253" t="s">
        <v>22</v>
      </c>
      <c r="G253">
        <v>20</v>
      </c>
      <c r="H253">
        <v>5</v>
      </c>
      <c r="I253" t="s">
        <v>21</v>
      </c>
      <c r="J253" s="10">
        <v>1.72</v>
      </c>
      <c r="K253">
        <f t="shared" ref="K253:K275" si="136">B253-G253</f>
        <v>2</v>
      </c>
      <c r="L253">
        <f t="shared" ref="L253:L275" si="137">C253-H253</f>
        <v>0</v>
      </c>
      <c r="M253" s="10">
        <f t="shared" si="128"/>
        <v>3.8200000000000003</v>
      </c>
      <c r="N253" s="10">
        <f t="shared" ref="N253:N296" si="138">E253-M253</f>
        <v>-1.62</v>
      </c>
    </row>
    <row r="254" spans="1:16" s="6" customFormat="1" x14ac:dyDescent="0.75">
      <c r="A254" s="6" t="s">
        <v>174</v>
      </c>
      <c r="B254" s="6">
        <v>22</v>
      </c>
      <c r="C254" s="6">
        <v>5</v>
      </c>
      <c r="D254" s="6" t="s">
        <v>21</v>
      </c>
      <c r="E254" s="6">
        <v>5.9</v>
      </c>
      <c r="F254" s="6" t="s">
        <v>22</v>
      </c>
      <c r="G254" s="6">
        <v>20</v>
      </c>
      <c r="H254" s="6">
        <v>5</v>
      </c>
      <c r="I254" s="6" t="s">
        <v>21</v>
      </c>
      <c r="J254" s="8">
        <v>1.72</v>
      </c>
      <c r="K254" s="6">
        <f t="shared" si="136"/>
        <v>2</v>
      </c>
      <c r="L254" s="6">
        <f t="shared" si="137"/>
        <v>0</v>
      </c>
      <c r="M254" s="8">
        <f t="shared" si="128"/>
        <v>3.8200000000000003</v>
      </c>
      <c r="N254" s="8">
        <f>E254-M254</f>
        <v>2.08</v>
      </c>
    </row>
    <row r="255" spans="1:16" x14ac:dyDescent="0.75">
      <c r="A255" t="s">
        <v>175</v>
      </c>
      <c r="B255">
        <v>22</v>
      </c>
      <c r="C255">
        <v>6</v>
      </c>
      <c r="D255" t="s">
        <v>16</v>
      </c>
      <c r="E255">
        <v>6.1</v>
      </c>
      <c r="F255" t="s">
        <v>41</v>
      </c>
      <c r="G255">
        <v>20</v>
      </c>
      <c r="H255">
        <v>5</v>
      </c>
      <c r="I255" t="s">
        <v>16</v>
      </c>
      <c r="J255" s="10">
        <v>4.5599999999999996</v>
      </c>
      <c r="K255">
        <f t="shared" ref="K255" si="139">B255-G255</f>
        <v>2</v>
      </c>
      <c r="L255">
        <f t="shared" ref="L255" si="140">C255-H255</f>
        <v>1</v>
      </c>
      <c r="M255" s="10">
        <f t="shared" ref="M255:M262" si="141">J255+(K255*1.05)-(L255*0.9)</f>
        <v>5.76</v>
      </c>
      <c r="N255" s="11">
        <f>E255-M255</f>
        <v>0.33999999999999986</v>
      </c>
      <c r="O255" t="s">
        <v>43</v>
      </c>
      <c r="P255" t="s">
        <v>44</v>
      </c>
    </row>
    <row r="256" spans="1:16" s="6" customFormat="1" x14ac:dyDescent="0.75">
      <c r="A256" s="6" t="s">
        <v>176</v>
      </c>
      <c r="B256" s="6">
        <v>22</v>
      </c>
      <c r="C256" s="6">
        <v>6</v>
      </c>
      <c r="D256" s="6" t="s">
        <v>16</v>
      </c>
      <c r="E256" s="6">
        <v>7.5</v>
      </c>
      <c r="F256" s="6" t="s">
        <v>41</v>
      </c>
      <c r="G256" s="6">
        <v>20</v>
      </c>
      <c r="H256" s="6">
        <v>5</v>
      </c>
      <c r="I256" s="6" t="s">
        <v>16</v>
      </c>
      <c r="J256" s="8">
        <v>4.5599999999999996</v>
      </c>
      <c r="K256" s="6">
        <f t="shared" ref="K256:K257" si="142">B256-G256</f>
        <v>2</v>
      </c>
      <c r="L256" s="6">
        <f t="shared" ref="L256:L257" si="143">C256-H256</f>
        <v>1</v>
      </c>
      <c r="M256" s="8">
        <f t="shared" si="141"/>
        <v>5.76</v>
      </c>
      <c r="N256" s="8">
        <f>E256-M256</f>
        <v>1.7400000000000002</v>
      </c>
    </row>
    <row r="257" spans="1:16" x14ac:dyDescent="0.75">
      <c r="A257" t="s">
        <v>177</v>
      </c>
      <c r="B257">
        <v>22</v>
      </c>
      <c r="C257">
        <v>6</v>
      </c>
      <c r="D257" t="s">
        <v>18</v>
      </c>
      <c r="E257">
        <v>1.8</v>
      </c>
      <c r="F257" t="s">
        <v>35</v>
      </c>
      <c r="G257">
        <v>20</v>
      </c>
      <c r="H257">
        <v>4</v>
      </c>
      <c r="I257" t="s">
        <v>18</v>
      </c>
      <c r="J257" s="10">
        <v>5.01</v>
      </c>
      <c r="K257">
        <f t="shared" si="142"/>
        <v>2</v>
      </c>
      <c r="L257">
        <f t="shared" si="143"/>
        <v>2</v>
      </c>
      <c r="M257" s="10">
        <f t="shared" si="141"/>
        <v>5.31</v>
      </c>
      <c r="N257" s="10">
        <f>E257-M257</f>
        <v>-3.51</v>
      </c>
    </row>
    <row r="258" spans="1:16" x14ac:dyDescent="0.75">
      <c r="F258" t="s">
        <v>36</v>
      </c>
      <c r="G258">
        <v>20</v>
      </c>
      <c r="H258">
        <v>4</v>
      </c>
      <c r="I258" t="s">
        <v>18</v>
      </c>
      <c r="J258" s="10">
        <v>5.95</v>
      </c>
      <c r="K258">
        <f>B257-G258</f>
        <v>2</v>
      </c>
      <c r="L258">
        <f>C257-H258</f>
        <v>2</v>
      </c>
      <c r="M258" s="10">
        <f t="shared" si="141"/>
        <v>6.2500000000000009</v>
      </c>
      <c r="N258" s="10">
        <f>E257-M258</f>
        <v>-4.4500000000000011</v>
      </c>
    </row>
    <row r="259" spans="1:16" x14ac:dyDescent="0.75">
      <c r="F259" t="s">
        <v>37</v>
      </c>
      <c r="G259">
        <v>20</v>
      </c>
      <c r="H259">
        <v>4</v>
      </c>
      <c r="I259" t="s">
        <v>18</v>
      </c>
      <c r="J259" s="10">
        <v>5.73</v>
      </c>
      <c r="K259">
        <f>B257-G259</f>
        <v>2</v>
      </c>
      <c r="L259">
        <f>C257-H259</f>
        <v>2</v>
      </c>
      <c r="M259" s="10">
        <f t="shared" si="141"/>
        <v>6.03</v>
      </c>
      <c r="N259" s="10">
        <f>E257-M259</f>
        <v>-4.2300000000000004</v>
      </c>
    </row>
    <row r="260" spans="1:16" x14ac:dyDescent="0.75">
      <c r="F260" t="s">
        <v>24</v>
      </c>
      <c r="G260">
        <v>20</v>
      </c>
      <c r="H260">
        <v>4</v>
      </c>
      <c r="I260" t="s">
        <v>18</v>
      </c>
      <c r="J260" s="10">
        <v>3.48</v>
      </c>
      <c r="K260">
        <f>B257-G260</f>
        <v>2</v>
      </c>
      <c r="L260">
        <f>C257-H260</f>
        <v>2</v>
      </c>
      <c r="M260" s="10">
        <f t="shared" si="141"/>
        <v>3.7800000000000002</v>
      </c>
      <c r="N260" s="10">
        <f>E257-M260</f>
        <v>-1.9800000000000002</v>
      </c>
    </row>
    <row r="261" spans="1:16" x14ac:dyDescent="0.75">
      <c r="F261" t="s">
        <v>25</v>
      </c>
      <c r="G261">
        <v>20</v>
      </c>
      <c r="H261">
        <v>4</v>
      </c>
      <c r="I261" t="s">
        <v>18</v>
      </c>
      <c r="J261" s="10">
        <v>3</v>
      </c>
      <c r="K261">
        <f>B257-G261</f>
        <v>2</v>
      </c>
      <c r="L261">
        <f>C257-H261</f>
        <v>2</v>
      </c>
      <c r="M261" s="10">
        <f t="shared" si="141"/>
        <v>3.3</v>
      </c>
      <c r="N261" s="10">
        <f>E257-M261</f>
        <v>-1.4999999999999998</v>
      </c>
    </row>
    <row r="262" spans="1:16" x14ac:dyDescent="0.75">
      <c r="F262" t="s">
        <v>26</v>
      </c>
      <c r="G262">
        <v>20</v>
      </c>
      <c r="H262">
        <v>4</v>
      </c>
      <c r="I262" t="s">
        <v>18</v>
      </c>
      <c r="J262" s="10">
        <v>2.89</v>
      </c>
      <c r="K262">
        <f>B257-G262</f>
        <v>2</v>
      </c>
      <c r="L262">
        <f>C257-H262</f>
        <v>2</v>
      </c>
      <c r="M262" s="10">
        <f t="shared" si="141"/>
        <v>3.1900000000000004</v>
      </c>
      <c r="N262" s="10">
        <f>E257-M262</f>
        <v>-1.3900000000000003</v>
      </c>
    </row>
    <row r="263" spans="1:16" s="6" customFormat="1" x14ac:dyDescent="0.75">
      <c r="A263" s="6" t="s">
        <v>178</v>
      </c>
      <c r="B263" s="6">
        <v>22</v>
      </c>
      <c r="C263" s="6">
        <v>6</v>
      </c>
      <c r="D263" s="6" t="s">
        <v>18</v>
      </c>
      <c r="E263" s="6">
        <v>3.8</v>
      </c>
      <c r="F263" s="6" t="s">
        <v>35</v>
      </c>
      <c r="G263" s="6">
        <v>20</v>
      </c>
      <c r="H263" s="6">
        <v>4</v>
      </c>
      <c r="I263" s="6" t="s">
        <v>18</v>
      </c>
      <c r="J263" s="8">
        <v>5.01</v>
      </c>
      <c r="K263" s="6">
        <f t="shared" ref="K263" si="144">B263-G263</f>
        <v>2</v>
      </c>
      <c r="L263" s="6">
        <f t="shared" ref="L263" si="145">C263-H263</f>
        <v>2</v>
      </c>
      <c r="M263" s="8">
        <f t="shared" ref="M263:M268" si="146">J263+(K263*1.05)-(L263*0.9)</f>
        <v>5.31</v>
      </c>
      <c r="N263" s="8">
        <f>E263-M263</f>
        <v>-1.5099999999999998</v>
      </c>
      <c r="O263" s="6" t="s">
        <v>59</v>
      </c>
      <c r="P263" s="6" t="s">
        <v>60</v>
      </c>
    </row>
    <row r="264" spans="1:16" s="6" customFormat="1" x14ac:dyDescent="0.75">
      <c r="F264" s="6" t="s">
        <v>36</v>
      </c>
      <c r="G264" s="6">
        <v>20</v>
      </c>
      <c r="H264" s="6">
        <v>4</v>
      </c>
      <c r="I264" s="6" t="s">
        <v>18</v>
      </c>
      <c r="J264" s="8">
        <v>5.95</v>
      </c>
      <c r="K264" s="6">
        <f>B263-G264</f>
        <v>2</v>
      </c>
      <c r="L264" s="6">
        <f>C263-H264</f>
        <v>2</v>
      </c>
      <c r="M264" s="8">
        <f t="shared" si="146"/>
        <v>6.2500000000000009</v>
      </c>
      <c r="N264" s="8">
        <f>E263-M264</f>
        <v>-2.4500000000000011</v>
      </c>
    </row>
    <row r="265" spans="1:16" s="6" customFormat="1" x14ac:dyDescent="0.75">
      <c r="F265" s="6" t="s">
        <v>37</v>
      </c>
      <c r="G265" s="6">
        <v>20</v>
      </c>
      <c r="H265" s="6">
        <v>4</v>
      </c>
      <c r="I265" s="6" t="s">
        <v>18</v>
      </c>
      <c r="J265" s="8">
        <v>5.73</v>
      </c>
      <c r="K265" s="6">
        <f>B263-G265</f>
        <v>2</v>
      </c>
      <c r="L265" s="6">
        <f>C263-H265</f>
        <v>2</v>
      </c>
      <c r="M265" s="8">
        <f t="shared" si="146"/>
        <v>6.03</v>
      </c>
      <c r="N265" s="8">
        <f>E263-M265</f>
        <v>-2.2300000000000004</v>
      </c>
    </row>
    <row r="266" spans="1:16" s="6" customFormat="1" x14ac:dyDescent="0.75">
      <c r="F266" s="6" t="s">
        <v>24</v>
      </c>
      <c r="G266" s="6">
        <v>20</v>
      </c>
      <c r="H266" s="6">
        <v>4</v>
      </c>
      <c r="I266" s="6" t="s">
        <v>18</v>
      </c>
      <c r="J266" s="8">
        <v>3.48</v>
      </c>
      <c r="K266" s="6">
        <f>B263-G266</f>
        <v>2</v>
      </c>
      <c r="L266" s="6">
        <f>C263-H266</f>
        <v>2</v>
      </c>
      <c r="M266" s="8">
        <f t="shared" si="146"/>
        <v>3.7800000000000002</v>
      </c>
      <c r="N266" s="11">
        <f>E263-M266</f>
        <v>1.9999999999999574E-2</v>
      </c>
    </row>
    <row r="267" spans="1:16" s="6" customFormat="1" x14ac:dyDescent="0.75">
      <c r="F267" s="6" t="s">
        <v>25</v>
      </c>
      <c r="G267" s="6">
        <v>20</v>
      </c>
      <c r="H267" s="6">
        <v>4</v>
      </c>
      <c r="I267" s="6" t="s">
        <v>18</v>
      </c>
      <c r="J267" s="8">
        <v>3</v>
      </c>
      <c r="K267" s="6">
        <f>B263-G267</f>
        <v>2</v>
      </c>
      <c r="L267" s="6">
        <f>C263-H267</f>
        <v>2</v>
      </c>
      <c r="M267" s="8">
        <f t="shared" si="146"/>
        <v>3.3</v>
      </c>
      <c r="N267" s="11">
        <f>E263-M267</f>
        <v>0.5</v>
      </c>
    </row>
    <row r="268" spans="1:16" s="6" customFormat="1" x14ac:dyDescent="0.75">
      <c r="F268" s="6" t="s">
        <v>26</v>
      </c>
      <c r="G268" s="6">
        <v>20</v>
      </c>
      <c r="H268" s="6">
        <v>4</v>
      </c>
      <c r="I268" s="6" t="s">
        <v>18</v>
      </c>
      <c r="J268" s="8">
        <v>2.89</v>
      </c>
      <c r="K268" s="6">
        <f>B263-G268</f>
        <v>2</v>
      </c>
      <c r="L268" s="6">
        <f>C263-H268</f>
        <v>2</v>
      </c>
      <c r="M268" s="8">
        <f t="shared" si="146"/>
        <v>3.1900000000000004</v>
      </c>
      <c r="N268" s="8">
        <f>E263-M268</f>
        <v>0.60999999999999943</v>
      </c>
    </row>
    <row r="269" spans="1:16" x14ac:dyDescent="0.75">
      <c r="A269" t="s">
        <v>179</v>
      </c>
      <c r="B269">
        <v>22</v>
      </c>
      <c r="C269">
        <v>6</v>
      </c>
      <c r="D269" t="s">
        <v>18</v>
      </c>
      <c r="E269">
        <v>4.2</v>
      </c>
      <c r="F269" t="s">
        <v>35</v>
      </c>
      <c r="G269">
        <v>20</v>
      </c>
      <c r="H269">
        <v>4</v>
      </c>
      <c r="I269" t="s">
        <v>18</v>
      </c>
      <c r="J269" s="10">
        <v>5.01</v>
      </c>
      <c r="K269">
        <f t="shared" ref="K269" si="147">B269-G269</f>
        <v>2</v>
      </c>
      <c r="L269">
        <f t="shared" ref="L269" si="148">C269-H269</f>
        <v>2</v>
      </c>
      <c r="M269" s="10">
        <f t="shared" ref="M269:M274" si="149">J269+(K269*1.05)-(L269*0.9)</f>
        <v>5.31</v>
      </c>
      <c r="N269" s="10">
        <f>E269-M269</f>
        <v>-1.1099999999999994</v>
      </c>
      <c r="O269" t="s">
        <v>45</v>
      </c>
      <c r="P269" t="s">
        <v>46</v>
      </c>
    </row>
    <row r="270" spans="1:16" x14ac:dyDescent="0.75">
      <c r="F270" t="s">
        <v>36</v>
      </c>
      <c r="G270">
        <v>20</v>
      </c>
      <c r="H270">
        <v>4</v>
      </c>
      <c r="I270" t="s">
        <v>18</v>
      </c>
      <c r="J270" s="10">
        <v>5.95</v>
      </c>
      <c r="K270">
        <f>B269-G270</f>
        <v>2</v>
      </c>
      <c r="L270">
        <f>C269-H270</f>
        <v>2</v>
      </c>
      <c r="M270" s="10">
        <f t="shared" si="149"/>
        <v>6.2500000000000009</v>
      </c>
      <c r="N270" s="10">
        <f>E269-M270</f>
        <v>-2.0500000000000007</v>
      </c>
    </row>
    <row r="271" spans="1:16" x14ac:dyDescent="0.75">
      <c r="F271" t="s">
        <v>37</v>
      </c>
      <c r="G271">
        <v>20</v>
      </c>
      <c r="H271">
        <v>4</v>
      </c>
      <c r="I271" t="s">
        <v>18</v>
      </c>
      <c r="J271" s="10">
        <v>5.73</v>
      </c>
      <c r="K271">
        <f>B269-G271</f>
        <v>2</v>
      </c>
      <c r="L271">
        <f>C269-H271</f>
        <v>2</v>
      </c>
      <c r="M271" s="10">
        <f t="shared" si="149"/>
        <v>6.03</v>
      </c>
      <c r="N271" s="10">
        <f>E269-M271</f>
        <v>-1.83</v>
      </c>
    </row>
    <row r="272" spans="1:16" x14ac:dyDescent="0.75">
      <c r="F272" t="s">
        <v>24</v>
      </c>
      <c r="G272">
        <v>20</v>
      </c>
      <c r="H272">
        <v>4</v>
      </c>
      <c r="I272" t="s">
        <v>18</v>
      </c>
      <c r="J272" s="10">
        <v>3.48</v>
      </c>
      <c r="K272">
        <f>B269-G272</f>
        <v>2</v>
      </c>
      <c r="L272">
        <f>C269-H272</f>
        <v>2</v>
      </c>
      <c r="M272" s="10">
        <f t="shared" si="149"/>
        <v>3.7800000000000002</v>
      </c>
      <c r="N272" s="11">
        <f>E269-M272</f>
        <v>0.41999999999999993</v>
      </c>
    </row>
    <row r="273" spans="1:16" x14ac:dyDescent="0.75">
      <c r="F273" t="s">
        <v>25</v>
      </c>
      <c r="G273">
        <v>20</v>
      </c>
      <c r="H273">
        <v>4</v>
      </c>
      <c r="I273" t="s">
        <v>18</v>
      </c>
      <c r="J273" s="10">
        <v>3</v>
      </c>
      <c r="K273">
        <f>B269-G273</f>
        <v>2</v>
      </c>
      <c r="L273">
        <f>C269-H273</f>
        <v>2</v>
      </c>
      <c r="M273" s="10">
        <f t="shared" si="149"/>
        <v>3.3</v>
      </c>
      <c r="N273" s="10">
        <f>E269-M273</f>
        <v>0.90000000000000036</v>
      </c>
    </row>
    <row r="274" spans="1:16" x14ac:dyDescent="0.75">
      <c r="F274" t="s">
        <v>26</v>
      </c>
      <c r="G274">
        <v>20</v>
      </c>
      <c r="H274">
        <v>4</v>
      </c>
      <c r="I274" t="s">
        <v>18</v>
      </c>
      <c r="J274" s="10">
        <v>2.89</v>
      </c>
      <c r="K274">
        <f>B269-G274</f>
        <v>2</v>
      </c>
      <c r="L274">
        <f>C269-H274</f>
        <v>2</v>
      </c>
      <c r="M274" s="10">
        <f t="shared" si="149"/>
        <v>3.1900000000000004</v>
      </c>
      <c r="N274" s="10">
        <f>E269-M274</f>
        <v>1.0099999999999998</v>
      </c>
    </row>
    <row r="275" spans="1:16" s="6" customFormat="1" x14ac:dyDescent="0.75">
      <c r="A275" s="6" t="s">
        <v>180</v>
      </c>
      <c r="B275" s="6">
        <v>22</v>
      </c>
      <c r="C275" s="6">
        <v>6</v>
      </c>
      <c r="D275" s="6" t="s">
        <v>18</v>
      </c>
      <c r="E275" s="6">
        <v>5.8</v>
      </c>
      <c r="F275" s="6" t="s">
        <v>35</v>
      </c>
      <c r="G275" s="6">
        <v>20</v>
      </c>
      <c r="H275" s="6">
        <v>4</v>
      </c>
      <c r="I275" s="6" t="s">
        <v>18</v>
      </c>
      <c r="J275" s="8">
        <v>5.01</v>
      </c>
      <c r="K275" s="6">
        <f t="shared" si="136"/>
        <v>2</v>
      </c>
      <c r="L275" s="6">
        <f t="shared" si="137"/>
        <v>2</v>
      </c>
      <c r="M275" s="8">
        <f t="shared" si="128"/>
        <v>5.31</v>
      </c>
      <c r="N275" s="11">
        <f t="shared" si="138"/>
        <v>0.49000000000000021</v>
      </c>
      <c r="O275" s="6" t="s">
        <v>47</v>
      </c>
      <c r="P275" s="6" t="s">
        <v>204</v>
      </c>
    </row>
    <row r="276" spans="1:16" s="6" customFormat="1" x14ac:dyDescent="0.75">
      <c r="F276" s="6" t="s">
        <v>36</v>
      </c>
      <c r="G276" s="6">
        <v>20</v>
      </c>
      <c r="H276" s="6">
        <v>4</v>
      </c>
      <c r="I276" s="6" t="s">
        <v>18</v>
      </c>
      <c r="J276" s="8">
        <v>5.95</v>
      </c>
      <c r="K276" s="6">
        <f>B275-G276</f>
        <v>2</v>
      </c>
      <c r="L276" s="6">
        <f>C275-H276</f>
        <v>2</v>
      </c>
      <c r="M276" s="8">
        <f t="shared" si="128"/>
        <v>6.2500000000000009</v>
      </c>
      <c r="N276" s="11">
        <f>E275-M276</f>
        <v>-0.45000000000000107</v>
      </c>
    </row>
    <row r="277" spans="1:16" s="6" customFormat="1" x14ac:dyDescent="0.75">
      <c r="F277" s="6" t="s">
        <v>37</v>
      </c>
      <c r="G277" s="6">
        <v>20</v>
      </c>
      <c r="H277" s="6">
        <v>4</v>
      </c>
      <c r="I277" s="6" t="s">
        <v>18</v>
      </c>
      <c r="J277" s="8">
        <v>5.73</v>
      </c>
      <c r="K277" s="6">
        <f>B275-G277</f>
        <v>2</v>
      </c>
      <c r="L277" s="6">
        <f>C275-H277</f>
        <v>2</v>
      </c>
      <c r="M277" s="8">
        <f t="shared" si="128"/>
        <v>6.03</v>
      </c>
      <c r="N277" s="11">
        <f>E275-M277</f>
        <v>-0.23000000000000043</v>
      </c>
    </row>
    <row r="278" spans="1:16" s="6" customFormat="1" x14ac:dyDescent="0.75">
      <c r="F278" s="6" t="s">
        <v>24</v>
      </c>
      <c r="G278" s="6">
        <v>20</v>
      </c>
      <c r="H278" s="6">
        <v>4</v>
      </c>
      <c r="I278" s="6" t="s">
        <v>18</v>
      </c>
      <c r="J278" s="8">
        <v>3.48</v>
      </c>
      <c r="K278" s="6">
        <f>B275-G278</f>
        <v>2</v>
      </c>
      <c r="L278" s="6">
        <f>C275-H278</f>
        <v>2</v>
      </c>
      <c r="M278" s="8">
        <f t="shared" si="128"/>
        <v>3.7800000000000002</v>
      </c>
      <c r="N278" s="8">
        <f>E275-M278</f>
        <v>2.0199999999999996</v>
      </c>
    </row>
    <row r="279" spans="1:16" s="6" customFormat="1" x14ac:dyDescent="0.75">
      <c r="F279" s="6" t="s">
        <v>25</v>
      </c>
      <c r="G279" s="6">
        <v>20</v>
      </c>
      <c r="H279" s="6">
        <v>4</v>
      </c>
      <c r="I279" s="6" t="s">
        <v>18</v>
      </c>
      <c r="J279" s="8">
        <v>3</v>
      </c>
      <c r="K279" s="6">
        <f>B275-G279</f>
        <v>2</v>
      </c>
      <c r="L279" s="6">
        <f>C275-H279</f>
        <v>2</v>
      </c>
      <c r="M279" s="8">
        <f t="shared" si="128"/>
        <v>3.3</v>
      </c>
      <c r="N279" s="8">
        <f>E275-M279</f>
        <v>2.5</v>
      </c>
    </row>
    <row r="280" spans="1:16" s="6" customFormat="1" x14ac:dyDescent="0.75">
      <c r="F280" s="6" t="s">
        <v>26</v>
      </c>
      <c r="G280" s="6">
        <v>20</v>
      </c>
      <c r="H280" s="6">
        <v>4</v>
      </c>
      <c r="I280" s="6" t="s">
        <v>18</v>
      </c>
      <c r="J280" s="8">
        <v>2.89</v>
      </c>
      <c r="K280" s="6">
        <f>B275-G280</f>
        <v>2</v>
      </c>
      <c r="L280" s="6">
        <f>C275-H280</f>
        <v>2</v>
      </c>
      <c r="M280" s="8">
        <f t="shared" si="128"/>
        <v>3.1900000000000004</v>
      </c>
      <c r="N280" s="8">
        <f>E275-M280</f>
        <v>2.6099999999999994</v>
      </c>
    </row>
    <row r="281" spans="1:16" x14ac:dyDescent="0.75">
      <c r="A281" t="s">
        <v>181</v>
      </c>
      <c r="B281">
        <v>22</v>
      </c>
      <c r="C281">
        <v>6</v>
      </c>
      <c r="D281" t="s">
        <v>18</v>
      </c>
      <c r="E281">
        <v>6.5</v>
      </c>
      <c r="F281" t="s">
        <v>35</v>
      </c>
      <c r="G281">
        <v>20</v>
      </c>
      <c r="H281">
        <v>4</v>
      </c>
      <c r="I281" t="s">
        <v>18</v>
      </c>
      <c r="J281" s="10">
        <v>5.01</v>
      </c>
      <c r="K281">
        <f>B281-G281</f>
        <v>2</v>
      </c>
      <c r="L281">
        <f>C281-H281</f>
        <v>2</v>
      </c>
      <c r="M281" s="10">
        <f t="shared" ref="M281:M292" si="150">J281+(K281*1.05)-(L281*0.9)</f>
        <v>5.31</v>
      </c>
      <c r="N281" s="10">
        <f t="shared" ref="N281" si="151">E281-M281</f>
        <v>1.1900000000000004</v>
      </c>
      <c r="O281" t="s">
        <v>47</v>
      </c>
      <c r="P281" t="s">
        <v>204</v>
      </c>
    </row>
    <row r="282" spans="1:16" x14ac:dyDescent="0.75">
      <c r="F282" t="s">
        <v>36</v>
      </c>
      <c r="G282">
        <v>20</v>
      </c>
      <c r="H282">
        <v>4</v>
      </c>
      <c r="I282" t="s">
        <v>18</v>
      </c>
      <c r="J282" s="10">
        <v>5.95</v>
      </c>
      <c r="K282">
        <f>B281-G282</f>
        <v>2</v>
      </c>
      <c r="L282">
        <f>C281-H282</f>
        <v>2</v>
      </c>
      <c r="M282" s="10">
        <f t="shared" si="150"/>
        <v>6.2500000000000009</v>
      </c>
      <c r="N282" s="11">
        <f>E281-M282</f>
        <v>0.24999999999999911</v>
      </c>
    </row>
    <row r="283" spans="1:16" x14ac:dyDescent="0.75">
      <c r="F283" t="s">
        <v>37</v>
      </c>
      <c r="G283">
        <v>20</v>
      </c>
      <c r="H283">
        <v>4</v>
      </c>
      <c r="I283" t="s">
        <v>18</v>
      </c>
      <c r="J283" s="10">
        <v>5.73</v>
      </c>
      <c r="K283">
        <f>B281-G283</f>
        <v>2</v>
      </c>
      <c r="L283">
        <f>C281-H283</f>
        <v>2</v>
      </c>
      <c r="M283" s="10">
        <f t="shared" si="150"/>
        <v>6.03</v>
      </c>
      <c r="N283" s="11">
        <f>E281-M283</f>
        <v>0.46999999999999975</v>
      </c>
    </row>
    <row r="284" spans="1:16" x14ac:dyDescent="0.75">
      <c r="F284" t="s">
        <v>24</v>
      </c>
      <c r="G284">
        <v>20</v>
      </c>
      <c r="H284">
        <v>4</v>
      </c>
      <c r="I284" t="s">
        <v>18</v>
      </c>
      <c r="J284" s="10">
        <v>3.48</v>
      </c>
      <c r="K284">
        <f>B281-G284</f>
        <v>2</v>
      </c>
      <c r="L284">
        <f>C281-H284</f>
        <v>2</v>
      </c>
      <c r="M284" s="10">
        <f t="shared" si="150"/>
        <v>3.7800000000000002</v>
      </c>
      <c r="N284" s="10">
        <f>E281-M284</f>
        <v>2.7199999999999998</v>
      </c>
    </row>
    <row r="285" spans="1:16" x14ac:dyDescent="0.75">
      <c r="F285" t="s">
        <v>25</v>
      </c>
      <c r="G285">
        <v>20</v>
      </c>
      <c r="H285">
        <v>4</v>
      </c>
      <c r="I285" t="s">
        <v>18</v>
      </c>
      <c r="J285" s="10">
        <v>3</v>
      </c>
      <c r="K285">
        <f>B281-G285</f>
        <v>2</v>
      </c>
      <c r="L285">
        <f>C281-H285</f>
        <v>2</v>
      </c>
      <c r="M285" s="10">
        <f t="shared" si="150"/>
        <v>3.3</v>
      </c>
      <c r="N285" s="10">
        <f>E281-M285</f>
        <v>3.2</v>
      </c>
    </row>
    <row r="286" spans="1:16" x14ac:dyDescent="0.75">
      <c r="F286" t="s">
        <v>26</v>
      </c>
      <c r="G286">
        <v>20</v>
      </c>
      <c r="H286">
        <v>4</v>
      </c>
      <c r="I286" t="s">
        <v>18</v>
      </c>
      <c r="J286" s="10">
        <v>2.89</v>
      </c>
      <c r="K286">
        <f>B281-G286</f>
        <v>2</v>
      </c>
      <c r="L286">
        <f>C281-H286</f>
        <v>2</v>
      </c>
      <c r="M286" s="10">
        <f t="shared" si="150"/>
        <v>3.1900000000000004</v>
      </c>
      <c r="N286" s="10">
        <f>E281-M286</f>
        <v>3.3099999999999996</v>
      </c>
    </row>
    <row r="287" spans="1:16" s="6" customFormat="1" x14ac:dyDescent="0.75">
      <c r="A287" s="6" t="s">
        <v>182</v>
      </c>
      <c r="B287" s="6">
        <v>22</v>
      </c>
      <c r="C287" s="6">
        <v>6</v>
      </c>
      <c r="D287" s="6" t="s">
        <v>18</v>
      </c>
      <c r="E287" s="6">
        <v>7.7</v>
      </c>
      <c r="F287" s="6" t="s">
        <v>35</v>
      </c>
      <c r="G287" s="6">
        <v>20</v>
      </c>
      <c r="H287" s="6">
        <v>4</v>
      </c>
      <c r="I287" s="6" t="s">
        <v>18</v>
      </c>
      <c r="J287" s="8">
        <v>5.01</v>
      </c>
      <c r="K287" s="6">
        <f>B287-G287</f>
        <v>2</v>
      </c>
      <c r="L287" s="6">
        <f>C287-H287</f>
        <v>2</v>
      </c>
      <c r="M287" s="8">
        <f t="shared" si="150"/>
        <v>5.31</v>
      </c>
      <c r="N287" s="8">
        <f t="shared" ref="N287" si="152">E287-M287</f>
        <v>2.3900000000000006</v>
      </c>
    </row>
    <row r="288" spans="1:16" s="6" customFormat="1" x14ac:dyDescent="0.75">
      <c r="F288" s="6" t="s">
        <v>36</v>
      </c>
      <c r="G288" s="6">
        <v>20</v>
      </c>
      <c r="H288" s="6">
        <v>4</v>
      </c>
      <c r="I288" s="6" t="s">
        <v>18</v>
      </c>
      <c r="J288" s="8">
        <v>5.95</v>
      </c>
      <c r="K288" s="6">
        <f>B287-G288</f>
        <v>2</v>
      </c>
      <c r="L288" s="6">
        <f>C287-H288</f>
        <v>2</v>
      </c>
      <c r="M288" s="8">
        <f t="shared" si="150"/>
        <v>6.2500000000000009</v>
      </c>
      <c r="N288" s="8">
        <f>E287-M288</f>
        <v>1.4499999999999993</v>
      </c>
    </row>
    <row r="289" spans="1:16" s="6" customFormat="1" x14ac:dyDescent="0.75">
      <c r="F289" s="6" t="s">
        <v>37</v>
      </c>
      <c r="G289" s="6">
        <v>20</v>
      </c>
      <c r="H289" s="6">
        <v>4</v>
      </c>
      <c r="I289" s="6" t="s">
        <v>18</v>
      </c>
      <c r="J289" s="8">
        <v>5.73</v>
      </c>
      <c r="K289" s="6">
        <f>B287-G289</f>
        <v>2</v>
      </c>
      <c r="L289" s="6">
        <f>C287-H289</f>
        <v>2</v>
      </c>
      <c r="M289" s="8">
        <f t="shared" si="150"/>
        <v>6.03</v>
      </c>
      <c r="N289" s="8">
        <f>E287-M289</f>
        <v>1.67</v>
      </c>
    </row>
    <row r="290" spans="1:16" s="6" customFormat="1" x14ac:dyDescent="0.75">
      <c r="F290" s="6" t="s">
        <v>24</v>
      </c>
      <c r="G290" s="6">
        <v>20</v>
      </c>
      <c r="H290" s="6">
        <v>4</v>
      </c>
      <c r="I290" s="6" t="s">
        <v>18</v>
      </c>
      <c r="J290" s="8">
        <v>3.48</v>
      </c>
      <c r="K290" s="6">
        <f>B287-G290</f>
        <v>2</v>
      </c>
      <c r="L290" s="6">
        <f>C287-H290</f>
        <v>2</v>
      </c>
      <c r="M290" s="8">
        <f t="shared" si="150"/>
        <v>3.7800000000000002</v>
      </c>
      <c r="N290" s="8">
        <f>E287-M290</f>
        <v>3.92</v>
      </c>
    </row>
    <row r="291" spans="1:16" s="6" customFormat="1" x14ac:dyDescent="0.75">
      <c r="F291" s="6" t="s">
        <v>25</v>
      </c>
      <c r="G291" s="6">
        <v>20</v>
      </c>
      <c r="H291" s="6">
        <v>4</v>
      </c>
      <c r="I291" s="6" t="s">
        <v>18</v>
      </c>
      <c r="J291" s="8">
        <v>3</v>
      </c>
      <c r="K291" s="6">
        <f>B287-G291</f>
        <v>2</v>
      </c>
      <c r="L291" s="6">
        <f>C287-H291</f>
        <v>2</v>
      </c>
      <c r="M291" s="8">
        <f t="shared" si="150"/>
        <v>3.3</v>
      </c>
      <c r="N291" s="8">
        <f>E287-M291</f>
        <v>4.4000000000000004</v>
      </c>
    </row>
    <row r="292" spans="1:16" s="6" customFormat="1" x14ac:dyDescent="0.75">
      <c r="F292" s="6" t="s">
        <v>26</v>
      </c>
      <c r="G292" s="6">
        <v>20</v>
      </c>
      <c r="H292" s="6">
        <v>4</v>
      </c>
      <c r="I292" s="6" t="s">
        <v>18</v>
      </c>
      <c r="J292" s="8">
        <v>2.89</v>
      </c>
      <c r="K292" s="6">
        <f>B287-G292</f>
        <v>2</v>
      </c>
      <c r="L292" s="6">
        <f>C287-H292</f>
        <v>2</v>
      </c>
      <c r="M292" s="8">
        <f t="shared" si="150"/>
        <v>3.1900000000000004</v>
      </c>
      <c r="N292" s="8">
        <f>E287-M292</f>
        <v>4.51</v>
      </c>
    </row>
    <row r="293" spans="1:16" x14ac:dyDescent="0.75">
      <c r="A293" t="s">
        <v>183</v>
      </c>
      <c r="B293">
        <v>22</v>
      </c>
      <c r="C293">
        <v>6</v>
      </c>
      <c r="D293" t="s">
        <v>21</v>
      </c>
      <c r="E293">
        <v>2.1</v>
      </c>
      <c r="F293" t="s">
        <v>22</v>
      </c>
      <c r="G293">
        <v>20</v>
      </c>
      <c r="H293">
        <v>5</v>
      </c>
      <c r="I293" t="s">
        <v>21</v>
      </c>
      <c r="J293" s="10">
        <v>1.72</v>
      </c>
      <c r="K293">
        <f>B293-G293</f>
        <v>2</v>
      </c>
      <c r="L293">
        <f>C293-H293</f>
        <v>1</v>
      </c>
      <c r="M293" s="10">
        <f t="shared" si="128"/>
        <v>2.9200000000000004</v>
      </c>
      <c r="N293" s="10">
        <f t="shared" si="138"/>
        <v>-0.82000000000000028</v>
      </c>
    </row>
    <row r="294" spans="1:16" s="6" customFormat="1" x14ac:dyDescent="0.75">
      <c r="A294" s="6" t="s">
        <v>184</v>
      </c>
      <c r="B294" s="6">
        <v>24</v>
      </c>
      <c r="C294" s="6">
        <v>0</v>
      </c>
      <c r="E294" s="6">
        <v>15.7</v>
      </c>
      <c r="F294" s="6" t="s">
        <v>23</v>
      </c>
      <c r="G294" s="6">
        <v>20</v>
      </c>
      <c r="H294" s="6">
        <v>4</v>
      </c>
      <c r="J294" s="8">
        <v>8.1</v>
      </c>
      <c r="K294" s="6">
        <f t="shared" ref="K294" si="153">B294-G294</f>
        <v>4</v>
      </c>
      <c r="L294" s="6">
        <f t="shared" ref="L294" si="154">C294-H294</f>
        <v>-4</v>
      </c>
      <c r="M294" s="8">
        <f>J294+(K294*1.05)-(L294*0.9)</f>
        <v>15.9</v>
      </c>
      <c r="N294" s="11">
        <f>E294-M294</f>
        <v>-0.20000000000000107</v>
      </c>
      <c r="O294" s="6" t="s">
        <v>205</v>
      </c>
      <c r="P294" s="6" t="s">
        <v>228</v>
      </c>
    </row>
    <row r="295" spans="1:16" s="6" customFormat="1" x14ac:dyDescent="0.75">
      <c r="F295" s="6" t="s">
        <v>42</v>
      </c>
      <c r="G295" s="6">
        <v>22</v>
      </c>
      <c r="H295" s="6">
        <v>6</v>
      </c>
      <c r="J295" s="8">
        <v>7.7</v>
      </c>
      <c r="K295" s="6">
        <f>B294-G295</f>
        <v>2</v>
      </c>
      <c r="L295" s="6">
        <f>C294-H295</f>
        <v>-6</v>
      </c>
      <c r="M295" s="8">
        <f>J295+(K295*1.05)-(L295*0.9)</f>
        <v>15.200000000000001</v>
      </c>
      <c r="N295" s="11">
        <f>E294-M295</f>
        <v>0.49999999999999822</v>
      </c>
    </row>
    <row r="296" spans="1:16" x14ac:dyDescent="0.75">
      <c r="A296" t="s">
        <v>185</v>
      </c>
      <c r="B296">
        <v>24</v>
      </c>
      <c r="C296">
        <v>1</v>
      </c>
      <c r="D296" t="s">
        <v>16</v>
      </c>
      <c r="E296">
        <v>10.1</v>
      </c>
      <c r="F296" t="s">
        <v>41</v>
      </c>
      <c r="G296">
        <v>20</v>
      </c>
      <c r="H296">
        <v>5</v>
      </c>
      <c r="I296" t="s">
        <v>16</v>
      </c>
      <c r="J296" s="10">
        <v>4.5599999999999996</v>
      </c>
      <c r="K296">
        <f t="shared" ref="K296:L297" si="155">B296-G296</f>
        <v>4</v>
      </c>
      <c r="L296">
        <f t="shared" si="155"/>
        <v>-4</v>
      </c>
      <c r="M296" s="10">
        <f t="shared" si="128"/>
        <v>12.36</v>
      </c>
      <c r="N296" s="10">
        <f t="shared" si="138"/>
        <v>-2.2599999999999998</v>
      </c>
    </row>
    <row r="297" spans="1:16" s="6" customFormat="1" x14ac:dyDescent="0.75">
      <c r="A297" s="6" t="s">
        <v>186</v>
      </c>
      <c r="B297" s="6">
        <v>26</v>
      </c>
      <c r="C297" s="6">
        <v>1</v>
      </c>
      <c r="D297" s="6" t="s">
        <v>18</v>
      </c>
      <c r="E297" s="6">
        <v>10.9</v>
      </c>
      <c r="F297" s="6" t="s">
        <v>35</v>
      </c>
      <c r="G297" s="6">
        <v>20</v>
      </c>
      <c r="H297" s="6">
        <v>4</v>
      </c>
      <c r="I297" s="6" t="s">
        <v>18</v>
      </c>
      <c r="J297" s="8">
        <v>5.01</v>
      </c>
      <c r="K297" s="6">
        <f t="shared" si="155"/>
        <v>6</v>
      </c>
      <c r="L297" s="6">
        <f t="shared" si="155"/>
        <v>-3</v>
      </c>
      <c r="M297" s="8">
        <f t="shared" ref="M297:M302" si="156">J297+(K297*1.05)-(L297*0.9)</f>
        <v>14.010000000000002</v>
      </c>
      <c r="N297" s="8">
        <f t="shared" ref="N297" si="157">E297-M297</f>
        <v>-3.1100000000000012</v>
      </c>
    </row>
    <row r="298" spans="1:16" s="6" customFormat="1" x14ac:dyDescent="0.75">
      <c r="F298" s="6" t="s">
        <v>36</v>
      </c>
      <c r="G298" s="6">
        <v>20</v>
      </c>
      <c r="H298" s="6">
        <v>4</v>
      </c>
      <c r="I298" s="6" t="s">
        <v>18</v>
      </c>
      <c r="J298" s="8">
        <v>5.95</v>
      </c>
      <c r="K298" s="6">
        <f>B297-G298</f>
        <v>6</v>
      </c>
      <c r="L298" s="6">
        <f>C297-H298</f>
        <v>-3</v>
      </c>
      <c r="M298" s="8">
        <f t="shared" si="156"/>
        <v>14.95</v>
      </c>
      <c r="N298" s="8">
        <f>E297-M298</f>
        <v>-4.0499999999999989</v>
      </c>
    </row>
    <row r="299" spans="1:16" s="6" customFormat="1" x14ac:dyDescent="0.75">
      <c r="F299" s="6" t="s">
        <v>37</v>
      </c>
      <c r="G299" s="6">
        <v>20</v>
      </c>
      <c r="H299" s="6">
        <v>4</v>
      </c>
      <c r="I299" s="6" t="s">
        <v>18</v>
      </c>
      <c r="J299" s="8">
        <v>5.73</v>
      </c>
      <c r="K299" s="6">
        <f>B297-G299</f>
        <v>6</v>
      </c>
      <c r="L299" s="6">
        <f>C297-H299</f>
        <v>-3</v>
      </c>
      <c r="M299" s="8">
        <f t="shared" si="156"/>
        <v>14.73</v>
      </c>
      <c r="N299" s="8">
        <f>E297-M299</f>
        <v>-3.83</v>
      </c>
    </row>
    <row r="300" spans="1:16" s="6" customFormat="1" x14ac:dyDescent="0.75">
      <c r="F300" s="6" t="s">
        <v>24</v>
      </c>
      <c r="G300" s="6">
        <v>20</v>
      </c>
      <c r="H300" s="6">
        <v>4</v>
      </c>
      <c r="I300" s="6" t="s">
        <v>18</v>
      </c>
      <c r="J300" s="8">
        <v>3.48</v>
      </c>
      <c r="K300" s="6">
        <f>B297-G300</f>
        <v>6</v>
      </c>
      <c r="L300" s="6">
        <f>C297-H300</f>
        <v>-3</v>
      </c>
      <c r="M300" s="8">
        <f t="shared" si="156"/>
        <v>12.48</v>
      </c>
      <c r="N300" s="8">
        <f>E297-M300</f>
        <v>-1.58</v>
      </c>
    </row>
    <row r="301" spans="1:16" s="6" customFormat="1" x14ac:dyDescent="0.75">
      <c r="F301" s="6" t="s">
        <v>25</v>
      </c>
      <c r="G301" s="6">
        <v>20</v>
      </c>
      <c r="H301" s="6">
        <v>4</v>
      </c>
      <c r="I301" s="6" t="s">
        <v>18</v>
      </c>
      <c r="J301" s="8">
        <v>3</v>
      </c>
      <c r="K301" s="6">
        <f>B297-G301</f>
        <v>6</v>
      </c>
      <c r="L301" s="6">
        <f>C297-H301</f>
        <v>-3</v>
      </c>
      <c r="M301" s="8">
        <f t="shared" si="156"/>
        <v>12</v>
      </c>
      <c r="N301" s="8">
        <f>E297-M301</f>
        <v>-1.0999999999999996</v>
      </c>
    </row>
    <row r="302" spans="1:16" s="6" customFormat="1" x14ac:dyDescent="0.75">
      <c r="F302" s="6" t="s">
        <v>26</v>
      </c>
      <c r="G302" s="6">
        <v>20</v>
      </c>
      <c r="H302" s="6">
        <v>4</v>
      </c>
      <c r="I302" s="6" t="s">
        <v>18</v>
      </c>
      <c r="J302" s="8">
        <v>2.89</v>
      </c>
      <c r="K302" s="6">
        <f>B297-G302</f>
        <v>6</v>
      </c>
      <c r="L302" s="6">
        <f>C297-H302</f>
        <v>-3</v>
      </c>
      <c r="M302" s="8">
        <f t="shared" si="156"/>
        <v>11.89</v>
      </c>
      <c r="N302" s="8">
        <f>E297-M302</f>
        <v>-0.99000000000000021</v>
      </c>
    </row>
    <row r="305" spans="1:16" ht="60" customHeight="1" x14ac:dyDescent="0.75">
      <c r="A305" s="14" t="s">
        <v>269</v>
      </c>
      <c r="B305" s="14"/>
      <c r="C305" s="14"/>
      <c r="D305" s="14"/>
      <c r="E305" s="14"/>
      <c r="F305" s="14"/>
      <c r="G305" s="14"/>
      <c r="H305" s="14"/>
      <c r="I305" s="14"/>
      <c r="J305" s="14"/>
      <c r="K305" s="14"/>
      <c r="L305" s="14"/>
      <c r="M305" s="14"/>
      <c r="N305" s="14"/>
      <c r="O305" s="14"/>
      <c r="P305" s="14"/>
    </row>
    <row r="306" spans="1:16" x14ac:dyDescent="0.75">
      <c r="A306" s="13" t="s">
        <v>0</v>
      </c>
      <c r="B306" s="13"/>
      <c r="C306" s="13"/>
      <c r="D306" s="13"/>
      <c r="E306" s="13"/>
      <c r="F306" s="17" t="s">
        <v>1</v>
      </c>
      <c r="G306" s="15"/>
      <c r="H306" s="15"/>
      <c r="I306" s="15"/>
      <c r="J306" s="15"/>
      <c r="K306" s="17" t="s">
        <v>2</v>
      </c>
      <c r="L306" s="15"/>
      <c r="M306" s="15"/>
      <c r="N306" s="15"/>
      <c r="O306" s="18" t="s">
        <v>213</v>
      </c>
      <c r="P306" s="15" t="s">
        <v>15</v>
      </c>
    </row>
    <row r="307" spans="1:16" x14ac:dyDescent="0.75">
      <c r="A307" s="13" t="s">
        <v>4</v>
      </c>
      <c r="B307" s="13"/>
      <c r="C307" s="13"/>
      <c r="D307" s="13"/>
      <c r="E307" s="20" t="s">
        <v>5</v>
      </c>
      <c r="F307" s="17" t="s">
        <v>4</v>
      </c>
      <c r="G307" s="15"/>
      <c r="H307" s="15"/>
      <c r="I307" s="15"/>
      <c r="J307" s="20" t="s">
        <v>6</v>
      </c>
      <c r="K307" s="1"/>
      <c r="M307" s="18" t="s">
        <v>7</v>
      </c>
      <c r="N307" s="18" t="s">
        <v>8</v>
      </c>
      <c r="O307" s="18"/>
      <c r="P307" s="15"/>
    </row>
    <row r="308" spans="1:16" x14ac:dyDescent="0.75">
      <c r="A308" s="2"/>
      <c r="B308" s="3" t="s">
        <v>9</v>
      </c>
      <c r="C308" s="3" t="s">
        <v>10</v>
      </c>
      <c r="D308" s="3" t="s">
        <v>11</v>
      </c>
      <c r="E308" s="21"/>
      <c r="F308" s="4" t="s">
        <v>12</v>
      </c>
      <c r="G308" s="3" t="s">
        <v>9</v>
      </c>
      <c r="H308" s="3" t="s">
        <v>10</v>
      </c>
      <c r="I308" s="3" t="s">
        <v>11</v>
      </c>
      <c r="J308" s="21"/>
      <c r="K308" s="5" t="s">
        <v>13</v>
      </c>
      <c r="L308" s="2" t="s">
        <v>14</v>
      </c>
      <c r="M308" s="19"/>
      <c r="N308" s="19"/>
      <c r="O308" s="19"/>
      <c r="P308" s="16"/>
    </row>
    <row r="309" spans="1:16" s="6" customFormat="1" x14ac:dyDescent="0.75">
      <c r="A309" t="s">
        <v>187</v>
      </c>
      <c r="B309" s="7">
        <v>10</v>
      </c>
      <c r="C309" s="7" t="s">
        <v>48</v>
      </c>
      <c r="E309" s="6">
        <v>1.6</v>
      </c>
      <c r="F309" s="6" t="s">
        <v>49</v>
      </c>
      <c r="G309" s="6">
        <v>10</v>
      </c>
      <c r="H309" s="6">
        <v>2</v>
      </c>
      <c r="J309" s="8">
        <v>3.65</v>
      </c>
      <c r="K309" s="7">
        <f>B309-G309</f>
        <v>0</v>
      </c>
      <c r="L309" s="7">
        <f>C309-H309</f>
        <v>0</v>
      </c>
      <c r="M309" s="8">
        <f>J309+(K309*1.05)-(L309*0.9)</f>
        <v>3.65</v>
      </c>
      <c r="N309" s="8">
        <f t="shared" ref="N309" si="158">E309-M309</f>
        <v>-2.0499999999999998</v>
      </c>
      <c r="O309" s="6" t="s">
        <v>210</v>
      </c>
    </row>
    <row r="310" spans="1:16" x14ac:dyDescent="0.75">
      <c r="A310" t="s">
        <v>188</v>
      </c>
      <c r="B310" s="9" t="s">
        <v>52</v>
      </c>
      <c r="C310" s="9" t="s">
        <v>50</v>
      </c>
      <c r="E310">
        <v>1.2</v>
      </c>
      <c r="F310" t="s">
        <v>49</v>
      </c>
      <c r="G310">
        <v>10</v>
      </c>
      <c r="H310">
        <v>2</v>
      </c>
      <c r="J310" s="10">
        <v>3.65</v>
      </c>
      <c r="K310" s="9">
        <f t="shared" ref="K310:K318" si="159">B310-G310</f>
        <v>0</v>
      </c>
      <c r="L310" s="9">
        <f t="shared" ref="L310:L318" si="160">C310-H310</f>
        <v>1</v>
      </c>
      <c r="M310" s="10">
        <f t="shared" ref="M310:M318" si="161">J310+(K310*1.05)-(L310*0.9)</f>
        <v>2.75</v>
      </c>
      <c r="N310" s="10">
        <f t="shared" ref="N310:N318" si="162">E310-M310</f>
        <v>-1.55</v>
      </c>
      <c r="O310" t="s">
        <v>65</v>
      </c>
    </row>
    <row r="311" spans="1:16" s="6" customFormat="1" x14ac:dyDescent="0.75">
      <c r="A311" t="s">
        <v>189</v>
      </c>
      <c r="B311" s="7">
        <v>10</v>
      </c>
      <c r="C311" s="7" t="s">
        <v>50</v>
      </c>
      <c r="E311" s="6">
        <v>1.6</v>
      </c>
      <c r="F311" s="6" t="s">
        <v>49</v>
      </c>
      <c r="G311" s="6">
        <v>10</v>
      </c>
      <c r="H311" s="6">
        <v>2</v>
      </c>
      <c r="J311" s="8">
        <v>3.65</v>
      </c>
      <c r="K311" s="7">
        <f t="shared" si="159"/>
        <v>0</v>
      </c>
      <c r="L311" s="7">
        <f t="shared" si="160"/>
        <v>1</v>
      </c>
      <c r="M311" s="8">
        <f t="shared" si="161"/>
        <v>2.75</v>
      </c>
      <c r="N311" s="8">
        <f t="shared" si="162"/>
        <v>-1.1499999999999999</v>
      </c>
      <c r="O311" s="6" t="s">
        <v>65</v>
      </c>
    </row>
    <row r="312" spans="1:16" x14ac:dyDescent="0.75">
      <c r="A312" t="s">
        <v>190</v>
      </c>
      <c r="B312" s="9" t="s">
        <v>52</v>
      </c>
      <c r="C312" s="9" t="s">
        <v>200</v>
      </c>
      <c r="E312">
        <v>1.7</v>
      </c>
      <c r="F312" t="s">
        <v>49</v>
      </c>
      <c r="G312">
        <v>10</v>
      </c>
      <c r="H312">
        <v>2</v>
      </c>
      <c r="J312" s="10">
        <v>3.65</v>
      </c>
      <c r="K312" s="9">
        <f t="shared" si="159"/>
        <v>0</v>
      </c>
      <c r="L312" s="9">
        <f t="shared" si="160"/>
        <v>2</v>
      </c>
      <c r="M312" s="10">
        <f t="shared" si="161"/>
        <v>1.8499999999999999</v>
      </c>
      <c r="N312" s="11">
        <f t="shared" si="162"/>
        <v>-0.14999999999999991</v>
      </c>
      <c r="O312" t="s">
        <v>208</v>
      </c>
      <c r="P312" t="s">
        <v>206</v>
      </c>
    </row>
    <row r="313" spans="1:16" s="6" customFormat="1" x14ac:dyDescent="0.75">
      <c r="A313" t="s">
        <v>191</v>
      </c>
      <c r="B313" s="7" t="s">
        <v>62</v>
      </c>
      <c r="C313" s="7" t="s">
        <v>61</v>
      </c>
      <c r="E313" s="6">
        <v>1.7</v>
      </c>
      <c r="F313" s="6" t="s">
        <v>49</v>
      </c>
      <c r="G313" s="6">
        <v>10</v>
      </c>
      <c r="H313" s="6">
        <v>2</v>
      </c>
      <c r="J313" s="8">
        <v>3.65</v>
      </c>
      <c r="K313" s="7">
        <f t="shared" si="159"/>
        <v>2</v>
      </c>
      <c r="L313" s="7">
        <f t="shared" si="160"/>
        <v>-1</v>
      </c>
      <c r="M313" s="8">
        <f t="shared" si="161"/>
        <v>6.65</v>
      </c>
      <c r="N313" s="8">
        <f t="shared" si="162"/>
        <v>-4.95</v>
      </c>
      <c r="O313" s="6" t="s">
        <v>211</v>
      </c>
    </row>
    <row r="314" spans="1:16" x14ac:dyDescent="0.75">
      <c r="A314" t="s">
        <v>192</v>
      </c>
      <c r="B314" s="9" t="s">
        <v>62</v>
      </c>
      <c r="C314" s="9" t="s">
        <v>61</v>
      </c>
      <c r="E314">
        <v>3.4</v>
      </c>
      <c r="F314" t="s">
        <v>49</v>
      </c>
      <c r="G314">
        <v>10</v>
      </c>
      <c r="H314">
        <v>2</v>
      </c>
      <c r="J314" s="10">
        <v>3.65</v>
      </c>
      <c r="K314" s="9">
        <f t="shared" si="159"/>
        <v>2</v>
      </c>
      <c r="L314" s="9">
        <f t="shared" si="160"/>
        <v>-1</v>
      </c>
      <c r="M314" s="10">
        <f t="shared" si="161"/>
        <v>6.65</v>
      </c>
      <c r="N314" s="10">
        <f t="shared" si="162"/>
        <v>-3.2500000000000004</v>
      </c>
      <c r="O314" t="s">
        <v>211</v>
      </c>
    </row>
    <row r="315" spans="1:16" s="6" customFormat="1" x14ac:dyDescent="0.75">
      <c r="A315" t="s">
        <v>193</v>
      </c>
      <c r="B315" s="7" t="s">
        <v>62</v>
      </c>
      <c r="C315" s="7" t="s">
        <v>48</v>
      </c>
      <c r="E315" s="6">
        <v>1.7</v>
      </c>
      <c r="F315" s="6" t="s">
        <v>49</v>
      </c>
      <c r="G315" s="6">
        <v>10</v>
      </c>
      <c r="H315" s="6">
        <v>2</v>
      </c>
      <c r="J315" s="8">
        <v>3.65</v>
      </c>
      <c r="K315" s="7">
        <f t="shared" si="159"/>
        <v>2</v>
      </c>
      <c r="L315" s="7">
        <f t="shared" si="160"/>
        <v>0</v>
      </c>
      <c r="M315" s="8">
        <f t="shared" si="161"/>
        <v>5.75</v>
      </c>
      <c r="N315" s="8">
        <f t="shared" si="162"/>
        <v>-4.05</v>
      </c>
      <c r="O315" s="6" t="s">
        <v>63</v>
      </c>
    </row>
    <row r="316" spans="1:16" x14ac:dyDescent="0.75">
      <c r="A316" t="s">
        <v>194</v>
      </c>
      <c r="B316" s="9" t="s">
        <v>62</v>
      </c>
      <c r="C316" s="9" t="s">
        <v>48</v>
      </c>
      <c r="E316">
        <v>2</v>
      </c>
      <c r="F316" t="s">
        <v>49</v>
      </c>
      <c r="G316">
        <v>10</v>
      </c>
      <c r="H316">
        <v>2</v>
      </c>
      <c r="J316" s="10">
        <v>3.65</v>
      </c>
      <c r="K316" s="9">
        <f t="shared" si="159"/>
        <v>2</v>
      </c>
      <c r="L316" s="9">
        <f t="shared" si="160"/>
        <v>0</v>
      </c>
      <c r="M316" s="10">
        <f t="shared" si="161"/>
        <v>5.75</v>
      </c>
      <c r="N316" s="10">
        <f t="shared" si="162"/>
        <v>-3.75</v>
      </c>
      <c r="O316" t="s">
        <v>63</v>
      </c>
    </row>
    <row r="317" spans="1:16" s="6" customFormat="1" x14ac:dyDescent="0.75">
      <c r="A317" t="s">
        <v>195</v>
      </c>
      <c r="B317" s="7" t="s">
        <v>62</v>
      </c>
      <c r="C317" s="7" t="s">
        <v>48</v>
      </c>
      <c r="E317" s="6">
        <v>3.1</v>
      </c>
      <c r="F317" s="6" t="s">
        <v>49</v>
      </c>
      <c r="G317" s="6">
        <v>10</v>
      </c>
      <c r="H317" s="6">
        <v>2</v>
      </c>
      <c r="J317" s="8">
        <v>3.65</v>
      </c>
      <c r="K317" s="7">
        <f t="shared" si="159"/>
        <v>2</v>
      </c>
      <c r="L317" s="7">
        <f t="shared" si="160"/>
        <v>0</v>
      </c>
      <c r="M317" s="8">
        <f t="shared" si="161"/>
        <v>5.75</v>
      </c>
      <c r="N317" s="8">
        <f t="shared" si="162"/>
        <v>-2.65</v>
      </c>
      <c r="O317" s="6" t="s">
        <v>63</v>
      </c>
    </row>
    <row r="318" spans="1:16" x14ac:dyDescent="0.75">
      <c r="A318" t="s">
        <v>196</v>
      </c>
      <c r="B318" s="9" t="s">
        <v>62</v>
      </c>
      <c r="C318" s="9" t="s">
        <v>50</v>
      </c>
      <c r="E318">
        <v>5.3</v>
      </c>
      <c r="F318" t="s">
        <v>49</v>
      </c>
      <c r="G318">
        <v>10</v>
      </c>
      <c r="H318">
        <v>2</v>
      </c>
      <c r="J318" s="10">
        <v>3.65</v>
      </c>
      <c r="K318" s="9">
        <f t="shared" si="159"/>
        <v>2</v>
      </c>
      <c r="L318" s="9">
        <f t="shared" si="160"/>
        <v>1</v>
      </c>
      <c r="M318" s="10">
        <f t="shared" si="161"/>
        <v>4.8499999999999996</v>
      </c>
      <c r="N318" s="11">
        <f t="shared" si="162"/>
        <v>0.45000000000000018</v>
      </c>
      <c r="O318" t="s">
        <v>209</v>
      </c>
      <c r="P318" t="s">
        <v>207</v>
      </c>
    </row>
    <row r="319" spans="1:16" s="6" customFormat="1" x14ac:dyDescent="0.75">
      <c r="A319" s="6" t="s">
        <v>197</v>
      </c>
      <c r="B319" s="7" t="s">
        <v>62</v>
      </c>
      <c r="C319" s="7" t="s">
        <v>200</v>
      </c>
      <c r="E319" s="6">
        <v>1.2</v>
      </c>
      <c r="F319" s="6" t="s">
        <v>49</v>
      </c>
      <c r="G319" s="6">
        <v>10</v>
      </c>
      <c r="H319" s="6">
        <v>2</v>
      </c>
      <c r="J319" s="8">
        <v>3.65</v>
      </c>
      <c r="K319" s="7">
        <f t="shared" ref="K319:K321" si="163">B319-G319</f>
        <v>2</v>
      </c>
      <c r="L319" s="7">
        <f t="shared" ref="L319:L321" si="164">C319-H319</f>
        <v>2</v>
      </c>
      <c r="M319" s="8">
        <f t="shared" ref="M319:M321" si="165">J319+(K319*1.05)-(L319*0.9)</f>
        <v>3.95</v>
      </c>
      <c r="N319" s="8">
        <f t="shared" ref="N319:N321" si="166">E319-M319</f>
        <v>-2.75</v>
      </c>
      <c r="O319" s="6" t="s">
        <v>212</v>
      </c>
    </row>
    <row r="320" spans="1:16" x14ac:dyDescent="0.75">
      <c r="A320" t="s">
        <v>198</v>
      </c>
      <c r="B320" s="9" t="s">
        <v>62</v>
      </c>
      <c r="C320" s="9" t="s">
        <v>200</v>
      </c>
      <c r="E320">
        <v>1.7</v>
      </c>
      <c r="F320" t="s">
        <v>49</v>
      </c>
      <c r="G320">
        <v>10</v>
      </c>
      <c r="H320">
        <v>2</v>
      </c>
      <c r="J320" s="10">
        <v>3.65</v>
      </c>
      <c r="K320" s="9">
        <f t="shared" si="163"/>
        <v>2</v>
      </c>
      <c r="L320" s="9">
        <f t="shared" si="164"/>
        <v>2</v>
      </c>
      <c r="M320" s="10">
        <f t="shared" si="165"/>
        <v>3.95</v>
      </c>
      <c r="N320" s="10">
        <f t="shared" si="166"/>
        <v>-2.25</v>
      </c>
      <c r="O320" t="s">
        <v>212</v>
      </c>
    </row>
    <row r="321" spans="1:15" s="6" customFormat="1" x14ac:dyDescent="0.75">
      <c r="A321" s="6" t="s">
        <v>199</v>
      </c>
      <c r="B321" s="6">
        <v>12</v>
      </c>
      <c r="C321" s="6">
        <v>4</v>
      </c>
      <c r="E321" s="6">
        <v>1.9</v>
      </c>
      <c r="F321" s="6" t="s">
        <v>49</v>
      </c>
      <c r="G321" s="6">
        <v>10</v>
      </c>
      <c r="H321" s="6">
        <v>2</v>
      </c>
      <c r="J321" s="8">
        <v>3.65</v>
      </c>
      <c r="K321" s="7">
        <f t="shared" si="163"/>
        <v>2</v>
      </c>
      <c r="L321" s="7">
        <f t="shared" si="164"/>
        <v>2</v>
      </c>
      <c r="M321" s="8">
        <f t="shared" si="165"/>
        <v>3.95</v>
      </c>
      <c r="N321" s="8">
        <f t="shared" si="166"/>
        <v>-2.0500000000000003</v>
      </c>
      <c r="O321" s="6" t="s">
        <v>212</v>
      </c>
    </row>
    <row r="322" spans="1:15" x14ac:dyDescent="0.75">
      <c r="A322" t="s">
        <v>229</v>
      </c>
      <c r="B322">
        <v>12</v>
      </c>
      <c r="C322">
        <v>5</v>
      </c>
      <c r="E322">
        <v>5.3</v>
      </c>
      <c r="F322" s="6" t="s">
        <v>49</v>
      </c>
      <c r="G322" s="6">
        <v>10</v>
      </c>
      <c r="H322" s="6">
        <v>2</v>
      </c>
      <c r="I322" s="6"/>
      <c r="J322" s="8">
        <v>3.65</v>
      </c>
      <c r="K322" s="7">
        <f t="shared" ref="K322" si="167">B322-G322</f>
        <v>2</v>
      </c>
      <c r="L322" s="7">
        <f t="shared" ref="L322" si="168">C322-H322</f>
        <v>3</v>
      </c>
      <c r="M322" s="8">
        <f>J322+(K322*1.05)-(L322*0.9)</f>
        <v>3.05</v>
      </c>
      <c r="N322" s="8">
        <f>E322-M322</f>
        <v>2.25</v>
      </c>
      <c r="O322" t="s">
        <v>237</v>
      </c>
    </row>
    <row r="324" spans="1:15" x14ac:dyDescent="0.75">
      <c r="A324" s="6" t="s">
        <v>246</v>
      </c>
      <c r="B324">
        <v>1.6</v>
      </c>
      <c r="E324" t="s">
        <v>230</v>
      </c>
      <c r="F324" t="str">
        <f>CONCATENATE(E324, " RT-", B324)</f>
        <v>C12H14O2 RT-1.6</v>
      </c>
    </row>
    <row r="325" spans="1:15" x14ac:dyDescent="0.75">
      <c r="A325" t="s">
        <v>247</v>
      </c>
      <c r="B325">
        <v>1.5</v>
      </c>
      <c r="E325" t="s">
        <v>231</v>
      </c>
      <c r="F325" t="str">
        <f t="shared" ref="F325:F352" si="169">CONCATENATE(E325, " RT-", B325)</f>
        <v>C12H14O3 RT-1.5</v>
      </c>
    </row>
    <row r="326" spans="1:15" x14ac:dyDescent="0.75">
      <c r="A326" t="s">
        <v>247</v>
      </c>
      <c r="B326">
        <v>2.1</v>
      </c>
      <c r="E326" t="s">
        <v>231</v>
      </c>
      <c r="F326" t="str">
        <f t="shared" si="169"/>
        <v>C12H14O3 RT-2.1</v>
      </c>
    </row>
    <row r="327" spans="1:15" x14ac:dyDescent="0.75">
      <c r="A327" t="s">
        <v>247</v>
      </c>
      <c r="B327">
        <v>2.1</v>
      </c>
      <c r="E327" t="s">
        <v>231</v>
      </c>
      <c r="F327" t="str">
        <f t="shared" si="169"/>
        <v>C12H14O3 RT-2.1</v>
      </c>
    </row>
    <row r="328" spans="1:15" x14ac:dyDescent="0.75">
      <c r="A328" t="s">
        <v>248</v>
      </c>
      <c r="B328">
        <v>1.4</v>
      </c>
      <c r="E328" t="s">
        <v>233</v>
      </c>
      <c r="F328" t="str">
        <f t="shared" si="169"/>
        <v>C12H14O4 RT-1.4</v>
      </c>
    </row>
    <row r="329" spans="1:15" x14ac:dyDescent="0.75">
      <c r="A329" t="s">
        <v>248</v>
      </c>
      <c r="B329">
        <v>1.4</v>
      </c>
      <c r="E329" t="s">
        <v>233</v>
      </c>
      <c r="F329" t="str">
        <f t="shared" si="169"/>
        <v>C12H14O4 RT-1.4</v>
      </c>
    </row>
    <row r="330" spans="1:15" x14ac:dyDescent="0.75">
      <c r="A330" t="s">
        <v>249</v>
      </c>
      <c r="B330">
        <v>1.3</v>
      </c>
      <c r="E330" t="s">
        <v>235</v>
      </c>
      <c r="F330" t="str">
        <f t="shared" si="169"/>
        <v>C12H14O5 RT-1.3</v>
      </c>
    </row>
    <row r="331" spans="1:15" x14ac:dyDescent="0.75">
      <c r="A331" t="s">
        <v>250</v>
      </c>
      <c r="B331">
        <v>1.3</v>
      </c>
      <c r="E331" t="s">
        <v>238</v>
      </c>
      <c r="F331" t="str">
        <f t="shared" si="169"/>
        <v>C6H10O4 RT-1.3</v>
      </c>
    </row>
    <row r="332" spans="1:15" x14ac:dyDescent="0.75">
      <c r="A332" t="s">
        <v>250</v>
      </c>
      <c r="B332">
        <v>1.7</v>
      </c>
      <c r="E332" t="s">
        <v>238</v>
      </c>
      <c r="F332" t="str">
        <f t="shared" si="169"/>
        <v>C6H10O4 RT-1.7</v>
      </c>
    </row>
    <row r="333" spans="1:15" x14ac:dyDescent="0.75">
      <c r="A333" t="s">
        <v>251</v>
      </c>
      <c r="B333">
        <v>2</v>
      </c>
      <c r="E333" t="s">
        <v>239</v>
      </c>
      <c r="F333" t="str">
        <f t="shared" si="169"/>
        <v>C6H10O5 RT-2</v>
      </c>
    </row>
    <row r="334" spans="1:15" x14ac:dyDescent="0.75">
      <c r="A334" t="s">
        <v>251</v>
      </c>
      <c r="B334">
        <v>5.5</v>
      </c>
      <c r="E334" t="s">
        <v>239</v>
      </c>
      <c r="F334" t="str">
        <f t="shared" si="169"/>
        <v>C6H10O5 RT-5.5</v>
      </c>
    </row>
    <row r="335" spans="1:15" x14ac:dyDescent="0.75">
      <c r="A335" t="s">
        <v>252</v>
      </c>
      <c r="B335">
        <v>1.6</v>
      </c>
      <c r="E335" t="s">
        <v>240</v>
      </c>
      <c r="F335" t="str">
        <f t="shared" si="169"/>
        <v>C8H16O3 RT-1.6</v>
      </c>
    </row>
    <row r="336" spans="1:15" x14ac:dyDescent="0.75">
      <c r="A336" t="s">
        <v>252</v>
      </c>
      <c r="B336">
        <v>1.6</v>
      </c>
      <c r="E336" t="s">
        <v>240</v>
      </c>
      <c r="F336" t="str">
        <f t="shared" si="169"/>
        <v>C8H16O3 RT-1.6</v>
      </c>
    </row>
    <row r="337" spans="1:6" x14ac:dyDescent="0.75">
      <c r="A337" t="s">
        <v>253</v>
      </c>
      <c r="B337">
        <v>1.4</v>
      </c>
      <c r="E337" t="s">
        <v>241</v>
      </c>
      <c r="F337" t="str">
        <f t="shared" si="169"/>
        <v>C8H16O4 RT-1.4</v>
      </c>
    </row>
    <row r="338" spans="1:6" x14ac:dyDescent="0.75">
      <c r="A338" t="s">
        <v>254</v>
      </c>
      <c r="B338">
        <v>1.3</v>
      </c>
      <c r="E338" t="s">
        <v>242</v>
      </c>
      <c r="F338" t="str">
        <f t="shared" si="169"/>
        <v>C8H16O5 RT-1.3</v>
      </c>
    </row>
    <row r="339" spans="1:6" x14ac:dyDescent="0.75">
      <c r="A339" t="s">
        <v>255</v>
      </c>
      <c r="B339">
        <v>1.6</v>
      </c>
      <c r="E339" t="s">
        <v>243</v>
      </c>
      <c r="F339" t="str">
        <f t="shared" si="169"/>
        <v>C8H14O2 RT-1.6</v>
      </c>
    </row>
    <row r="340" spans="1:6" x14ac:dyDescent="0.75">
      <c r="A340" t="s">
        <v>255</v>
      </c>
      <c r="B340">
        <v>2.2000000000000002</v>
      </c>
      <c r="E340" t="s">
        <v>243</v>
      </c>
      <c r="F340" t="str">
        <f t="shared" si="169"/>
        <v>C8H14O2 RT-2.2</v>
      </c>
    </row>
    <row r="341" spans="1:6" x14ac:dyDescent="0.75">
      <c r="A341" t="s">
        <v>256</v>
      </c>
      <c r="B341">
        <v>1.5</v>
      </c>
      <c r="E341" t="s">
        <v>232</v>
      </c>
      <c r="F341" t="str">
        <f t="shared" si="169"/>
        <v>C8H14O3 RT-1.5</v>
      </c>
    </row>
    <row r="342" spans="1:6" x14ac:dyDescent="0.75">
      <c r="A342" t="s">
        <v>256</v>
      </c>
      <c r="B342">
        <v>1.5</v>
      </c>
      <c r="E342" t="s">
        <v>232</v>
      </c>
      <c r="F342" t="str">
        <f t="shared" si="169"/>
        <v>C8H14O3 RT-1.5</v>
      </c>
    </row>
    <row r="343" spans="1:6" x14ac:dyDescent="0.75">
      <c r="A343" t="s">
        <v>257</v>
      </c>
      <c r="B343">
        <v>1.3</v>
      </c>
      <c r="E343" t="s">
        <v>234</v>
      </c>
      <c r="F343" t="str">
        <f t="shared" si="169"/>
        <v>C8H14O4 RT-1.3</v>
      </c>
    </row>
    <row r="344" spans="1:6" x14ac:dyDescent="0.75">
      <c r="A344" t="s">
        <v>257</v>
      </c>
      <c r="B344">
        <v>2.7</v>
      </c>
      <c r="E344" t="s">
        <v>234</v>
      </c>
      <c r="F344" t="str">
        <f t="shared" si="169"/>
        <v>C8H14O4 RT-2.7</v>
      </c>
    </row>
    <row r="345" spans="1:6" x14ac:dyDescent="0.75">
      <c r="A345" t="s">
        <v>258</v>
      </c>
      <c r="B345">
        <v>1.8</v>
      </c>
      <c r="E345" t="s">
        <v>236</v>
      </c>
      <c r="F345" t="str">
        <f t="shared" si="169"/>
        <v>C8H14O5 RT-1.8</v>
      </c>
    </row>
    <row r="346" spans="1:6" x14ac:dyDescent="0.75">
      <c r="A346" t="s">
        <v>258</v>
      </c>
      <c r="B346">
        <v>2.2000000000000002</v>
      </c>
      <c r="E346" t="s">
        <v>236</v>
      </c>
      <c r="F346" t="str">
        <f t="shared" si="169"/>
        <v>C8H14O5 RT-2.2</v>
      </c>
    </row>
    <row r="347" spans="1:6" x14ac:dyDescent="0.75">
      <c r="A347" t="s">
        <v>259</v>
      </c>
      <c r="B347">
        <v>1.5</v>
      </c>
      <c r="E347" t="s">
        <v>244</v>
      </c>
      <c r="F347" t="str">
        <f t="shared" si="169"/>
        <v>C8H12O2 RT-1.5</v>
      </c>
    </row>
    <row r="348" spans="1:6" x14ac:dyDescent="0.75">
      <c r="A348" t="s">
        <v>259</v>
      </c>
      <c r="B348">
        <v>1.5</v>
      </c>
      <c r="E348" t="s">
        <v>244</v>
      </c>
      <c r="F348" t="str">
        <f t="shared" si="169"/>
        <v>C8H12O2 RT-1.5</v>
      </c>
    </row>
    <row r="349" spans="1:6" x14ac:dyDescent="0.75">
      <c r="A349" t="s">
        <v>259</v>
      </c>
      <c r="B349">
        <v>1.9</v>
      </c>
      <c r="E349" t="s">
        <v>244</v>
      </c>
      <c r="F349" t="str">
        <f t="shared" si="169"/>
        <v>C8H12O2 RT-1.9</v>
      </c>
    </row>
    <row r="350" spans="1:6" x14ac:dyDescent="0.75">
      <c r="A350" t="s">
        <v>259</v>
      </c>
      <c r="B350">
        <v>2</v>
      </c>
      <c r="E350" t="s">
        <v>244</v>
      </c>
      <c r="F350" t="str">
        <f t="shared" si="169"/>
        <v>C8H12O2 RT-2</v>
      </c>
    </row>
    <row r="351" spans="1:6" x14ac:dyDescent="0.75">
      <c r="A351" t="s">
        <v>260</v>
      </c>
      <c r="B351">
        <v>1.4</v>
      </c>
      <c r="E351" t="s">
        <v>245</v>
      </c>
      <c r="F351" t="str">
        <f t="shared" si="169"/>
        <v>C8H12O3 RT-1.4</v>
      </c>
    </row>
    <row r="352" spans="1:6" x14ac:dyDescent="0.75">
      <c r="A352" t="s">
        <v>260</v>
      </c>
      <c r="B352">
        <v>1.5</v>
      </c>
      <c r="E352" t="s">
        <v>245</v>
      </c>
      <c r="F352" t="str">
        <f t="shared" si="169"/>
        <v>C8H12O3 RT-1.5</v>
      </c>
    </row>
    <row r="353" spans="1:6" x14ac:dyDescent="0.75">
      <c r="A353" t="s">
        <v>260</v>
      </c>
      <c r="B353">
        <v>2.2999999999999998</v>
      </c>
      <c r="E353" t="s">
        <v>245</v>
      </c>
      <c r="F353" t="str">
        <f>CONCATENATE(E353, " RT-", B353)</f>
        <v>C8H12O3 RT-2.3</v>
      </c>
    </row>
  </sheetData>
  <mergeCells count="57">
    <mergeCell ref="A1:P1"/>
    <mergeCell ref="A2:E2"/>
    <mergeCell ref="F2:J2"/>
    <mergeCell ref="K2:N2"/>
    <mergeCell ref="O2:P3"/>
    <mergeCell ref="A3:D3"/>
    <mergeCell ref="E3:E4"/>
    <mergeCell ref="F3:I3"/>
    <mergeCell ref="J3:J4"/>
    <mergeCell ref="M3:M4"/>
    <mergeCell ref="N3:N4"/>
    <mergeCell ref="A21:P21"/>
    <mergeCell ref="F22:J22"/>
    <mergeCell ref="K22:N22"/>
    <mergeCell ref="O22:P23"/>
    <mergeCell ref="E23:E24"/>
    <mergeCell ref="F23:I23"/>
    <mergeCell ref="J23:J24"/>
    <mergeCell ref="M23:M24"/>
    <mergeCell ref="N23:N24"/>
    <mergeCell ref="A169:P169"/>
    <mergeCell ref="F171:I171"/>
    <mergeCell ref="J171:J172"/>
    <mergeCell ref="M171:M172"/>
    <mergeCell ref="A117:P117"/>
    <mergeCell ref="F118:J118"/>
    <mergeCell ref="K118:N118"/>
    <mergeCell ref="O118:P119"/>
    <mergeCell ref="E119:E120"/>
    <mergeCell ref="F119:I119"/>
    <mergeCell ref="J119:J120"/>
    <mergeCell ref="M119:M120"/>
    <mergeCell ref="N119:N120"/>
    <mergeCell ref="F237:I237"/>
    <mergeCell ref="J237:J238"/>
    <mergeCell ref="M237:M238"/>
    <mergeCell ref="N237:N238"/>
    <mergeCell ref="F170:J170"/>
    <mergeCell ref="K170:N170"/>
    <mergeCell ref="N171:N172"/>
    <mergeCell ref="A235:P235"/>
    <mergeCell ref="F236:J236"/>
    <mergeCell ref="K236:N236"/>
    <mergeCell ref="O236:P237"/>
    <mergeCell ref="E237:E238"/>
    <mergeCell ref="O170:P171"/>
    <mergeCell ref="E171:E172"/>
    <mergeCell ref="A305:P305"/>
    <mergeCell ref="P306:P308"/>
    <mergeCell ref="F306:J306"/>
    <mergeCell ref="K306:N306"/>
    <mergeCell ref="O306:O308"/>
    <mergeCell ref="E307:E308"/>
    <mergeCell ref="F307:I307"/>
    <mergeCell ref="J307:J308"/>
    <mergeCell ref="M307:M308"/>
    <mergeCell ref="N307:N308"/>
  </mergeCells>
  <pageMargins left="0.7" right="0.7" top="0.75" bottom="0.75" header="0.3" footer="0.3"/>
  <pageSetup orientation="landscape"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Bethanie Rachele Edwards</dc:creator>
  <cp:lastModifiedBy>Bethanie Edwards</cp:lastModifiedBy>
  <cp:lastPrinted>2016-11-15T23:30:14Z</cp:lastPrinted>
  <dcterms:created xsi:type="dcterms:W3CDTF">2016-09-28T20:34:34Z</dcterms:created>
  <dcterms:modified xsi:type="dcterms:W3CDTF">2024-03-05T02:07:43Z</dcterms:modified>
</cp:coreProperties>
</file>