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C:\Users\betha\Edwards Lab- UCB Dropbox\Bethanie Edwards\Jan 2021 EM Rutgers diatom virus manuscript\Supplemental Tables\"/>
    </mc:Choice>
  </mc:AlternateContent>
  <xr:revisionPtr revIDLastSave="0" documentId="8_{1A643BD6-E576-4485-9925-AD0FCB1C9EE0}" xr6:coauthVersionLast="47" xr6:coauthVersionMax="47" xr10:uidLastSave="{00000000-0000-0000-0000-000000000000}"/>
  <bookViews>
    <workbookView xWindow="-90" yWindow="-90" windowWidth="19380" windowHeight="10380" xr2:uid="{00000000-000D-0000-FFFF-FFFF00000000}"/>
  </bookViews>
  <sheets>
    <sheet name="Sheet1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75" i="1" l="1"/>
  <c r="K75" i="1"/>
  <c r="M75" i="1" s="1"/>
  <c r="N75" i="1" s="1"/>
  <c r="L74" i="1"/>
  <c r="K74" i="1"/>
  <c r="M74" i="1" s="1"/>
  <c r="N74" i="1" s="1"/>
  <c r="L73" i="1"/>
  <c r="K73" i="1"/>
  <c r="M73" i="1" s="1"/>
  <c r="N73" i="1" s="1"/>
  <c r="L72" i="1"/>
  <c r="K72" i="1"/>
  <c r="M72" i="1" s="1"/>
  <c r="N72" i="1" s="1"/>
  <c r="L245" i="1"/>
  <c r="K245" i="1"/>
  <c r="L244" i="1"/>
  <c r="K244" i="1"/>
  <c r="M244" i="1" s="1"/>
  <c r="N244" i="1" s="1"/>
  <c r="L243" i="1"/>
  <c r="K243" i="1"/>
  <c r="M243" i="1" s="1"/>
  <c r="N243" i="1" s="1"/>
  <c r="L242" i="1"/>
  <c r="K242" i="1"/>
  <c r="M242" i="1" s="1"/>
  <c r="N242" i="1" s="1"/>
  <c r="L241" i="1"/>
  <c r="K241" i="1"/>
  <c r="M241" i="1" s="1"/>
  <c r="N241" i="1" s="1"/>
  <c r="L373" i="1"/>
  <c r="K373" i="1"/>
  <c r="M373" i="1" s="1"/>
  <c r="N373" i="1" s="1"/>
  <c r="L372" i="1"/>
  <c r="K372" i="1"/>
  <c r="M372" i="1" s="1"/>
  <c r="N372" i="1" s="1"/>
  <c r="L371" i="1"/>
  <c r="K371" i="1"/>
  <c r="M371" i="1" s="1"/>
  <c r="N371" i="1" s="1"/>
  <c r="L370" i="1"/>
  <c r="K370" i="1"/>
  <c r="M370" i="1" s="1"/>
  <c r="N370" i="1" s="1"/>
  <c r="L369" i="1"/>
  <c r="K369" i="1"/>
  <c r="M369" i="1" s="1"/>
  <c r="N369" i="1" s="1"/>
  <c r="L368" i="1"/>
  <c r="K368" i="1"/>
  <c r="M368" i="1" s="1"/>
  <c r="N368" i="1" s="1"/>
  <c r="L290" i="1"/>
  <c r="K290" i="1"/>
  <c r="L289" i="1"/>
  <c r="K289" i="1"/>
  <c r="L288" i="1"/>
  <c r="K288" i="1"/>
  <c r="L287" i="1"/>
  <c r="K287" i="1"/>
  <c r="M287" i="1" s="1"/>
  <c r="N287" i="1" s="1"/>
  <c r="L286" i="1"/>
  <c r="K286" i="1"/>
  <c r="M286" i="1" s="1"/>
  <c r="N286" i="1" s="1"/>
  <c r="K247" i="1"/>
  <c r="L250" i="1"/>
  <c r="K250" i="1"/>
  <c r="L249" i="1"/>
  <c r="K249" i="1"/>
  <c r="L248" i="1"/>
  <c r="K248" i="1"/>
  <c r="L247" i="1"/>
  <c r="L285" i="1"/>
  <c r="K285" i="1"/>
  <c r="M285" i="1" s="1"/>
  <c r="N285" i="1" s="1"/>
  <c r="L284" i="1"/>
  <c r="K284" i="1"/>
  <c r="L283" i="1"/>
  <c r="K283" i="1"/>
  <c r="M283" i="1" s="1"/>
  <c r="N283" i="1" s="1"/>
  <c r="K282" i="1"/>
  <c r="L282" i="1"/>
  <c r="L98" i="1"/>
  <c r="K98" i="1"/>
  <c r="M98" i="1" s="1"/>
  <c r="N98" i="1" s="1"/>
  <c r="L97" i="1"/>
  <c r="K97" i="1"/>
  <c r="L70" i="1"/>
  <c r="K70" i="1"/>
  <c r="M70" i="1" s="1"/>
  <c r="N70" i="1" s="1"/>
  <c r="L331" i="1"/>
  <c r="K331" i="1"/>
  <c r="L330" i="1"/>
  <c r="K330" i="1"/>
  <c r="M330" i="1" s="1"/>
  <c r="N330" i="1" s="1"/>
  <c r="L329" i="1"/>
  <c r="K329" i="1"/>
  <c r="M329" i="1" s="1"/>
  <c r="N329" i="1" s="1"/>
  <c r="L328" i="1"/>
  <c r="K328" i="1"/>
  <c r="M328" i="1" s="1"/>
  <c r="N328" i="1" s="1"/>
  <c r="L327" i="1"/>
  <c r="K327" i="1"/>
  <c r="M327" i="1" s="1"/>
  <c r="N327" i="1" s="1"/>
  <c r="L326" i="1"/>
  <c r="K326" i="1"/>
  <c r="M326" i="1" s="1"/>
  <c r="N326" i="1" s="1"/>
  <c r="L325" i="1"/>
  <c r="K325" i="1"/>
  <c r="M325" i="1" s="1"/>
  <c r="N325" i="1" s="1"/>
  <c r="L324" i="1"/>
  <c r="K324" i="1"/>
  <c r="M324" i="1" s="1"/>
  <c r="N324" i="1" s="1"/>
  <c r="L323" i="1"/>
  <c r="K323" i="1"/>
  <c r="M323" i="1" s="1"/>
  <c r="N323" i="1" s="1"/>
  <c r="L322" i="1"/>
  <c r="K322" i="1"/>
  <c r="M322" i="1" s="1"/>
  <c r="N322" i="1" s="1"/>
  <c r="L321" i="1"/>
  <c r="L320" i="1"/>
  <c r="L319" i="1"/>
  <c r="L318"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74" i="1"/>
  <c r="L375" i="1"/>
  <c r="K321" i="1"/>
  <c r="K320" i="1"/>
  <c r="K319" i="1"/>
  <c r="K318" i="1"/>
  <c r="L128" i="1"/>
  <c r="K128" i="1"/>
  <c r="L127" i="1"/>
  <c r="K127" i="1"/>
  <c r="L126" i="1"/>
  <c r="K126" i="1"/>
  <c r="L125" i="1"/>
  <c r="K125" i="1"/>
  <c r="L123" i="1"/>
  <c r="K123" i="1"/>
  <c r="L122" i="1"/>
  <c r="K122" i="1"/>
  <c r="L121" i="1"/>
  <c r="K121" i="1"/>
  <c r="L120" i="1"/>
  <c r="K120" i="1"/>
  <c r="L96" i="1"/>
  <c r="K96" i="1"/>
  <c r="L95" i="1"/>
  <c r="K95" i="1"/>
  <c r="K94" i="1"/>
  <c r="L94" i="1"/>
  <c r="L80" i="1"/>
  <c r="K80" i="1"/>
  <c r="L79" i="1"/>
  <c r="K79" i="1"/>
  <c r="L78" i="1"/>
  <c r="K78" i="1"/>
  <c r="L77" i="1"/>
  <c r="K77" i="1"/>
  <c r="L51" i="1"/>
  <c r="K51" i="1"/>
  <c r="L50" i="1"/>
  <c r="K50" i="1"/>
  <c r="K52" i="1"/>
  <c r="K53" i="1"/>
  <c r="K54" i="1"/>
  <c r="K55" i="1"/>
  <c r="K56" i="1"/>
  <c r="K57" i="1"/>
  <c r="K58" i="1"/>
  <c r="K59" i="1"/>
  <c r="K60" i="1"/>
  <c r="K61" i="1"/>
  <c r="K62" i="1"/>
  <c r="K63" i="1"/>
  <c r="K64" i="1"/>
  <c r="K65" i="1"/>
  <c r="K66" i="1"/>
  <c r="K67" i="1"/>
  <c r="K68" i="1"/>
  <c r="K69" i="1"/>
  <c r="K71" i="1"/>
  <c r="K76" i="1"/>
  <c r="K81" i="1"/>
  <c r="K82" i="1"/>
  <c r="K83" i="1"/>
  <c r="K84" i="1"/>
  <c r="K85" i="1"/>
  <c r="K86" i="1"/>
  <c r="K87" i="1"/>
  <c r="K88" i="1"/>
  <c r="K89" i="1"/>
  <c r="K90" i="1"/>
  <c r="K91" i="1"/>
  <c r="K92" i="1"/>
  <c r="K93" i="1"/>
  <c r="K99" i="1"/>
  <c r="K100" i="1"/>
  <c r="K101" i="1"/>
  <c r="K102" i="1"/>
  <c r="K103" i="1"/>
  <c r="K104" i="1"/>
  <c r="K105" i="1"/>
  <c r="K106" i="1"/>
  <c r="K107" i="1"/>
  <c r="K108" i="1"/>
  <c r="K109" i="1"/>
  <c r="K110" i="1"/>
  <c r="K111" i="1"/>
  <c r="K112" i="1"/>
  <c r="K113" i="1"/>
  <c r="K114" i="1"/>
  <c r="K115" i="1"/>
  <c r="K116" i="1"/>
  <c r="K117" i="1"/>
  <c r="K118" i="1"/>
  <c r="K119" i="1"/>
  <c r="K124" i="1"/>
  <c r="K129" i="1"/>
  <c r="K130" i="1"/>
  <c r="K131" i="1"/>
  <c r="K132" i="1"/>
  <c r="K133" i="1"/>
  <c r="K134" i="1"/>
  <c r="K135" i="1"/>
  <c r="K136" i="1"/>
  <c r="K137" i="1"/>
  <c r="K138" i="1"/>
  <c r="K139" i="1"/>
  <c r="K140" i="1"/>
  <c r="K141" i="1"/>
  <c r="K142" i="1"/>
  <c r="K143" i="1"/>
  <c r="K144" i="1"/>
  <c r="K145" i="1"/>
  <c r="K146" i="1"/>
  <c r="K147" i="1"/>
  <c r="K148" i="1"/>
  <c r="K149" i="1"/>
  <c r="K150" i="1"/>
  <c r="K151" i="1"/>
  <c r="L49" i="1"/>
  <c r="K49" i="1"/>
  <c r="L52" i="1"/>
  <c r="M52" i="1" s="1"/>
  <c r="N52" i="1" s="1"/>
  <c r="L48" i="1"/>
  <c r="K48" i="1"/>
  <c r="M245" i="1" l="1"/>
  <c r="N245" i="1" s="1"/>
  <c r="M247" i="1"/>
  <c r="N247" i="1" s="1"/>
  <c r="M288" i="1"/>
  <c r="N288" i="1" s="1"/>
  <c r="M290" i="1"/>
  <c r="N290" i="1" s="1"/>
  <c r="M282" i="1"/>
  <c r="N282" i="1" s="1"/>
  <c r="M248" i="1"/>
  <c r="N248" i="1" s="1"/>
  <c r="M250" i="1"/>
  <c r="N250" i="1" s="1"/>
  <c r="M289" i="1"/>
  <c r="N289" i="1" s="1"/>
  <c r="M331" i="1"/>
  <c r="N331" i="1" s="1"/>
  <c r="M97" i="1"/>
  <c r="N97" i="1" s="1"/>
  <c r="M284" i="1"/>
  <c r="N284" i="1" s="1"/>
  <c r="M249" i="1"/>
  <c r="N249" i="1" s="1"/>
  <c r="M319" i="1"/>
  <c r="N319" i="1" s="1"/>
  <c r="M320" i="1"/>
  <c r="N320" i="1" s="1"/>
  <c r="M78" i="1"/>
  <c r="N78" i="1" s="1"/>
  <c r="M80" i="1"/>
  <c r="N80" i="1" s="1"/>
  <c r="M95" i="1"/>
  <c r="N95" i="1" s="1"/>
  <c r="M120" i="1"/>
  <c r="N120" i="1" s="1"/>
  <c r="M122" i="1"/>
  <c r="N122" i="1" s="1"/>
  <c r="M125" i="1"/>
  <c r="N125" i="1" s="1"/>
  <c r="M321" i="1"/>
  <c r="N321" i="1" s="1"/>
  <c r="M127" i="1"/>
  <c r="N127" i="1" s="1"/>
  <c r="M318" i="1"/>
  <c r="N318" i="1" s="1"/>
  <c r="M77" i="1"/>
  <c r="N77" i="1" s="1"/>
  <c r="M79" i="1"/>
  <c r="N79" i="1" s="1"/>
  <c r="M96" i="1"/>
  <c r="N96" i="1" s="1"/>
  <c r="M121" i="1"/>
  <c r="N121" i="1" s="1"/>
  <c r="M123" i="1"/>
  <c r="N123" i="1" s="1"/>
  <c r="M126" i="1"/>
  <c r="N126" i="1" s="1"/>
  <c r="M49" i="1"/>
  <c r="N49" i="1" s="1"/>
  <c r="M50" i="1"/>
  <c r="N50" i="1" s="1"/>
  <c r="M128" i="1"/>
  <c r="N128" i="1" s="1"/>
  <c r="M51" i="1"/>
  <c r="N51" i="1" s="1"/>
  <c r="M94" i="1"/>
  <c r="N94" i="1" s="1"/>
  <c r="M48" i="1"/>
  <c r="N48" i="1" s="1"/>
  <c r="F488" i="1"/>
  <c r="F487" i="1"/>
  <c r="F486" i="1"/>
  <c r="F485" i="1"/>
  <c r="F484" i="1"/>
  <c r="F483" i="1"/>
  <c r="F482" i="1"/>
  <c r="F481" i="1"/>
  <c r="F480" i="1"/>
  <c r="F479" i="1"/>
  <c r="F478" i="1"/>
  <c r="F477" i="1"/>
  <c r="L474" i="1"/>
  <c r="K474" i="1"/>
  <c r="L473" i="1"/>
  <c r="K473" i="1"/>
  <c r="M473" i="1" s="1"/>
  <c r="N473" i="1" s="1"/>
  <c r="L472" i="1"/>
  <c r="K472" i="1"/>
  <c r="L471" i="1"/>
  <c r="K471" i="1"/>
  <c r="M471" i="1" s="1"/>
  <c r="N471" i="1" s="1"/>
  <c r="L470" i="1"/>
  <c r="K470" i="1"/>
  <c r="L469" i="1"/>
  <c r="K469" i="1"/>
  <c r="L468" i="1"/>
  <c r="K468" i="1"/>
  <c r="L467" i="1"/>
  <c r="K467" i="1"/>
  <c r="M467" i="1" s="1"/>
  <c r="N467" i="1" s="1"/>
  <c r="L466" i="1"/>
  <c r="K466" i="1"/>
  <c r="L465" i="1"/>
  <c r="K465" i="1"/>
  <c r="L458" i="1"/>
  <c r="K458" i="1"/>
  <c r="L457" i="1"/>
  <c r="K457" i="1"/>
  <c r="L456" i="1"/>
  <c r="K456" i="1"/>
  <c r="L455" i="1"/>
  <c r="K455" i="1"/>
  <c r="L454" i="1"/>
  <c r="K454" i="1"/>
  <c r="L453" i="1"/>
  <c r="K453" i="1"/>
  <c r="L452" i="1"/>
  <c r="K452" i="1"/>
  <c r="L451" i="1"/>
  <c r="K451" i="1"/>
  <c r="L450" i="1"/>
  <c r="K450" i="1"/>
  <c r="L449" i="1"/>
  <c r="K449" i="1"/>
  <c r="L448" i="1"/>
  <c r="K448" i="1"/>
  <c r="L447" i="1"/>
  <c r="K447" i="1"/>
  <c r="L446" i="1"/>
  <c r="K446" i="1"/>
  <c r="L445" i="1"/>
  <c r="K445" i="1"/>
  <c r="M445" i="1" s="1"/>
  <c r="N445" i="1" s="1"/>
  <c r="L444" i="1"/>
  <c r="K444" i="1"/>
  <c r="L443" i="1"/>
  <c r="K443" i="1"/>
  <c r="M443" i="1" s="1"/>
  <c r="N443" i="1" s="1"/>
  <c r="L442" i="1"/>
  <c r="K442" i="1"/>
  <c r="L441" i="1"/>
  <c r="K441" i="1"/>
  <c r="M441" i="1" s="1"/>
  <c r="N441" i="1" s="1"/>
  <c r="L440" i="1"/>
  <c r="K440" i="1"/>
  <c r="L439" i="1"/>
  <c r="K439" i="1"/>
  <c r="M439" i="1" s="1"/>
  <c r="N439" i="1" s="1"/>
  <c r="L438" i="1"/>
  <c r="K438" i="1"/>
  <c r="L437" i="1"/>
  <c r="K437" i="1"/>
  <c r="M437" i="1" s="1"/>
  <c r="N437" i="1" s="1"/>
  <c r="L436" i="1"/>
  <c r="K436" i="1"/>
  <c r="L435" i="1"/>
  <c r="K435" i="1"/>
  <c r="M435" i="1" s="1"/>
  <c r="N435" i="1" s="1"/>
  <c r="L434" i="1"/>
  <c r="K434" i="1"/>
  <c r="L433" i="1"/>
  <c r="K433" i="1"/>
  <c r="L432" i="1"/>
  <c r="K432" i="1"/>
  <c r="L431" i="1"/>
  <c r="K431" i="1"/>
  <c r="L430" i="1"/>
  <c r="K430" i="1"/>
  <c r="L429" i="1"/>
  <c r="K429" i="1"/>
  <c r="M429" i="1" s="1"/>
  <c r="N429" i="1" s="1"/>
  <c r="L428" i="1"/>
  <c r="K428" i="1"/>
  <c r="L427" i="1"/>
  <c r="K427" i="1"/>
  <c r="L426" i="1"/>
  <c r="K426" i="1"/>
  <c r="L425" i="1"/>
  <c r="K425" i="1"/>
  <c r="L424" i="1"/>
  <c r="K424" i="1"/>
  <c r="L423" i="1"/>
  <c r="K423" i="1"/>
  <c r="L422" i="1"/>
  <c r="K422" i="1"/>
  <c r="L421" i="1"/>
  <c r="K421" i="1"/>
  <c r="L420" i="1"/>
  <c r="K420" i="1"/>
  <c r="L419" i="1"/>
  <c r="K419" i="1"/>
  <c r="L418" i="1"/>
  <c r="K418" i="1"/>
  <c r="L417" i="1"/>
  <c r="K417" i="1"/>
  <c r="L416" i="1"/>
  <c r="K416" i="1"/>
  <c r="L415" i="1"/>
  <c r="K415" i="1"/>
  <c r="L414" i="1"/>
  <c r="K414" i="1"/>
  <c r="L413" i="1"/>
  <c r="K413" i="1"/>
  <c r="M413" i="1" s="1"/>
  <c r="N413" i="1" s="1"/>
  <c r="L412" i="1"/>
  <c r="K412" i="1"/>
  <c r="L411" i="1"/>
  <c r="K411" i="1"/>
  <c r="L410" i="1"/>
  <c r="K410" i="1"/>
  <c r="L409" i="1"/>
  <c r="K409" i="1"/>
  <c r="L408" i="1"/>
  <c r="K408" i="1"/>
  <c r="L407" i="1"/>
  <c r="K407" i="1"/>
  <c r="L406" i="1"/>
  <c r="K406" i="1"/>
  <c r="L405" i="1"/>
  <c r="K405" i="1"/>
  <c r="L404" i="1"/>
  <c r="K404" i="1"/>
  <c r="L403" i="1"/>
  <c r="K403" i="1"/>
  <c r="L402" i="1"/>
  <c r="K402" i="1"/>
  <c r="L401" i="1"/>
  <c r="K401" i="1"/>
  <c r="L400" i="1"/>
  <c r="K400" i="1"/>
  <c r="L399" i="1"/>
  <c r="K399" i="1"/>
  <c r="L398" i="1"/>
  <c r="K398" i="1"/>
  <c r="L397" i="1"/>
  <c r="K397" i="1"/>
  <c r="L396" i="1"/>
  <c r="K396" i="1"/>
  <c r="L395" i="1"/>
  <c r="K395" i="1"/>
  <c r="L394" i="1"/>
  <c r="K394" i="1"/>
  <c r="L393" i="1"/>
  <c r="K393" i="1"/>
  <c r="L392" i="1"/>
  <c r="K392" i="1"/>
  <c r="L391" i="1"/>
  <c r="K391" i="1"/>
  <c r="L390" i="1"/>
  <c r="K390" i="1"/>
  <c r="L389" i="1"/>
  <c r="K389" i="1"/>
  <c r="L388" i="1"/>
  <c r="K388" i="1"/>
  <c r="L387" i="1"/>
  <c r="K387" i="1"/>
  <c r="L386" i="1"/>
  <c r="K386" i="1"/>
  <c r="L385" i="1"/>
  <c r="K385" i="1"/>
  <c r="L384" i="1"/>
  <c r="K384" i="1"/>
  <c r="L383" i="1"/>
  <c r="K383" i="1"/>
  <c r="L382" i="1"/>
  <c r="K382" i="1"/>
  <c r="K375" i="1"/>
  <c r="M375" i="1" s="1"/>
  <c r="N375" i="1" s="1"/>
  <c r="K374" i="1"/>
  <c r="K367" i="1"/>
  <c r="M367" i="1" s="1"/>
  <c r="N367" i="1" s="1"/>
  <c r="K366" i="1"/>
  <c r="K365" i="1"/>
  <c r="M365" i="1" s="1"/>
  <c r="N365" i="1" s="1"/>
  <c r="K364" i="1"/>
  <c r="K363" i="1"/>
  <c r="M363" i="1" s="1"/>
  <c r="N363" i="1" s="1"/>
  <c r="K362" i="1"/>
  <c r="K361" i="1"/>
  <c r="M361" i="1" s="1"/>
  <c r="N361" i="1" s="1"/>
  <c r="K360" i="1"/>
  <c r="K359" i="1"/>
  <c r="M359" i="1" s="1"/>
  <c r="N359" i="1" s="1"/>
  <c r="K358" i="1"/>
  <c r="K357" i="1"/>
  <c r="M357" i="1" s="1"/>
  <c r="N357" i="1" s="1"/>
  <c r="K356" i="1"/>
  <c r="K355" i="1"/>
  <c r="M355" i="1" s="1"/>
  <c r="N355" i="1" s="1"/>
  <c r="K354" i="1"/>
  <c r="K353" i="1"/>
  <c r="M353" i="1" s="1"/>
  <c r="N353" i="1" s="1"/>
  <c r="K352" i="1"/>
  <c r="K351" i="1"/>
  <c r="M351" i="1" s="1"/>
  <c r="N351" i="1" s="1"/>
  <c r="K350" i="1"/>
  <c r="K349" i="1"/>
  <c r="M349" i="1" s="1"/>
  <c r="N349" i="1" s="1"/>
  <c r="K348" i="1"/>
  <c r="K347" i="1"/>
  <c r="M347" i="1" s="1"/>
  <c r="N347" i="1" s="1"/>
  <c r="K346" i="1"/>
  <c r="K345" i="1"/>
  <c r="M345" i="1" s="1"/>
  <c r="N345" i="1" s="1"/>
  <c r="K344" i="1"/>
  <c r="K343" i="1"/>
  <c r="M343" i="1" s="1"/>
  <c r="N343" i="1" s="1"/>
  <c r="K342" i="1"/>
  <c r="K341" i="1"/>
  <c r="M341" i="1" s="1"/>
  <c r="N341" i="1" s="1"/>
  <c r="K340" i="1"/>
  <c r="K339" i="1"/>
  <c r="M339" i="1" s="1"/>
  <c r="N339" i="1" s="1"/>
  <c r="K338" i="1"/>
  <c r="K337" i="1"/>
  <c r="M337" i="1" s="1"/>
  <c r="N337" i="1" s="1"/>
  <c r="K336" i="1"/>
  <c r="K335" i="1"/>
  <c r="M335" i="1" s="1"/>
  <c r="N335" i="1" s="1"/>
  <c r="K334" i="1"/>
  <c r="K333" i="1"/>
  <c r="M333" i="1" s="1"/>
  <c r="N333" i="1" s="1"/>
  <c r="K332" i="1"/>
  <c r="L317" i="1"/>
  <c r="K317" i="1"/>
  <c r="L316" i="1"/>
  <c r="K316" i="1"/>
  <c r="L315" i="1"/>
  <c r="K315" i="1"/>
  <c r="L314" i="1"/>
  <c r="K314" i="1"/>
  <c r="L313" i="1"/>
  <c r="K313" i="1"/>
  <c r="L312" i="1"/>
  <c r="K312" i="1"/>
  <c r="L311" i="1"/>
  <c r="K311" i="1"/>
  <c r="L310" i="1"/>
  <c r="K310" i="1"/>
  <c r="L309" i="1"/>
  <c r="K309" i="1"/>
  <c r="L308" i="1"/>
  <c r="K308" i="1"/>
  <c r="L307" i="1"/>
  <c r="K307" i="1"/>
  <c r="L306" i="1"/>
  <c r="K306" i="1"/>
  <c r="L305" i="1"/>
  <c r="K305" i="1"/>
  <c r="L304" i="1"/>
  <c r="K304" i="1"/>
  <c r="L303" i="1"/>
  <c r="K303" i="1"/>
  <c r="L302" i="1"/>
  <c r="K302" i="1"/>
  <c r="L301" i="1"/>
  <c r="K301" i="1"/>
  <c r="L300" i="1"/>
  <c r="K300" i="1"/>
  <c r="L299" i="1"/>
  <c r="K299" i="1"/>
  <c r="L298" i="1"/>
  <c r="K298" i="1"/>
  <c r="L297" i="1"/>
  <c r="K297" i="1"/>
  <c r="L296" i="1"/>
  <c r="K296" i="1"/>
  <c r="L295" i="1"/>
  <c r="K295" i="1"/>
  <c r="L294" i="1"/>
  <c r="K294" i="1"/>
  <c r="L293" i="1"/>
  <c r="K293" i="1"/>
  <c r="L292" i="1"/>
  <c r="K292" i="1"/>
  <c r="L291" i="1"/>
  <c r="K291" i="1"/>
  <c r="L281" i="1"/>
  <c r="K281" i="1"/>
  <c r="L280" i="1"/>
  <c r="K280" i="1"/>
  <c r="L279" i="1"/>
  <c r="K279" i="1"/>
  <c r="L278" i="1"/>
  <c r="K278" i="1"/>
  <c r="L277" i="1"/>
  <c r="K277" i="1"/>
  <c r="L276" i="1"/>
  <c r="K276" i="1"/>
  <c r="L275" i="1"/>
  <c r="K275" i="1"/>
  <c r="L274" i="1"/>
  <c r="K274" i="1"/>
  <c r="L273" i="1"/>
  <c r="K273" i="1"/>
  <c r="L272" i="1"/>
  <c r="K272" i="1"/>
  <c r="L271" i="1"/>
  <c r="K271" i="1"/>
  <c r="L270" i="1"/>
  <c r="K270" i="1"/>
  <c r="L269" i="1"/>
  <c r="K269" i="1"/>
  <c r="L268" i="1"/>
  <c r="K268" i="1"/>
  <c r="L267" i="1"/>
  <c r="K267" i="1"/>
  <c r="L266" i="1"/>
  <c r="K266" i="1"/>
  <c r="L265" i="1"/>
  <c r="K265" i="1"/>
  <c r="L264" i="1"/>
  <c r="K264" i="1"/>
  <c r="L263" i="1"/>
  <c r="K263" i="1"/>
  <c r="L262" i="1"/>
  <c r="K262" i="1"/>
  <c r="L261" i="1"/>
  <c r="K261" i="1"/>
  <c r="L260" i="1"/>
  <c r="K260" i="1"/>
  <c r="L259" i="1"/>
  <c r="K259" i="1"/>
  <c r="L258" i="1"/>
  <c r="K258" i="1"/>
  <c r="L257" i="1"/>
  <c r="K257" i="1"/>
  <c r="L256" i="1"/>
  <c r="K256" i="1"/>
  <c r="L255" i="1"/>
  <c r="K255" i="1"/>
  <c r="L254" i="1"/>
  <c r="K254" i="1"/>
  <c r="L253" i="1"/>
  <c r="K253" i="1"/>
  <c r="L252" i="1"/>
  <c r="K252" i="1"/>
  <c r="L251" i="1"/>
  <c r="K251" i="1"/>
  <c r="L246" i="1"/>
  <c r="K246" i="1"/>
  <c r="L240" i="1"/>
  <c r="K240" i="1"/>
  <c r="L239" i="1"/>
  <c r="K239" i="1"/>
  <c r="L238" i="1"/>
  <c r="K238" i="1"/>
  <c r="L237" i="1"/>
  <c r="K237" i="1"/>
  <c r="L236" i="1"/>
  <c r="K236" i="1"/>
  <c r="L235" i="1"/>
  <c r="K235" i="1"/>
  <c r="L234" i="1"/>
  <c r="K234" i="1"/>
  <c r="L233" i="1"/>
  <c r="K233" i="1"/>
  <c r="L232" i="1"/>
  <c r="K232" i="1"/>
  <c r="L231" i="1"/>
  <c r="K231" i="1"/>
  <c r="L230" i="1"/>
  <c r="K230" i="1"/>
  <c r="L229" i="1"/>
  <c r="K229" i="1"/>
  <c r="L228" i="1"/>
  <c r="K228" i="1"/>
  <c r="L227" i="1"/>
  <c r="K227" i="1"/>
  <c r="L226" i="1"/>
  <c r="K226" i="1"/>
  <c r="L225" i="1"/>
  <c r="K225" i="1"/>
  <c r="L218" i="1"/>
  <c r="K218" i="1"/>
  <c r="L217" i="1"/>
  <c r="K217" i="1"/>
  <c r="L216" i="1"/>
  <c r="K216" i="1"/>
  <c r="L215" i="1"/>
  <c r="K215" i="1"/>
  <c r="L214" i="1"/>
  <c r="K214" i="1"/>
  <c r="L213" i="1"/>
  <c r="K213" i="1"/>
  <c r="L212" i="1"/>
  <c r="K212" i="1"/>
  <c r="L211" i="1"/>
  <c r="K211" i="1"/>
  <c r="L210" i="1"/>
  <c r="K210" i="1"/>
  <c r="L209" i="1"/>
  <c r="K209" i="1"/>
  <c r="L208" i="1"/>
  <c r="K208" i="1"/>
  <c r="L207" i="1"/>
  <c r="K207" i="1"/>
  <c r="L206" i="1"/>
  <c r="K206" i="1"/>
  <c r="L205" i="1"/>
  <c r="K205" i="1"/>
  <c r="L204" i="1"/>
  <c r="K204" i="1"/>
  <c r="L203" i="1"/>
  <c r="K203" i="1"/>
  <c r="L202" i="1"/>
  <c r="K202" i="1"/>
  <c r="L201" i="1"/>
  <c r="K201" i="1"/>
  <c r="L200" i="1"/>
  <c r="K200" i="1"/>
  <c r="L199" i="1"/>
  <c r="K199" i="1"/>
  <c r="L198" i="1"/>
  <c r="K198" i="1"/>
  <c r="L197" i="1"/>
  <c r="K197" i="1"/>
  <c r="L196" i="1"/>
  <c r="K196" i="1"/>
  <c r="L195" i="1"/>
  <c r="K195" i="1"/>
  <c r="L194" i="1"/>
  <c r="K194" i="1"/>
  <c r="L193" i="1"/>
  <c r="K193" i="1"/>
  <c r="L192" i="1"/>
  <c r="K192" i="1"/>
  <c r="L191" i="1"/>
  <c r="K191" i="1"/>
  <c r="L190" i="1"/>
  <c r="K190" i="1"/>
  <c r="L189" i="1"/>
  <c r="K189" i="1"/>
  <c r="L188" i="1"/>
  <c r="K188" i="1"/>
  <c r="L187" i="1"/>
  <c r="K187" i="1"/>
  <c r="L186" i="1"/>
  <c r="K186" i="1"/>
  <c r="L185" i="1"/>
  <c r="K185" i="1"/>
  <c r="L184" i="1"/>
  <c r="K184" i="1"/>
  <c r="L183" i="1"/>
  <c r="K183" i="1"/>
  <c r="L182" i="1"/>
  <c r="K182" i="1"/>
  <c r="L181" i="1"/>
  <c r="K181" i="1"/>
  <c r="L180" i="1"/>
  <c r="K180" i="1"/>
  <c r="L179" i="1"/>
  <c r="K179" i="1"/>
  <c r="L178" i="1"/>
  <c r="K178" i="1"/>
  <c r="L177" i="1"/>
  <c r="K177" i="1"/>
  <c r="L176" i="1"/>
  <c r="K176" i="1"/>
  <c r="L175" i="1"/>
  <c r="K175" i="1"/>
  <c r="L174" i="1"/>
  <c r="K174" i="1"/>
  <c r="L173" i="1"/>
  <c r="K173" i="1"/>
  <c r="L172" i="1"/>
  <c r="K172" i="1"/>
  <c r="L171" i="1"/>
  <c r="K171" i="1"/>
  <c r="L170" i="1"/>
  <c r="K170" i="1"/>
  <c r="L169" i="1"/>
  <c r="K169" i="1"/>
  <c r="L168" i="1"/>
  <c r="K168" i="1"/>
  <c r="L167" i="1"/>
  <c r="K167" i="1"/>
  <c r="L166" i="1"/>
  <c r="K166" i="1"/>
  <c r="L165" i="1"/>
  <c r="K165" i="1"/>
  <c r="L164" i="1"/>
  <c r="K164" i="1"/>
  <c r="L163" i="1"/>
  <c r="K163" i="1"/>
  <c r="L162" i="1"/>
  <c r="K162" i="1"/>
  <c r="L161" i="1"/>
  <c r="K161" i="1"/>
  <c r="L160" i="1"/>
  <c r="K160" i="1"/>
  <c r="L159" i="1"/>
  <c r="K159" i="1"/>
  <c r="L158" i="1"/>
  <c r="K158" i="1"/>
  <c r="L157" i="1"/>
  <c r="K157" i="1"/>
  <c r="L151" i="1"/>
  <c r="L150" i="1"/>
  <c r="L149" i="1"/>
  <c r="M149" i="1" s="1"/>
  <c r="N149" i="1" s="1"/>
  <c r="L148" i="1"/>
  <c r="M148" i="1" s="1"/>
  <c r="N148" i="1" s="1"/>
  <c r="L147" i="1"/>
  <c r="L146" i="1"/>
  <c r="M146" i="1" s="1"/>
  <c r="N146" i="1" s="1"/>
  <c r="L145" i="1"/>
  <c r="M145" i="1" s="1"/>
  <c r="N145" i="1" s="1"/>
  <c r="L144" i="1"/>
  <c r="M144" i="1" s="1"/>
  <c r="N144" i="1" s="1"/>
  <c r="L143" i="1"/>
  <c r="L142" i="1"/>
  <c r="M142" i="1" s="1"/>
  <c r="N142" i="1" s="1"/>
  <c r="L141" i="1"/>
  <c r="L140" i="1"/>
  <c r="M140" i="1" s="1"/>
  <c r="N140" i="1" s="1"/>
  <c r="L139" i="1"/>
  <c r="L138" i="1"/>
  <c r="M138" i="1" s="1"/>
  <c r="N138" i="1" s="1"/>
  <c r="L137" i="1"/>
  <c r="M137" i="1" s="1"/>
  <c r="N137" i="1" s="1"/>
  <c r="L136" i="1"/>
  <c r="L135" i="1"/>
  <c r="L134" i="1"/>
  <c r="L133" i="1"/>
  <c r="M133" i="1" s="1"/>
  <c r="N133" i="1" s="1"/>
  <c r="L132" i="1"/>
  <c r="M132" i="1" s="1"/>
  <c r="N132" i="1" s="1"/>
  <c r="L131" i="1"/>
  <c r="L130" i="1"/>
  <c r="M130" i="1" s="1"/>
  <c r="N130" i="1" s="1"/>
  <c r="L129" i="1"/>
  <c r="M129" i="1" s="1"/>
  <c r="N129" i="1" s="1"/>
  <c r="L124" i="1"/>
  <c r="M124" i="1" s="1"/>
  <c r="N124" i="1" s="1"/>
  <c r="L119" i="1"/>
  <c r="L118" i="1"/>
  <c r="M118" i="1" s="1"/>
  <c r="N118" i="1" s="1"/>
  <c r="L117" i="1"/>
  <c r="L116" i="1"/>
  <c r="M116" i="1" s="1"/>
  <c r="N116" i="1" s="1"/>
  <c r="L115" i="1"/>
  <c r="L114" i="1"/>
  <c r="M114" i="1" s="1"/>
  <c r="N114" i="1" s="1"/>
  <c r="L113" i="1"/>
  <c r="M113" i="1" s="1"/>
  <c r="N113" i="1" s="1"/>
  <c r="L112" i="1"/>
  <c r="L111" i="1"/>
  <c r="L110" i="1"/>
  <c r="L109" i="1"/>
  <c r="M109" i="1" s="1"/>
  <c r="N109" i="1" s="1"/>
  <c r="L108" i="1"/>
  <c r="M108" i="1" s="1"/>
  <c r="N108" i="1" s="1"/>
  <c r="L107" i="1"/>
  <c r="L106" i="1"/>
  <c r="M106" i="1" s="1"/>
  <c r="N106" i="1" s="1"/>
  <c r="L105" i="1"/>
  <c r="M105" i="1" s="1"/>
  <c r="N105" i="1" s="1"/>
  <c r="L104" i="1"/>
  <c r="M104" i="1" s="1"/>
  <c r="N104" i="1" s="1"/>
  <c r="L103" i="1"/>
  <c r="L102" i="1"/>
  <c r="M102" i="1" s="1"/>
  <c r="N102" i="1" s="1"/>
  <c r="L101" i="1"/>
  <c r="L100" i="1"/>
  <c r="M100" i="1" s="1"/>
  <c r="N100" i="1" s="1"/>
  <c r="L99" i="1"/>
  <c r="L93" i="1"/>
  <c r="M93" i="1" s="1"/>
  <c r="N93" i="1" s="1"/>
  <c r="L92" i="1"/>
  <c r="M92" i="1" s="1"/>
  <c r="N92" i="1" s="1"/>
  <c r="L91" i="1"/>
  <c r="L90" i="1"/>
  <c r="L89" i="1"/>
  <c r="L88" i="1"/>
  <c r="M88" i="1" s="1"/>
  <c r="N88" i="1" s="1"/>
  <c r="L87" i="1"/>
  <c r="M87" i="1" s="1"/>
  <c r="N87" i="1" s="1"/>
  <c r="L86" i="1"/>
  <c r="L85" i="1"/>
  <c r="M85" i="1" s="1"/>
  <c r="N85" i="1" s="1"/>
  <c r="L84" i="1"/>
  <c r="M84" i="1" s="1"/>
  <c r="N84" i="1" s="1"/>
  <c r="L83" i="1"/>
  <c r="M83" i="1" s="1"/>
  <c r="N83" i="1" s="1"/>
  <c r="L82" i="1"/>
  <c r="M82" i="1" s="1"/>
  <c r="N82" i="1" s="1"/>
  <c r="L81" i="1"/>
  <c r="M81" i="1" s="1"/>
  <c r="N81" i="1" s="1"/>
  <c r="L76" i="1"/>
  <c r="M76" i="1" s="1"/>
  <c r="N76" i="1" s="1"/>
  <c r="L71" i="1"/>
  <c r="M71" i="1" s="1"/>
  <c r="N71" i="1" s="1"/>
  <c r="L69" i="1"/>
  <c r="M69" i="1" s="1"/>
  <c r="N69" i="1" s="1"/>
  <c r="L68" i="1"/>
  <c r="M68" i="1" s="1"/>
  <c r="N68" i="1" s="1"/>
  <c r="L67" i="1"/>
  <c r="M67" i="1" s="1"/>
  <c r="N67" i="1" s="1"/>
  <c r="L66" i="1"/>
  <c r="M66" i="1" s="1"/>
  <c r="N66" i="1" s="1"/>
  <c r="L65" i="1"/>
  <c r="M65" i="1" s="1"/>
  <c r="N65" i="1" s="1"/>
  <c r="L64" i="1"/>
  <c r="M64" i="1" s="1"/>
  <c r="N64" i="1" s="1"/>
  <c r="L63" i="1"/>
  <c r="M63" i="1" s="1"/>
  <c r="N63" i="1" s="1"/>
  <c r="L62" i="1"/>
  <c r="M62" i="1" s="1"/>
  <c r="N62" i="1" s="1"/>
  <c r="L61" i="1"/>
  <c r="M61" i="1" s="1"/>
  <c r="N61" i="1" s="1"/>
  <c r="L60" i="1"/>
  <c r="M60" i="1" s="1"/>
  <c r="N60" i="1" s="1"/>
  <c r="L59" i="1"/>
  <c r="M59" i="1" s="1"/>
  <c r="N59" i="1" s="1"/>
  <c r="L58" i="1"/>
  <c r="M58" i="1" s="1"/>
  <c r="N58" i="1" s="1"/>
  <c r="L57" i="1"/>
  <c r="M57" i="1" s="1"/>
  <c r="N57" i="1" s="1"/>
  <c r="L56" i="1"/>
  <c r="M56" i="1" s="1"/>
  <c r="N56" i="1" s="1"/>
  <c r="L55" i="1"/>
  <c r="M55" i="1" s="1"/>
  <c r="N55" i="1" s="1"/>
  <c r="L54" i="1"/>
  <c r="M54" i="1" s="1"/>
  <c r="N54" i="1" s="1"/>
  <c r="L53" i="1"/>
  <c r="L47" i="1"/>
  <c r="K47" i="1"/>
  <c r="L46" i="1"/>
  <c r="K46" i="1"/>
  <c r="L45" i="1"/>
  <c r="K45" i="1"/>
  <c r="L44" i="1"/>
  <c r="K44" i="1"/>
  <c r="L43" i="1"/>
  <c r="K43" i="1"/>
  <c r="L42" i="1"/>
  <c r="K42" i="1"/>
  <c r="L41" i="1"/>
  <c r="K41" i="1"/>
  <c r="L40" i="1"/>
  <c r="K40" i="1"/>
  <c r="L39" i="1"/>
  <c r="K39" i="1"/>
  <c r="L38" i="1"/>
  <c r="K38" i="1"/>
  <c r="L37" i="1"/>
  <c r="K37" i="1"/>
  <c r="L36" i="1"/>
  <c r="K36" i="1"/>
  <c r="L35" i="1"/>
  <c r="K35" i="1"/>
  <c r="L34" i="1"/>
  <c r="K34" i="1"/>
  <c r="L33" i="1"/>
  <c r="K33" i="1"/>
  <c r="L32" i="1"/>
  <c r="K32" i="1"/>
  <c r="L31" i="1"/>
  <c r="K31" i="1"/>
  <c r="L30" i="1"/>
  <c r="K30" i="1"/>
  <c r="L29" i="1"/>
  <c r="K29" i="1"/>
  <c r="L28" i="1"/>
  <c r="K28" i="1"/>
  <c r="L27" i="1"/>
  <c r="K27" i="1"/>
  <c r="L26" i="1"/>
  <c r="K26" i="1"/>
  <c r="L25" i="1"/>
  <c r="K25" i="1"/>
  <c r="L24" i="1"/>
  <c r="K24" i="1"/>
  <c r="L17" i="1"/>
  <c r="K17" i="1"/>
  <c r="L16" i="1"/>
  <c r="K16" i="1"/>
  <c r="L15" i="1"/>
  <c r="K15" i="1"/>
  <c r="L14" i="1"/>
  <c r="K14" i="1"/>
  <c r="L13" i="1"/>
  <c r="K13" i="1"/>
  <c r="L12" i="1"/>
  <c r="K12" i="1"/>
  <c r="L11" i="1"/>
  <c r="K11" i="1"/>
  <c r="L10" i="1"/>
  <c r="K10" i="1"/>
  <c r="L9" i="1"/>
  <c r="K9" i="1"/>
  <c r="L8" i="1"/>
  <c r="K8" i="1"/>
  <c r="L7" i="1"/>
  <c r="K7" i="1"/>
  <c r="L6" i="1"/>
  <c r="K6" i="1"/>
  <c r="L5" i="1"/>
  <c r="K5" i="1"/>
  <c r="M424" i="1" l="1"/>
  <c r="N424" i="1" s="1"/>
  <c r="M448" i="1"/>
  <c r="N448" i="1" s="1"/>
  <c r="M456" i="1"/>
  <c r="N456" i="1" s="1"/>
  <c r="M159" i="1"/>
  <c r="N159" i="1" s="1"/>
  <c r="M161" i="1"/>
  <c r="N161" i="1" s="1"/>
  <c r="M163" i="1"/>
  <c r="N163" i="1" s="1"/>
  <c r="M165" i="1"/>
  <c r="N165" i="1" s="1"/>
  <c r="M167" i="1"/>
  <c r="N167" i="1" s="1"/>
  <c r="M169" i="1"/>
  <c r="N169" i="1" s="1"/>
  <c r="M383" i="1"/>
  <c r="N383" i="1" s="1"/>
  <c r="M385" i="1"/>
  <c r="N385" i="1" s="1"/>
  <c r="M186" i="1"/>
  <c r="N186" i="1" s="1"/>
  <c r="M190" i="1"/>
  <c r="N190" i="1" s="1"/>
  <c r="M198" i="1"/>
  <c r="N198" i="1" s="1"/>
  <c r="M218" i="1"/>
  <c r="N218" i="1" s="1"/>
  <c r="M228" i="1"/>
  <c r="N228" i="1" s="1"/>
  <c r="M236" i="1"/>
  <c r="N236" i="1" s="1"/>
  <c r="M265" i="1"/>
  <c r="N265" i="1" s="1"/>
  <c r="M269" i="1"/>
  <c r="N269" i="1" s="1"/>
  <c r="M398" i="1"/>
  <c r="N398" i="1" s="1"/>
  <c r="M402" i="1"/>
  <c r="N402" i="1" s="1"/>
  <c r="M410" i="1"/>
  <c r="N410" i="1" s="1"/>
  <c r="M417" i="1"/>
  <c r="N417" i="1" s="1"/>
  <c r="M457" i="1"/>
  <c r="N457" i="1" s="1"/>
  <c r="M191" i="1"/>
  <c r="N191" i="1" s="1"/>
  <c r="M193" i="1"/>
  <c r="N193" i="1" s="1"/>
  <c r="M195" i="1"/>
  <c r="N195" i="1" s="1"/>
  <c r="M197" i="1"/>
  <c r="N197" i="1" s="1"/>
  <c r="M199" i="1"/>
  <c r="N199" i="1" s="1"/>
  <c r="M201" i="1"/>
  <c r="N201" i="1" s="1"/>
  <c r="M229" i="1"/>
  <c r="N229" i="1" s="1"/>
  <c r="M231" i="1"/>
  <c r="N231" i="1" s="1"/>
  <c r="M233" i="1"/>
  <c r="N233" i="1" s="1"/>
  <c r="M235" i="1"/>
  <c r="N235" i="1" s="1"/>
  <c r="M237" i="1"/>
  <c r="N237" i="1" s="1"/>
  <c r="M239" i="1"/>
  <c r="N239" i="1" s="1"/>
  <c r="M392" i="1"/>
  <c r="N392" i="1" s="1"/>
  <c r="M430" i="1"/>
  <c r="N430" i="1" s="1"/>
  <c r="M434" i="1"/>
  <c r="N434" i="1" s="1"/>
  <c r="M442" i="1"/>
  <c r="N442" i="1" s="1"/>
  <c r="M472" i="1"/>
  <c r="N472" i="1" s="1"/>
  <c r="M158" i="1"/>
  <c r="N158" i="1" s="1"/>
  <c r="M166" i="1"/>
  <c r="N166" i="1" s="1"/>
  <c r="M397" i="1"/>
  <c r="N397" i="1" s="1"/>
  <c r="M403" i="1"/>
  <c r="N403" i="1" s="1"/>
  <c r="M405" i="1"/>
  <c r="N405" i="1" s="1"/>
  <c r="M407" i="1"/>
  <c r="N407" i="1" s="1"/>
  <c r="M409" i="1"/>
  <c r="N409" i="1" s="1"/>
  <c r="M411" i="1"/>
  <c r="N411" i="1" s="1"/>
  <c r="M6" i="1"/>
  <c r="N6" i="1" s="1"/>
  <c r="M8" i="1"/>
  <c r="N8" i="1" s="1"/>
  <c r="M10" i="1"/>
  <c r="N10" i="1" s="1"/>
  <c r="M12" i="1"/>
  <c r="N12" i="1" s="1"/>
  <c r="M14" i="1"/>
  <c r="N14" i="1" s="1"/>
  <c r="M16" i="1"/>
  <c r="N16" i="1" s="1"/>
  <c r="M24" i="1"/>
  <c r="N24" i="1" s="1"/>
  <c r="M26" i="1"/>
  <c r="N26" i="1" s="1"/>
  <c r="M28" i="1"/>
  <c r="N28" i="1" s="1"/>
  <c r="M30" i="1"/>
  <c r="N30" i="1" s="1"/>
  <c r="M32" i="1"/>
  <c r="N32" i="1" s="1"/>
  <c r="M34" i="1"/>
  <c r="N34" i="1" s="1"/>
  <c r="M36" i="1"/>
  <c r="N36" i="1" s="1"/>
  <c r="M38" i="1"/>
  <c r="N38" i="1" s="1"/>
  <c r="M40" i="1"/>
  <c r="N40" i="1" s="1"/>
  <c r="M42" i="1"/>
  <c r="N42" i="1" s="1"/>
  <c r="M44" i="1"/>
  <c r="N44" i="1" s="1"/>
  <c r="M170" i="1"/>
  <c r="N170" i="1" s="1"/>
  <c r="M174" i="1"/>
  <c r="N174" i="1" s="1"/>
  <c r="M182" i="1"/>
  <c r="N182" i="1" s="1"/>
  <c r="M207" i="1"/>
  <c r="N207" i="1" s="1"/>
  <c r="M209" i="1"/>
  <c r="N209" i="1" s="1"/>
  <c r="M211" i="1"/>
  <c r="N211" i="1" s="1"/>
  <c r="M213" i="1"/>
  <c r="N213" i="1" s="1"/>
  <c r="M215" i="1"/>
  <c r="N215" i="1" s="1"/>
  <c r="M217" i="1"/>
  <c r="N217" i="1" s="1"/>
  <c r="M240" i="1"/>
  <c r="N240" i="1" s="1"/>
  <c r="M253" i="1"/>
  <c r="N253" i="1" s="1"/>
  <c r="M261" i="1"/>
  <c r="N261" i="1" s="1"/>
  <c r="M272" i="1"/>
  <c r="N272" i="1" s="1"/>
  <c r="M295" i="1"/>
  <c r="N295" i="1" s="1"/>
  <c r="M303" i="1"/>
  <c r="N303" i="1" s="1"/>
  <c r="M305" i="1"/>
  <c r="N305" i="1" s="1"/>
  <c r="M307" i="1"/>
  <c r="N307" i="1" s="1"/>
  <c r="M309" i="1"/>
  <c r="N309" i="1" s="1"/>
  <c r="M311" i="1"/>
  <c r="N311" i="1" s="1"/>
  <c r="M313" i="1"/>
  <c r="N313" i="1" s="1"/>
  <c r="M387" i="1"/>
  <c r="N387" i="1" s="1"/>
  <c r="M389" i="1"/>
  <c r="N389" i="1" s="1"/>
  <c r="M391" i="1"/>
  <c r="N391" i="1" s="1"/>
  <c r="M393" i="1"/>
  <c r="N393" i="1" s="1"/>
  <c r="M395" i="1"/>
  <c r="N395" i="1" s="1"/>
  <c r="M408" i="1"/>
  <c r="N408" i="1" s="1"/>
  <c r="M414" i="1"/>
  <c r="N414" i="1" s="1"/>
  <c r="M418" i="1"/>
  <c r="N418" i="1" s="1"/>
  <c r="M426" i="1"/>
  <c r="N426" i="1" s="1"/>
  <c r="M433" i="1"/>
  <c r="N433" i="1" s="1"/>
  <c r="M449" i="1"/>
  <c r="N449" i="1" s="1"/>
  <c r="M451" i="1"/>
  <c r="N451" i="1" s="1"/>
  <c r="M453" i="1"/>
  <c r="N453" i="1" s="1"/>
  <c r="M465" i="1"/>
  <c r="N465" i="1" s="1"/>
  <c r="M470" i="1"/>
  <c r="N470" i="1" s="1"/>
  <c r="M5" i="1"/>
  <c r="N5" i="1" s="1"/>
  <c r="M7" i="1"/>
  <c r="N7" i="1" s="1"/>
  <c r="M9" i="1"/>
  <c r="N9" i="1" s="1"/>
  <c r="M11" i="1"/>
  <c r="N11" i="1" s="1"/>
  <c r="M13" i="1"/>
  <c r="N13" i="1" s="1"/>
  <c r="M15" i="1"/>
  <c r="N15" i="1" s="1"/>
  <c r="M17" i="1"/>
  <c r="N17" i="1" s="1"/>
  <c r="M25" i="1"/>
  <c r="N25" i="1" s="1"/>
  <c r="M27" i="1"/>
  <c r="N27" i="1" s="1"/>
  <c r="M29" i="1"/>
  <c r="N29" i="1" s="1"/>
  <c r="M31" i="1"/>
  <c r="N31" i="1" s="1"/>
  <c r="M33" i="1"/>
  <c r="N33" i="1" s="1"/>
  <c r="M35" i="1"/>
  <c r="N35" i="1" s="1"/>
  <c r="M37" i="1"/>
  <c r="N37" i="1" s="1"/>
  <c r="M39" i="1"/>
  <c r="N39" i="1" s="1"/>
  <c r="M41" i="1"/>
  <c r="N41" i="1" s="1"/>
  <c r="M43" i="1"/>
  <c r="N43" i="1" s="1"/>
  <c r="M45" i="1"/>
  <c r="N45" i="1" s="1"/>
  <c r="M47" i="1"/>
  <c r="N47" i="1" s="1"/>
  <c r="M175" i="1"/>
  <c r="N175" i="1" s="1"/>
  <c r="M177" i="1"/>
  <c r="N177" i="1" s="1"/>
  <c r="M179" i="1"/>
  <c r="N179" i="1" s="1"/>
  <c r="M181" i="1"/>
  <c r="N181" i="1" s="1"/>
  <c r="M183" i="1"/>
  <c r="N183" i="1" s="1"/>
  <c r="M185" i="1"/>
  <c r="N185" i="1" s="1"/>
  <c r="M202" i="1"/>
  <c r="N202" i="1" s="1"/>
  <c r="M206" i="1"/>
  <c r="N206" i="1" s="1"/>
  <c r="M214" i="1"/>
  <c r="N214" i="1" s="1"/>
  <c r="M254" i="1"/>
  <c r="N254" i="1" s="1"/>
  <c r="M256" i="1"/>
  <c r="N256" i="1" s="1"/>
  <c r="M258" i="1"/>
  <c r="N258" i="1" s="1"/>
  <c r="M260" i="1"/>
  <c r="N260" i="1" s="1"/>
  <c r="M262" i="1"/>
  <c r="N262" i="1" s="1"/>
  <c r="M264" i="1"/>
  <c r="N264" i="1" s="1"/>
  <c r="M277" i="1"/>
  <c r="N277" i="1" s="1"/>
  <c r="M279" i="1"/>
  <c r="N279" i="1" s="1"/>
  <c r="M298" i="1"/>
  <c r="N298" i="1" s="1"/>
  <c r="M386" i="1"/>
  <c r="N386" i="1" s="1"/>
  <c r="M394" i="1"/>
  <c r="N394" i="1" s="1"/>
  <c r="M401" i="1"/>
  <c r="N401" i="1" s="1"/>
  <c r="M419" i="1"/>
  <c r="N419" i="1" s="1"/>
  <c r="M421" i="1"/>
  <c r="N421" i="1" s="1"/>
  <c r="M423" i="1"/>
  <c r="N423" i="1" s="1"/>
  <c r="M425" i="1"/>
  <c r="N425" i="1" s="1"/>
  <c r="M427" i="1"/>
  <c r="N427" i="1" s="1"/>
  <c r="M440" i="1"/>
  <c r="N440" i="1" s="1"/>
  <c r="M458" i="1"/>
  <c r="N458" i="1" s="1"/>
  <c r="M315" i="1"/>
  <c r="N315" i="1" s="1"/>
  <c r="M317" i="1"/>
  <c r="N317" i="1" s="1"/>
  <c r="M46" i="1"/>
  <c r="N46" i="1" s="1"/>
  <c r="M53" i="1"/>
  <c r="N53" i="1" s="1"/>
  <c r="M274" i="1"/>
  <c r="N274" i="1" s="1"/>
  <c r="M276" i="1"/>
  <c r="N276" i="1" s="1"/>
  <c r="M281" i="1"/>
  <c r="N281" i="1" s="1"/>
  <c r="M292" i="1"/>
  <c r="N292" i="1" s="1"/>
  <c r="M297" i="1"/>
  <c r="N297" i="1" s="1"/>
  <c r="M300" i="1"/>
  <c r="N300" i="1" s="1"/>
  <c r="M396" i="1"/>
  <c r="N396" i="1" s="1"/>
  <c r="M412" i="1"/>
  <c r="N412" i="1" s="1"/>
  <c r="M428" i="1"/>
  <c r="N428" i="1" s="1"/>
  <c r="M444" i="1"/>
  <c r="N444" i="1" s="1"/>
  <c r="M446" i="1"/>
  <c r="N446" i="1" s="1"/>
  <c r="M455" i="1"/>
  <c r="N455" i="1" s="1"/>
  <c r="M466" i="1"/>
  <c r="N466" i="1" s="1"/>
  <c r="M468" i="1"/>
  <c r="N468" i="1" s="1"/>
  <c r="M278" i="1"/>
  <c r="N278" i="1" s="1"/>
  <c r="M280" i="1"/>
  <c r="N280" i="1" s="1"/>
  <c r="M294" i="1"/>
  <c r="N294" i="1" s="1"/>
  <c r="M299" i="1"/>
  <c r="N299" i="1" s="1"/>
  <c r="M302" i="1"/>
  <c r="N302" i="1" s="1"/>
  <c r="M304" i="1"/>
  <c r="N304" i="1" s="1"/>
  <c r="M306" i="1"/>
  <c r="N306" i="1" s="1"/>
  <c r="M308" i="1"/>
  <c r="N308" i="1" s="1"/>
  <c r="M310" i="1"/>
  <c r="N310" i="1" s="1"/>
  <c r="M312" i="1"/>
  <c r="N312" i="1" s="1"/>
  <c r="M314" i="1"/>
  <c r="N314" i="1" s="1"/>
  <c r="M316" i="1"/>
  <c r="N316" i="1" s="1"/>
  <c r="M332" i="1"/>
  <c r="N332" i="1" s="1"/>
  <c r="M334" i="1"/>
  <c r="N334" i="1" s="1"/>
  <c r="M336" i="1"/>
  <c r="N336" i="1" s="1"/>
  <c r="M338" i="1"/>
  <c r="N338" i="1" s="1"/>
  <c r="M340" i="1"/>
  <c r="N340" i="1" s="1"/>
  <c r="M342" i="1"/>
  <c r="N342" i="1" s="1"/>
  <c r="M344" i="1"/>
  <c r="N344" i="1" s="1"/>
  <c r="M346" i="1"/>
  <c r="N346" i="1" s="1"/>
  <c r="M348" i="1"/>
  <c r="N348" i="1" s="1"/>
  <c r="M350" i="1"/>
  <c r="N350" i="1" s="1"/>
  <c r="M352" i="1"/>
  <c r="N352" i="1" s="1"/>
  <c r="M354" i="1"/>
  <c r="N354" i="1" s="1"/>
  <c r="M356" i="1"/>
  <c r="N356" i="1" s="1"/>
  <c r="M358" i="1"/>
  <c r="N358" i="1" s="1"/>
  <c r="M360" i="1"/>
  <c r="N360" i="1" s="1"/>
  <c r="M362" i="1"/>
  <c r="N362" i="1" s="1"/>
  <c r="M364" i="1"/>
  <c r="N364" i="1" s="1"/>
  <c r="M366" i="1"/>
  <c r="N366" i="1" s="1"/>
  <c r="M374" i="1"/>
  <c r="N374" i="1" s="1"/>
  <c r="M382" i="1"/>
  <c r="N382" i="1" s="1"/>
  <c r="M384" i="1"/>
  <c r="N384" i="1" s="1"/>
  <c r="M400" i="1"/>
  <c r="N400" i="1" s="1"/>
  <c r="M416" i="1"/>
  <c r="N416" i="1" s="1"/>
  <c r="M432" i="1"/>
  <c r="N432" i="1" s="1"/>
  <c r="M450" i="1"/>
  <c r="N450" i="1" s="1"/>
  <c r="M89" i="1"/>
  <c r="N89" i="1" s="1"/>
  <c r="M91" i="1"/>
  <c r="N91" i="1" s="1"/>
  <c r="M101" i="1"/>
  <c r="N101" i="1" s="1"/>
  <c r="M110" i="1"/>
  <c r="N110" i="1" s="1"/>
  <c r="M112" i="1"/>
  <c r="N112" i="1" s="1"/>
  <c r="M117" i="1"/>
  <c r="N117" i="1" s="1"/>
  <c r="M134" i="1"/>
  <c r="N134" i="1" s="1"/>
  <c r="M136" i="1"/>
  <c r="N136" i="1" s="1"/>
  <c r="M141" i="1"/>
  <c r="N141" i="1" s="1"/>
  <c r="M150" i="1"/>
  <c r="N150" i="1" s="1"/>
  <c r="M157" i="1"/>
  <c r="N157" i="1" s="1"/>
  <c r="M162" i="1"/>
  <c r="N162" i="1" s="1"/>
  <c r="M171" i="1"/>
  <c r="N171" i="1" s="1"/>
  <c r="M173" i="1"/>
  <c r="N173" i="1" s="1"/>
  <c r="M178" i="1"/>
  <c r="N178" i="1" s="1"/>
  <c r="M187" i="1"/>
  <c r="N187" i="1" s="1"/>
  <c r="M189" i="1"/>
  <c r="N189" i="1" s="1"/>
  <c r="M194" i="1"/>
  <c r="N194" i="1" s="1"/>
  <c r="M203" i="1"/>
  <c r="N203" i="1" s="1"/>
  <c r="M205" i="1"/>
  <c r="N205" i="1" s="1"/>
  <c r="M210" i="1"/>
  <c r="N210" i="1" s="1"/>
  <c r="M225" i="1"/>
  <c r="N225" i="1" s="1"/>
  <c r="M227" i="1"/>
  <c r="N227" i="1" s="1"/>
  <c r="M232" i="1"/>
  <c r="N232" i="1" s="1"/>
  <c r="M246" i="1"/>
  <c r="N246" i="1" s="1"/>
  <c r="M252" i="1"/>
  <c r="N252" i="1" s="1"/>
  <c r="M257" i="1"/>
  <c r="N257" i="1" s="1"/>
  <c r="M266" i="1"/>
  <c r="N266" i="1" s="1"/>
  <c r="M270" i="1"/>
  <c r="N270" i="1" s="1"/>
  <c r="M273" i="1"/>
  <c r="N273" i="1" s="1"/>
  <c r="M275" i="1"/>
  <c r="N275" i="1" s="1"/>
  <c r="M291" i="1"/>
  <c r="N291" i="1" s="1"/>
  <c r="M293" i="1"/>
  <c r="N293" i="1" s="1"/>
  <c r="M296" i="1"/>
  <c r="N296" i="1" s="1"/>
  <c r="M301" i="1"/>
  <c r="N301" i="1" s="1"/>
  <c r="M388" i="1"/>
  <c r="N388" i="1" s="1"/>
  <c r="M390" i="1"/>
  <c r="N390" i="1" s="1"/>
  <c r="M399" i="1"/>
  <c r="N399" i="1" s="1"/>
  <c r="M404" i="1"/>
  <c r="N404" i="1" s="1"/>
  <c r="M406" i="1"/>
  <c r="N406" i="1" s="1"/>
  <c r="M415" i="1"/>
  <c r="N415" i="1" s="1"/>
  <c r="M420" i="1"/>
  <c r="N420" i="1" s="1"/>
  <c r="M422" i="1"/>
  <c r="N422" i="1" s="1"/>
  <c r="M431" i="1"/>
  <c r="N431" i="1" s="1"/>
  <c r="M436" i="1"/>
  <c r="N436" i="1" s="1"/>
  <c r="M438" i="1"/>
  <c r="N438" i="1" s="1"/>
  <c r="M447" i="1"/>
  <c r="N447" i="1" s="1"/>
  <c r="M452" i="1"/>
  <c r="N452" i="1" s="1"/>
  <c r="M454" i="1"/>
  <c r="N454" i="1" s="1"/>
  <c r="M469" i="1"/>
  <c r="N469" i="1" s="1"/>
  <c r="M268" i="1"/>
  <c r="N268" i="1" s="1"/>
  <c r="M86" i="1"/>
  <c r="N86" i="1" s="1"/>
  <c r="M90" i="1"/>
  <c r="N90" i="1" s="1"/>
  <c r="M99" i="1"/>
  <c r="N99" i="1" s="1"/>
  <c r="M103" i="1"/>
  <c r="N103" i="1" s="1"/>
  <c r="M107" i="1"/>
  <c r="N107" i="1" s="1"/>
  <c r="M111" i="1"/>
  <c r="N111" i="1" s="1"/>
  <c r="M115" i="1"/>
  <c r="N115" i="1" s="1"/>
  <c r="M119" i="1"/>
  <c r="N119" i="1" s="1"/>
  <c r="M131" i="1"/>
  <c r="N131" i="1" s="1"/>
  <c r="M135" i="1"/>
  <c r="N135" i="1" s="1"/>
  <c r="M139" i="1"/>
  <c r="N139" i="1" s="1"/>
  <c r="M143" i="1"/>
  <c r="N143" i="1" s="1"/>
  <c r="M147" i="1"/>
  <c r="N147" i="1" s="1"/>
  <c r="M151" i="1"/>
  <c r="N151" i="1" s="1"/>
  <c r="M160" i="1"/>
  <c r="N160" i="1" s="1"/>
  <c r="M164" i="1"/>
  <c r="N164" i="1" s="1"/>
  <c r="M168" i="1"/>
  <c r="N168" i="1" s="1"/>
  <c r="M172" i="1"/>
  <c r="N172" i="1" s="1"/>
  <c r="M176" i="1"/>
  <c r="N176" i="1" s="1"/>
  <c r="M180" i="1"/>
  <c r="N180" i="1" s="1"/>
  <c r="M184" i="1"/>
  <c r="N184" i="1" s="1"/>
  <c r="M188" i="1"/>
  <c r="N188" i="1" s="1"/>
  <c r="M192" i="1"/>
  <c r="N192" i="1" s="1"/>
  <c r="M196" i="1"/>
  <c r="N196" i="1" s="1"/>
  <c r="M200" i="1"/>
  <c r="N200" i="1" s="1"/>
  <c r="M204" i="1"/>
  <c r="N204" i="1" s="1"/>
  <c r="M208" i="1"/>
  <c r="N208" i="1" s="1"/>
  <c r="M212" i="1"/>
  <c r="N212" i="1" s="1"/>
  <c r="M216" i="1"/>
  <c r="N216" i="1" s="1"/>
  <c r="M226" i="1"/>
  <c r="N226" i="1" s="1"/>
  <c r="M230" i="1"/>
  <c r="N230" i="1" s="1"/>
  <c r="M234" i="1"/>
  <c r="N234" i="1" s="1"/>
  <c r="M238" i="1"/>
  <c r="N238" i="1" s="1"/>
  <c r="M251" i="1"/>
  <c r="N251" i="1" s="1"/>
  <c r="M255" i="1"/>
  <c r="N255" i="1" s="1"/>
  <c r="M259" i="1"/>
  <c r="N259" i="1" s="1"/>
  <c r="M263" i="1"/>
  <c r="N263" i="1" s="1"/>
  <c r="M267" i="1"/>
  <c r="N267" i="1" s="1"/>
  <c r="M271" i="1"/>
  <c r="N271" i="1" s="1"/>
  <c r="M474" i="1"/>
  <c r="N474" i="1" s="1"/>
</calcChain>
</file>

<file path=xl/sharedStrings.xml><?xml version="1.0" encoding="utf-8"?>
<sst xmlns="http://schemas.openxmlformats.org/spreadsheetml/2006/main" count="1437" uniqueCount="316">
  <si>
    <t>Observed</t>
  </si>
  <si>
    <t>Standard</t>
  </si>
  <si>
    <t>Calculation</t>
  </si>
  <si>
    <t>Proposed Functional Group Annotation</t>
  </si>
  <si>
    <t>Structural Annotation</t>
  </si>
  <si>
    <t>RT obs</t>
  </si>
  <si>
    <t>RT auth</t>
  </si>
  <si>
    <t>RT calc</t>
  </si>
  <si>
    <t>RT obs - RT calc</t>
  </si>
  <si>
    <t>#C</t>
  </si>
  <si>
    <t>#DB</t>
  </si>
  <si>
    <t>#O</t>
  </si>
  <si>
    <t>Name</t>
  </si>
  <si>
    <t>dC</t>
  </si>
  <si>
    <t>dDB</t>
  </si>
  <si>
    <t>Abbrev.</t>
  </si>
  <si>
    <t>Octanoic acid</t>
  </si>
  <si>
    <t>1O</t>
  </si>
  <si>
    <t>9-HOTrE</t>
  </si>
  <si>
    <t>2O</t>
  </si>
  <si>
    <t>9-HpODE</t>
  </si>
  <si>
    <t>Hydroperoxy Tetradecaenoic acid (3b)</t>
  </si>
  <si>
    <t>HpTE (3b)</t>
  </si>
  <si>
    <t>3O</t>
  </si>
  <si>
    <t>5,6,15-TriHEPE</t>
  </si>
  <si>
    <t>AA</t>
  </si>
  <si>
    <t>diHHA (3b)</t>
  </si>
  <si>
    <t>5,6-diHETE</t>
  </si>
  <si>
    <t>14,15-diHETE</t>
  </si>
  <si>
    <t>5,12-diHETE</t>
  </si>
  <si>
    <t>Hydroperoxy hexadecaenoic acid (3b)</t>
  </si>
  <si>
    <t>HpHME (3b)</t>
  </si>
  <si>
    <t>9-HpOTrE</t>
  </si>
  <si>
    <t>Hydroperoxy hexadecatrienoic acid (3b)</t>
  </si>
  <si>
    <t>HpHTrE (3b)</t>
  </si>
  <si>
    <t>13-HpTrE</t>
  </si>
  <si>
    <t>Hydroperoxy Hexadecatetraenoic acid (3b)</t>
  </si>
  <si>
    <t>HpHTE (3b)</t>
  </si>
  <si>
    <t>Hydroperoxy Octadecadienoic acid (2b)</t>
  </si>
  <si>
    <t>HpODE (2b)</t>
  </si>
  <si>
    <t>triHOTrE (3b)</t>
  </si>
  <si>
    <t>Trihydroxy Octadecatrienoic acid (3b)</t>
  </si>
  <si>
    <t>Hydroxy Octadecatetraenoic acid (3b)</t>
  </si>
  <si>
    <t>HOTE (3b)</t>
  </si>
  <si>
    <t>Dihydroxy Octadecatetraenoic acid (3b)</t>
  </si>
  <si>
    <t>diHOTE (3b)</t>
  </si>
  <si>
    <t>Hydroperoxy Octadecapentaenoic acid (3b)</t>
  </si>
  <si>
    <t>HpOPE (3b)</t>
  </si>
  <si>
    <t>5-HpETE</t>
  </si>
  <si>
    <t>12-HpETE</t>
  </si>
  <si>
    <t>15-HpETE</t>
  </si>
  <si>
    <t>15-HETrE</t>
  </si>
  <si>
    <t>Trihydroxy eicosatrienoic acid (3b)</t>
  </si>
  <si>
    <t>triHETrE (3b)</t>
  </si>
  <si>
    <t>15-HETE</t>
  </si>
  <si>
    <t>Dihydroxy eicosatetraenoic acid (2b)</t>
  </si>
  <si>
    <t>diHETE (2b)</t>
  </si>
  <si>
    <t>15-HEPE</t>
  </si>
  <si>
    <t>Dihydroxy eicosapentaenoic acid (3b)</t>
  </si>
  <si>
    <t>diHEPE (3b)</t>
  </si>
  <si>
    <t>Hydroperoxy eicosapentaenoic acid (3a)</t>
  </si>
  <si>
    <t>HpEPE (3a)</t>
  </si>
  <si>
    <t>DHA</t>
  </si>
  <si>
    <t>Hydroxy Docosahexaenoic acid (3b)</t>
  </si>
  <si>
    <t>HDoHE (3b)</t>
  </si>
  <si>
    <t>Dihydroxy Docosahexaenoic acid (3b)</t>
  </si>
  <si>
    <t>diHDoHE (3b)</t>
  </si>
  <si>
    <t>Hydroperoxy Docosahexaenoic acid (3b)</t>
  </si>
  <si>
    <t>HpHDoHE (3b)</t>
  </si>
  <si>
    <t>Elemental Formula</t>
  </si>
  <si>
    <t>2</t>
  </si>
  <si>
    <t>DD</t>
  </si>
  <si>
    <t>3</t>
  </si>
  <si>
    <t>NVO 16:4 +2O RT−9.8</t>
  </si>
  <si>
    <t>NVO 16:2 +1O RT−3</t>
  </si>
  <si>
    <t>PUA 10:3 RT−2.6</t>
  </si>
  <si>
    <t>NVO 20:3 +3O RT−2</t>
  </si>
  <si>
    <t>NVO 22:6 +2O RT−2.6</t>
  </si>
  <si>
    <t>NVO 20:5 +3O RT−1.9</t>
  </si>
  <si>
    <t>NVO 16:3 +1O RT−2.9</t>
  </si>
  <si>
    <t>NVO 20:3 +3O RT−5.1</t>
  </si>
  <si>
    <t>NVO 16:3 +1O RT−5.2</t>
  </si>
  <si>
    <t>PUA 12:5 RT−1.5</t>
  </si>
  <si>
    <t>NVO 20:4 +1O RT−4.4</t>
  </si>
  <si>
    <t>NVO 22:2 +3O RT−8</t>
  </si>
  <si>
    <t>NVO 16:3 +1O RT−4.2</t>
  </si>
  <si>
    <t>NVO 18:5 +2O RT−3.4</t>
  </si>
  <si>
    <t>NVO 20:3 +2O RT−7.9</t>
  </si>
  <si>
    <t>NVO 18:4 +1O RT−3.7</t>
  </si>
  <si>
    <t>NVO 16:2 +1O RT−4.3</t>
  </si>
  <si>
    <t>NVO 18:5 +1O RT−3.3</t>
  </si>
  <si>
    <t>NVO 14:1 +2O RT−1.8</t>
  </si>
  <si>
    <t>NVO 16:4 +3O RT−1.6</t>
  </si>
  <si>
    <t>NVO 16:3 +1O RT−5.7</t>
  </si>
  <si>
    <t>NVO 18:4 +1O RT−2</t>
  </si>
  <si>
    <t>NVO 20:3 +2O RT−3.8</t>
  </si>
  <si>
    <t>FFA 16:4 RT−2.6</t>
  </si>
  <si>
    <t>FFA 18:4 RT−4.8</t>
  </si>
  <si>
    <t>NVO 16:3 +1O RT−3.3</t>
  </si>
  <si>
    <t>PUA 12:3 RT−2.6</t>
  </si>
  <si>
    <t>NVO 20:4 +2O RT−7</t>
  </si>
  <si>
    <t>NVO 18:3 +2O RT−2</t>
  </si>
  <si>
    <t>NVO 16:2 +1O RT−2.2</t>
  </si>
  <si>
    <t>NVO 18:3 +3O RT−3.2</t>
  </si>
  <si>
    <t>NVO 16:4 +1O RT−3.1</t>
  </si>
  <si>
    <t>NVO 20:3 +3O RT−4</t>
  </si>
  <si>
    <t>NVO 20:4 +1O RT−3.2</t>
  </si>
  <si>
    <t>NVO 22:6 +2O RT−2.9</t>
  </si>
  <si>
    <t>NVO 16:4 +1O RT−4.1</t>
  </si>
  <si>
    <t>NVO 18:4 +2O RT−2.4</t>
  </si>
  <si>
    <t>NVO 18:5 +2O RT−2.1</t>
  </si>
  <si>
    <t>NVO 20:3 +2O RT−4.4</t>
  </si>
  <si>
    <t>NVO 16:4 +2O RT−2.6</t>
  </si>
  <si>
    <t>NVO 20:4 +2O RT−4</t>
  </si>
  <si>
    <t>NVO 20:1 +1O RT−8.3</t>
  </si>
  <si>
    <t>NVO 22:6 +3O RT−1.8</t>
  </si>
  <si>
    <t>NVO 16:3 +3O RT−2.1</t>
  </si>
  <si>
    <t>NVO 14:2 +2O RT−3</t>
  </si>
  <si>
    <t>NVO 20:5 +2O RT−3.1</t>
  </si>
  <si>
    <t>NVO 22:6 +2O RT−3.8</t>
  </si>
  <si>
    <t>NVO 22:6 +3O RT−3.2</t>
  </si>
  <si>
    <t>NVO 20:5 +2O RT−2.7</t>
  </si>
  <si>
    <t>NVO 18:5 +3O RT−1.5</t>
  </si>
  <si>
    <t>NVO 20:2 +3O RT−2.3</t>
  </si>
  <si>
    <t>NVO 20:4 +3O RT−3.4</t>
  </si>
  <si>
    <t>NVO 22:5 +2O RT−2.9</t>
  </si>
  <si>
    <t>NVO 20:4 +2O RT−3.8</t>
  </si>
  <si>
    <t>NVO 24:2 +2O RT−11.6</t>
  </si>
  <si>
    <t>FFA 18:4 RT−1.8</t>
  </si>
  <si>
    <t>FFA 18:5 RT−4.2</t>
  </si>
  <si>
    <t>NVO 18:0 +3O RT−2.2</t>
  </si>
  <si>
    <t>NVO 16:0 +2O RT−2.6</t>
  </si>
  <si>
    <t>NVO 14:2 +1O RT−2.6</t>
  </si>
  <si>
    <t>NVO 22:0 +1O RT−10.2</t>
  </si>
  <si>
    <t>NVO 18:4 +3O RT−2.6</t>
  </si>
  <si>
    <t>NVO 16:2 +1O RT−3.4</t>
  </si>
  <si>
    <t>NVO 16:3 +2O RT−3.7</t>
  </si>
  <si>
    <t>NVO 14:2 +1O RT−1.7</t>
  </si>
  <si>
    <t>NVO 20:4 +2O RT−2.3</t>
  </si>
  <si>
    <t>NVO 18:3 +3O RT−1.8</t>
  </si>
  <si>
    <t>NVO 18:5 +1O RT−1.6</t>
  </si>
  <si>
    <t>NVO 18:4 +1O RT−4.2</t>
  </si>
  <si>
    <t>NVO 20:4 +1O RT−2.7</t>
  </si>
  <si>
    <t>NVO 22:6 +1O RT−5.6</t>
  </si>
  <si>
    <t>NVO 20:3 +2O RT−2.7</t>
  </si>
  <si>
    <t>NVO 22:5 +3O RT−2.2</t>
  </si>
  <si>
    <t>NVO 20:5 +2O RT−4.1</t>
  </si>
  <si>
    <t>NVO 20:5 +3O RT−2.4</t>
  </si>
  <si>
    <t>NVO 20:4 +3O RT−1.9</t>
  </si>
  <si>
    <t>NVO 20:5 +2O RT−1.2</t>
  </si>
  <si>
    <t>NVO 16:4 +1O RT−2.5</t>
  </si>
  <si>
    <t>NVO 16:4 +2O RT−1.8</t>
  </si>
  <si>
    <t>NVO 16:4 +2O RT−1.3</t>
  </si>
  <si>
    <t>FFA 18:4 RT−5.4</t>
  </si>
  <si>
    <t>NVO 20:2 +1O RT−9.5</t>
  </si>
  <si>
    <t>NVO 16:4 +3O RT−1.3</t>
  </si>
  <si>
    <t>NVO 18:5 +2O RT−1.6</t>
  </si>
  <si>
    <t>NVO 16:1 +2O RT−2.7</t>
  </si>
  <si>
    <t>NVO 18:4 +2O RT−1.2</t>
  </si>
  <si>
    <t>PUA 10:3 RT−1.3</t>
  </si>
  <si>
    <t>NVO 18:5 +1O RT−2.8</t>
  </si>
  <si>
    <t>NVO 22:5 +2O RT−4.1</t>
  </si>
  <si>
    <t>NVO 22:4 +3O RT−2.5</t>
  </si>
  <si>
    <t>NVO 20:5 +2O RT−2.2</t>
  </si>
  <si>
    <t>FFA 24:1 RT−14.6</t>
  </si>
  <si>
    <t>NVO 18:5 +3O RT−2.2</t>
  </si>
  <si>
    <t>NVO 16:3 +2O RT−4.3</t>
  </si>
  <si>
    <t>NVO 22:5 +3O RT−2.9</t>
  </si>
  <si>
    <t>NVO 14:1 +1O RT−2.9</t>
  </si>
  <si>
    <t>NVO 16:3 +3O RT−1.5</t>
  </si>
  <si>
    <t>NVO 16:1 +3O RT−2.7</t>
  </si>
  <si>
    <t>NVO 16:2 +2O RT−2.4</t>
  </si>
  <si>
    <t>NVO 18:5 +1O RT−1.3</t>
  </si>
  <si>
    <t>NVO 16:1 +2O RT−4.5</t>
  </si>
  <si>
    <t>NVO 16:3 +1O RT−2.1</t>
  </si>
  <si>
    <t>PUA 12:2 RT−2.6</t>
  </si>
  <si>
    <t>NVO 16:0 +3O RT−3</t>
  </si>
  <si>
    <t>NVO 16:3 +2O RT−2.1</t>
  </si>
  <si>
    <t>NVO 16:0 +2O RT−4.1</t>
  </si>
  <si>
    <t>NVO 20:2 +1O RT−7.9</t>
  </si>
  <si>
    <t>NVO 14:1 +2O RT−3</t>
  </si>
  <si>
    <t>NVO 16:0 +3O RT−1.7</t>
  </si>
  <si>
    <t>NVO 18:4 +3O RT−1.7</t>
  </si>
  <si>
    <t>FFA 14:2 RT−2.6</t>
  </si>
  <si>
    <t>NVO 16:0 +2O RT−2.1</t>
  </si>
  <si>
    <t>PUA 10:3 RT−1.6</t>
  </si>
  <si>
    <t>NVO 16:2 +3O RT−1.6</t>
  </si>
  <si>
    <t>NVO 16:3 +1O RT−1.8</t>
  </si>
  <si>
    <t>PUA 12:2 RT−1.6</t>
  </si>
  <si>
    <t>NVO 16:1 +3O RT−1.6</t>
  </si>
  <si>
    <t>NVO 20:0 +2O RT−7</t>
  </si>
  <si>
    <t>PUA 12:3 RT−1.4</t>
  </si>
  <si>
    <t>NVO 14:2 +1O RT−3.7</t>
  </si>
  <si>
    <t>NVO 16:0 +2O RT−3.2</t>
  </si>
  <si>
    <t>NVO 16:1 +2O RT−2.1</t>
  </si>
  <si>
    <t>NVO 16:1 +3O RT−2.5</t>
  </si>
  <si>
    <t>NVO 20:2 +3O RT−1.8</t>
  </si>
  <si>
    <t>PUA 12:2 RT−2</t>
  </si>
  <si>
    <t>NVO 14:1 +3O RT−1.5</t>
  </si>
  <si>
    <t>NVO 14:2 +3O RT−1.9</t>
  </si>
  <si>
    <t>FFA 16:3 RT−6.4</t>
  </si>
  <si>
    <t>NVO 22:4 +3O RT−1.9</t>
  </si>
  <si>
    <t>NVO 20:3 +1O RT−8</t>
  </si>
  <si>
    <t>NVO 14:2 +3O RT−1.4</t>
  </si>
  <si>
    <t>FFA 16:3 RT−2.8</t>
  </si>
  <si>
    <t>NVO 20:1 +3O RT−2.7</t>
  </si>
  <si>
    <t>NVO 20:5 +2O RT−4.9</t>
  </si>
  <si>
    <t>NVO 22:5 +2O RT−8.4</t>
  </si>
  <si>
    <t>NVO 22:6 +2O RT−6.1</t>
  </si>
  <si>
    <t>NVO 20:3 +3O RT−3.3</t>
  </si>
  <si>
    <t>NVO 18:3 +2O RT−3.4</t>
  </si>
  <si>
    <t>NVO 14:0 +2O RT−7</t>
  </si>
  <si>
    <t>NVO 16:2 +2O RT−5.2</t>
  </si>
  <si>
    <t>NVO 18:5 +3O RT−3</t>
  </si>
  <si>
    <t>NVO 14:1 +1O RT−5.1</t>
  </si>
  <si>
    <t>NVO 18:4 +1O RT−3</t>
  </si>
  <si>
    <t>NVO 22:1 +1O RT−8.9</t>
  </si>
  <si>
    <t>NVO 18:2 +2O RT−5.5</t>
  </si>
  <si>
    <t>NVO 20:0 +1O RT−9.3</t>
  </si>
  <si>
    <t>NVO 20:2 +1O RT−8.9</t>
  </si>
  <si>
    <t>NVO 18:1 +2O RT−7.2</t>
  </si>
  <si>
    <t>NVO 22:6 +2O RT−1.7</t>
  </si>
  <si>
    <t>NVO 20:1 +1O RT−8.6</t>
  </si>
  <si>
    <t>PUA 10:1 RT−1.7</t>
  </si>
  <si>
    <t>NVO 20:1 +1O RT−9.2</t>
  </si>
  <si>
    <t>NVO 22:0 +2O RT−10.5</t>
  </si>
  <si>
    <t>NVO 18:1 +3O RT−1.9</t>
  </si>
  <si>
    <t>NVO 22:2 +2O RT−7.8</t>
  </si>
  <si>
    <t>10</t>
  </si>
  <si>
    <t>14</t>
  </si>
  <si>
    <t>Trihydroxy hexadecanoic acid (3b)</t>
  </si>
  <si>
    <t>triHHA (3b)</t>
  </si>
  <si>
    <t>Dihydroxy Hexadecanoic acid (3b)</t>
  </si>
  <si>
    <t>Dihydroxy Hexadecaenoic acid (3b)</t>
  </si>
  <si>
    <t>Trihydroxy hexadecaenoic acid (3b)</t>
  </si>
  <si>
    <t>Hydroxy hexadecadienoic acid (3b)</t>
  </si>
  <si>
    <t>HHDE (3b)</t>
  </si>
  <si>
    <t>Hydroxy hexadecatrienoic acid (3b)</t>
  </si>
  <si>
    <t>HHTrE (3b)</t>
  </si>
  <si>
    <t>Hydroperoxy Hexadecatetraenoic acid (3a)</t>
  </si>
  <si>
    <t>HpHTE (3a)</t>
  </si>
  <si>
    <t>Octadecatetraenoic acid (3b)</t>
  </si>
  <si>
    <t>OTE (3b)</t>
  </si>
  <si>
    <t>Octadecapentaenoic acid (3b)</t>
  </si>
  <si>
    <t>OPE (3b)</t>
  </si>
  <si>
    <t>dihydroxy Octadecatrienoic acid (3b)</t>
  </si>
  <si>
    <t>diHOTrE (3b)</t>
  </si>
  <si>
    <t>Trihydroxy eicosapentaenoic acid (2b)</t>
  </si>
  <si>
    <t>triHEPE (2b)</t>
  </si>
  <si>
    <t>Hydroperoxy eicosapentaenoic acid (3b)</t>
  </si>
  <si>
    <t>HpEPE (3b)</t>
  </si>
  <si>
    <t>Dihydroxy eicosatrienoic acid (3a)</t>
  </si>
  <si>
    <t>diHETrE (3a)</t>
  </si>
  <si>
    <t>Hydroxy eicosaenoic acid (3b)</t>
  </si>
  <si>
    <t>Dihydroxy eicosanoic acid (3b)</t>
  </si>
  <si>
    <t>DiHEA (3b)</t>
  </si>
  <si>
    <t>Hydroxy eicosanoic acid (3b)</t>
  </si>
  <si>
    <t>HEA (3b)</t>
  </si>
  <si>
    <t>Tetracosenoic  acid (3b)</t>
  </si>
  <si>
    <t>HpDoA (3b)</t>
  </si>
  <si>
    <t>Hydroperoxy Docosanoic acid (3b)</t>
  </si>
  <si>
    <t>Dihydroxy Docosadienoic acid (3b)</t>
  </si>
  <si>
    <t>diHDoDE (3b)</t>
  </si>
  <si>
    <t>Dihydroxy Docosapentaenoic acid (3b)</t>
  </si>
  <si>
    <t>diHDoPE (3b)</t>
  </si>
  <si>
    <t>Dihydroxy Docosahexaenoic acid (3a)</t>
  </si>
  <si>
    <t>diHDoHE (3a)</t>
  </si>
  <si>
    <t>triHDoHE (3b)</t>
  </si>
  <si>
    <t>Trihydroxy Docosahexaenoic acid (3b)</t>
  </si>
  <si>
    <t>1</t>
  </si>
  <si>
    <t>12</t>
  </si>
  <si>
    <t>5</t>
  </si>
  <si>
    <t>C10H18O</t>
  </si>
  <si>
    <t>C12H14O</t>
  </si>
  <si>
    <t>C12H20O</t>
  </si>
  <si>
    <t>C12H18O</t>
  </si>
  <si>
    <t>diHHME (3b)</t>
  </si>
  <si>
    <t>triHHME (3b)</t>
  </si>
  <si>
    <t>Hydroperoxy Tetracosadienoic acid (3b)</t>
  </si>
  <si>
    <t>HpToDE (3b)</t>
  </si>
  <si>
    <t>C10H14O</t>
  </si>
  <si>
    <t>HEME (3b)</t>
  </si>
  <si>
    <t>TME (3b)</t>
  </si>
  <si>
    <t>Decatrienal (3b)</t>
  </si>
  <si>
    <t>C12H14O5</t>
  </si>
  <si>
    <t>C8H14O5</t>
  </si>
  <si>
    <t>C6H10O4</t>
  </si>
  <si>
    <t>C6H10O5</t>
  </si>
  <si>
    <t>C8H16O3</t>
  </si>
  <si>
    <t>C8H14O2</t>
  </si>
  <si>
    <t>C8H12O2</t>
  </si>
  <si>
    <t>C8H12O4</t>
  </si>
  <si>
    <t>C8H10O3</t>
  </si>
  <si>
    <t>PUA 12:5 +4O RT</t>
  </si>
  <si>
    <t>PUA 6:1 +3O RT</t>
  </si>
  <si>
    <t>PUA 6:1 +4O RT</t>
  </si>
  <si>
    <t>PUA 8:0 +2O RT</t>
  </si>
  <si>
    <t>PUA 8:1 +1O RT</t>
  </si>
  <si>
    <t>PUA 8:1 +4O RT</t>
  </si>
  <si>
    <t>PUA 8:2 +1O RT</t>
  </si>
  <si>
    <t>PUA 8:2 +3O RT</t>
  </si>
  <si>
    <t>PUA 8:3 +2O RT</t>
  </si>
  <si>
    <t>NVO 16:1 +1O RT-4.4</t>
  </si>
  <si>
    <t>15-KETE</t>
  </si>
  <si>
    <t>NVO 16:3 +1O RT−3.8</t>
  </si>
  <si>
    <t>NVO 20:5 +1O RT−4.9</t>
  </si>
  <si>
    <t>NVO 20:5 +1O RT−4</t>
  </si>
  <si>
    <t>NVO 20:5 +1O RT−5.6</t>
  </si>
  <si>
    <t>NVO 20:4 +1O RT−5.95</t>
  </si>
  <si>
    <t>NVO 20:3 +1O RT−6.98</t>
  </si>
  <si>
    <t>Supplemental Table 4a. Functional group annotations of features annotated as small (&lt;C14) fatty acids and non-volatile oxylipins in C. socialis + RNA virus experiments.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t>
  </si>
  <si>
    <t xml:space="preserve">Supplemental Table 4b. Functional group annotations of features annotated as C16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</si>
  <si>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Supplemental Table 4c. Functional group annotations of features annotated as C18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t>
  </si>
  <si>
    <t xml:space="preserve">Supplemental Table 4d. Functional group annotations of features annotated as C20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</si>
  <si>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 xml:space="preserve">Supplemental Table 4e. Functional group annotations of features annotated as long-chain (C22 &gt;)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Putative function group annotations were also given confidence rankings explained in Figure S10. </t>
  </si>
  <si>
    <t xml:space="preserve">Supplemental Table 4f. Elemental formulas of features annotated as PUAs.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Since none of the putative PUAs had RTobs within 0.5 minutes of the RTcalc or RTauth, the structural level annotation was replaces with an elemental formula.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</si>
</sst>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1"/>
      <name val="Calibri"/>
      <family val="2"/>
      <scheme val="minor"/>
    </font>
    <font>
      <sz val="12"/>
      <color theme="1"/>
      <name val="Calibri"/>
      <family val="2"/>
      <scheme val="minor"/>
    </font>
    <font>
      <sz val="8"/>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6">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2" fillId="0" borderId="0"/>
  </cellStyleXfs>
  <cellXfs count="22">
    <xf numFmtId="0" fontId="0" fillId="0" borderId="0" xfId="0"/>
    <xf numFmtId="0" fontId="0" fillId="0" borderId="1" xfId="0" applyBorder="1"/>
    <xf numFmtId="0" fontId="0" fillId="0" borderId="3" xfId="0" applyBorder="1"/>
    <xf numFmtId="0" fontId="0" fillId="0" borderId="3" xfId="0" applyBorder="1" applyAlignment="1">
      <alignment horizontal="center"/>
    </xf>
    <xf numFmtId="0" fontId="0" fillId="0" borderId="5" xfId="0" applyBorder="1" applyAlignment="1">
      <alignment horizontal="center"/>
    </xf>
    <xf numFmtId="0" fontId="0" fillId="0" borderId="5" xfId="0" applyBorder="1"/>
    <xf numFmtId="0" fontId="0" fillId="2" borderId="0" xfId="0" applyFill="1"/>
    <xf numFmtId="49" fontId="0" fillId="2" borderId="0" xfId="0" applyNumberFormat="1" applyFill="1"/>
    <xf numFmtId="164" fontId="0" fillId="2" borderId="0" xfId="0" applyNumberFormat="1" applyFill="1"/>
    <xf numFmtId="49" fontId="0" fillId="0" borderId="0" xfId="0" applyNumberFormat="1"/>
    <xf numFmtId="164" fontId="0" fillId="0" borderId="0" xfId="0" applyNumberFormat="1"/>
    <xf numFmtId="164" fontId="0" fillId="3" borderId="0" xfId="0" applyNumberFormat="1" applyFill="1"/>
    <xf numFmtId="0" fontId="0" fillId="2" borderId="1" xfId="0" applyFill="1" applyBorder="1"/>
    <xf numFmtId="164" fontId="1" fillId="3" borderId="0" xfId="0" applyNumberFormat="1" applyFont="1" applyFill="1"/>
    <xf numFmtId="164" fontId="1" fillId="2" borderId="0" xfId="0" applyNumberFormat="1" applyFont="1" applyFill="1"/>
    <xf numFmtId="0" fontId="0" fillId="0" borderId="0" xfId="0" applyAlignment="1">
      <alignment horizontal="left" wrapText="1"/>
    </xf>
    <xf numFmtId="0" fontId="0" fillId="0" borderId="0" xfId="0" applyAlignment="1">
      <alignment horizontal="center"/>
    </xf>
    <xf numFmtId="0" fontId="0" fillId="0" borderId="1" xfId="0" applyBorder="1" applyAlignment="1">
      <alignment horizontal="center"/>
    </xf>
    <xf numFmtId="0" fontId="0" fillId="0" borderId="0" xfId="0"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3" xfId="0" applyBorder="1" applyAlignment="1">
      <alignment horizont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8"/>
  <sheetViews>
    <sheetView tabSelected="1" zoomScaleNormal="100" workbookViewId="0">
      <selection activeCell="O468" sqref="O468"/>
    </sheetView>
  </sheetViews>
  <sheetFormatPr defaultRowHeight="14.75" x14ac:dyDescent="0.75"/>
  <cols>
    <col min="1" max="1" width="21" customWidth="1"/>
    <col min="2" max="2" width="4.40625" customWidth="1"/>
    <col min="3" max="3" width="5" customWidth="1"/>
    <col min="4" max="4" width="4.26953125" customWidth="1"/>
    <col min="5" max="5" width="4.86328125" customWidth="1"/>
    <col min="6" max="6" width="13.54296875" customWidth="1"/>
    <col min="7" max="8" width="5.1328125" customWidth="1"/>
    <col min="9" max="9" width="4.54296875" customWidth="1"/>
    <col min="10" max="10" width="5.7265625" customWidth="1"/>
    <col min="11" max="11" width="4" customWidth="1"/>
    <col min="12" max="12" width="5" customWidth="1"/>
    <col min="13" max="13" width="5.7265625" customWidth="1"/>
    <col min="14" max="14" width="5.86328125" customWidth="1"/>
    <col min="15" max="15" width="37" customWidth="1"/>
  </cols>
  <sheetData>
    <row r="1" spans="1:16" ht="97.5" customHeight="1" x14ac:dyDescent="0.75">
      <c r="A1" s="15" t="s">
        <v>310</v>
      </c>
      <c r="B1" s="15"/>
      <c r="C1" s="15"/>
      <c r="D1" s="15"/>
      <c r="E1" s="15"/>
      <c r="F1" s="15"/>
      <c r="G1" s="15"/>
      <c r="H1" s="15"/>
      <c r="I1" s="15"/>
      <c r="J1" s="15"/>
      <c r="K1" s="15"/>
      <c r="L1" s="15"/>
      <c r="M1" s="15"/>
      <c r="N1" s="15"/>
      <c r="O1" s="15"/>
      <c r="P1" s="15"/>
    </row>
    <row r="2" spans="1:16" x14ac:dyDescent="0.75">
      <c r="A2" s="16" t="s">
        <v>0</v>
      </c>
      <c r="B2" s="16"/>
      <c r="C2" s="16"/>
      <c r="D2" s="16"/>
      <c r="E2" s="16"/>
      <c r="F2" s="17" t="s">
        <v>1</v>
      </c>
      <c r="G2" s="16"/>
      <c r="H2" s="16"/>
      <c r="I2" s="16"/>
      <c r="J2" s="16"/>
      <c r="K2" s="17" t="s">
        <v>2</v>
      </c>
      <c r="L2" s="16"/>
      <c r="M2" s="16"/>
      <c r="N2" s="16"/>
      <c r="O2" s="18" t="s">
        <v>3</v>
      </c>
      <c r="P2" s="18"/>
    </row>
    <row r="3" spans="1:16" x14ac:dyDescent="0.75">
      <c r="A3" s="16" t="s">
        <v>4</v>
      </c>
      <c r="B3" s="16"/>
      <c r="C3" s="16"/>
      <c r="D3" s="16"/>
      <c r="E3" s="19" t="s">
        <v>5</v>
      </c>
      <c r="F3" s="17" t="s">
        <v>4</v>
      </c>
      <c r="G3" s="16"/>
      <c r="H3" s="16"/>
      <c r="I3" s="16"/>
      <c r="J3" s="19" t="s">
        <v>6</v>
      </c>
      <c r="K3" s="1"/>
      <c r="M3" s="18" t="s">
        <v>7</v>
      </c>
      <c r="N3" s="18" t="s">
        <v>8</v>
      </c>
      <c r="O3" s="18"/>
      <c r="P3" s="18"/>
    </row>
    <row r="4" spans="1:16" x14ac:dyDescent="0.75">
      <c r="A4" s="2"/>
      <c r="B4" s="3" t="s">
        <v>9</v>
      </c>
      <c r="C4" s="3" t="s">
        <v>10</v>
      </c>
      <c r="D4" s="3" t="s">
        <v>11</v>
      </c>
      <c r="E4" s="20"/>
      <c r="F4" s="4" t="s">
        <v>12</v>
      </c>
      <c r="G4" s="3" t="s">
        <v>9</v>
      </c>
      <c r="H4" s="3" t="s">
        <v>10</v>
      </c>
      <c r="I4" s="3" t="s">
        <v>11</v>
      </c>
      <c r="J4" s="20"/>
      <c r="K4" s="5" t="s">
        <v>13</v>
      </c>
      <c r="L4" s="2" t="s">
        <v>14</v>
      </c>
      <c r="M4" s="21"/>
      <c r="N4" s="21"/>
      <c r="O4" s="5" t="s">
        <v>12</v>
      </c>
      <c r="P4" s="2" t="s">
        <v>15</v>
      </c>
    </row>
    <row r="5" spans="1:16" x14ac:dyDescent="0.75">
      <c r="A5" s="6" t="s">
        <v>183</v>
      </c>
      <c r="B5" s="7">
        <v>14</v>
      </c>
      <c r="C5" s="6">
        <v>2</v>
      </c>
      <c r="D5" s="6"/>
      <c r="E5" s="6">
        <v>2.6</v>
      </c>
      <c r="F5" s="6" t="s">
        <v>16</v>
      </c>
      <c r="G5" s="6">
        <v>8</v>
      </c>
      <c r="H5" s="6">
        <v>0</v>
      </c>
      <c r="I5" s="6"/>
      <c r="J5" s="8">
        <v>2.65</v>
      </c>
      <c r="K5" s="7">
        <f t="shared" ref="K5:K17" si="0">B5-G5</f>
        <v>6</v>
      </c>
      <c r="L5" s="6">
        <f>C5-H5</f>
        <v>2</v>
      </c>
      <c r="M5" s="8">
        <f>J5+(K5*1.05)-(L5*0.9)</f>
        <v>7.1500000000000012</v>
      </c>
      <c r="N5" s="8">
        <f>E5-M5</f>
        <v>-4.5500000000000007</v>
      </c>
      <c r="O5" s="6"/>
      <c r="P5" s="6"/>
    </row>
    <row r="6" spans="1:16" x14ac:dyDescent="0.75">
      <c r="A6" t="s">
        <v>211</v>
      </c>
      <c r="B6" s="9">
        <v>14</v>
      </c>
      <c r="C6">
        <v>0</v>
      </c>
      <c r="D6" t="s">
        <v>19</v>
      </c>
      <c r="E6">
        <v>7</v>
      </c>
      <c r="F6" t="s">
        <v>20</v>
      </c>
      <c r="G6">
        <v>18</v>
      </c>
      <c r="H6">
        <v>2</v>
      </c>
      <c r="I6" t="s">
        <v>19</v>
      </c>
      <c r="J6" s="10">
        <v>5.44</v>
      </c>
      <c r="K6" s="9">
        <f t="shared" si="0"/>
        <v>-4</v>
      </c>
      <c r="L6">
        <f t="shared" ref="L6:L17" si="1">C6-H6</f>
        <v>-2</v>
      </c>
      <c r="M6" s="10">
        <f>J6+(K6*1.05)-(L6*0.9)</f>
        <v>3.04</v>
      </c>
      <c r="N6" s="10">
        <f t="shared" ref="N6:N17" si="2">E6-M6</f>
        <v>3.96</v>
      </c>
    </row>
    <row r="7" spans="1:16" x14ac:dyDescent="0.75">
      <c r="A7" s="6" t="s">
        <v>168</v>
      </c>
      <c r="B7" s="7" t="s">
        <v>229</v>
      </c>
      <c r="C7" s="6">
        <v>1</v>
      </c>
      <c r="D7" s="6" t="s">
        <v>17</v>
      </c>
      <c r="E7" s="6">
        <v>2.9</v>
      </c>
      <c r="F7" s="6" t="s">
        <v>18</v>
      </c>
      <c r="G7" s="6">
        <v>18</v>
      </c>
      <c r="H7" s="6">
        <v>3</v>
      </c>
      <c r="I7" s="6" t="s">
        <v>17</v>
      </c>
      <c r="J7" s="8">
        <v>4.0199999999999996</v>
      </c>
      <c r="K7" s="7">
        <f t="shared" si="0"/>
        <v>-4</v>
      </c>
      <c r="L7" s="6">
        <f t="shared" si="1"/>
        <v>-2</v>
      </c>
      <c r="M7" s="8">
        <f>J7+(K7*1.05)-(L7*0.9)</f>
        <v>1.6199999999999994</v>
      </c>
      <c r="N7" s="8">
        <f t="shared" si="2"/>
        <v>1.2800000000000005</v>
      </c>
      <c r="O7" s="6"/>
      <c r="P7" s="6"/>
    </row>
    <row r="8" spans="1:16" x14ac:dyDescent="0.75">
      <c r="A8" t="s">
        <v>214</v>
      </c>
      <c r="B8" s="9">
        <v>14</v>
      </c>
      <c r="C8">
        <v>1</v>
      </c>
      <c r="D8" t="s">
        <v>17</v>
      </c>
      <c r="E8">
        <v>5.0999999999999996</v>
      </c>
      <c r="F8" t="s">
        <v>18</v>
      </c>
      <c r="G8">
        <v>18</v>
      </c>
      <c r="H8">
        <v>3</v>
      </c>
      <c r="I8" t="s">
        <v>17</v>
      </c>
      <c r="J8" s="10">
        <v>4.0199999999999996</v>
      </c>
      <c r="K8" s="9">
        <f t="shared" si="0"/>
        <v>-4</v>
      </c>
      <c r="L8">
        <f t="shared" si="1"/>
        <v>-2</v>
      </c>
      <c r="M8" s="10">
        <f>J8+(K8*1.05)-(L8*0.9)</f>
        <v>1.6199999999999994</v>
      </c>
      <c r="N8" s="10">
        <f t="shared" si="2"/>
        <v>3.4800000000000004</v>
      </c>
    </row>
    <row r="9" spans="1:16" s="6" customFormat="1" x14ac:dyDescent="0.75">
      <c r="A9" s="6" t="s">
        <v>91</v>
      </c>
      <c r="B9" s="7">
        <v>14</v>
      </c>
      <c r="C9" s="6">
        <v>1</v>
      </c>
      <c r="D9" s="6" t="s">
        <v>19</v>
      </c>
      <c r="E9" s="6">
        <v>1.8</v>
      </c>
      <c r="F9" s="6" t="s">
        <v>20</v>
      </c>
      <c r="G9" s="6">
        <v>18</v>
      </c>
      <c r="H9" s="6">
        <v>2</v>
      </c>
      <c r="I9" s="6" t="s">
        <v>19</v>
      </c>
      <c r="J9" s="8">
        <v>5.44</v>
      </c>
      <c r="K9" s="7">
        <f t="shared" si="0"/>
        <v>-4</v>
      </c>
      <c r="L9" s="6">
        <f t="shared" si="1"/>
        <v>-1</v>
      </c>
      <c r="M9" s="8">
        <f t="shared" ref="M9:M17" si="3">J9+(K9*1.05)-(L9*0.9)</f>
        <v>2.14</v>
      </c>
      <c r="N9" s="11">
        <f t="shared" si="2"/>
        <v>-0.34000000000000008</v>
      </c>
      <c r="O9" s="6" t="s">
        <v>21</v>
      </c>
      <c r="P9" s="6" t="s">
        <v>22</v>
      </c>
    </row>
    <row r="10" spans="1:16" x14ac:dyDescent="0.75">
      <c r="A10" t="s">
        <v>180</v>
      </c>
      <c r="B10" s="9">
        <v>14</v>
      </c>
      <c r="C10">
        <v>1</v>
      </c>
      <c r="D10" t="s">
        <v>19</v>
      </c>
      <c r="E10">
        <v>3</v>
      </c>
      <c r="F10" t="s">
        <v>20</v>
      </c>
      <c r="G10">
        <v>18</v>
      </c>
      <c r="H10">
        <v>2</v>
      </c>
      <c r="I10" t="s">
        <v>19</v>
      </c>
      <c r="J10" s="10">
        <v>5.44</v>
      </c>
      <c r="K10" s="9">
        <f t="shared" si="0"/>
        <v>-4</v>
      </c>
      <c r="L10">
        <f t="shared" si="1"/>
        <v>-1</v>
      </c>
      <c r="M10" s="10">
        <f t="shared" si="3"/>
        <v>2.14</v>
      </c>
      <c r="N10" s="10">
        <f t="shared" si="2"/>
        <v>0.85999999999999988</v>
      </c>
    </row>
    <row r="11" spans="1:16" s="6" customFormat="1" x14ac:dyDescent="0.75">
      <c r="A11" s="6" t="s">
        <v>198</v>
      </c>
      <c r="B11" s="7">
        <v>14</v>
      </c>
      <c r="C11" s="6">
        <v>1</v>
      </c>
      <c r="D11" s="6" t="s">
        <v>23</v>
      </c>
      <c r="E11" s="6">
        <v>1.5</v>
      </c>
      <c r="F11" s="6" t="s">
        <v>24</v>
      </c>
      <c r="G11" s="6">
        <v>20</v>
      </c>
      <c r="H11" s="6">
        <v>5</v>
      </c>
      <c r="I11" s="6" t="s">
        <v>23</v>
      </c>
      <c r="J11" s="8">
        <v>1.72</v>
      </c>
      <c r="K11" s="7">
        <f t="shared" si="0"/>
        <v>-6</v>
      </c>
      <c r="L11" s="6">
        <f t="shared" si="1"/>
        <v>-4</v>
      </c>
      <c r="M11" s="8">
        <f t="shared" si="3"/>
        <v>-0.98000000000000087</v>
      </c>
      <c r="N11" s="8">
        <f t="shared" si="2"/>
        <v>2.4800000000000009</v>
      </c>
    </row>
    <row r="12" spans="1:16" x14ac:dyDescent="0.75">
      <c r="A12" t="s">
        <v>137</v>
      </c>
      <c r="B12" s="9">
        <v>14</v>
      </c>
      <c r="C12">
        <v>2</v>
      </c>
      <c r="D12" t="s">
        <v>17</v>
      </c>
      <c r="E12">
        <v>1.7</v>
      </c>
      <c r="F12" t="s">
        <v>18</v>
      </c>
      <c r="G12">
        <v>18</v>
      </c>
      <c r="H12">
        <v>3</v>
      </c>
      <c r="I12" t="s">
        <v>17</v>
      </c>
      <c r="J12" s="10">
        <v>4.0199999999999996</v>
      </c>
      <c r="K12" s="9">
        <f t="shared" si="0"/>
        <v>-4</v>
      </c>
      <c r="L12">
        <f t="shared" si="1"/>
        <v>-1</v>
      </c>
      <c r="M12" s="10">
        <f t="shared" si="3"/>
        <v>0.71999999999999942</v>
      </c>
      <c r="N12" s="10">
        <f t="shared" si="2"/>
        <v>0.98000000000000054</v>
      </c>
    </row>
    <row r="13" spans="1:16" s="6" customFormat="1" x14ac:dyDescent="0.75">
      <c r="A13" s="6" t="s">
        <v>132</v>
      </c>
      <c r="B13" s="7">
        <v>14</v>
      </c>
      <c r="C13" s="6">
        <v>2</v>
      </c>
      <c r="D13" s="6" t="s">
        <v>17</v>
      </c>
      <c r="E13" s="6">
        <v>2.6</v>
      </c>
      <c r="F13" s="6" t="s">
        <v>18</v>
      </c>
      <c r="G13" s="6">
        <v>18</v>
      </c>
      <c r="H13" s="6">
        <v>3</v>
      </c>
      <c r="I13" s="6" t="s">
        <v>17</v>
      </c>
      <c r="J13" s="8">
        <v>4.0199999999999996</v>
      </c>
      <c r="K13" s="7">
        <f t="shared" si="0"/>
        <v>-4</v>
      </c>
      <c r="L13" s="6">
        <f t="shared" si="1"/>
        <v>-1</v>
      </c>
      <c r="M13" s="8">
        <f t="shared" si="3"/>
        <v>0.71999999999999942</v>
      </c>
      <c r="N13" s="8">
        <f t="shared" si="2"/>
        <v>1.8800000000000008</v>
      </c>
    </row>
    <row r="14" spans="1:16" x14ac:dyDescent="0.75">
      <c r="A14" t="s">
        <v>192</v>
      </c>
      <c r="B14" s="9">
        <v>14</v>
      </c>
      <c r="C14">
        <v>2</v>
      </c>
      <c r="D14" t="s">
        <v>17</v>
      </c>
      <c r="E14">
        <v>3.7</v>
      </c>
      <c r="F14" t="s">
        <v>18</v>
      </c>
      <c r="G14">
        <v>18</v>
      </c>
      <c r="H14">
        <v>3</v>
      </c>
      <c r="I14" t="s">
        <v>17</v>
      </c>
      <c r="J14" s="10">
        <v>4.0199999999999996</v>
      </c>
      <c r="K14" s="9">
        <f t="shared" si="0"/>
        <v>-4</v>
      </c>
      <c r="L14">
        <f t="shared" si="1"/>
        <v>-1</v>
      </c>
      <c r="M14" s="10">
        <f t="shared" si="3"/>
        <v>0.71999999999999942</v>
      </c>
      <c r="N14" s="10">
        <f t="shared" si="2"/>
        <v>2.9800000000000009</v>
      </c>
    </row>
    <row r="15" spans="1:16" s="6" customFormat="1" x14ac:dyDescent="0.75">
      <c r="A15" s="6" t="s">
        <v>117</v>
      </c>
      <c r="B15" s="7">
        <v>14</v>
      </c>
      <c r="C15" s="6">
        <v>2</v>
      </c>
      <c r="D15" s="6" t="s">
        <v>19</v>
      </c>
      <c r="E15" s="6">
        <v>3</v>
      </c>
      <c r="F15" s="6" t="s">
        <v>20</v>
      </c>
      <c r="G15" s="6">
        <v>18</v>
      </c>
      <c r="H15" s="6">
        <v>2</v>
      </c>
      <c r="I15" s="6" t="s">
        <v>19</v>
      </c>
      <c r="J15" s="8">
        <v>5.44</v>
      </c>
      <c r="K15" s="7">
        <f t="shared" si="0"/>
        <v>-4</v>
      </c>
      <c r="L15" s="6">
        <f t="shared" si="1"/>
        <v>0</v>
      </c>
      <c r="M15" s="8">
        <f t="shared" si="3"/>
        <v>1.2400000000000002</v>
      </c>
      <c r="N15" s="8">
        <f t="shared" si="2"/>
        <v>1.7599999999999998</v>
      </c>
    </row>
    <row r="16" spans="1:16" x14ac:dyDescent="0.75">
      <c r="A16" t="s">
        <v>203</v>
      </c>
      <c r="B16" s="9">
        <v>14</v>
      </c>
      <c r="C16">
        <v>2</v>
      </c>
      <c r="D16" t="s">
        <v>23</v>
      </c>
      <c r="E16">
        <v>1.4</v>
      </c>
      <c r="F16" t="s">
        <v>24</v>
      </c>
      <c r="G16">
        <v>20</v>
      </c>
      <c r="H16">
        <v>5</v>
      </c>
      <c r="I16" t="s">
        <v>23</v>
      </c>
      <c r="J16" s="10">
        <v>1.72</v>
      </c>
      <c r="K16" s="9">
        <f t="shared" si="0"/>
        <v>-6</v>
      </c>
      <c r="L16">
        <f t="shared" si="1"/>
        <v>-3</v>
      </c>
      <c r="M16" s="10">
        <f t="shared" si="3"/>
        <v>-1.8800000000000008</v>
      </c>
      <c r="N16" s="10">
        <f t="shared" si="2"/>
        <v>3.2800000000000007</v>
      </c>
    </row>
    <row r="17" spans="1:16" s="6" customFormat="1" x14ac:dyDescent="0.75">
      <c r="A17" s="6" t="s">
        <v>199</v>
      </c>
      <c r="B17" s="7">
        <v>14</v>
      </c>
      <c r="C17" s="6">
        <v>2</v>
      </c>
      <c r="D17" s="6" t="s">
        <v>23</v>
      </c>
      <c r="E17" s="6">
        <v>1.9</v>
      </c>
      <c r="F17" s="6" t="s">
        <v>24</v>
      </c>
      <c r="G17" s="6">
        <v>20</v>
      </c>
      <c r="H17" s="6">
        <v>5</v>
      </c>
      <c r="I17" s="6" t="s">
        <v>23</v>
      </c>
      <c r="J17" s="8">
        <v>1.72</v>
      </c>
      <c r="K17" s="7">
        <f t="shared" si="0"/>
        <v>-6</v>
      </c>
      <c r="L17" s="6">
        <f t="shared" si="1"/>
        <v>-3</v>
      </c>
      <c r="M17" s="8">
        <f t="shared" si="3"/>
        <v>-1.8800000000000008</v>
      </c>
      <c r="N17" s="8">
        <f t="shared" si="2"/>
        <v>3.7800000000000007</v>
      </c>
    </row>
    <row r="20" spans="1:16" ht="81" customHeight="1" x14ac:dyDescent="0.75">
      <c r="A20" s="15" t="s">
        <v>311</v>
      </c>
      <c r="B20" s="15"/>
      <c r="C20" s="15"/>
      <c r="D20" s="15"/>
      <c r="E20" s="15"/>
      <c r="F20" s="15"/>
      <c r="G20" s="15"/>
      <c r="H20" s="15"/>
      <c r="I20" s="15"/>
      <c r="J20" s="15"/>
      <c r="K20" s="15"/>
      <c r="L20" s="15"/>
      <c r="M20" s="15"/>
      <c r="N20" s="15"/>
      <c r="O20" s="15"/>
      <c r="P20" s="15"/>
    </row>
    <row r="21" spans="1:16" x14ac:dyDescent="0.75">
      <c r="A21" s="16" t="s">
        <v>0</v>
      </c>
      <c r="B21" s="16"/>
      <c r="C21" s="16"/>
      <c r="D21" s="16"/>
      <c r="E21" s="16"/>
      <c r="F21" s="17" t="s">
        <v>1</v>
      </c>
      <c r="G21" s="16"/>
      <c r="H21" s="16"/>
      <c r="I21" s="16"/>
      <c r="J21" s="16"/>
      <c r="K21" s="17" t="s">
        <v>2</v>
      </c>
      <c r="L21" s="16"/>
      <c r="M21" s="16"/>
      <c r="N21" s="16"/>
      <c r="O21" s="18" t="s">
        <v>3</v>
      </c>
      <c r="P21" s="18"/>
    </row>
    <row r="22" spans="1:16" x14ac:dyDescent="0.75">
      <c r="A22" s="16" t="s">
        <v>4</v>
      </c>
      <c r="B22" s="16"/>
      <c r="C22" s="16"/>
      <c r="D22" s="16"/>
      <c r="E22" s="19" t="s">
        <v>5</v>
      </c>
      <c r="F22" s="17" t="s">
        <v>4</v>
      </c>
      <c r="G22" s="16"/>
      <c r="H22" s="16"/>
      <c r="I22" s="16"/>
      <c r="J22" s="19" t="s">
        <v>6</v>
      </c>
      <c r="K22" s="1"/>
      <c r="M22" s="18" t="s">
        <v>7</v>
      </c>
      <c r="N22" s="18" t="s">
        <v>8</v>
      </c>
      <c r="O22" s="18"/>
      <c r="P22" s="18"/>
    </row>
    <row r="23" spans="1:16" x14ac:dyDescent="0.75">
      <c r="A23" s="2"/>
      <c r="B23" s="3" t="s">
        <v>9</v>
      </c>
      <c r="C23" s="3" t="s">
        <v>10</v>
      </c>
      <c r="D23" s="3" t="s">
        <v>11</v>
      </c>
      <c r="E23" s="20"/>
      <c r="F23" s="4" t="s">
        <v>12</v>
      </c>
      <c r="G23" s="3" t="s">
        <v>9</v>
      </c>
      <c r="H23" s="3" t="s">
        <v>10</v>
      </c>
      <c r="I23" s="3" t="s">
        <v>11</v>
      </c>
      <c r="J23" s="20"/>
      <c r="K23" s="5" t="s">
        <v>13</v>
      </c>
      <c r="L23" s="2" t="s">
        <v>14</v>
      </c>
      <c r="M23" s="21"/>
      <c r="N23" s="21"/>
      <c r="O23" s="5" t="s">
        <v>12</v>
      </c>
      <c r="P23" s="2" t="s">
        <v>15</v>
      </c>
    </row>
    <row r="24" spans="1:16" s="6" customFormat="1" x14ac:dyDescent="0.75">
      <c r="A24" s="6" t="s">
        <v>204</v>
      </c>
      <c r="B24" s="6">
        <v>16</v>
      </c>
      <c r="C24" s="6">
        <v>3</v>
      </c>
      <c r="E24" s="6">
        <v>2.8</v>
      </c>
      <c r="F24" s="12" t="s">
        <v>25</v>
      </c>
      <c r="G24" s="6">
        <v>20</v>
      </c>
      <c r="H24" s="6">
        <v>4</v>
      </c>
      <c r="J24" s="8">
        <v>8.1</v>
      </c>
      <c r="K24" s="12">
        <f t="shared" ref="K24:K30" si="4">B24-G24</f>
        <v>-4</v>
      </c>
      <c r="L24" s="6">
        <f t="shared" ref="L24:L30" si="5">C24-H24</f>
        <v>-1</v>
      </c>
      <c r="M24" s="8">
        <f>J24+(K24*1.05)-(L24*0.9)</f>
        <v>4.8</v>
      </c>
      <c r="N24" s="8">
        <f t="shared" ref="N24:N30" si="6">E24-M24</f>
        <v>-2</v>
      </c>
      <c r="O24" s="12"/>
    </row>
    <row r="25" spans="1:16" s="6" customFormat="1" x14ac:dyDescent="0.75">
      <c r="B25" s="6">
        <v>16</v>
      </c>
      <c r="C25" s="6">
        <v>3</v>
      </c>
      <c r="E25" s="6">
        <v>2.8</v>
      </c>
      <c r="F25" s="12" t="s">
        <v>62</v>
      </c>
      <c r="G25" s="6">
        <v>22</v>
      </c>
      <c r="H25" s="6">
        <v>6</v>
      </c>
      <c r="J25" s="8">
        <v>7.7</v>
      </c>
      <c r="K25" s="12">
        <f>B25-G25</f>
        <v>-6</v>
      </c>
      <c r="L25" s="6">
        <f>C25-H25</f>
        <v>-3</v>
      </c>
      <c r="M25" s="8">
        <f>J25+(K25*1.05)-(L25*0.9)</f>
        <v>4.0999999999999996</v>
      </c>
      <c r="N25" s="8">
        <f t="shared" si="6"/>
        <v>-1.2999999999999998</v>
      </c>
      <c r="O25" s="12"/>
    </row>
    <row r="26" spans="1:16" x14ac:dyDescent="0.75">
      <c r="A26" t="s">
        <v>200</v>
      </c>
      <c r="B26">
        <v>16</v>
      </c>
      <c r="C26">
        <v>3</v>
      </c>
      <c r="E26">
        <v>6.4</v>
      </c>
      <c r="F26" s="1" t="s">
        <v>25</v>
      </c>
      <c r="G26">
        <v>20</v>
      </c>
      <c r="H26">
        <v>4</v>
      </c>
      <c r="J26" s="10">
        <v>8.1</v>
      </c>
      <c r="K26" s="1">
        <f t="shared" si="4"/>
        <v>-4</v>
      </c>
      <c r="L26">
        <f t="shared" si="5"/>
        <v>-1</v>
      </c>
      <c r="M26" s="10">
        <f t="shared" ref="M26:M115" si="7">J26+(K26*1.05)-(L26*0.9)</f>
        <v>4.8</v>
      </c>
      <c r="N26" s="10">
        <f t="shared" si="6"/>
        <v>1.6000000000000005</v>
      </c>
      <c r="O26" s="1"/>
    </row>
    <row r="27" spans="1:16" x14ac:dyDescent="0.75">
      <c r="B27">
        <v>16</v>
      </c>
      <c r="C27">
        <v>3</v>
      </c>
      <c r="E27">
        <v>6.4</v>
      </c>
      <c r="F27" s="1" t="s">
        <v>62</v>
      </c>
      <c r="G27">
        <v>22</v>
      </c>
      <c r="H27">
        <v>6</v>
      </c>
      <c r="J27" s="10">
        <v>7.7</v>
      </c>
      <c r="K27" s="1">
        <f>B27-G27</f>
        <v>-6</v>
      </c>
      <c r="L27">
        <f>C27-H27</f>
        <v>-3</v>
      </c>
      <c r="M27" s="10">
        <f>J27+(K27*1.05)-(L27*0.9)</f>
        <v>4.0999999999999996</v>
      </c>
      <c r="N27" s="10">
        <f t="shared" si="6"/>
        <v>2.3000000000000007</v>
      </c>
      <c r="O27" s="1"/>
    </row>
    <row r="28" spans="1:16" s="6" customFormat="1" x14ac:dyDescent="0.75">
      <c r="A28" s="6" t="s">
        <v>96</v>
      </c>
      <c r="B28" s="6">
        <v>16</v>
      </c>
      <c r="C28" s="6">
        <v>4</v>
      </c>
      <c r="E28" s="6">
        <v>2.6</v>
      </c>
      <c r="F28" s="12" t="s">
        <v>25</v>
      </c>
      <c r="G28" s="6">
        <v>20</v>
      </c>
      <c r="H28" s="6">
        <v>4</v>
      </c>
      <c r="J28" s="8">
        <v>8.1</v>
      </c>
      <c r="K28" s="12">
        <f t="shared" si="4"/>
        <v>-4</v>
      </c>
      <c r="L28" s="6">
        <f t="shared" si="5"/>
        <v>0</v>
      </c>
      <c r="M28" s="8">
        <f t="shared" si="7"/>
        <v>3.8999999999999995</v>
      </c>
      <c r="N28" s="8">
        <f t="shared" si="6"/>
        <v>-1.2999999999999994</v>
      </c>
      <c r="O28" s="12"/>
    </row>
    <row r="29" spans="1:16" s="6" customFormat="1" x14ac:dyDescent="0.75">
      <c r="B29" s="6">
        <v>16</v>
      </c>
      <c r="C29" s="6">
        <v>4</v>
      </c>
      <c r="E29" s="6">
        <v>2.6</v>
      </c>
      <c r="F29" s="12" t="s">
        <v>62</v>
      </c>
      <c r="G29" s="6">
        <v>22</v>
      </c>
      <c r="H29" s="6">
        <v>6</v>
      </c>
      <c r="J29" s="8">
        <v>7.7</v>
      </c>
      <c r="K29" s="12">
        <f>B29-G29</f>
        <v>-6</v>
      </c>
      <c r="L29" s="6">
        <f>C29-H29</f>
        <v>-2</v>
      </c>
      <c r="M29" s="8">
        <f>J29+(K29*1.05)-(L29*0.9)</f>
        <v>3.1999999999999993</v>
      </c>
      <c r="N29" s="8">
        <f t="shared" si="6"/>
        <v>-0.5999999999999992</v>
      </c>
      <c r="O29" s="12"/>
    </row>
    <row r="30" spans="1:16" x14ac:dyDescent="0.75">
      <c r="A30" t="s">
        <v>184</v>
      </c>
      <c r="B30">
        <v>16</v>
      </c>
      <c r="C30">
        <v>0</v>
      </c>
      <c r="D30" t="s">
        <v>19</v>
      </c>
      <c r="E30">
        <v>2.1</v>
      </c>
      <c r="F30" s="1" t="s">
        <v>20</v>
      </c>
      <c r="G30">
        <v>18</v>
      </c>
      <c r="H30">
        <v>2</v>
      </c>
      <c r="I30" t="s">
        <v>19</v>
      </c>
      <c r="J30" s="10">
        <v>5.44</v>
      </c>
      <c r="K30" s="1">
        <f t="shared" si="4"/>
        <v>-2</v>
      </c>
      <c r="L30">
        <f t="shared" si="5"/>
        <v>-2</v>
      </c>
      <c r="M30" s="10">
        <f t="shared" si="7"/>
        <v>5.1400000000000006</v>
      </c>
      <c r="N30" s="10">
        <f t="shared" si="6"/>
        <v>-3.0400000000000005</v>
      </c>
      <c r="O30" s="1" t="s">
        <v>232</v>
      </c>
      <c r="P30" t="s">
        <v>26</v>
      </c>
    </row>
    <row r="31" spans="1:16" x14ac:dyDescent="0.75">
      <c r="F31" s="1" t="s">
        <v>27</v>
      </c>
      <c r="G31">
        <v>20</v>
      </c>
      <c r="H31">
        <v>4</v>
      </c>
      <c r="I31" t="s">
        <v>19</v>
      </c>
      <c r="J31" s="10">
        <v>3.48</v>
      </c>
      <c r="K31" s="1">
        <f>B30-G31</f>
        <v>-4</v>
      </c>
      <c r="L31">
        <f>C30-H31</f>
        <v>-4</v>
      </c>
      <c r="M31" s="10">
        <f t="shared" si="7"/>
        <v>2.88</v>
      </c>
      <c r="N31" s="10">
        <f>E30-M31</f>
        <v>-0.7799999999999998</v>
      </c>
      <c r="O31" s="1"/>
    </row>
    <row r="32" spans="1:16" x14ac:dyDescent="0.75">
      <c r="F32" s="1" t="s">
        <v>28</v>
      </c>
      <c r="G32">
        <v>20</v>
      </c>
      <c r="H32">
        <v>4</v>
      </c>
      <c r="I32" t="s">
        <v>19</v>
      </c>
      <c r="J32" s="10">
        <v>3</v>
      </c>
      <c r="K32" s="1">
        <f>B30-G32</f>
        <v>-4</v>
      </c>
      <c r="L32">
        <f>C30-H32</f>
        <v>-4</v>
      </c>
      <c r="M32" s="10">
        <f t="shared" si="7"/>
        <v>2.4</v>
      </c>
      <c r="N32" s="11">
        <f>E30-M32</f>
        <v>-0.29999999999999982</v>
      </c>
      <c r="O32" s="1"/>
    </row>
    <row r="33" spans="1:16" x14ac:dyDescent="0.75">
      <c r="F33" s="1" t="s">
        <v>29</v>
      </c>
      <c r="G33">
        <v>20</v>
      </c>
      <c r="H33">
        <v>4</v>
      </c>
      <c r="I33" t="s">
        <v>19</v>
      </c>
      <c r="J33" s="10">
        <v>2.89</v>
      </c>
      <c r="K33" s="1">
        <f>B30-G33</f>
        <v>-4</v>
      </c>
      <c r="L33">
        <f>C30-H33</f>
        <v>-4</v>
      </c>
      <c r="M33" s="10">
        <f t="shared" si="7"/>
        <v>2.29</v>
      </c>
      <c r="N33" s="11">
        <f>E30-M33</f>
        <v>-0.18999999999999995</v>
      </c>
      <c r="O33" s="1"/>
    </row>
    <row r="34" spans="1:16" s="6" customFormat="1" x14ac:dyDescent="0.75">
      <c r="A34" s="6" t="s">
        <v>131</v>
      </c>
      <c r="B34" s="6">
        <v>16</v>
      </c>
      <c r="C34" s="6">
        <v>0</v>
      </c>
      <c r="D34" s="6" t="s">
        <v>19</v>
      </c>
      <c r="E34" s="6">
        <v>2.6</v>
      </c>
      <c r="F34" s="12" t="s">
        <v>20</v>
      </c>
      <c r="G34" s="6">
        <v>18</v>
      </c>
      <c r="H34" s="6">
        <v>2</v>
      </c>
      <c r="I34" s="6" t="s">
        <v>19</v>
      </c>
      <c r="J34" s="8">
        <v>5.44</v>
      </c>
      <c r="K34" s="12">
        <f>B34-G34</f>
        <v>-2</v>
      </c>
      <c r="L34" s="6">
        <f>C34-H34</f>
        <v>-2</v>
      </c>
      <c r="M34" s="8">
        <f t="shared" si="7"/>
        <v>5.1400000000000006</v>
      </c>
      <c r="N34" s="8">
        <f>E34-M34</f>
        <v>-2.5400000000000005</v>
      </c>
      <c r="O34" s="12" t="s">
        <v>232</v>
      </c>
      <c r="P34" s="6" t="s">
        <v>26</v>
      </c>
    </row>
    <row r="35" spans="1:16" s="6" customFormat="1" x14ac:dyDescent="0.75">
      <c r="F35" s="12" t="s">
        <v>27</v>
      </c>
      <c r="G35" s="6">
        <v>20</v>
      </c>
      <c r="H35" s="6">
        <v>4</v>
      </c>
      <c r="I35" s="6" t="s">
        <v>19</v>
      </c>
      <c r="J35" s="8">
        <v>3.48</v>
      </c>
      <c r="K35" s="12">
        <f>B34-G35</f>
        <v>-4</v>
      </c>
      <c r="L35" s="6">
        <f>C34-H35</f>
        <v>-4</v>
      </c>
      <c r="M35" s="8">
        <f t="shared" si="7"/>
        <v>2.88</v>
      </c>
      <c r="N35" s="8">
        <f>E34-M35</f>
        <v>-0.2799999999999998</v>
      </c>
      <c r="O35" s="12"/>
    </row>
    <row r="36" spans="1:16" s="6" customFormat="1" x14ac:dyDescent="0.75">
      <c r="F36" s="12" t="s">
        <v>28</v>
      </c>
      <c r="G36" s="6">
        <v>20</v>
      </c>
      <c r="H36" s="6">
        <v>4</v>
      </c>
      <c r="I36" s="6" t="s">
        <v>19</v>
      </c>
      <c r="J36" s="8">
        <v>3</v>
      </c>
      <c r="K36" s="12">
        <f>B34-G36</f>
        <v>-4</v>
      </c>
      <c r="L36" s="6">
        <f>C34-H36</f>
        <v>-4</v>
      </c>
      <c r="M36" s="8">
        <f t="shared" si="7"/>
        <v>2.4</v>
      </c>
      <c r="N36" s="11">
        <f>E34-M36</f>
        <v>0.20000000000000018</v>
      </c>
      <c r="O36" s="12"/>
    </row>
    <row r="37" spans="1:16" s="6" customFormat="1" x14ac:dyDescent="0.75">
      <c r="F37" s="12" t="s">
        <v>29</v>
      </c>
      <c r="G37" s="6">
        <v>20</v>
      </c>
      <c r="H37" s="6">
        <v>4</v>
      </c>
      <c r="I37" s="6" t="s">
        <v>19</v>
      </c>
      <c r="J37" s="8">
        <v>2.89</v>
      </c>
      <c r="K37" s="12">
        <f>B34-G37</f>
        <v>-4</v>
      </c>
      <c r="L37" s="6">
        <f>C34-H37</f>
        <v>-4</v>
      </c>
      <c r="M37" s="8">
        <f t="shared" si="7"/>
        <v>2.29</v>
      </c>
      <c r="N37" s="11">
        <f>E34-M37</f>
        <v>0.31000000000000005</v>
      </c>
      <c r="O37" s="12"/>
    </row>
    <row r="38" spans="1:16" x14ac:dyDescent="0.75">
      <c r="A38" t="s">
        <v>193</v>
      </c>
      <c r="B38">
        <v>16</v>
      </c>
      <c r="C38">
        <v>0</v>
      </c>
      <c r="D38" t="s">
        <v>19</v>
      </c>
      <c r="E38">
        <v>3.2</v>
      </c>
      <c r="F38" s="1" t="s">
        <v>20</v>
      </c>
      <c r="G38">
        <v>18</v>
      </c>
      <c r="H38">
        <v>2</v>
      </c>
      <c r="I38" t="s">
        <v>19</v>
      </c>
      <c r="J38" s="10">
        <v>5.44</v>
      </c>
      <c r="K38" s="1">
        <f>B38-G38</f>
        <v>-2</v>
      </c>
      <c r="L38">
        <f>C38-H38</f>
        <v>-2</v>
      </c>
      <c r="M38" s="10">
        <f t="shared" si="7"/>
        <v>5.1400000000000006</v>
      </c>
      <c r="N38" s="10">
        <f>E38-M38</f>
        <v>-1.9400000000000004</v>
      </c>
      <c r="O38" s="1" t="s">
        <v>232</v>
      </c>
      <c r="P38" t="s">
        <v>26</v>
      </c>
    </row>
    <row r="39" spans="1:16" x14ac:dyDescent="0.75">
      <c r="F39" s="1" t="s">
        <v>27</v>
      </c>
      <c r="G39">
        <v>20</v>
      </c>
      <c r="H39">
        <v>4</v>
      </c>
      <c r="I39" t="s">
        <v>19</v>
      </c>
      <c r="J39" s="10">
        <v>3.48</v>
      </c>
      <c r="K39" s="1">
        <f>B38-G39</f>
        <v>-4</v>
      </c>
      <c r="L39">
        <f>C38-H39</f>
        <v>-4</v>
      </c>
      <c r="M39" s="10">
        <f t="shared" si="7"/>
        <v>2.88</v>
      </c>
      <c r="N39" s="11">
        <f>E38-M39</f>
        <v>0.32000000000000028</v>
      </c>
      <c r="O39" s="1"/>
    </row>
    <row r="40" spans="1:16" x14ac:dyDescent="0.75">
      <c r="F40" s="1" t="s">
        <v>28</v>
      </c>
      <c r="G40">
        <v>20</v>
      </c>
      <c r="H40">
        <v>4</v>
      </c>
      <c r="I40" t="s">
        <v>19</v>
      </c>
      <c r="J40" s="10">
        <v>3</v>
      </c>
      <c r="K40" s="1">
        <f>B38-G40</f>
        <v>-4</v>
      </c>
      <c r="L40">
        <f>C38-H40</f>
        <v>-4</v>
      </c>
      <c r="M40" s="10">
        <f t="shared" si="7"/>
        <v>2.4</v>
      </c>
      <c r="N40" s="10">
        <f>E38-M40</f>
        <v>0.80000000000000027</v>
      </c>
      <c r="O40" s="1"/>
    </row>
    <row r="41" spans="1:16" x14ac:dyDescent="0.75">
      <c r="F41" s="1" t="s">
        <v>29</v>
      </c>
      <c r="G41">
        <v>20</v>
      </c>
      <c r="H41">
        <v>4</v>
      </c>
      <c r="I41" t="s">
        <v>19</v>
      </c>
      <c r="J41" s="10">
        <v>2.89</v>
      </c>
      <c r="K41" s="1">
        <f>B38-G41</f>
        <v>-4</v>
      </c>
      <c r="L41">
        <f>C38-H41</f>
        <v>-4</v>
      </c>
      <c r="M41" s="10">
        <f t="shared" si="7"/>
        <v>2.29</v>
      </c>
      <c r="N41" s="10">
        <f>E38-M41</f>
        <v>0.91000000000000014</v>
      </c>
      <c r="O41" s="1"/>
    </row>
    <row r="42" spans="1:16" s="6" customFormat="1" x14ac:dyDescent="0.75">
      <c r="A42" s="6" t="s">
        <v>178</v>
      </c>
      <c r="B42" s="6">
        <v>16</v>
      </c>
      <c r="C42" s="6">
        <v>0</v>
      </c>
      <c r="D42" s="6" t="s">
        <v>19</v>
      </c>
      <c r="E42" s="6">
        <v>4.0999999999999996</v>
      </c>
      <c r="F42" s="12" t="s">
        <v>20</v>
      </c>
      <c r="G42" s="6">
        <v>18</v>
      </c>
      <c r="H42" s="6">
        <v>2</v>
      </c>
      <c r="I42" s="6" t="s">
        <v>19</v>
      </c>
      <c r="J42" s="8">
        <v>5.44</v>
      </c>
      <c r="K42" s="12">
        <f>B42-G42</f>
        <v>-2</v>
      </c>
      <c r="L42" s="6">
        <f>C42-H42</f>
        <v>-2</v>
      </c>
      <c r="M42" s="8">
        <f t="shared" ref="M42:M48" si="8">J42+(K42*1.05)-(L42*0.9)</f>
        <v>5.1400000000000006</v>
      </c>
      <c r="N42" s="8">
        <f>E42-M42</f>
        <v>-1.0400000000000009</v>
      </c>
      <c r="O42" s="12"/>
    </row>
    <row r="43" spans="1:16" s="6" customFormat="1" x14ac:dyDescent="0.75">
      <c r="F43" s="12" t="s">
        <v>27</v>
      </c>
      <c r="G43" s="6">
        <v>20</v>
      </c>
      <c r="H43" s="6">
        <v>4</v>
      </c>
      <c r="I43" s="6" t="s">
        <v>19</v>
      </c>
      <c r="J43" s="8">
        <v>3.48</v>
      </c>
      <c r="K43" s="12">
        <f>B42-G43</f>
        <v>-4</v>
      </c>
      <c r="L43" s="6">
        <f>C42-H43</f>
        <v>-4</v>
      </c>
      <c r="M43" s="8">
        <f t="shared" si="8"/>
        <v>2.88</v>
      </c>
      <c r="N43" s="8">
        <f>E42-M43</f>
        <v>1.2199999999999998</v>
      </c>
      <c r="O43" s="12"/>
    </row>
    <row r="44" spans="1:16" s="6" customFormat="1" x14ac:dyDescent="0.75">
      <c r="F44" s="12" t="s">
        <v>28</v>
      </c>
      <c r="G44" s="6">
        <v>20</v>
      </c>
      <c r="H44" s="6">
        <v>4</v>
      </c>
      <c r="I44" s="6" t="s">
        <v>19</v>
      </c>
      <c r="J44" s="8">
        <v>3</v>
      </c>
      <c r="K44" s="12">
        <f>B42-G44</f>
        <v>-4</v>
      </c>
      <c r="L44" s="6">
        <f>C42-H44</f>
        <v>-4</v>
      </c>
      <c r="M44" s="8">
        <f t="shared" si="8"/>
        <v>2.4</v>
      </c>
      <c r="N44" s="8">
        <f>E42-M44</f>
        <v>1.6999999999999997</v>
      </c>
      <c r="O44" s="12"/>
    </row>
    <row r="45" spans="1:16" s="6" customFormat="1" x14ac:dyDescent="0.75">
      <c r="F45" s="12" t="s">
        <v>29</v>
      </c>
      <c r="G45" s="6">
        <v>20</v>
      </c>
      <c r="H45" s="6">
        <v>4</v>
      </c>
      <c r="I45" s="6" t="s">
        <v>19</v>
      </c>
      <c r="J45" s="8">
        <v>2.89</v>
      </c>
      <c r="K45" s="12">
        <f>B42-G45</f>
        <v>-4</v>
      </c>
      <c r="L45" s="6">
        <f>C42-H45</f>
        <v>-4</v>
      </c>
      <c r="M45" s="8">
        <f t="shared" si="8"/>
        <v>2.29</v>
      </c>
      <c r="N45" s="8">
        <f>E42-M45</f>
        <v>1.8099999999999996</v>
      </c>
      <c r="O45" s="12"/>
    </row>
    <row r="46" spans="1:16" x14ac:dyDescent="0.75">
      <c r="A46" t="s">
        <v>181</v>
      </c>
      <c r="B46">
        <v>16</v>
      </c>
      <c r="C46">
        <v>0</v>
      </c>
      <c r="D46" t="s">
        <v>23</v>
      </c>
      <c r="E46">
        <v>1.7</v>
      </c>
      <c r="F46" s="1" t="s">
        <v>24</v>
      </c>
      <c r="G46">
        <v>20</v>
      </c>
      <c r="H46">
        <v>5</v>
      </c>
      <c r="I46" t="s">
        <v>23</v>
      </c>
      <c r="J46" s="10">
        <v>1.72</v>
      </c>
      <c r="K46" s="1">
        <f t="shared" ref="K46:L53" si="9">B46-G46</f>
        <v>-4</v>
      </c>
      <c r="L46">
        <f t="shared" si="9"/>
        <v>-5</v>
      </c>
      <c r="M46" s="10">
        <f t="shared" si="8"/>
        <v>2.0199999999999996</v>
      </c>
      <c r="N46" s="11">
        <f>E46-M46</f>
        <v>-0.31999999999999962</v>
      </c>
      <c r="O46" s="1" t="s">
        <v>230</v>
      </c>
      <c r="P46" t="s">
        <v>231</v>
      </c>
    </row>
    <row r="47" spans="1:16" s="6" customFormat="1" x14ac:dyDescent="0.75">
      <c r="A47" s="6" t="s">
        <v>176</v>
      </c>
      <c r="B47" s="6">
        <v>16</v>
      </c>
      <c r="C47" s="6">
        <v>0</v>
      </c>
      <c r="D47" s="6" t="s">
        <v>23</v>
      </c>
      <c r="E47" s="6">
        <v>3</v>
      </c>
      <c r="F47" s="12" t="s">
        <v>24</v>
      </c>
      <c r="G47" s="6">
        <v>20</v>
      </c>
      <c r="H47" s="6">
        <v>5</v>
      </c>
      <c r="I47" s="6" t="s">
        <v>23</v>
      </c>
      <c r="J47" s="8">
        <v>1.72</v>
      </c>
      <c r="K47" s="12">
        <f t="shared" si="9"/>
        <v>-4</v>
      </c>
      <c r="L47" s="6">
        <f t="shared" si="9"/>
        <v>-5</v>
      </c>
      <c r="M47" s="8">
        <f t="shared" si="8"/>
        <v>2.0199999999999996</v>
      </c>
      <c r="N47" s="8">
        <f>E47-M47</f>
        <v>0.98000000000000043</v>
      </c>
      <c r="O47" s="12"/>
    </row>
    <row r="48" spans="1:16" s="6" customFormat="1" x14ac:dyDescent="0.75">
      <c r="A48" s="6" t="s">
        <v>302</v>
      </c>
      <c r="B48" s="6">
        <v>16</v>
      </c>
      <c r="C48" s="6">
        <v>1</v>
      </c>
      <c r="D48" s="6" t="s">
        <v>17</v>
      </c>
      <c r="E48" s="6">
        <v>4.4000000000000004</v>
      </c>
      <c r="F48" s="1" t="s">
        <v>18</v>
      </c>
      <c r="G48">
        <v>18</v>
      </c>
      <c r="H48">
        <v>3</v>
      </c>
      <c r="I48" t="s">
        <v>17</v>
      </c>
      <c r="J48" s="10">
        <v>4.0199999999999996</v>
      </c>
      <c r="K48" s="1">
        <f t="shared" si="9"/>
        <v>-2</v>
      </c>
      <c r="L48">
        <f t="shared" si="9"/>
        <v>-2</v>
      </c>
      <c r="M48" s="10">
        <f t="shared" si="8"/>
        <v>3.7199999999999998</v>
      </c>
      <c r="N48" s="10">
        <f t="shared" ref="N48" si="10">E48-M48</f>
        <v>0.6800000000000006</v>
      </c>
      <c r="O48" s="12"/>
    </row>
    <row r="49" spans="1:16" s="6" customFormat="1" x14ac:dyDescent="0.75">
      <c r="F49" t="s">
        <v>51</v>
      </c>
      <c r="G49">
        <v>20</v>
      </c>
      <c r="H49">
        <v>3</v>
      </c>
      <c r="I49" t="s">
        <v>17</v>
      </c>
      <c r="J49" s="10">
        <v>6.11</v>
      </c>
      <c r="K49" s="1">
        <f>B48-G49</f>
        <v>-4</v>
      </c>
      <c r="L49" s="1">
        <f>C48-H49</f>
        <v>-2</v>
      </c>
      <c r="M49" s="10">
        <f>J49+(K49*1.05)-(L49*0.9)</f>
        <v>3.71</v>
      </c>
      <c r="N49" s="10">
        <f>E48-M49</f>
        <v>0.69000000000000039</v>
      </c>
      <c r="O49" s="12"/>
    </row>
    <row r="50" spans="1:16" s="6" customFormat="1" x14ac:dyDescent="0.75">
      <c r="F50" s="1" t="s">
        <v>54</v>
      </c>
      <c r="G50">
        <v>20</v>
      </c>
      <c r="H50">
        <v>4</v>
      </c>
      <c r="I50"/>
      <c r="J50" s="10">
        <v>5.43</v>
      </c>
      <c r="K50">
        <f>B48-G50</f>
        <v>-4</v>
      </c>
      <c r="L50">
        <f>C48-H50</f>
        <v>-3</v>
      </c>
      <c r="M50" s="10">
        <f>J50+(K50*1.05)-(L50*0.9)</f>
        <v>3.9299999999999997</v>
      </c>
      <c r="N50" s="11">
        <f>E48-M50</f>
        <v>0.47000000000000064</v>
      </c>
      <c r="O50" s="12"/>
    </row>
    <row r="51" spans="1:16" s="6" customFormat="1" x14ac:dyDescent="0.75">
      <c r="F51" s="1" t="s">
        <v>57</v>
      </c>
      <c r="G51">
        <v>20</v>
      </c>
      <c r="H51">
        <v>5</v>
      </c>
      <c r="I51"/>
      <c r="J51" s="10">
        <v>4.5999999999999996</v>
      </c>
      <c r="K51">
        <f>B48-G51</f>
        <v>-4</v>
      </c>
      <c r="L51">
        <f>C48-H51</f>
        <v>-4</v>
      </c>
      <c r="M51" s="10">
        <f>J51+(K51*1.05)-(L51*0.9)</f>
        <v>3.9999999999999996</v>
      </c>
      <c r="N51" s="11">
        <f>E48-M51</f>
        <v>0.4000000000000008</v>
      </c>
      <c r="O51" s="12"/>
    </row>
    <row r="52" spans="1:16" s="6" customFormat="1" x14ac:dyDescent="0.75">
      <c r="F52" s="6" t="s">
        <v>303</v>
      </c>
      <c r="G52" s="6">
        <v>20</v>
      </c>
      <c r="H52" s="6">
        <v>5</v>
      </c>
      <c r="I52" s="6" t="s">
        <v>17</v>
      </c>
      <c r="J52" s="8">
        <v>5.24</v>
      </c>
      <c r="K52" s="12">
        <f>B48-G52</f>
        <v>-4</v>
      </c>
      <c r="L52" s="12">
        <f>C48-H52</f>
        <v>-4</v>
      </c>
      <c r="M52" s="8">
        <f>J52+(K52*1.05)-(L52*0.9)</f>
        <v>4.6400000000000006</v>
      </c>
      <c r="N52" s="11">
        <f>E48-M52</f>
        <v>-0.24000000000000021</v>
      </c>
      <c r="O52" s="12"/>
    </row>
    <row r="53" spans="1:16" x14ac:dyDescent="0.75">
      <c r="A53" t="s">
        <v>194</v>
      </c>
      <c r="B53">
        <v>16</v>
      </c>
      <c r="C53">
        <v>1</v>
      </c>
      <c r="D53" t="s">
        <v>19</v>
      </c>
      <c r="E53">
        <v>2.1</v>
      </c>
      <c r="F53" s="1" t="s">
        <v>20</v>
      </c>
      <c r="G53">
        <v>18</v>
      </c>
      <c r="H53">
        <v>2</v>
      </c>
      <c r="I53" t="s">
        <v>19</v>
      </c>
      <c r="J53" s="10">
        <v>5.44</v>
      </c>
      <c r="K53" s="1">
        <f t="shared" si="9"/>
        <v>-2</v>
      </c>
      <c r="L53">
        <f t="shared" si="9"/>
        <v>-1</v>
      </c>
      <c r="M53" s="10">
        <f t="shared" si="7"/>
        <v>4.24</v>
      </c>
      <c r="N53" s="10">
        <f>E53-M53</f>
        <v>-2.14</v>
      </c>
      <c r="O53" s="1" t="s">
        <v>233</v>
      </c>
      <c r="P53" t="s">
        <v>276</v>
      </c>
    </row>
    <row r="54" spans="1:16" x14ac:dyDescent="0.75">
      <c r="F54" s="1" t="s">
        <v>27</v>
      </c>
      <c r="G54">
        <v>20</v>
      </c>
      <c r="H54">
        <v>4</v>
      </c>
      <c r="I54" t="s">
        <v>19</v>
      </c>
      <c r="J54" s="10">
        <v>3.48</v>
      </c>
      <c r="K54" s="1">
        <f>B53-G54</f>
        <v>-4</v>
      </c>
      <c r="L54">
        <f>C53-H54</f>
        <v>-3</v>
      </c>
      <c r="M54" s="10">
        <f t="shared" si="7"/>
        <v>1.98</v>
      </c>
      <c r="N54" s="11">
        <f>E53-M54</f>
        <v>0.12000000000000011</v>
      </c>
      <c r="O54" s="1"/>
    </row>
    <row r="55" spans="1:16" x14ac:dyDescent="0.75">
      <c r="F55" s="1" t="s">
        <v>28</v>
      </c>
      <c r="G55">
        <v>20</v>
      </c>
      <c r="H55">
        <v>4</v>
      </c>
      <c r="I55" t="s">
        <v>19</v>
      </c>
      <c r="J55" s="10">
        <v>3</v>
      </c>
      <c r="K55" s="1">
        <f>B53-G55</f>
        <v>-4</v>
      </c>
      <c r="L55">
        <f>C53-H55</f>
        <v>-3</v>
      </c>
      <c r="M55" s="10">
        <f t="shared" si="7"/>
        <v>1.5</v>
      </c>
      <c r="N55" s="10">
        <f>E53-M55</f>
        <v>0.60000000000000009</v>
      </c>
      <c r="O55" s="1"/>
    </row>
    <row r="56" spans="1:16" x14ac:dyDescent="0.75">
      <c r="F56" s="1" t="s">
        <v>29</v>
      </c>
      <c r="G56">
        <v>20</v>
      </c>
      <c r="H56">
        <v>4</v>
      </c>
      <c r="I56" t="s">
        <v>19</v>
      </c>
      <c r="J56" s="10">
        <v>2.89</v>
      </c>
      <c r="K56" s="1">
        <f>B53-G56</f>
        <v>-4</v>
      </c>
      <c r="L56">
        <f>C53-H56</f>
        <v>-3</v>
      </c>
      <c r="M56" s="10">
        <f t="shared" si="7"/>
        <v>1.3900000000000001</v>
      </c>
      <c r="N56" s="10">
        <f>E53-M56</f>
        <v>0.71</v>
      </c>
      <c r="O56" s="1"/>
    </row>
    <row r="57" spans="1:16" s="6" customFormat="1" x14ac:dyDescent="0.75">
      <c r="A57" s="6" t="s">
        <v>157</v>
      </c>
      <c r="B57" s="6">
        <v>16</v>
      </c>
      <c r="C57" s="6">
        <v>1</v>
      </c>
      <c r="D57" s="6" t="s">
        <v>19</v>
      </c>
      <c r="E57" s="6">
        <v>2.7</v>
      </c>
      <c r="F57" s="12" t="s">
        <v>20</v>
      </c>
      <c r="G57" s="6">
        <v>18</v>
      </c>
      <c r="H57" s="6">
        <v>2</v>
      </c>
      <c r="I57" s="6" t="s">
        <v>19</v>
      </c>
      <c r="J57" s="8">
        <v>5.44</v>
      </c>
      <c r="K57" s="12">
        <f>B57-G57</f>
        <v>-2</v>
      </c>
      <c r="L57" s="6">
        <f>C57-H57</f>
        <v>-1</v>
      </c>
      <c r="M57" s="8">
        <f t="shared" si="7"/>
        <v>4.24</v>
      </c>
      <c r="N57" s="8">
        <f>E57-M57</f>
        <v>-1.54</v>
      </c>
      <c r="O57" s="12"/>
    </row>
    <row r="58" spans="1:16" s="6" customFormat="1" x14ac:dyDescent="0.75">
      <c r="F58" s="12" t="s">
        <v>27</v>
      </c>
      <c r="G58" s="6">
        <v>20</v>
      </c>
      <c r="H58" s="6">
        <v>4</v>
      </c>
      <c r="I58" s="6" t="s">
        <v>19</v>
      </c>
      <c r="J58" s="8">
        <v>3.48</v>
      </c>
      <c r="K58" s="12">
        <f>B57-G58</f>
        <v>-4</v>
      </c>
      <c r="L58" s="6">
        <f>C57-H58</f>
        <v>-3</v>
      </c>
      <c r="M58" s="8">
        <f t="shared" si="7"/>
        <v>1.98</v>
      </c>
      <c r="N58" s="8">
        <f>E57-M58</f>
        <v>0.7200000000000002</v>
      </c>
      <c r="O58" s="12"/>
    </row>
    <row r="59" spans="1:16" s="6" customFormat="1" x14ac:dyDescent="0.75">
      <c r="F59" s="12" t="s">
        <v>28</v>
      </c>
      <c r="G59" s="6">
        <v>20</v>
      </c>
      <c r="H59" s="6">
        <v>4</v>
      </c>
      <c r="I59" s="6" t="s">
        <v>19</v>
      </c>
      <c r="J59" s="8">
        <v>3</v>
      </c>
      <c r="K59" s="12">
        <f>B57-G59</f>
        <v>-4</v>
      </c>
      <c r="L59" s="6">
        <f>C57-H59</f>
        <v>-3</v>
      </c>
      <c r="M59" s="8">
        <f t="shared" si="7"/>
        <v>1.5</v>
      </c>
      <c r="N59" s="8">
        <f>E57-M59</f>
        <v>1.2000000000000002</v>
      </c>
      <c r="O59" s="12"/>
    </row>
    <row r="60" spans="1:16" s="6" customFormat="1" x14ac:dyDescent="0.75">
      <c r="F60" s="12" t="s">
        <v>29</v>
      </c>
      <c r="G60" s="6">
        <v>20</v>
      </c>
      <c r="H60" s="6">
        <v>4</v>
      </c>
      <c r="I60" s="6" t="s">
        <v>19</v>
      </c>
      <c r="J60" s="8">
        <v>2.89</v>
      </c>
      <c r="K60" s="12">
        <f>B57-G60</f>
        <v>-4</v>
      </c>
      <c r="L60" s="6">
        <f>C57-H60</f>
        <v>-3</v>
      </c>
      <c r="M60" s="8">
        <f t="shared" si="7"/>
        <v>1.3900000000000001</v>
      </c>
      <c r="N60" s="8">
        <f>E57-M60</f>
        <v>1.31</v>
      </c>
      <c r="O60" s="12"/>
    </row>
    <row r="61" spans="1:16" x14ac:dyDescent="0.75">
      <c r="A61" t="s">
        <v>173</v>
      </c>
      <c r="B61">
        <v>16</v>
      </c>
      <c r="C61">
        <v>1</v>
      </c>
      <c r="D61" t="s">
        <v>19</v>
      </c>
      <c r="E61">
        <v>4.5</v>
      </c>
      <c r="F61" s="1" t="s">
        <v>20</v>
      </c>
      <c r="G61">
        <v>18</v>
      </c>
      <c r="H61">
        <v>2</v>
      </c>
      <c r="I61" t="s">
        <v>19</v>
      </c>
      <c r="J61" s="10">
        <v>5.44</v>
      </c>
      <c r="K61" s="1">
        <f>B61-G61</f>
        <v>-2</v>
      </c>
      <c r="L61">
        <f>C61-H61</f>
        <v>-1</v>
      </c>
      <c r="M61" s="10">
        <f t="shared" ref="M61:M67" si="11">J61+(K61*1.05)-(L61*0.9)</f>
        <v>4.24</v>
      </c>
      <c r="N61" s="11">
        <f>E61-M61</f>
        <v>0.25999999999999979</v>
      </c>
      <c r="O61" s="1" t="s">
        <v>30</v>
      </c>
      <c r="P61" t="s">
        <v>31</v>
      </c>
    </row>
    <row r="62" spans="1:16" x14ac:dyDescent="0.75">
      <c r="F62" s="1" t="s">
        <v>27</v>
      </c>
      <c r="G62">
        <v>20</v>
      </c>
      <c r="H62">
        <v>4</v>
      </c>
      <c r="I62" t="s">
        <v>19</v>
      </c>
      <c r="J62" s="10">
        <v>3.48</v>
      </c>
      <c r="K62" s="1">
        <f>B61-G62</f>
        <v>-4</v>
      </c>
      <c r="L62">
        <f>C61-H62</f>
        <v>-3</v>
      </c>
      <c r="M62" s="10">
        <f t="shared" si="11"/>
        <v>1.98</v>
      </c>
      <c r="N62" s="10">
        <f>E61-M62</f>
        <v>2.52</v>
      </c>
      <c r="O62" s="1"/>
    </row>
    <row r="63" spans="1:16" x14ac:dyDescent="0.75">
      <c r="F63" s="1" t="s">
        <v>28</v>
      </c>
      <c r="G63">
        <v>20</v>
      </c>
      <c r="H63">
        <v>4</v>
      </c>
      <c r="I63" t="s">
        <v>19</v>
      </c>
      <c r="J63" s="10">
        <v>3</v>
      </c>
      <c r="K63" s="1">
        <f>B61-G63</f>
        <v>-4</v>
      </c>
      <c r="L63">
        <f>C61-H63</f>
        <v>-3</v>
      </c>
      <c r="M63" s="10">
        <f t="shared" si="11"/>
        <v>1.5</v>
      </c>
      <c r="N63" s="10">
        <f>E61-M63</f>
        <v>3</v>
      </c>
      <c r="O63" s="1"/>
    </row>
    <row r="64" spans="1:16" x14ac:dyDescent="0.75">
      <c r="F64" s="1" t="s">
        <v>29</v>
      </c>
      <c r="G64">
        <v>20</v>
      </c>
      <c r="H64">
        <v>4</v>
      </c>
      <c r="I64" t="s">
        <v>19</v>
      </c>
      <c r="J64" s="10">
        <v>2.89</v>
      </c>
      <c r="K64" s="1">
        <f>B61-G64</f>
        <v>-4</v>
      </c>
      <c r="L64">
        <f>C61-H64</f>
        <v>-3</v>
      </c>
      <c r="M64" s="10">
        <f t="shared" si="11"/>
        <v>1.3900000000000001</v>
      </c>
      <c r="N64" s="10">
        <f>E61-M64</f>
        <v>3.11</v>
      </c>
      <c r="O64" s="1"/>
    </row>
    <row r="65" spans="1:16" s="6" customFormat="1" x14ac:dyDescent="0.75">
      <c r="A65" s="6" t="s">
        <v>189</v>
      </c>
      <c r="B65" s="6">
        <v>16</v>
      </c>
      <c r="C65" s="6">
        <v>1</v>
      </c>
      <c r="D65" s="6" t="s">
        <v>23</v>
      </c>
      <c r="E65" s="6">
        <v>1.6</v>
      </c>
      <c r="F65" s="12" t="s">
        <v>24</v>
      </c>
      <c r="G65" s="6">
        <v>20</v>
      </c>
      <c r="H65" s="6">
        <v>5</v>
      </c>
      <c r="I65" s="6" t="s">
        <v>23</v>
      </c>
      <c r="J65" s="8">
        <v>1.72</v>
      </c>
      <c r="K65" s="12">
        <f t="shared" ref="K65:L67" si="12">B65-G65</f>
        <v>-4</v>
      </c>
      <c r="L65" s="6">
        <f t="shared" si="12"/>
        <v>-4</v>
      </c>
      <c r="M65" s="8">
        <f t="shared" si="11"/>
        <v>1.1199999999999997</v>
      </c>
      <c r="N65" s="11">
        <f t="shared" ref="N65:N81" si="13">E65-M65</f>
        <v>0.48000000000000043</v>
      </c>
      <c r="O65" s="12" t="s">
        <v>234</v>
      </c>
      <c r="P65" s="6" t="s">
        <v>277</v>
      </c>
    </row>
    <row r="66" spans="1:16" x14ac:dyDescent="0.75">
      <c r="A66" t="s">
        <v>195</v>
      </c>
      <c r="B66">
        <v>16</v>
      </c>
      <c r="C66">
        <v>1</v>
      </c>
      <c r="D66" t="s">
        <v>23</v>
      </c>
      <c r="E66">
        <v>2.5</v>
      </c>
      <c r="F66" s="1" t="s">
        <v>24</v>
      </c>
      <c r="G66">
        <v>20</v>
      </c>
      <c r="H66">
        <v>5</v>
      </c>
      <c r="I66" t="s">
        <v>23</v>
      </c>
      <c r="J66" s="10">
        <v>1.72</v>
      </c>
      <c r="K66" s="1">
        <f t="shared" si="12"/>
        <v>-4</v>
      </c>
      <c r="L66">
        <f t="shared" si="12"/>
        <v>-4</v>
      </c>
      <c r="M66" s="10">
        <f t="shared" si="11"/>
        <v>1.1199999999999997</v>
      </c>
      <c r="N66" s="10">
        <f t="shared" si="13"/>
        <v>1.3800000000000003</v>
      </c>
      <c r="O66" s="1"/>
    </row>
    <row r="67" spans="1:16" s="6" customFormat="1" x14ac:dyDescent="0.75">
      <c r="A67" s="6" t="s">
        <v>170</v>
      </c>
      <c r="B67" s="6">
        <v>16</v>
      </c>
      <c r="C67" s="6">
        <v>1</v>
      </c>
      <c r="D67" s="6" t="s">
        <v>23</v>
      </c>
      <c r="E67" s="6">
        <v>2.7</v>
      </c>
      <c r="F67" s="12" t="s">
        <v>24</v>
      </c>
      <c r="G67" s="6">
        <v>20</v>
      </c>
      <c r="H67" s="6">
        <v>5</v>
      </c>
      <c r="I67" s="6" t="s">
        <v>23</v>
      </c>
      <c r="J67" s="8">
        <v>1.72</v>
      </c>
      <c r="K67" s="12">
        <f t="shared" si="12"/>
        <v>-4</v>
      </c>
      <c r="L67" s="6">
        <f t="shared" si="12"/>
        <v>-4</v>
      </c>
      <c r="M67" s="8">
        <f t="shared" si="11"/>
        <v>1.1199999999999997</v>
      </c>
      <c r="N67" s="8">
        <f t="shared" si="13"/>
        <v>1.5800000000000005</v>
      </c>
      <c r="O67" s="12"/>
    </row>
    <row r="68" spans="1:16" x14ac:dyDescent="0.75">
      <c r="A68" t="s">
        <v>102</v>
      </c>
      <c r="B68">
        <v>16</v>
      </c>
      <c r="C68">
        <v>2</v>
      </c>
      <c r="D68" t="s">
        <v>17</v>
      </c>
      <c r="E68">
        <v>2.2000000000000002</v>
      </c>
      <c r="F68" s="1" t="s">
        <v>18</v>
      </c>
      <c r="G68">
        <v>18</v>
      </c>
      <c r="H68">
        <v>3</v>
      </c>
      <c r="I68" t="s">
        <v>17</v>
      </c>
      <c r="J68" s="10">
        <v>4.0199999999999996</v>
      </c>
      <c r="K68" s="1">
        <f t="shared" ref="K68:L81" si="14">B68-G68</f>
        <v>-2</v>
      </c>
      <c r="L68">
        <f t="shared" si="14"/>
        <v>-1</v>
      </c>
      <c r="M68" s="10">
        <f t="shared" si="7"/>
        <v>2.8199999999999994</v>
      </c>
      <c r="N68" s="10">
        <f t="shared" si="13"/>
        <v>-0.61999999999999922</v>
      </c>
      <c r="O68" s="1"/>
    </row>
    <row r="69" spans="1:16" s="6" customFormat="1" x14ac:dyDescent="0.75">
      <c r="A69" s="6" t="s">
        <v>74</v>
      </c>
      <c r="B69" s="6">
        <v>16</v>
      </c>
      <c r="C69" s="6">
        <v>2</v>
      </c>
      <c r="D69" s="6" t="s">
        <v>17</v>
      </c>
      <c r="E69" s="6">
        <v>3</v>
      </c>
      <c r="F69" s="12" t="s">
        <v>18</v>
      </c>
      <c r="G69" s="6">
        <v>18</v>
      </c>
      <c r="H69" s="6">
        <v>3</v>
      </c>
      <c r="I69" s="6" t="s">
        <v>17</v>
      </c>
      <c r="J69" s="8">
        <v>4.0199999999999996</v>
      </c>
      <c r="K69" s="12">
        <f t="shared" si="14"/>
        <v>-2</v>
      </c>
      <c r="L69" s="6">
        <f t="shared" si="14"/>
        <v>-1</v>
      </c>
      <c r="M69" s="8">
        <f t="shared" si="7"/>
        <v>2.8199999999999994</v>
      </c>
      <c r="N69" s="11">
        <f t="shared" si="13"/>
        <v>0.1800000000000006</v>
      </c>
      <c r="O69" s="12" t="s">
        <v>235</v>
      </c>
      <c r="P69" s="6" t="s">
        <v>236</v>
      </c>
    </row>
    <row r="70" spans="1:16" s="6" customFormat="1" x14ac:dyDescent="0.75">
      <c r="F70" s="6" t="s">
        <v>303</v>
      </c>
      <c r="G70" s="6">
        <v>20</v>
      </c>
      <c r="H70" s="6">
        <v>5</v>
      </c>
      <c r="I70" s="6" t="s">
        <v>17</v>
      </c>
      <c r="J70" s="8">
        <v>5.24</v>
      </c>
      <c r="K70" s="12">
        <f>B69-G70</f>
        <v>-4</v>
      </c>
      <c r="L70" s="12">
        <f>C69-H70</f>
        <v>-3</v>
      </c>
      <c r="M70" s="8">
        <f>J70+(K70*1.05)-(L70*0.9)</f>
        <v>3.74</v>
      </c>
      <c r="N70" s="10">
        <f>E69-M70</f>
        <v>-0.74000000000000021</v>
      </c>
      <c r="O70" s="12"/>
    </row>
    <row r="71" spans="1:16" x14ac:dyDescent="0.75">
      <c r="A71" t="s">
        <v>135</v>
      </c>
      <c r="B71">
        <v>16</v>
      </c>
      <c r="C71">
        <v>2</v>
      </c>
      <c r="D71" t="s">
        <v>17</v>
      </c>
      <c r="E71">
        <v>3.4</v>
      </c>
      <c r="F71" s="1" t="s">
        <v>18</v>
      </c>
      <c r="G71">
        <v>18</v>
      </c>
      <c r="H71">
        <v>3</v>
      </c>
      <c r="I71" t="s">
        <v>17</v>
      </c>
      <c r="J71" s="10">
        <v>4.0199999999999996</v>
      </c>
      <c r="K71" s="1">
        <f t="shared" si="14"/>
        <v>-2</v>
      </c>
      <c r="L71">
        <f t="shared" si="14"/>
        <v>-1</v>
      </c>
      <c r="M71" s="10">
        <f t="shared" si="7"/>
        <v>2.8199999999999994</v>
      </c>
      <c r="N71" s="10">
        <f t="shared" si="13"/>
        <v>0.58000000000000052</v>
      </c>
      <c r="O71" s="1"/>
    </row>
    <row r="72" spans="1:16" x14ac:dyDescent="0.75">
      <c r="F72" s="1" t="s">
        <v>51</v>
      </c>
      <c r="G72">
        <v>20</v>
      </c>
      <c r="H72">
        <v>3</v>
      </c>
      <c r="I72" t="s">
        <v>17</v>
      </c>
      <c r="J72" s="10">
        <v>6.11</v>
      </c>
      <c r="K72" s="1">
        <f>B71-G72</f>
        <v>-4</v>
      </c>
      <c r="L72">
        <f>C71-H72</f>
        <v>-1</v>
      </c>
      <c r="M72" s="10">
        <f t="shared" ref="M72:M80" si="15">J72+(K72*1.05)-(L72*0.9)</f>
        <v>2.81</v>
      </c>
      <c r="N72" s="10">
        <f>E71-M72</f>
        <v>0.58999999999999986</v>
      </c>
      <c r="O72" s="1"/>
    </row>
    <row r="73" spans="1:16" x14ac:dyDescent="0.75">
      <c r="F73" s="1" t="s">
        <v>54</v>
      </c>
      <c r="G73">
        <v>20</v>
      </c>
      <c r="H73">
        <v>4</v>
      </c>
      <c r="J73" s="10">
        <v>5.43</v>
      </c>
      <c r="K73" s="1">
        <f>B71-G73</f>
        <v>-4</v>
      </c>
      <c r="L73">
        <f>C71-H73</f>
        <v>-2</v>
      </c>
      <c r="M73" s="10">
        <f t="shared" si="15"/>
        <v>3.0299999999999994</v>
      </c>
      <c r="N73" s="13">
        <f>E71-M73</f>
        <v>0.37000000000000055</v>
      </c>
      <c r="O73" s="1"/>
    </row>
    <row r="74" spans="1:16" x14ac:dyDescent="0.75">
      <c r="F74" s="1" t="s">
        <v>57</v>
      </c>
      <c r="G74">
        <v>20</v>
      </c>
      <c r="H74">
        <v>5</v>
      </c>
      <c r="J74" s="10">
        <v>4.5999999999999996</v>
      </c>
      <c r="K74" s="1">
        <f>B71-G74</f>
        <v>-4</v>
      </c>
      <c r="L74">
        <f>C71-H74</f>
        <v>-3</v>
      </c>
      <c r="M74" s="10">
        <f t="shared" si="15"/>
        <v>3.0999999999999996</v>
      </c>
      <c r="N74" s="13">
        <f>E71-M74</f>
        <v>0.30000000000000027</v>
      </c>
      <c r="O74" s="1"/>
    </row>
    <row r="75" spans="1:16" x14ac:dyDescent="0.75">
      <c r="F75" s="1" t="s">
        <v>303</v>
      </c>
      <c r="G75">
        <v>20</v>
      </c>
      <c r="H75">
        <v>5</v>
      </c>
      <c r="I75" t="s">
        <v>17</v>
      </c>
      <c r="J75" s="10">
        <v>5.24</v>
      </c>
      <c r="K75" s="1">
        <f>B71-G75</f>
        <v>-4</v>
      </c>
      <c r="L75">
        <f>C71-H75</f>
        <v>-3</v>
      </c>
      <c r="M75" s="10">
        <f t="shared" si="15"/>
        <v>3.74</v>
      </c>
      <c r="N75" s="13">
        <f>E71-M75</f>
        <v>-0.3400000000000003</v>
      </c>
      <c r="O75" s="1"/>
    </row>
    <row r="76" spans="1:16" s="6" customFormat="1" x14ac:dyDescent="0.75">
      <c r="A76" s="6" t="s">
        <v>89</v>
      </c>
      <c r="B76" s="6">
        <v>16</v>
      </c>
      <c r="C76" s="6">
        <v>2</v>
      </c>
      <c r="D76" s="6" t="s">
        <v>17</v>
      </c>
      <c r="E76" s="6">
        <v>4.3</v>
      </c>
      <c r="F76" s="12" t="s">
        <v>18</v>
      </c>
      <c r="G76" s="6">
        <v>18</v>
      </c>
      <c r="H76" s="6">
        <v>3</v>
      </c>
      <c r="I76" s="6" t="s">
        <v>17</v>
      </c>
      <c r="J76" s="8">
        <v>4.0199999999999996</v>
      </c>
      <c r="K76" s="12">
        <f>B76-G76</f>
        <v>-2</v>
      </c>
      <c r="L76" s="6">
        <f>C76-H76</f>
        <v>-1</v>
      </c>
      <c r="M76" s="8">
        <f t="shared" si="15"/>
        <v>2.8199999999999994</v>
      </c>
      <c r="N76" s="8">
        <f t="shared" si="13"/>
        <v>1.4800000000000004</v>
      </c>
      <c r="O76" s="12"/>
    </row>
    <row r="77" spans="1:16" s="6" customFormat="1" x14ac:dyDescent="0.75">
      <c r="F77" t="s">
        <v>51</v>
      </c>
      <c r="G77">
        <v>20</v>
      </c>
      <c r="H77">
        <v>3</v>
      </c>
      <c r="I77" t="s">
        <v>17</v>
      </c>
      <c r="J77" s="10">
        <v>6.11</v>
      </c>
      <c r="K77" s="1">
        <f>B76-G77</f>
        <v>-4</v>
      </c>
      <c r="L77" s="1">
        <f>C76-H77</f>
        <v>-1</v>
      </c>
      <c r="M77" s="10">
        <f t="shared" si="15"/>
        <v>2.81</v>
      </c>
      <c r="N77" s="10">
        <f>E76-M77</f>
        <v>1.4899999999999998</v>
      </c>
      <c r="O77" s="12"/>
    </row>
    <row r="78" spans="1:16" s="6" customFormat="1" x14ac:dyDescent="0.75">
      <c r="F78" s="1" t="s">
        <v>54</v>
      </c>
      <c r="G78">
        <v>20</v>
      </c>
      <c r="H78">
        <v>4</v>
      </c>
      <c r="I78"/>
      <c r="J78" s="10">
        <v>5.43</v>
      </c>
      <c r="K78">
        <f>B76-G78</f>
        <v>-4</v>
      </c>
      <c r="L78">
        <f>C76-H78</f>
        <v>-2</v>
      </c>
      <c r="M78" s="10">
        <f t="shared" si="15"/>
        <v>3.0299999999999994</v>
      </c>
      <c r="N78" s="10">
        <f>E76-M78</f>
        <v>1.2700000000000005</v>
      </c>
      <c r="O78" s="12"/>
    </row>
    <row r="79" spans="1:16" s="6" customFormat="1" x14ac:dyDescent="0.75">
      <c r="F79" s="1" t="s">
        <v>57</v>
      </c>
      <c r="G79">
        <v>20</v>
      </c>
      <c r="H79">
        <v>5</v>
      </c>
      <c r="I79"/>
      <c r="J79" s="10">
        <v>4.5999999999999996</v>
      </c>
      <c r="K79">
        <f>B76-G79</f>
        <v>-4</v>
      </c>
      <c r="L79">
        <f>C76-H79</f>
        <v>-3</v>
      </c>
      <c r="M79" s="10">
        <f t="shared" si="15"/>
        <v>3.0999999999999996</v>
      </c>
      <c r="N79" s="10">
        <f>E76-M79</f>
        <v>1.2000000000000002</v>
      </c>
      <c r="O79" s="12"/>
    </row>
    <row r="80" spans="1:16" s="6" customFormat="1" x14ac:dyDescent="0.75">
      <c r="F80" s="6" t="s">
        <v>303</v>
      </c>
      <c r="G80" s="6">
        <v>20</v>
      </c>
      <c r="H80" s="6">
        <v>5</v>
      </c>
      <c r="I80" s="6" t="s">
        <v>17</v>
      </c>
      <c r="J80" s="8">
        <v>5.24</v>
      </c>
      <c r="K80" s="12">
        <f>B76-G80</f>
        <v>-4</v>
      </c>
      <c r="L80" s="12">
        <f>C76-H80</f>
        <v>-3</v>
      </c>
      <c r="M80" s="8">
        <f t="shared" si="15"/>
        <v>3.74</v>
      </c>
      <c r="N80" s="10">
        <f>E76-M80</f>
        <v>0.55999999999999961</v>
      </c>
      <c r="O80" s="12"/>
    </row>
    <row r="81" spans="1:16" x14ac:dyDescent="0.75">
      <c r="A81" t="s">
        <v>171</v>
      </c>
      <c r="B81">
        <v>16</v>
      </c>
      <c r="C81">
        <v>2</v>
      </c>
      <c r="D81" t="s">
        <v>19</v>
      </c>
      <c r="E81">
        <v>2.4</v>
      </c>
      <c r="F81" s="1" t="s">
        <v>20</v>
      </c>
      <c r="G81">
        <v>18</v>
      </c>
      <c r="H81">
        <v>2</v>
      </c>
      <c r="I81" t="s">
        <v>19</v>
      </c>
      <c r="J81" s="10">
        <v>5.44</v>
      </c>
      <c r="K81" s="1">
        <f t="shared" si="14"/>
        <v>-2</v>
      </c>
      <c r="L81">
        <f t="shared" si="14"/>
        <v>0</v>
      </c>
      <c r="M81" s="10">
        <f t="shared" si="7"/>
        <v>3.3400000000000003</v>
      </c>
      <c r="N81" s="10">
        <f t="shared" si="13"/>
        <v>-0.94000000000000039</v>
      </c>
      <c r="O81" s="1"/>
    </row>
    <row r="82" spans="1:16" x14ac:dyDescent="0.75">
      <c r="F82" s="1" t="s">
        <v>27</v>
      </c>
      <c r="G82">
        <v>20</v>
      </c>
      <c r="H82">
        <v>4</v>
      </c>
      <c r="I82" t="s">
        <v>19</v>
      </c>
      <c r="J82" s="10">
        <v>3.48</v>
      </c>
      <c r="K82" s="1">
        <f>B81-G82</f>
        <v>-4</v>
      </c>
      <c r="L82">
        <f>C81-H82</f>
        <v>-2</v>
      </c>
      <c r="M82" s="10">
        <f t="shared" si="7"/>
        <v>1.0799999999999998</v>
      </c>
      <c r="N82" s="10">
        <f>E81-M82</f>
        <v>1.32</v>
      </c>
      <c r="O82" s="1"/>
    </row>
    <row r="83" spans="1:16" x14ac:dyDescent="0.75">
      <c r="F83" s="1" t="s">
        <v>28</v>
      </c>
      <c r="G83">
        <v>20</v>
      </c>
      <c r="H83">
        <v>4</v>
      </c>
      <c r="I83" t="s">
        <v>19</v>
      </c>
      <c r="J83" s="10">
        <v>3</v>
      </c>
      <c r="K83" s="1">
        <f>B81-G83</f>
        <v>-4</v>
      </c>
      <c r="L83">
        <f>C81-H83</f>
        <v>-2</v>
      </c>
      <c r="M83" s="10">
        <f t="shared" si="7"/>
        <v>0.59999999999999987</v>
      </c>
      <c r="N83" s="10">
        <f>E81-M83</f>
        <v>1.8</v>
      </c>
      <c r="O83" s="1"/>
    </row>
    <row r="84" spans="1:16" x14ac:dyDescent="0.75">
      <c r="F84" s="1" t="s">
        <v>29</v>
      </c>
      <c r="G84">
        <v>20</v>
      </c>
      <c r="H84">
        <v>4</v>
      </c>
      <c r="I84" t="s">
        <v>19</v>
      </c>
      <c r="J84" s="10">
        <v>2.89</v>
      </c>
      <c r="K84" s="1">
        <f>B81-G84</f>
        <v>-4</v>
      </c>
      <c r="L84">
        <f>C81-H84</f>
        <v>-2</v>
      </c>
      <c r="M84" s="10">
        <f t="shared" si="7"/>
        <v>0.49</v>
      </c>
      <c r="N84" s="10">
        <f>E81-M84</f>
        <v>1.91</v>
      </c>
      <c r="O84" s="1"/>
    </row>
    <row r="85" spans="1:16" s="6" customFormat="1" x14ac:dyDescent="0.75">
      <c r="A85" s="6" t="s">
        <v>212</v>
      </c>
      <c r="B85" s="6">
        <v>16</v>
      </c>
      <c r="C85" s="6">
        <v>2</v>
      </c>
      <c r="D85" s="6" t="s">
        <v>19</v>
      </c>
      <c r="E85" s="6">
        <v>5.2</v>
      </c>
      <c r="F85" s="12" t="s">
        <v>20</v>
      </c>
      <c r="G85" s="6">
        <v>18</v>
      </c>
      <c r="H85" s="6">
        <v>2</v>
      </c>
      <c r="I85" s="6" t="s">
        <v>19</v>
      </c>
      <c r="J85" s="8">
        <v>5.44</v>
      </c>
      <c r="K85" s="12">
        <f>B85-G85</f>
        <v>-2</v>
      </c>
      <c r="L85" s="6">
        <f>C85-H85</f>
        <v>0</v>
      </c>
      <c r="M85" s="8">
        <f t="shared" si="7"/>
        <v>3.3400000000000003</v>
      </c>
      <c r="N85" s="8">
        <f>E85-M85</f>
        <v>1.8599999999999999</v>
      </c>
      <c r="O85" s="12"/>
    </row>
    <row r="86" spans="1:16" s="6" customFormat="1" x14ac:dyDescent="0.75">
      <c r="F86" s="12" t="s">
        <v>27</v>
      </c>
      <c r="G86" s="6">
        <v>20</v>
      </c>
      <c r="H86" s="6">
        <v>4</v>
      </c>
      <c r="I86" s="6" t="s">
        <v>19</v>
      </c>
      <c r="J86" s="8">
        <v>3.48</v>
      </c>
      <c r="K86" s="12">
        <f>B85-G86</f>
        <v>-4</v>
      </c>
      <c r="L86" s="6">
        <f>C85-H86</f>
        <v>-2</v>
      </c>
      <c r="M86" s="8">
        <f t="shared" si="7"/>
        <v>1.0799999999999998</v>
      </c>
      <c r="N86" s="8">
        <f>E85-M86</f>
        <v>4.12</v>
      </c>
      <c r="O86" s="12"/>
    </row>
    <row r="87" spans="1:16" s="6" customFormat="1" x14ac:dyDescent="0.75">
      <c r="F87" s="12" t="s">
        <v>28</v>
      </c>
      <c r="G87" s="6">
        <v>20</v>
      </c>
      <c r="H87" s="6">
        <v>4</v>
      </c>
      <c r="I87" s="6" t="s">
        <v>19</v>
      </c>
      <c r="J87" s="8">
        <v>3</v>
      </c>
      <c r="K87" s="12">
        <f>B85-G87</f>
        <v>-4</v>
      </c>
      <c r="L87" s="6">
        <f>C85-H87</f>
        <v>-2</v>
      </c>
      <c r="M87" s="8">
        <f t="shared" si="7"/>
        <v>0.59999999999999987</v>
      </c>
      <c r="N87" s="8">
        <f>E85-M87</f>
        <v>4.6000000000000005</v>
      </c>
      <c r="O87" s="12"/>
    </row>
    <row r="88" spans="1:16" s="6" customFormat="1" x14ac:dyDescent="0.75">
      <c r="F88" s="12" t="s">
        <v>29</v>
      </c>
      <c r="G88" s="6">
        <v>20</v>
      </c>
      <c r="H88" s="6">
        <v>4</v>
      </c>
      <c r="I88" s="6" t="s">
        <v>19</v>
      </c>
      <c r="J88" s="8">
        <v>2.89</v>
      </c>
      <c r="K88" s="12">
        <f>B85-G88</f>
        <v>-4</v>
      </c>
      <c r="L88" s="6">
        <f>C85-H88</f>
        <v>-2</v>
      </c>
      <c r="M88" s="8">
        <f t="shared" si="7"/>
        <v>0.49</v>
      </c>
      <c r="N88" s="8">
        <f>E85-M88</f>
        <v>4.71</v>
      </c>
      <c r="O88" s="12"/>
    </row>
    <row r="89" spans="1:16" x14ac:dyDescent="0.75">
      <c r="A89" t="s">
        <v>186</v>
      </c>
      <c r="B89">
        <v>16</v>
      </c>
      <c r="C89">
        <v>2</v>
      </c>
      <c r="D89" t="s">
        <v>23</v>
      </c>
      <c r="E89">
        <v>1.6</v>
      </c>
      <c r="F89" s="1" t="s">
        <v>24</v>
      </c>
      <c r="G89">
        <v>20</v>
      </c>
      <c r="H89">
        <v>5</v>
      </c>
      <c r="I89" t="s">
        <v>23</v>
      </c>
      <c r="J89" s="10">
        <v>1.72</v>
      </c>
      <c r="K89" s="1">
        <f t="shared" ref="K89:L102" si="16">B89-G89</f>
        <v>-4</v>
      </c>
      <c r="L89">
        <f t="shared" si="16"/>
        <v>-3</v>
      </c>
      <c r="M89" s="10">
        <f t="shared" si="7"/>
        <v>0.21999999999999975</v>
      </c>
      <c r="N89" s="10">
        <f t="shared" ref="N89:N102" si="17">E89-M89</f>
        <v>1.3800000000000003</v>
      </c>
      <c r="O89" s="1"/>
    </row>
    <row r="90" spans="1:16" s="6" customFormat="1" x14ac:dyDescent="0.75">
      <c r="A90" s="6" t="s">
        <v>187</v>
      </c>
      <c r="B90" s="6">
        <v>16</v>
      </c>
      <c r="C90" s="6">
        <v>3</v>
      </c>
      <c r="D90" s="6" t="s">
        <v>17</v>
      </c>
      <c r="E90" s="6">
        <v>1.8</v>
      </c>
      <c r="F90" s="12" t="s">
        <v>18</v>
      </c>
      <c r="G90" s="6">
        <v>18</v>
      </c>
      <c r="H90" s="6">
        <v>3</v>
      </c>
      <c r="I90" s="6" t="s">
        <v>17</v>
      </c>
      <c r="J90" s="8">
        <v>4.0199999999999996</v>
      </c>
      <c r="K90" s="12">
        <f t="shared" si="16"/>
        <v>-2</v>
      </c>
      <c r="L90" s="6">
        <f t="shared" si="16"/>
        <v>0</v>
      </c>
      <c r="M90" s="8">
        <f t="shared" si="7"/>
        <v>1.9199999999999995</v>
      </c>
      <c r="N90" s="11">
        <f t="shared" si="17"/>
        <v>-0.11999999999999944</v>
      </c>
      <c r="O90" s="12" t="s">
        <v>237</v>
      </c>
      <c r="P90" s="6" t="s">
        <v>238</v>
      </c>
    </row>
    <row r="91" spans="1:16" x14ac:dyDescent="0.75">
      <c r="A91" t="s">
        <v>174</v>
      </c>
      <c r="B91">
        <v>16</v>
      </c>
      <c r="C91">
        <v>3</v>
      </c>
      <c r="D91" t="s">
        <v>17</v>
      </c>
      <c r="E91">
        <v>2.1</v>
      </c>
      <c r="F91" s="1" t="s">
        <v>18</v>
      </c>
      <c r="G91">
        <v>18</v>
      </c>
      <c r="H91">
        <v>3</v>
      </c>
      <c r="I91" t="s">
        <v>17</v>
      </c>
      <c r="J91" s="10">
        <v>4.0199999999999996</v>
      </c>
      <c r="K91" s="1">
        <f t="shared" si="16"/>
        <v>-2</v>
      </c>
      <c r="L91">
        <f t="shared" si="16"/>
        <v>0</v>
      </c>
      <c r="M91" s="10">
        <f t="shared" si="7"/>
        <v>1.9199999999999995</v>
      </c>
      <c r="N91" s="11">
        <f t="shared" si="17"/>
        <v>0.1800000000000006</v>
      </c>
      <c r="O91" s="1" t="s">
        <v>237</v>
      </c>
      <c r="P91" t="s">
        <v>238</v>
      </c>
    </row>
    <row r="92" spans="1:16" s="6" customFormat="1" x14ac:dyDescent="0.75">
      <c r="A92" s="6" t="s">
        <v>79</v>
      </c>
      <c r="B92" s="6">
        <v>16</v>
      </c>
      <c r="C92" s="6">
        <v>3</v>
      </c>
      <c r="D92" s="6" t="s">
        <v>17</v>
      </c>
      <c r="E92" s="6">
        <v>2.9</v>
      </c>
      <c r="F92" s="12" t="s">
        <v>18</v>
      </c>
      <c r="G92" s="6">
        <v>18</v>
      </c>
      <c r="H92" s="6">
        <v>3</v>
      </c>
      <c r="I92" s="6" t="s">
        <v>17</v>
      </c>
      <c r="J92" s="8">
        <v>4.0199999999999996</v>
      </c>
      <c r="K92" s="12">
        <f t="shared" si="16"/>
        <v>-2</v>
      </c>
      <c r="L92" s="6">
        <f t="shared" si="16"/>
        <v>0</v>
      </c>
      <c r="M92" s="8">
        <f t="shared" si="7"/>
        <v>1.9199999999999995</v>
      </c>
      <c r="N92" s="8">
        <f t="shared" si="17"/>
        <v>0.98000000000000043</v>
      </c>
      <c r="O92" s="12"/>
    </row>
    <row r="93" spans="1:16" x14ac:dyDescent="0.75">
      <c r="A93" t="s">
        <v>98</v>
      </c>
      <c r="B93">
        <v>16</v>
      </c>
      <c r="C93">
        <v>3</v>
      </c>
      <c r="D93" t="s">
        <v>17</v>
      </c>
      <c r="E93">
        <v>3.3</v>
      </c>
      <c r="F93" s="1" t="s">
        <v>18</v>
      </c>
      <c r="G93">
        <v>18</v>
      </c>
      <c r="H93">
        <v>3</v>
      </c>
      <c r="I93" t="s">
        <v>17</v>
      </c>
      <c r="J93" s="10">
        <v>4.0199999999999996</v>
      </c>
      <c r="K93" s="1">
        <f t="shared" ref="K93:L101" si="18">B93-G93</f>
        <v>-2</v>
      </c>
      <c r="L93">
        <f t="shared" si="18"/>
        <v>0</v>
      </c>
      <c r="M93" s="10">
        <f t="shared" ref="M93:M101" si="19">J93+(K93*1.05)-(L93*0.9)</f>
        <v>1.9199999999999995</v>
      </c>
      <c r="N93" s="10">
        <f t="shared" si="17"/>
        <v>1.3800000000000003</v>
      </c>
      <c r="O93" s="1"/>
    </row>
    <row r="94" spans="1:16" x14ac:dyDescent="0.75">
      <c r="A94" t="s">
        <v>304</v>
      </c>
      <c r="B94">
        <v>16</v>
      </c>
      <c r="C94">
        <v>3</v>
      </c>
      <c r="D94" t="s">
        <v>17</v>
      </c>
      <c r="E94">
        <v>3.8</v>
      </c>
      <c r="F94" s="1" t="s">
        <v>18</v>
      </c>
      <c r="G94">
        <v>18</v>
      </c>
      <c r="H94">
        <v>3</v>
      </c>
      <c r="I94" t="s">
        <v>17</v>
      </c>
      <c r="J94" s="10">
        <v>5.0199999999999996</v>
      </c>
      <c r="K94" s="1">
        <f t="shared" ref="K94" si="20">B94-G94</f>
        <v>-2</v>
      </c>
      <c r="L94">
        <f t="shared" ref="L94" si="21">C94-H94</f>
        <v>0</v>
      </c>
      <c r="M94" s="10">
        <f t="shared" si="19"/>
        <v>2.9199999999999995</v>
      </c>
      <c r="N94" s="10">
        <f t="shared" ref="N94" si="22">E94-M94</f>
        <v>0.88000000000000034</v>
      </c>
      <c r="O94" s="1"/>
    </row>
    <row r="95" spans="1:16" x14ac:dyDescent="0.75">
      <c r="F95" t="s">
        <v>51</v>
      </c>
      <c r="G95">
        <v>20</v>
      </c>
      <c r="H95">
        <v>3</v>
      </c>
      <c r="I95" t="s">
        <v>17</v>
      </c>
      <c r="J95" s="10">
        <v>6.11</v>
      </c>
      <c r="K95" s="1">
        <f>B94-G95</f>
        <v>-4</v>
      </c>
      <c r="L95" s="1">
        <f>C94-H95</f>
        <v>0</v>
      </c>
      <c r="M95" s="10">
        <f t="shared" si="19"/>
        <v>1.9100000000000001</v>
      </c>
      <c r="N95" s="10">
        <f>E94-M95</f>
        <v>1.8899999999999997</v>
      </c>
      <c r="O95" s="1"/>
    </row>
    <row r="96" spans="1:16" x14ac:dyDescent="0.75">
      <c r="F96" s="1" t="s">
        <v>54</v>
      </c>
      <c r="G96">
        <v>20</v>
      </c>
      <c r="H96">
        <v>4</v>
      </c>
      <c r="I96" t="s">
        <v>17</v>
      </c>
      <c r="J96" s="10">
        <v>5.43</v>
      </c>
      <c r="K96">
        <f>B94-G96</f>
        <v>-4</v>
      </c>
      <c r="L96">
        <f>C94-H96</f>
        <v>-1</v>
      </c>
      <c r="M96" s="10">
        <f t="shared" si="19"/>
        <v>2.1299999999999994</v>
      </c>
      <c r="N96" s="10">
        <f>E94-M96</f>
        <v>1.6700000000000004</v>
      </c>
      <c r="O96" s="1"/>
    </row>
    <row r="97" spans="1:16" x14ac:dyDescent="0.75">
      <c r="F97" s="12" t="s">
        <v>18</v>
      </c>
      <c r="G97" s="6">
        <v>18</v>
      </c>
      <c r="H97" s="6">
        <v>3</v>
      </c>
      <c r="I97" s="6" t="s">
        <v>17</v>
      </c>
      <c r="J97" s="8">
        <v>4.0199999999999996</v>
      </c>
      <c r="K97" s="12">
        <f t="shared" ref="K97" si="23">B97-G97</f>
        <v>-18</v>
      </c>
      <c r="L97" s="6">
        <f t="shared" ref="L97" si="24">C97-H97</f>
        <v>-3</v>
      </c>
      <c r="M97" s="8">
        <f t="shared" si="19"/>
        <v>-12.180000000000003</v>
      </c>
      <c r="N97" s="8">
        <f t="shared" ref="N97" si="25">E97-M97</f>
        <v>12.180000000000003</v>
      </c>
      <c r="O97" s="1"/>
    </row>
    <row r="98" spans="1:16" x14ac:dyDescent="0.75">
      <c r="F98" t="s">
        <v>51</v>
      </c>
      <c r="G98">
        <v>20</v>
      </c>
      <c r="H98">
        <v>3</v>
      </c>
      <c r="I98" t="s">
        <v>17</v>
      </c>
      <c r="J98" s="10">
        <v>6.11</v>
      </c>
      <c r="K98" s="1">
        <f>B97-G98</f>
        <v>-20</v>
      </c>
      <c r="L98" s="1">
        <f>C97-H98</f>
        <v>-3</v>
      </c>
      <c r="M98" s="10">
        <f>J98+(K98*1.05)-(L98*0.9)</f>
        <v>-12.190000000000001</v>
      </c>
      <c r="N98" s="10">
        <f>E97-M98</f>
        <v>12.190000000000001</v>
      </c>
      <c r="O98" s="1"/>
    </row>
    <row r="99" spans="1:16" s="6" customFormat="1" x14ac:dyDescent="0.75">
      <c r="A99" s="6" t="s">
        <v>85</v>
      </c>
      <c r="B99" s="6">
        <v>16</v>
      </c>
      <c r="C99" s="6">
        <v>3</v>
      </c>
      <c r="D99" s="6" t="s">
        <v>17</v>
      </c>
      <c r="E99" s="6">
        <v>4.2</v>
      </c>
      <c r="F99" s="12" t="s">
        <v>18</v>
      </c>
      <c r="G99" s="6">
        <v>18</v>
      </c>
      <c r="H99" s="6">
        <v>3</v>
      </c>
      <c r="I99" s="6" t="s">
        <v>17</v>
      </c>
      <c r="J99" s="8">
        <v>4.0199999999999996</v>
      </c>
      <c r="K99" s="12">
        <f t="shared" si="18"/>
        <v>-2</v>
      </c>
      <c r="L99" s="6">
        <f t="shared" si="18"/>
        <v>0</v>
      </c>
      <c r="M99" s="8">
        <f t="shared" si="19"/>
        <v>1.9199999999999995</v>
      </c>
      <c r="N99" s="8">
        <f t="shared" si="17"/>
        <v>2.2800000000000007</v>
      </c>
      <c r="O99" s="12"/>
    </row>
    <row r="100" spans="1:16" x14ac:dyDescent="0.75">
      <c r="A100" t="s">
        <v>81</v>
      </c>
      <c r="B100">
        <v>16</v>
      </c>
      <c r="C100">
        <v>3</v>
      </c>
      <c r="D100" t="s">
        <v>17</v>
      </c>
      <c r="E100">
        <v>5.2</v>
      </c>
      <c r="F100" s="1" t="s">
        <v>18</v>
      </c>
      <c r="G100">
        <v>18</v>
      </c>
      <c r="H100">
        <v>3</v>
      </c>
      <c r="I100" t="s">
        <v>17</v>
      </c>
      <c r="J100" s="10">
        <v>4.0199999999999996</v>
      </c>
      <c r="K100" s="1">
        <f t="shared" si="18"/>
        <v>-2</v>
      </c>
      <c r="L100">
        <f t="shared" si="18"/>
        <v>0</v>
      </c>
      <c r="M100" s="10">
        <f t="shared" si="19"/>
        <v>1.9199999999999995</v>
      </c>
      <c r="N100" s="10">
        <f t="shared" si="17"/>
        <v>3.2800000000000007</v>
      </c>
      <c r="O100" s="1"/>
    </row>
    <row r="101" spans="1:16" s="6" customFormat="1" x14ac:dyDescent="0.75">
      <c r="A101" s="6" t="s">
        <v>93</v>
      </c>
      <c r="B101" s="6">
        <v>16</v>
      </c>
      <c r="C101" s="6">
        <v>3</v>
      </c>
      <c r="D101" s="6" t="s">
        <v>17</v>
      </c>
      <c r="E101" s="6">
        <v>5.7</v>
      </c>
      <c r="F101" s="12" t="s">
        <v>18</v>
      </c>
      <c r="G101" s="6">
        <v>18</v>
      </c>
      <c r="H101" s="6">
        <v>3</v>
      </c>
      <c r="I101" s="6" t="s">
        <v>17</v>
      </c>
      <c r="J101" s="8">
        <v>4.0199999999999996</v>
      </c>
      <c r="K101" s="12">
        <f t="shared" si="18"/>
        <v>-2</v>
      </c>
      <c r="L101" s="6">
        <f t="shared" si="18"/>
        <v>0</v>
      </c>
      <c r="M101" s="8">
        <f t="shared" si="19"/>
        <v>1.9199999999999995</v>
      </c>
      <c r="N101" s="8">
        <f t="shared" si="17"/>
        <v>3.7800000000000007</v>
      </c>
      <c r="O101" s="12"/>
    </row>
    <row r="102" spans="1:16" x14ac:dyDescent="0.75">
      <c r="A102" t="s">
        <v>177</v>
      </c>
      <c r="B102">
        <v>16</v>
      </c>
      <c r="C102">
        <v>3</v>
      </c>
      <c r="D102" t="s">
        <v>19</v>
      </c>
      <c r="E102">
        <v>2.1</v>
      </c>
      <c r="F102" s="1" t="s">
        <v>32</v>
      </c>
      <c r="G102">
        <v>18</v>
      </c>
      <c r="H102">
        <v>3</v>
      </c>
      <c r="I102" t="s">
        <v>19</v>
      </c>
      <c r="J102" s="10">
        <v>4.28</v>
      </c>
      <c r="K102" s="1">
        <f t="shared" si="16"/>
        <v>-2</v>
      </c>
      <c r="L102">
        <f t="shared" si="16"/>
        <v>0</v>
      </c>
      <c r="M102" s="10">
        <f t="shared" si="7"/>
        <v>2.1800000000000002</v>
      </c>
      <c r="N102" s="11">
        <f t="shared" si="17"/>
        <v>-8.0000000000000071E-2</v>
      </c>
      <c r="O102" s="1" t="s">
        <v>33</v>
      </c>
      <c r="P102" t="s">
        <v>34</v>
      </c>
    </row>
    <row r="103" spans="1:16" x14ac:dyDescent="0.75">
      <c r="F103" s="1" t="s">
        <v>35</v>
      </c>
      <c r="G103">
        <v>18</v>
      </c>
      <c r="H103">
        <v>3</v>
      </c>
      <c r="I103" t="s">
        <v>19</v>
      </c>
      <c r="J103" s="10">
        <v>4.6500000000000004</v>
      </c>
      <c r="K103" s="1">
        <f>B102-G103</f>
        <v>-2</v>
      </c>
      <c r="L103">
        <f>C102-H103</f>
        <v>0</v>
      </c>
      <c r="M103" s="10">
        <f t="shared" si="7"/>
        <v>2.5500000000000003</v>
      </c>
      <c r="N103" s="11">
        <f>E102-M103</f>
        <v>-0.45000000000000018</v>
      </c>
      <c r="O103" s="1"/>
    </row>
    <row r="104" spans="1:16" x14ac:dyDescent="0.75">
      <c r="F104" s="1" t="s">
        <v>27</v>
      </c>
      <c r="G104">
        <v>20</v>
      </c>
      <c r="H104">
        <v>4</v>
      </c>
      <c r="I104" t="s">
        <v>19</v>
      </c>
      <c r="J104" s="10">
        <v>3.48</v>
      </c>
      <c r="K104" s="1">
        <f>B102-G104</f>
        <v>-4</v>
      </c>
      <c r="L104">
        <f>C102-H104</f>
        <v>-1</v>
      </c>
      <c r="M104" s="10">
        <f t="shared" si="7"/>
        <v>0.17999999999999983</v>
      </c>
      <c r="N104" s="10">
        <f>E102-M104</f>
        <v>1.9200000000000004</v>
      </c>
      <c r="O104" s="1"/>
    </row>
    <row r="105" spans="1:16" x14ac:dyDescent="0.75">
      <c r="A105" s="6"/>
      <c r="B105" s="6"/>
      <c r="C105" s="6"/>
      <c r="D105" s="6"/>
      <c r="E105" s="6"/>
      <c r="F105" s="12" t="s">
        <v>28</v>
      </c>
      <c r="G105" s="6">
        <v>20</v>
      </c>
      <c r="H105" s="6">
        <v>4</v>
      </c>
      <c r="I105" s="6" t="s">
        <v>19</v>
      </c>
      <c r="J105" s="8">
        <v>3</v>
      </c>
      <c r="K105" s="12">
        <f>B102-G105</f>
        <v>-4</v>
      </c>
      <c r="L105" s="6">
        <f>C102-H105</f>
        <v>-1</v>
      </c>
      <c r="M105" s="8">
        <f t="shared" si="7"/>
        <v>-0.30000000000000016</v>
      </c>
      <c r="N105" s="8">
        <f>E102-M105</f>
        <v>2.4000000000000004</v>
      </c>
      <c r="O105" s="12"/>
      <c r="P105" s="6"/>
    </row>
    <row r="106" spans="1:16" ht="16.5" customHeight="1" x14ac:dyDescent="0.75">
      <c r="A106" s="6"/>
      <c r="B106" s="6"/>
      <c r="C106" s="6"/>
      <c r="D106" s="6"/>
      <c r="E106" s="6"/>
      <c r="F106" s="12" t="s">
        <v>29</v>
      </c>
      <c r="G106" s="6">
        <v>20</v>
      </c>
      <c r="H106" s="6">
        <v>4</v>
      </c>
      <c r="I106" s="6" t="s">
        <v>19</v>
      </c>
      <c r="J106" s="8">
        <v>2.89</v>
      </c>
      <c r="K106" s="12">
        <f>B102-G106</f>
        <v>-4</v>
      </c>
      <c r="L106" s="6">
        <f>C102-H106</f>
        <v>-1</v>
      </c>
      <c r="M106" s="8">
        <f t="shared" si="7"/>
        <v>-0.41000000000000003</v>
      </c>
      <c r="N106" s="8">
        <f>E102-M106</f>
        <v>2.5100000000000002</v>
      </c>
      <c r="O106" s="12"/>
      <c r="P106" s="6"/>
    </row>
    <row r="107" spans="1:16" s="6" customFormat="1" x14ac:dyDescent="0.75">
      <c r="A107" s="6" t="s">
        <v>136</v>
      </c>
      <c r="B107" s="6">
        <v>16</v>
      </c>
      <c r="C107" s="6">
        <v>3</v>
      </c>
      <c r="D107" s="6" t="s">
        <v>19</v>
      </c>
      <c r="E107" s="6">
        <v>3.7</v>
      </c>
      <c r="F107" s="12" t="s">
        <v>32</v>
      </c>
      <c r="G107" s="6">
        <v>18</v>
      </c>
      <c r="H107" s="6">
        <v>3</v>
      </c>
      <c r="I107" s="6" t="s">
        <v>19</v>
      </c>
      <c r="J107" s="8">
        <v>4.28</v>
      </c>
      <c r="K107" s="12">
        <f>B107-G107</f>
        <v>-2</v>
      </c>
      <c r="L107" s="6">
        <f>C107-H107</f>
        <v>0</v>
      </c>
      <c r="M107" s="8">
        <f t="shared" si="7"/>
        <v>2.1800000000000002</v>
      </c>
      <c r="N107" s="8">
        <f>E107-M107</f>
        <v>1.52</v>
      </c>
      <c r="O107" s="12"/>
    </row>
    <row r="108" spans="1:16" s="6" customFormat="1" x14ac:dyDescent="0.75">
      <c r="F108" s="12" t="s">
        <v>35</v>
      </c>
      <c r="G108" s="6">
        <v>18</v>
      </c>
      <c r="H108" s="6">
        <v>3</v>
      </c>
      <c r="I108" s="6" t="s">
        <v>19</v>
      </c>
      <c r="J108" s="8">
        <v>4.6500000000000004</v>
      </c>
      <c r="K108" s="12">
        <f>B107-G108</f>
        <v>-2</v>
      </c>
      <c r="L108" s="6">
        <f>C107-H108</f>
        <v>0</v>
      </c>
      <c r="M108" s="8">
        <f t="shared" si="7"/>
        <v>2.5500000000000003</v>
      </c>
      <c r="N108" s="8">
        <f>E107-M108</f>
        <v>1.1499999999999999</v>
      </c>
      <c r="O108" s="12"/>
    </row>
    <row r="109" spans="1:16" s="6" customFormat="1" x14ac:dyDescent="0.75">
      <c r="F109" s="12" t="s">
        <v>27</v>
      </c>
      <c r="G109" s="6">
        <v>20</v>
      </c>
      <c r="H109" s="6">
        <v>4</v>
      </c>
      <c r="I109" s="6" t="s">
        <v>19</v>
      </c>
      <c r="J109" s="8">
        <v>3.48</v>
      </c>
      <c r="K109" s="12">
        <f>B107-G109</f>
        <v>-4</v>
      </c>
      <c r="L109" s="6">
        <f>C107-H109</f>
        <v>-1</v>
      </c>
      <c r="M109" s="8">
        <f t="shared" si="7"/>
        <v>0.17999999999999983</v>
      </c>
      <c r="N109" s="8">
        <f>E107-M109</f>
        <v>3.5200000000000005</v>
      </c>
      <c r="O109" s="12"/>
    </row>
    <row r="110" spans="1:16" s="6" customFormat="1" x14ac:dyDescent="0.75">
      <c r="F110" s="12" t="s">
        <v>28</v>
      </c>
      <c r="G110" s="6">
        <v>20</v>
      </c>
      <c r="H110" s="6">
        <v>4</v>
      </c>
      <c r="I110" s="6" t="s">
        <v>19</v>
      </c>
      <c r="J110" s="8">
        <v>3</v>
      </c>
      <c r="K110" s="12">
        <f>B107-G110</f>
        <v>-4</v>
      </c>
      <c r="L110" s="6">
        <f>C107-H110</f>
        <v>-1</v>
      </c>
      <c r="M110" s="8">
        <f t="shared" si="7"/>
        <v>-0.30000000000000016</v>
      </c>
      <c r="N110" s="8">
        <f>E107-M110</f>
        <v>4</v>
      </c>
      <c r="O110" s="12"/>
    </row>
    <row r="111" spans="1:16" s="6" customFormat="1" x14ac:dyDescent="0.75">
      <c r="F111" s="12" t="s">
        <v>29</v>
      </c>
      <c r="G111" s="6">
        <v>20</v>
      </c>
      <c r="H111" s="6">
        <v>4</v>
      </c>
      <c r="I111" s="6" t="s">
        <v>19</v>
      </c>
      <c r="J111" s="8">
        <v>2.89</v>
      </c>
      <c r="K111" s="12">
        <f>B107-G111</f>
        <v>-4</v>
      </c>
      <c r="L111" s="6">
        <f>C107-H111</f>
        <v>-1</v>
      </c>
      <c r="M111" s="8">
        <f t="shared" si="7"/>
        <v>-0.41000000000000003</v>
      </c>
      <c r="N111" s="8">
        <f>E107-M111</f>
        <v>4.1100000000000003</v>
      </c>
      <c r="O111" s="12"/>
    </row>
    <row r="112" spans="1:16" x14ac:dyDescent="0.75">
      <c r="A112" t="s">
        <v>166</v>
      </c>
      <c r="B112">
        <v>16</v>
      </c>
      <c r="C112">
        <v>3</v>
      </c>
      <c r="D112" t="s">
        <v>19</v>
      </c>
      <c r="E112">
        <v>4.3</v>
      </c>
      <c r="F112" s="1" t="s">
        <v>32</v>
      </c>
      <c r="G112">
        <v>18</v>
      </c>
      <c r="H112">
        <v>3</v>
      </c>
      <c r="I112" t="s">
        <v>19</v>
      </c>
      <c r="J112" s="10">
        <v>4.28</v>
      </c>
      <c r="K112" s="1">
        <f>B112-G112</f>
        <v>-2</v>
      </c>
      <c r="L112">
        <f>C112-H112</f>
        <v>0</v>
      </c>
      <c r="M112" s="10">
        <f t="shared" si="7"/>
        <v>2.1800000000000002</v>
      </c>
      <c r="N112" s="10">
        <f>E112-M112</f>
        <v>2.1199999999999997</v>
      </c>
      <c r="O112" s="1"/>
    </row>
    <row r="113" spans="1:16" x14ac:dyDescent="0.75">
      <c r="A113" s="6"/>
      <c r="B113" s="6"/>
      <c r="C113" s="6"/>
      <c r="D113" s="6"/>
      <c r="E113" s="6"/>
      <c r="F113" s="12" t="s">
        <v>35</v>
      </c>
      <c r="G113" s="6">
        <v>18</v>
      </c>
      <c r="H113" s="6">
        <v>3</v>
      </c>
      <c r="I113" s="6" t="s">
        <v>19</v>
      </c>
      <c r="J113" s="8">
        <v>4.6500000000000004</v>
      </c>
      <c r="K113" s="12">
        <f>B112-G113</f>
        <v>-2</v>
      </c>
      <c r="L113" s="6">
        <f>C112-H113</f>
        <v>0</v>
      </c>
      <c r="M113" s="8">
        <f t="shared" si="7"/>
        <v>2.5500000000000003</v>
      </c>
      <c r="N113" s="8">
        <f>E112-M113</f>
        <v>1.7499999999999996</v>
      </c>
      <c r="O113" s="12"/>
      <c r="P113" s="6"/>
    </row>
    <row r="114" spans="1:16" x14ac:dyDescent="0.75">
      <c r="A114" s="6"/>
      <c r="B114" s="6"/>
      <c r="C114" s="6"/>
      <c r="D114" s="6"/>
      <c r="E114" s="6"/>
      <c r="F114" s="12" t="s">
        <v>27</v>
      </c>
      <c r="G114" s="6">
        <v>20</v>
      </c>
      <c r="H114" s="6">
        <v>4</v>
      </c>
      <c r="I114" s="6" t="s">
        <v>19</v>
      </c>
      <c r="J114" s="8">
        <v>3.48</v>
      </c>
      <c r="K114" s="12">
        <f>B112-G114</f>
        <v>-4</v>
      </c>
      <c r="L114" s="6">
        <f>C112-H114</f>
        <v>-1</v>
      </c>
      <c r="M114" s="8">
        <f>J114+(K114*1.05)-(L114*0.9)</f>
        <v>0.17999999999999983</v>
      </c>
      <c r="N114" s="8">
        <f>E112-M114</f>
        <v>4.12</v>
      </c>
      <c r="O114" s="12"/>
      <c r="P114" s="6"/>
    </row>
    <row r="115" spans="1:16" x14ac:dyDescent="0.75">
      <c r="A115" s="6"/>
      <c r="B115" s="6"/>
      <c r="C115" s="6"/>
      <c r="D115" s="6"/>
      <c r="E115" s="6"/>
      <c r="F115" s="12" t="s">
        <v>28</v>
      </c>
      <c r="G115" s="6">
        <v>20</v>
      </c>
      <c r="H115" s="6">
        <v>4</v>
      </c>
      <c r="I115" s="6" t="s">
        <v>19</v>
      </c>
      <c r="J115" s="8">
        <v>3</v>
      </c>
      <c r="K115" s="12">
        <f>B112-G115</f>
        <v>-4</v>
      </c>
      <c r="L115" s="6">
        <f>C112-H115</f>
        <v>-1</v>
      </c>
      <c r="M115" s="8">
        <f t="shared" si="7"/>
        <v>-0.30000000000000016</v>
      </c>
      <c r="N115" s="8">
        <f>E112-M115</f>
        <v>4.5999999999999996</v>
      </c>
      <c r="O115" s="12"/>
      <c r="P115" s="6"/>
    </row>
    <row r="116" spans="1:16" x14ac:dyDescent="0.75">
      <c r="A116" s="6"/>
      <c r="B116" s="6"/>
      <c r="C116" s="6"/>
      <c r="D116" s="6"/>
      <c r="E116" s="6"/>
      <c r="F116" s="12" t="s">
        <v>29</v>
      </c>
      <c r="G116" s="6">
        <v>20</v>
      </c>
      <c r="H116" s="6">
        <v>4</v>
      </c>
      <c r="I116" s="6" t="s">
        <v>19</v>
      </c>
      <c r="J116" s="8">
        <v>2.89</v>
      </c>
      <c r="K116" s="12">
        <f>B112-G116</f>
        <v>-4</v>
      </c>
      <c r="L116" s="6">
        <f>C112-H116</f>
        <v>-1</v>
      </c>
      <c r="M116" s="8">
        <f t="shared" ref="M116:M139" si="26">J116+(K116*1.05)-(L116*0.9)</f>
        <v>-0.41000000000000003</v>
      </c>
      <c r="N116" s="8">
        <f>E112-M116</f>
        <v>4.71</v>
      </c>
      <c r="O116" s="12"/>
      <c r="P116" s="6"/>
    </row>
    <row r="117" spans="1:16" s="6" customFormat="1" x14ac:dyDescent="0.75">
      <c r="A117" s="6" t="s">
        <v>169</v>
      </c>
      <c r="B117" s="6">
        <v>16</v>
      </c>
      <c r="C117" s="6">
        <v>3</v>
      </c>
      <c r="D117" s="6" t="s">
        <v>23</v>
      </c>
      <c r="E117" s="6">
        <v>1.5</v>
      </c>
      <c r="F117" s="12" t="s">
        <v>24</v>
      </c>
      <c r="G117" s="6">
        <v>20</v>
      </c>
      <c r="H117" s="6">
        <v>5</v>
      </c>
      <c r="I117" s="6" t="s">
        <v>23</v>
      </c>
      <c r="J117" s="8">
        <v>1.72</v>
      </c>
      <c r="K117" s="12">
        <f t="shared" ref="K117:L130" si="27">B117-G117</f>
        <v>-4</v>
      </c>
      <c r="L117" s="6">
        <f t="shared" si="27"/>
        <v>-2</v>
      </c>
      <c r="M117" s="8">
        <f t="shared" si="26"/>
        <v>-0.68000000000000038</v>
      </c>
      <c r="N117" s="8">
        <f t="shared" ref="N117:N135" si="28">E117-M117</f>
        <v>2.1800000000000006</v>
      </c>
      <c r="O117" s="12"/>
    </row>
    <row r="118" spans="1:16" x14ac:dyDescent="0.75">
      <c r="A118" t="s">
        <v>116</v>
      </c>
      <c r="B118">
        <v>16</v>
      </c>
      <c r="C118">
        <v>3</v>
      </c>
      <c r="D118" t="s">
        <v>23</v>
      </c>
      <c r="E118">
        <v>2.1</v>
      </c>
      <c r="F118" s="1" t="s">
        <v>24</v>
      </c>
      <c r="G118">
        <v>20</v>
      </c>
      <c r="H118">
        <v>5</v>
      </c>
      <c r="I118" t="s">
        <v>23</v>
      </c>
      <c r="J118" s="10">
        <v>1.72</v>
      </c>
      <c r="K118" s="1">
        <f t="shared" si="27"/>
        <v>-4</v>
      </c>
      <c r="L118">
        <f t="shared" si="27"/>
        <v>-2</v>
      </c>
      <c r="M118" s="10">
        <f t="shared" si="26"/>
        <v>-0.68000000000000038</v>
      </c>
      <c r="N118" s="10">
        <f t="shared" si="28"/>
        <v>2.7800000000000002</v>
      </c>
      <c r="O118" s="1"/>
    </row>
    <row r="119" spans="1:16" s="6" customFormat="1" x14ac:dyDescent="0.75">
      <c r="A119" s="6" t="s">
        <v>150</v>
      </c>
      <c r="B119" s="6">
        <v>16</v>
      </c>
      <c r="C119" s="6">
        <v>4</v>
      </c>
      <c r="D119" s="6" t="s">
        <v>17</v>
      </c>
      <c r="E119" s="6">
        <v>2.5</v>
      </c>
      <c r="F119" s="12" t="s">
        <v>18</v>
      </c>
      <c r="G119" s="6">
        <v>18</v>
      </c>
      <c r="H119" s="6">
        <v>3</v>
      </c>
      <c r="I119" s="6" t="s">
        <v>17</v>
      </c>
      <c r="J119" s="8">
        <v>4.0199999999999996</v>
      </c>
      <c r="K119" s="12">
        <f t="shared" si="27"/>
        <v>-2</v>
      </c>
      <c r="L119" s="6">
        <f t="shared" si="27"/>
        <v>1</v>
      </c>
      <c r="M119" s="8">
        <f t="shared" si="26"/>
        <v>1.0199999999999996</v>
      </c>
      <c r="N119" s="8">
        <f t="shared" si="28"/>
        <v>1.4800000000000004</v>
      </c>
      <c r="O119" s="12"/>
    </row>
    <row r="120" spans="1:16" s="6" customFormat="1" x14ac:dyDescent="0.75">
      <c r="F120" t="s">
        <v>51</v>
      </c>
      <c r="G120">
        <v>20</v>
      </c>
      <c r="H120">
        <v>3</v>
      </c>
      <c r="I120" t="s">
        <v>17</v>
      </c>
      <c r="J120" s="10">
        <v>6.11</v>
      </c>
      <c r="K120" s="1">
        <f>B119-G120</f>
        <v>-4</v>
      </c>
      <c r="L120" s="1">
        <f>C119-H120</f>
        <v>1</v>
      </c>
      <c r="M120" s="10">
        <f>J120+(K120*1.05)-(L120*0.9)</f>
        <v>1.0100000000000002</v>
      </c>
      <c r="N120" s="10">
        <f>E119-M120</f>
        <v>1.4899999999999998</v>
      </c>
      <c r="O120" s="12"/>
    </row>
    <row r="121" spans="1:16" s="6" customFormat="1" x14ac:dyDescent="0.75">
      <c r="F121" s="1" t="s">
        <v>54</v>
      </c>
      <c r="G121">
        <v>20</v>
      </c>
      <c r="H121">
        <v>4</v>
      </c>
      <c r="I121" t="s">
        <v>17</v>
      </c>
      <c r="J121" s="10">
        <v>5.43</v>
      </c>
      <c r="K121">
        <f>B119-G121</f>
        <v>-4</v>
      </c>
      <c r="L121">
        <f>C119-H121</f>
        <v>0</v>
      </c>
      <c r="M121" s="10">
        <f>J121+(K121*1.05)-(L121*0.9)</f>
        <v>1.2299999999999995</v>
      </c>
      <c r="N121" s="10">
        <f>E119-M121</f>
        <v>1.2700000000000005</v>
      </c>
      <c r="O121" s="12"/>
    </row>
    <row r="122" spans="1:16" s="6" customFormat="1" x14ac:dyDescent="0.75">
      <c r="F122" s="1" t="s">
        <v>57</v>
      </c>
      <c r="G122">
        <v>20</v>
      </c>
      <c r="H122">
        <v>5</v>
      </c>
      <c r="I122" t="s">
        <v>17</v>
      </c>
      <c r="J122" s="10">
        <v>4.5999999999999996</v>
      </c>
      <c r="K122">
        <f>B119-G122</f>
        <v>-4</v>
      </c>
      <c r="L122">
        <f>C119-H122</f>
        <v>-1</v>
      </c>
      <c r="M122" s="10">
        <f>J122+(K122*1.05)-(L122*0.9)</f>
        <v>1.2999999999999994</v>
      </c>
      <c r="N122" s="10">
        <f>E119-M122</f>
        <v>1.2000000000000006</v>
      </c>
      <c r="O122" s="12"/>
    </row>
    <row r="123" spans="1:16" s="6" customFormat="1" x14ac:dyDescent="0.75">
      <c r="F123" s="6" t="s">
        <v>303</v>
      </c>
      <c r="G123" s="6">
        <v>20</v>
      </c>
      <c r="H123" s="6">
        <v>5</v>
      </c>
      <c r="I123" s="6" t="s">
        <v>17</v>
      </c>
      <c r="J123" s="8">
        <v>5.24</v>
      </c>
      <c r="K123" s="12">
        <f>B119-G123</f>
        <v>-4</v>
      </c>
      <c r="L123" s="12">
        <f>C119-H123</f>
        <v>-1</v>
      </c>
      <c r="M123" s="8">
        <f>J123+(K123*1.05)-(L123*0.9)</f>
        <v>1.94</v>
      </c>
      <c r="N123" s="11">
        <f>E119-M123</f>
        <v>0.56000000000000005</v>
      </c>
      <c r="O123" s="12"/>
    </row>
    <row r="124" spans="1:16" x14ac:dyDescent="0.75">
      <c r="A124" t="s">
        <v>104</v>
      </c>
      <c r="B124">
        <v>16</v>
      </c>
      <c r="C124">
        <v>4</v>
      </c>
      <c r="D124" t="s">
        <v>17</v>
      </c>
      <c r="E124">
        <v>3.1</v>
      </c>
      <c r="F124" s="1" t="s">
        <v>18</v>
      </c>
      <c r="G124">
        <v>18</v>
      </c>
      <c r="H124">
        <v>3</v>
      </c>
      <c r="I124" t="s">
        <v>17</v>
      </c>
      <c r="J124" s="10">
        <v>4.0199999999999996</v>
      </c>
      <c r="K124" s="1">
        <f t="shared" si="27"/>
        <v>-2</v>
      </c>
      <c r="L124">
        <f t="shared" si="27"/>
        <v>1</v>
      </c>
      <c r="M124" s="10">
        <f t="shared" si="26"/>
        <v>1.0199999999999996</v>
      </c>
      <c r="N124" s="10">
        <f t="shared" si="28"/>
        <v>2.0800000000000005</v>
      </c>
      <c r="O124" s="1"/>
    </row>
    <row r="125" spans="1:16" x14ac:dyDescent="0.75">
      <c r="F125" t="s">
        <v>51</v>
      </c>
      <c r="G125">
        <v>20</v>
      </c>
      <c r="H125">
        <v>3</v>
      </c>
      <c r="I125" t="s">
        <v>17</v>
      </c>
      <c r="J125" s="10">
        <v>6.11</v>
      </c>
      <c r="K125" s="1">
        <f>B124-G125</f>
        <v>-4</v>
      </c>
      <c r="L125" s="1">
        <f>C124-H125</f>
        <v>1</v>
      </c>
      <c r="M125" s="10">
        <f>J125+(K125*1.05)-(L125*0.9)</f>
        <v>1.0100000000000002</v>
      </c>
      <c r="N125" s="10">
        <f>E124-M125</f>
        <v>2.09</v>
      </c>
      <c r="O125" s="1"/>
    </row>
    <row r="126" spans="1:16" x14ac:dyDescent="0.75">
      <c r="F126" s="1" t="s">
        <v>54</v>
      </c>
      <c r="G126">
        <v>20</v>
      </c>
      <c r="H126">
        <v>4</v>
      </c>
      <c r="I126" t="s">
        <v>17</v>
      </c>
      <c r="J126" s="10">
        <v>5.43</v>
      </c>
      <c r="K126">
        <f>B124-G126</f>
        <v>-4</v>
      </c>
      <c r="L126">
        <f>C124-H126</f>
        <v>0</v>
      </c>
      <c r="M126" s="10">
        <f>J126+(K126*1.05)-(L126*0.9)</f>
        <v>1.2299999999999995</v>
      </c>
      <c r="N126" s="10">
        <f>E124-M126</f>
        <v>1.8700000000000006</v>
      </c>
      <c r="O126" s="1"/>
    </row>
    <row r="127" spans="1:16" x14ac:dyDescent="0.75">
      <c r="F127" s="1" t="s">
        <v>57</v>
      </c>
      <c r="G127">
        <v>20</v>
      </c>
      <c r="H127">
        <v>5</v>
      </c>
      <c r="I127" t="s">
        <v>17</v>
      </c>
      <c r="J127" s="10">
        <v>4.5999999999999996</v>
      </c>
      <c r="K127">
        <f>B124-G127</f>
        <v>-4</v>
      </c>
      <c r="L127">
        <f>C124-H127</f>
        <v>-1</v>
      </c>
      <c r="M127" s="10">
        <f>J127+(K127*1.05)-(L127*0.9)</f>
        <v>1.2999999999999994</v>
      </c>
      <c r="N127" s="10">
        <f>E124-M127</f>
        <v>1.8000000000000007</v>
      </c>
      <c r="O127" s="1"/>
    </row>
    <row r="128" spans="1:16" x14ac:dyDescent="0.75">
      <c r="F128" s="6" t="s">
        <v>303</v>
      </c>
      <c r="G128" s="6">
        <v>20</v>
      </c>
      <c r="H128" s="6">
        <v>5</v>
      </c>
      <c r="I128" s="6" t="s">
        <v>17</v>
      </c>
      <c r="J128" s="8">
        <v>5.24</v>
      </c>
      <c r="K128" s="12">
        <f>B124-G128</f>
        <v>-4</v>
      </c>
      <c r="L128" s="12">
        <f>C124-H128</f>
        <v>-1</v>
      </c>
      <c r="M128" s="8">
        <f>J128+(K128*1.05)-(L128*0.9)</f>
        <v>1.94</v>
      </c>
      <c r="N128" s="10">
        <f>E124-M128</f>
        <v>1.1600000000000001</v>
      </c>
      <c r="O128" s="1"/>
    </row>
    <row r="129" spans="1:16" s="6" customFormat="1" x14ac:dyDescent="0.75">
      <c r="A129" s="6" t="s">
        <v>108</v>
      </c>
      <c r="B129" s="6">
        <v>16</v>
      </c>
      <c r="C129" s="6">
        <v>4</v>
      </c>
      <c r="D129" s="6" t="s">
        <v>17</v>
      </c>
      <c r="E129" s="6">
        <v>4.0999999999999996</v>
      </c>
      <c r="F129" s="12" t="s">
        <v>18</v>
      </c>
      <c r="G129" s="6">
        <v>18</v>
      </c>
      <c r="H129" s="6">
        <v>3</v>
      </c>
      <c r="I129" s="6" t="s">
        <v>17</v>
      </c>
      <c r="J129" s="8">
        <v>4.0199999999999996</v>
      </c>
      <c r="K129" s="12">
        <f>B129-G129</f>
        <v>-2</v>
      </c>
      <c r="L129" s="6">
        <f>C129-H129</f>
        <v>1</v>
      </c>
      <c r="M129" s="8">
        <f>J129+(K129*1.05)-(L129*0.9)</f>
        <v>1.0199999999999996</v>
      </c>
      <c r="N129" s="8">
        <f>E129-M129</f>
        <v>3.08</v>
      </c>
      <c r="O129" s="12"/>
    </row>
    <row r="130" spans="1:16" x14ac:dyDescent="0.75">
      <c r="A130" t="s">
        <v>152</v>
      </c>
      <c r="B130">
        <v>16</v>
      </c>
      <c r="C130">
        <v>4</v>
      </c>
      <c r="D130" t="s">
        <v>19</v>
      </c>
      <c r="E130">
        <v>1.3</v>
      </c>
      <c r="F130" s="1" t="s">
        <v>32</v>
      </c>
      <c r="G130">
        <v>18</v>
      </c>
      <c r="H130">
        <v>3</v>
      </c>
      <c r="I130" t="s">
        <v>19</v>
      </c>
      <c r="J130" s="10">
        <v>4.28</v>
      </c>
      <c r="K130" s="1">
        <f t="shared" si="27"/>
        <v>-2</v>
      </c>
      <c r="L130">
        <f t="shared" si="27"/>
        <v>1</v>
      </c>
      <c r="M130" s="10">
        <f t="shared" si="26"/>
        <v>1.2800000000000002</v>
      </c>
      <c r="N130" s="11">
        <f t="shared" si="28"/>
        <v>1.9999999999999796E-2</v>
      </c>
      <c r="O130" s="1" t="s">
        <v>239</v>
      </c>
      <c r="P130" t="s">
        <v>240</v>
      </c>
    </row>
    <row r="131" spans="1:16" x14ac:dyDescent="0.75">
      <c r="F131" s="1" t="s">
        <v>35</v>
      </c>
      <c r="G131">
        <v>18</v>
      </c>
      <c r="H131">
        <v>3</v>
      </c>
      <c r="I131" t="s">
        <v>19</v>
      </c>
      <c r="J131" s="10">
        <v>4.6500000000000004</v>
      </c>
      <c r="K131" s="1">
        <f>B130-G131</f>
        <v>-2</v>
      </c>
      <c r="L131">
        <f>C130-H131</f>
        <v>1</v>
      </c>
      <c r="M131" s="10">
        <f t="shared" si="26"/>
        <v>1.6500000000000004</v>
      </c>
      <c r="N131" s="11">
        <f>E130-M131</f>
        <v>-0.35000000000000031</v>
      </c>
      <c r="O131" s="1"/>
    </row>
    <row r="132" spans="1:16" x14ac:dyDescent="0.75">
      <c r="F132" s="1" t="s">
        <v>27</v>
      </c>
      <c r="G132">
        <v>20</v>
      </c>
      <c r="H132">
        <v>4</v>
      </c>
      <c r="I132" t="s">
        <v>19</v>
      </c>
      <c r="J132" s="10">
        <v>3.48</v>
      </c>
      <c r="K132" s="1">
        <f>B130-G132</f>
        <v>-4</v>
      </c>
      <c r="L132">
        <f>C130-H132</f>
        <v>0</v>
      </c>
      <c r="M132" s="10">
        <f t="shared" si="26"/>
        <v>-0.7200000000000002</v>
      </c>
      <c r="N132" s="10">
        <f>E130-M132</f>
        <v>2.0200000000000005</v>
      </c>
      <c r="O132" s="1"/>
    </row>
    <row r="133" spans="1:16" x14ac:dyDescent="0.75">
      <c r="F133" s="1" t="s">
        <v>28</v>
      </c>
      <c r="G133">
        <v>20</v>
      </c>
      <c r="H133">
        <v>4</v>
      </c>
      <c r="I133" t="s">
        <v>19</v>
      </c>
      <c r="J133" s="10">
        <v>3</v>
      </c>
      <c r="K133" s="1">
        <f>B130-G133</f>
        <v>-4</v>
      </c>
      <c r="L133">
        <f>C130-H133</f>
        <v>0</v>
      </c>
      <c r="M133" s="10">
        <f t="shared" si="26"/>
        <v>-1.2000000000000002</v>
      </c>
      <c r="N133" s="10">
        <f>E130-M133</f>
        <v>2.5</v>
      </c>
      <c r="O133" s="1"/>
    </row>
    <row r="134" spans="1:16" x14ac:dyDescent="0.75">
      <c r="F134" s="1" t="s">
        <v>29</v>
      </c>
      <c r="G134">
        <v>20</v>
      </c>
      <c r="H134">
        <v>4</v>
      </c>
      <c r="I134" t="s">
        <v>19</v>
      </c>
      <c r="J134" s="10">
        <v>2.89</v>
      </c>
      <c r="K134" s="1">
        <f>B130-G134</f>
        <v>-4</v>
      </c>
      <c r="L134">
        <f>C130-H134</f>
        <v>0</v>
      </c>
      <c r="M134" s="10">
        <f t="shared" si="26"/>
        <v>-1.31</v>
      </c>
      <c r="N134" s="10">
        <f>E130-M134</f>
        <v>2.6100000000000003</v>
      </c>
      <c r="O134" s="1"/>
    </row>
    <row r="135" spans="1:16" s="6" customFormat="1" x14ac:dyDescent="0.75">
      <c r="A135" s="6" t="s">
        <v>151</v>
      </c>
      <c r="B135" s="6">
        <v>16</v>
      </c>
      <c r="C135" s="6">
        <v>4</v>
      </c>
      <c r="D135" s="6" t="s">
        <v>19</v>
      </c>
      <c r="E135" s="6">
        <v>1.8</v>
      </c>
      <c r="F135" s="12" t="s">
        <v>32</v>
      </c>
      <c r="G135" s="6">
        <v>18</v>
      </c>
      <c r="H135" s="6">
        <v>3</v>
      </c>
      <c r="I135" s="6" t="s">
        <v>19</v>
      </c>
      <c r="J135" s="8">
        <v>4.28</v>
      </c>
      <c r="K135" s="12">
        <f>B135-G135</f>
        <v>-2</v>
      </c>
      <c r="L135" s="6">
        <f>C135-H135</f>
        <v>1</v>
      </c>
      <c r="M135" s="8">
        <f t="shared" si="26"/>
        <v>1.2800000000000002</v>
      </c>
      <c r="N135" s="8">
        <f t="shared" si="28"/>
        <v>0.5199999999999998</v>
      </c>
      <c r="O135" s="12" t="s">
        <v>36</v>
      </c>
      <c r="P135" s="6" t="s">
        <v>37</v>
      </c>
    </row>
    <row r="136" spans="1:16" x14ac:dyDescent="0.75">
      <c r="A136" s="6"/>
      <c r="B136" s="6"/>
      <c r="C136" s="6"/>
      <c r="D136" s="6"/>
      <c r="E136" s="6"/>
      <c r="F136" s="12" t="s">
        <v>35</v>
      </c>
      <c r="G136" s="6">
        <v>18</v>
      </c>
      <c r="H136" s="6">
        <v>3</v>
      </c>
      <c r="I136" s="6" t="s">
        <v>19</v>
      </c>
      <c r="J136" s="8">
        <v>4.6500000000000004</v>
      </c>
      <c r="K136" s="12">
        <f>B135-G136</f>
        <v>-2</v>
      </c>
      <c r="L136" s="6">
        <f>C135-H136</f>
        <v>1</v>
      </c>
      <c r="M136" s="8">
        <f t="shared" si="26"/>
        <v>1.6500000000000004</v>
      </c>
      <c r="N136" s="11">
        <f>E135-M136</f>
        <v>0.14999999999999969</v>
      </c>
      <c r="O136" s="12"/>
      <c r="P136" s="6"/>
    </row>
    <row r="137" spans="1:16" x14ac:dyDescent="0.75">
      <c r="A137" s="6"/>
      <c r="B137" s="6"/>
      <c r="C137" s="6"/>
      <c r="D137" s="6"/>
      <c r="E137" s="6"/>
      <c r="F137" s="12" t="s">
        <v>27</v>
      </c>
      <c r="G137" s="6">
        <v>20</v>
      </c>
      <c r="H137" s="6">
        <v>4</v>
      </c>
      <c r="I137" s="6" t="s">
        <v>19</v>
      </c>
      <c r="J137" s="8">
        <v>3.48</v>
      </c>
      <c r="K137" s="12">
        <f>B135-G137</f>
        <v>-4</v>
      </c>
      <c r="L137" s="6">
        <f>C135-H137</f>
        <v>0</v>
      </c>
      <c r="M137" s="8">
        <f t="shared" si="26"/>
        <v>-0.7200000000000002</v>
      </c>
      <c r="N137" s="8">
        <f>E135-M137</f>
        <v>2.5200000000000005</v>
      </c>
      <c r="O137" s="12"/>
      <c r="P137" s="6"/>
    </row>
    <row r="138" spans="1:16" x14ac:dyDescent="0.75">
      <c r="A138" s="6"/>
      <c r="B138" s="6"/>
      <c r="C138" s="6"/>
      <c r="D138" s="6"/>
      <c r="E138" s="6"/>
      <c r="F138" s="12" t="s">
        <v>28</v>
      </c>
      <c r="G138" s="6">
        <v>20</v>
      </c>
      <c r="H138" s="6">
        <v>4</v>
      </c>
      <c r="I138" s="6" t="s">
        <v>19</v>
      </c>
      <c r="J138" s="8">
        <v>3</v>
      </c>
      <c r="K138" s="12">
        <f>B135-G138</f>
        <v>-4</v>
      </c>
      <c r="L138" s="6">
        <f>C135-H138</f>
        <v>0</v>
      </c>
      <c r="M138" s="8">
        <f t="shared" si="26"/>
        <v>-1.2000000000000002</v>
      </c>
      <c r="N138" s="8">
        <f>E135-M138</f>
        <v>3</v>
      </c>
      <c r="O138" s="12"/>
      <c r="P138" s="6"/>
    </row>
    <row r="139" spans="1:16" x14ac:dyDescent="0.75">
      <c r="A139" s="6"/>
      <c r="B139" s="6"/>
      <c r="C139" s="6"/>
      <c r="D139" s="6"/>
      <c r="E139" s="6"/>
      <c r="F139" s="12" t="s">
        <v>29</v>
      </c>
      <c r="G139" s="6">
        <v>20</v>
      </c>
      <c r="H139" s="6">
        <v>4</v>
      </c>
      <c r="I139" s="6" t="s">
        <v>19</v>
      </c>
      <c r="J139" s="8">
        <v>2.89</v>
      </c>
      <c r="K139" s="12">
        <f>B135-G139</f>
        <v>-4</v>
      </c>
      <c r="L139" s="6">
        <f>C135-H139</f>
        <v>0</v>
      </c>
      <c r="M139" s="8">
        <f t="shared" si="26"/>
        <v>-1.31</v>
      </c>
      <c r="N139" s="8">
        <f>E135-M139</f>
        <v>3.1100000000000003</v>
      </c>
      <c r="O139" s="12"/>
      <c r="P139" s="6"/>
    </row>
    <row r="140" spans="1:16" x14ac:dyDescent="0.75">
      <c r="A140" t="s">
        <v>112</v>
      </c>
      <c r="B140">
        <v>16</v>
      </c>
      <c r="C140">
        <v>4</v>
      </c>
      <c r="D140" t="s">
        <v>19</v>
      </c>
      <c r="E140">
        <v>2.6</v>
      </c>
      <c r="F140" s="1" t="s">
        <v>32</v>
      </c>
      <c r="G140">
        <v>18</v>
      </c>
      <c r="H140">
        <v>3</v>
      </c>
      <c r="I140" t="s">
        <v>19</v>
      </c>
      <c r="J140" s="10">
        <v>4.28</v>
      </c>
      <c r="K140" s="1">
        <f>B140-G140</f>
        <v>-2</v>
      </c>
      <c r="L140">
        <f>C140-H140</f>
        <v>1</v>
      </c>
      <c r="M140" s="10">
        <f t="shared" ref="M140:M151" si="29">J140+(K140*1.05)-(L140*0.9)</f>
        <v>1.2800000000000002</v>
      </c>
      <c r="N140" s="10">
        <f>E140-M140</f>
        <v>1.3199999999999998</v>
      </c>
      <c r="O140" s="1"/>
    </row>
    <row r="141" spans="1:16" x14ac:dyDescent="0.75">
      <c r="F141" s="1" t="s">
        <v>35</v>
      </c>
      <c r="G141">
        <v>18</v>
      </c>
      <c r="H141">
        <v>3</v>
      </c>
      <c r="I141" t="s">
        <v>19</v>
      </c>
      <c r="J141" s="10">
        <v>4.6500000000000004</v>
      </c>
      <c r="K141" s="1">
        <f>B140-G141</f>
        <v>-2</v>
      </c>
      <c r="L141">
        <f>C140-H141</f>
        <v>1</v>
      </c>
      <c r="M141" s="10">
        <f t="shared" si="29"/>
        <v>1.6500000000000004</v>
      </c>
      <c r="N141" s="10">
        <f>E140-M141</f>
        <v>0.94999999999999973</v>
      </c>
      <c r="O141" s="1"/>
    </row>
    <row r="142" spans="1:16" x14ac:dyDescent="0.75">
      <c r="F142" s="1" t="s">
        <v>27</v>
      </c>
      <c r="G142">
        <v>20</v>
      </c>
      <c r="H142">
        <v>4</v>
      </c>
      <c r="I142" t="s">
        <v>19</v>
      </c>
      <c r="J142" s="10">
        <v>3.48</v>
      </c>
      <c r="K142" s="1">
        <f>B140-G142</f>
        <v>-4</v>
      </c>
      <c r="L142">
        <f>C140-H142</f>
        <v>0</v>
      </c>
      <c r="M142" s="10">
        <f t="shared" si="29"/>
        <v>-0.7200000000000002</v>
      </c>
      <c r="N142" s="10">
        <f>E140-M142</f>
        <v>3.3200000000000003</v>
      </c>
      <c r="O142" s="1"/>
    </row>
    <row r="143" spans="1:16" x14ac:dyDescent="0.75">
      <c r="F143" s="1" t="s">
        <v>28</v>
      </c>
      <c r="G143">
        <v>20</v>
      </c>
      <c r="H143">
        <v>4</v>
      </c>
      <c r="I143" t="s">
        <v>19</v>
      </c>
      <c r="J143" s="10">
        <v>3</v>
      </c>
      <c r="K143" s="1">
        <f>B140-G143</f>
        <v>-4</v>
      </c>
      <c r="L143">
        <f>C140-H143</f>
        <v>0</v>
      </c>
      <c r="M143" s="10">
        <f t="shared" si="29"/>
        <v>-1.2000000000000002</v>
      </c>
      <c r="N143" s="10">
        <f>E140-M143</f>
        <v>3.8000000000000003</v>
      </c>
      <c r="O143" s="1"/>
    </row>
    <row r="144" spans="1:16" x14ac:dyDescent="0.75">
      <c r="F144" s="1" t="s">
        <v>29</v>
      </c>
      <c r="G144">
        <v>20</v>
      </c>
      <c r="H144">
        <v>4</v>
      </c>
      <c r="I144" t="s">
        <v>19</v>
      </c>
      <c r="J144" s="10">
        <v>2.89</v>
      </c>
      <c r="K144" s="1">
        <f>B140-G144</f>
        <v>-4</v>
      </c>
      <c r="L144">
        <f>C140-H144</f>
        <v>0</v>
      </c>
      <c r="M144" s="10">
        <f t="shared" si="29"/>
        <v>-1.31</v>
      </c>
      <c r="N144" s="10">
        <f>E140-M144</f>
        <v>3.91</v>
      </c>
      <c r="O144" s="1"/>
    </row>
    <row r="145" spans="1:16" s="6" customFormat="1" x14ac:dyDescent="0.75">
      <c r="A145" s="6" t="s">
        <v>73</v>
      </c>
      <c r="B145" s="6">
        <v>16</v>
      </c>
      <c r="C145" s="6">
        <v>4</v>
      </c>
      <c r="D145" s="6" t="s">
        <v>19</v>
      </c>
      <c r="E145" s="6">
        <v>9.8000000000000007</v>
      </c>
      <c r="F145" s="12" t="s">
        <v>32</v>
      </c>
      <c r="G145" s="6">
        <v>18</v>
      </c>
      <c r="H145" s="6">
        <v>3</v>
      </c>
      <c r="I145" s="6" t="s">
        <v>19</v>
      </c>
      <c r="J145" s="8">
        <v>4.28</v>
      </c>
      <c r="K145" s="12">
        <f>B145-G145</f>
        <v>-2</v>
      </c>
      <c r="L145" s="6">
        <f>C145-H145</f>
        <v>1</v>
      </c>
      <c r="M145" s="8">
        <f t="shared" si="29"/>
        <v>1.2800000000000002</v>
      </c>
      <c r="N145" s="8">
        <f>E145-M145</f>
        <v>8.52</v>
      </c>
      <c r="O145" s="12"/>
    </row>
    <row r="146" spans="1:16" x14ac:dyDescent="0.75">
      <c r="A146" s="6"/>
      <c r="B146" s="6"/>
      <c r="C146" s="6"/>
      <c r="D146" s="6"/>
      <c r="E146" s="6"/>
      <c r="F146" s="12" t="s">
        <v>35</v>
      </c>
      <c r="G146" s="6">
        <v>18</v>
      </c>
      <c r="H146" s="6">
        <v>3</v>
      </c>
      <c r="I146" s="6" t="s">
        <v>19</v>
      </c>
      <c r="J146" s="8">
        <v>4.6500000000000004</v>
      </c>
      <c r="K146" s="12">
        <f>B145-G146</f>
        <v>-2</v>
      </c>
      <c r="L146" s="6">
        <f>C145-H146</f>
        <v>1</v>
      </c>
      <c r="M146" s="8">
        <f t="shared" si="29"/>
        <v>1.6500000000000004</v>
      </c>
      <c r="N146" s="8">
        <f>E145-M146</f>
        <v>8.15</v>
      </c>
      <c r="O146" s="12"/>
      <c r="P146" s="6"/>
    </row>
    <row r="147" spans="1:16" x14ac:dyDescent="0.75">
      <c r="A147" s="6"/>
      <c r="B147" s="6"/>
      <c r="C147" s="6"/>
      <c r="D147" s="6"/>
      <c r="E147" s="6"/>
      <c r="F147" s="12" t="s">
        <v>27</v>
      </c>
      <c r="G147" s="6">
        <v>20</v>
      </c>
      <c r="H147" s="6">
        <v>4</v>
      </c>
      <c r="I147" s="6" t="s">
        <v>19</v>
      </c>
      <c r="J147" s="8">
        <v>3.48</v>
      </c>
      <c r="K147" s="12">
        <f>B145-G147</f>
        <v>-4</v>
      </c>
      <c r="L147" s="6">
        <f>C145-H147</f>
        <v>0</v>
      </c>
      <c r="M147" s="8">
        <f t="shared" si="29"/>
        <v>-0.7200000000000002</v>
      </c>
      <c r="N147" s="8">
        <f>E145-M147</f>
        <v>10.520000000000001</v>
      </c>
      <c r="O147" s="12"/>
      <c r="P147" s="6"/>
    </row>
    <row r="148" spans="1:16" x14ac:dyDescent="0.75">
      <c r="A148" s="6"/>
      <c r="B148" s="6"/>
      <c r="C148" s="6"/>
      <c r="D148" s="6"/>
      <c r="E148" s="6"/>
      <c r="F148" s="12" t="s">
        <v>28</v>
      </c>
      <c r="G148" s="6">
        <v>20</v>
      </c>
      <c r="H148" s="6">
        <v>4</v>
      </c>
      <c r="I148" s="6" t="s">
        <v>19</v>
      </c>
      <c r="J148" s="8">
        <v>3</v>
      </c>
      <c r="K148" s="12">
        <f>B145-G148</f>
        <v>-4</v>
      </c>
      <c r="L148" s="6">
        <f>C145-H148</f>
        <v>0</v>
      </c>
      <c r="M148" s="8">
        <f t="shared" si="29"/>
        <v>-1.2000000000000002</v>
      </c>
      <c r="N148" s="8">
        <f>E145-M148</f>
        <v>11</v>
      </c>
      <c r="O148" s="12"/>
      <c r="P148" s="6"/>
    </row>
    <row r="149" spans="1:16" x14ac:dyDescent="0.75">
      <c r="A149" s="6"/>
      <c r="B149" s="6"/>
      <c r="C149" s="6"/>
      <c r="D149" s="6"/>
      <c r="E149" s="6"/>
      <c r="F149" s="12" t="s">
        <v>29</v>
      </c>
      <c r="G149" s="6">
        <v>20</v>
      </c>
      <c r="H149" s="6">
        <v>4</v>
      </c>
      <c r="I149" s="6" t="s">
        <v>19</v>
      </c>
      <c r="J149" s="8">
        <v>2.89</v>
      </c>
      <c r="K149" s="12">
        <f>B145-G149</f>
        <v>-4</v>
      </c>
      <c r="L149" s="6">
        <f>C145-H149</f>
        <v>0</v>
      </c>
      <c r="M149" s="8">
        <f t="shared" si="29"/>
        <v>-1.31</v>
      </c>
      <c r="N149" s="8">
        <f>E145-M149</f>
        <v>11.110000000000001</v>
      </c>
      <c r="O149" s="12"/>
      <c r="P149" s="6"/>
    </row>
    <row r="150" spans="1:16" x14ac:dyDescent="0.75">
      <c r="A150" t="s">
        <v>155</v>
      </c>
      <c r="B150">
        <v>16</v>
      </c>
      <c r="C150">
        <v>4</v>
      </c>
      <c r="D150" t="s">
        <v>23</v>
      </c>
      <c r="E150">
        <v>1.3</v>
      </c>
      <c r="F150" s="1" t="s">
        <v>24</v>
      </c>
      <c r="G150">
        <v>20</v>
      </c>
      <c r="H150">
        <v>5</v>
      </c>
      <c r="I150" t="s">
        <v>23</v>
      </c>
      <c r="J150" s="10">
        <v>1.72</v>
      </c>
      <c r="K150" s="1">
        <f>B150-G150</f>
        <v>-4</v>
      </c>
      <c r="L150">
        <f>C150-H150</f>
        <v>-1</v>
      </c>
      <c r="M150" s="10">
        <f t="shared" si="29"/>
        <v>-1.5800000000000005</v>
      </c>
      <c r="N150" s="10">
        <f>E150-M150</f>
        <v>2.8800000000000008</v>
      </c>
      <c r="O150" s="1"/>
    </row>
    <row r="151" spans="1:16" s="6" customFormat="1" x14ac:dyDescent="0.75">
      <c r="A151" s="6" t="s">
        <v>92</v>
      </c>
      <c r="B151" s="6">
        <v>16</v>
      </c>
      <c r="C151" s="6">
        <v>4</v>
      </c>
      <c r="D151" s="6" t="s">
        <v>23</v>
      </c>
      <c r="E151" s="6">
        <v>1.6</v>
      </c>
      <c r="F151" s="12" t="s">
        <v>24</v>
      </c>
      <c r="G151" s="6">
        <v>20</v>
      </c>
      <c r="H151" s="6">
        <v>5</v>
      </c>
      <c r="I151" s="6" t="s">
        <v>23</v>
      </c>
      <c r="J151" s="8">
        <v>1.72</v>
      </c>
      <c r="K151" s="12">
        <f>B151-G151</f>
        <v>-4</v>
      </c>
      <c r="L151" s="6">
        <f>C151-H151</f>
        <v>-1</v>
      </c>
      <c r="M151" s="8">
        <f t="shared" si="29"/>
        <v>-1.5800000000000005</v>
      </c>
      <c r="N151" s="8">
        <f>E151-M151</f>
        <v>3.1800000000000006</v>
      </c>
      <c r="O151" s="12"/>
    </row>
    <row r="153" spans="1:16" ht="84.75" customHeight="1" x14ac:dyDescent="0.75">
      <c r="A153" s="15" t="s">
        <v>312</v>
      </c>
      <c r="B153" s="15"/>
      <c r="C153" s="15"/>
      <c r="D153" s="15"/>
      <c r="E153" s="15"/>
      <c r="F153" s="15"/>
      <c r="G153" s="15"/>
      <c r="H153" s="15"/>
      <c r="I153" s="15"/>
      <c r="J153" s="15"/>
      <c r="K153" s="15"/>
      <c r="L153" s="15"/>
      <c r="M153" s="15"/>
      <c r="N153" s="15"/>
      <c r="O153" s="15"/>
      <c r="P153" s="15"/>
    </row>
    <row r="154" spans="1:16" x14ac:dyDescent="0.75">
      <c r="A154" s="16" t="s">
        <v>0</v>
      </c>
      <c r="B154" s="16"/>
      <c r="C154" s="16"/>
      <c r="D154" s="16"/>
      <c r="E154" s="16"/>
      <c r="F154" s="17" t="s">
        <v>1</v>
      </c>
      <c r="G154" s="16"/>
      <c r="H154" s="16"/>
      <c r="I154" s="16"/>
      <c r="J154" s="16"/>
      <c r="K154" s="17" t="s">
        <v>2</v>
      </c>
      <c r="L154" s="16"/>
      <c r="M154" s="16"/>
      <c r="N154" s="16"/>
      <c r="O154" s="18" t="s">
        <v>3</v>
      </c>
      <c r="P154" s="18"/>
    </row>
    <row r="155" spans="1:16" x14ac:dyDescent="0.75">
      <c r="A155" s="16" t="s">
        <v>4</v>
      </c>
      <c r="B155" s="16"/>
      <c r="C155" s="16"/>
      <c r="D155" s="16"/>
      <c r="E155" s="19" t="s">
        <v>5</v>
      </c>
      <c r="F155" s="17" t="s">
        <v>4</v>
      </c>
      <c r="G155" s="16"/>
      <c r="H155" s="16"/>
      <c r="I155" s="16"/>
      <c r="J155" s="19" t="s">
        <v>6</v>
      </c>
      <c r="K155" s="1"/>
      <c r="M155" s="18" t="s">
        <v>7</v>
      </c>
      <c r="N155" s="18" t="s">
        <v>8</v>
      </c>
      <c r="O155" s="18"/>
      <c r="P155" s="18"/>
    </row>
    <row r="156" spans="1:16" x14ac:dyDescent="0.75">
      <c r="A156" s="2"/>
      <c r="B156" s="3" t="s">
        <v>9</v>
      </c>
      <c r="C156" s="3" t="s">
        <v>10</v>
      </c>
      <c r="D156" s="3" t="s">
        <v>11</v>
      </c>
      <c r="E156" s="20"/>
      <c r="F156" s="4" t="s">
        <v>12</v>
      </c>
      <c r="G156" s="3" t="s">
        <v>9</v>
      </c>
      <c r="H156" s="3" t="s">
        <v>10</v>
      </c>
      <c r="I156" s="3" t="s">
        <v>11</v>
      </c>
      <c r="J156" s="20"/>
      <c r="K156" s="5" t="s">
        <v>13</v>
      </c>
      <c r="L156" s="2" t="s">
        <v>14</v>
      </c>
      <c r="M156" s="21"/>
      <c r="N156" s="21"/>
      <c r="O156" s="5" t="s">
        <v>12</v>
      </c>
      <c r="P156" s="2" t="s">
        <v>15</v>
      </c>
    </row>
    <row r="157" spans="1:16" s="6" customFormat="1" x14ac:dyDescent="0.75">
      <c r="A157" s="6" t="s">
        <v>128</v>
      </c>
      <c r="B157" s="6">
        <v>18</v>
      </c>
      <c r="C157" s="6">
        <v>4</v>
      </c>
      <c r="E157" s="6">
        <v>1.8</v>
      </c>
      <c r="F157" s="6" t="s">
        <v>25</v>
      </c>
      <c r="G157" s="6">
        <v>20</v>
      </c>
      <c r="H157" s="6">
        <v>4</v>
      </c>
      <c r="J157" s="8">
        <v>8.1</v>
      </c>
      <c r="K157" s="6">
        <f t="shared" ref="K157:K169" si="30">B157-G157</f>
        <v>-2</v>
      </c>
      <c r="L157" s="6">
        <f t="shared" ref="L157:L169" si="31">C157-H157</f>
        <v>0</v>
      </c>
      <c r="M157" s="8">
        <f>J157+(K157*1.05)-(L157*0.9)</f>
        <v>6</v>
      </c>
      <c r="N157" s="8">
        <f>E157-M157</f>
        <v>-4.2</v>
      </c>
    </row>
    <row r="158" spans="1:16" s="6" customFormat="1" x14ac:dyDescent="0.75">
      <c r="B158" s="6">
        <v>18</v>
      </c>
      <c r="C158" s="6">
        <v>4</v>
      </c>
      <c r="E158" s="6">
        <v>1.8</v>
      </c>
      <c r="F158" s="6" t="s">
        <v>62</v>
      </c>
      <c r="G158" s="6">
        <v>22</v>
      </c>
      <c r="H158" s="6">
        <v>6</v>
      </c>
      <c r="J158" s="8">
        <v>7.7</v>
      </c>
      <c r="K158" s="6">
        <f>B158-G158</f>
        <v>-4</v>
      </c>
      <c r="L158" s="6">
        <f>C158-H158</f>
        <v>-2</v>
      </c>
      <c r="M158" s="8">
        <f>J158+(K158*1.05)-(L158*0.9)</f>
        <v>5.3</v>
      </c>
      <c r="N158" s="8">
        <f>E158-M158</f>
        <v>-3.5</v>
      </c>
    </row>
    <row r="159" spans="1:16" x14ac:dyDescent="0.75">
      <c r="A159" t="s">
        <v>97</v>
      </c>
      <c r="B159">
        <v>18</v>
      </c>
      <c r="C159">
        <v>4</v>
      </c>
      <c r="E159">
        <v>4.8</v>
      </c>
      <c r="F159" t="s">
        <v>25</v>
      </c>
      <c r="G159">
        <v>20</v>
      </c>
      <c r="H159">
        <v>4</v>
      </c>
      <c r="J159" s="10">
        <v>8.1</v>
      </c>
      <c r="K159">
        <f t="shared" si="30"/>
        <v>-2</v>
      </c>
      <c r="L159">
        <f t="shared" si="31"/>
        <v>0</v>
      </c>
      <c r="M159" s="10">
        <f t="shared" ref="M159:M193" si="32">J159+(K159*1.05)-(L159*0.9)</f>
        <v>6</v>
      </c>
      <c r="N159" s="10">
        <f t="shared" ref="N159:N190" si="33">E159-M159</f>
        <v>-1.2000000000000002</v>
      </c>
      <c r="O159" t="s">
        <v>241</v>
      </c>
      <c r="P159" t="s">
        <v>242</v>
      </c>
    </row>
    <row r="160" spans="1:16" x14ac:dyDescent="0.75">
      <c r="B160">
        <v>18</v>
      </c>
      <c r="C160">
        <v>4</v>
      </c>
      <c r="E160">
        <v>4.8</v>
      </c>
      <c r="F160" t="s">
        <v>62</v>
      </c>
      <c r="G160">
        <v>22</v>
      </c>
      <c r="H160">
        <v>6</v>
      </c>
      <c r="J160" s="10">
        <v>7.7</v>
      </c>
      <c r="K160">
        <f>B160-G160</f>
        <v>-4</v>
      </c>
      <c r="L160">
        <f>C160-H160</f>
        <v>-2</v>
      </c>
      <c r="M160" s="10">
        <f>J160+(K160*1.05)-(L160*0.9)</f>
        <v>5.3</v>
      </c>
      <c r="N160" s="11">
        <f>E160-M160</f>
        <v>-0.5</v>
      </c>
    </row>
    <row r="161" spans="1:16" s="6" customFormat="1" x14ac:dyDescent="0.75">
      <c r="A161" s="6" t="s">
        <v>153</v>
      </c>
      <c r="B161" s="6">
        <v>18</v>
      </c>
      <c r="C161" s="6">
        <v>4</v>
      </c>
      <c r="E161" s="6">
        <v>5.4</v>
      </c>
      <c r="F161" s="6" t="s">
        <v>25</v>
      </c>
      <c r="G161" s="6">
        <v>20</v>
      </c>
      <c r="H161" s="6">
        <v>4</v>
      </c>
      <c r="J161" s="8">
        <v>8.1</v>
      </c>
      <c r="K161" s="6">
        <f t="shared" si="30"/>
        <v>-2</v>
      </c>
      <c r="L161" s="6">
        <f t="shared" si="31"/>
        <v>0</v>
      </c>
      <c r="M161" s="8">
        <f t="shared" si="32"/>
        <v>6</v>
      </c>
      <c r="N161" s="8">
        <f t="shared" si="33"/>
        <v>-0.59999999999999964</v>
      </c>
      <c r="O161" s="6" t="s">
        <v>241</v>
      </c>
      <c r="P161" s="6" t="s">
        <v>242</v>
      </c>
    </row>
    <row r="162" spans="1:16" s="6" customFormat="1" x14ac:dyDescent="0.75">
      <c r="B162" s="6">
        <v>18</v>
      </c>
      <c r="C162" s="6">
        <v>4</v>
      </c>
      <c r="E162" s="6">
        <v>5.4</v>
      </c>
      <c r="F162" s="6" t="s">
        <v>62</v>
      </c>
      <c r="G162" s="6">
        <v>22</v>
      </c>
      <c r="H162" s="6">
        <v>6</v>
      </c>
      <c r="J162" s="8">
        <v>7.7</v>
      </c>
      <c r="K162" s="6">
        <f>B162-G162</f>
        <v>-4</v>
      </c>
      <c r="L162" s="6">
        <f>C162-H162</f>
        <v>-2</v>
      </c>
      <c r="M162" s="8">
        <f>J162+(K162*1.05)-(L162*0.9)</f>
        <v>5.3</v>
      </c>
      <c r="N162" s="11">
        <f>E162-M162</f>
        <v>0.10000000000000053</v>
      </c>
    </row>
    <row r="163" spans="1:16" x14ac:dyDescent="0.75">
      <c r="A163" t="s">
        <v>129</v>
      </c>
      <c r="B163">
        <v>18</v>
      </c>
      <c r="C163">
        <v>5</v>
      </c>
      <c r="E163">
        <v>4.2</v>
      </c>
      <c r="F163" t="s">
        <v>25</v>
      </c>
      <c r="G163">
        <v>20</v>
      </c>
      <c r="H163">
        <v>4</v>
      </c>
      <c r="J163" s="10">
        <v>8.1</v>
      </c>
      <c r="K163">
        <f t="shared" si="30"/>
        <v>-2</v>
      </c>
      <c r="L163">
        <f t="shared" si="31"/>
        <v>1</v>
      </c>
      <c r="M163" s="10">
        <f t="shared" si="32"/>
        <v>5.0999999999999996</v>
      </c>
      <c r="N163" s="10">
        <f t="shared" si="33"/>
        <v>-0.89999999999999947</v>
      </c>
      <c r="O163" t="s">
        <v>243</v>
      </c>
      <c r="P163" t="s">
        <v>244</v>
      </c>
    </row>
    <row r="164" spans="1:16" x14ac:dyDescent="0.75">
      <c r="B164">
        <v>18</v>
      </c>
      <c r="C164">
        <v>5</v>
      </c>
      <c r="E164">
        <v>4.2</v>
      </c>
      <c r="F164" t="s">
        <v>62</v>
      </c>
      <c r="G164">
        <v>22</v>
      </c>
      <c r="H164">
        <v>6</v>
      </c>
      <c r="J164" s="10">
        <v>7.7</v>
      </c>
      <c r="K164">
        <f>B164-G164</f>
        <v>-4</v>
      </c>
      <c r="L164">
        <f>C164-H164</f>
        <v>-1</v>
      </c>
      <c r="M164" s="10">
        <f>J164+(K164*1.05)-(L164*0.9)</f>
        <v>4.4000000000000004</v>
      </c>
      <c r="N164" s="11">
        <f>E164-M164</f>
        <v>-0.20000000000000018</v>
      </c>
    </row>
    <row r="165" spans="1:16" s="6" customFormat="1" x14ac:dyDescent="0.75">
      <c r="A165" s="6" t="s">
        <v>130</v>
      </c>
      <c r="B165" s="6">
        <v>18</v>
      </c>
      <c r="C165" s="6">
        <v>0</v>
      </c>
      <c r="D165" s="6" t="s">
        <v>23</v>
      </c>
      <c r="E165" s="6">
        <v>2.2000000000000002</v>
      </c>
      <c r="F165" s="6" t="s">
        <v>24</v>
      </c>
      <c r="G165" s="6">
        <v>20</v>
      </c>
      <c r="H165" s="6">
        <v>5</v>
      </c>
      <c r="I165" s="6" t="s">
        <v>23</v>
      </c>
      <c r="J165" s="8">
        <v>1.72</v>
      </c>
      <c r="K165" s="6">
        <f>B165-G165</f>
        <v>-2</v>
      </c>
      <c r="L165" s="6">
        <f>C165-H165</f>
        <v>-5</v>
      </c>
      <c r="M165" s="8">
        <f>J165+(K165*1.05)-(L165*0.9)</f>
        <v>4.12</v>
      </c>
      <c r="N165" s="8">
        <f>E165-M165</f>
        <v>-1.92</v>
      </c>
    </row>
    <row r="166" spans="1:16" x14ac:dyDescent="0.75">
      <c r="A166" t="s">
        <v>220</v>
      </c>
      <c r="B166">
        <v>18</v>
      </c>
      <c r="C166">
        <v>1</v>
      </c>
      <c r="D166" t="s">
        <v>19</v>
      </c>
      <c r="E166">
        <v>7.2</v>
      </c>
      <c r="F166" t="s">
        <v>20</v>
      </c>
      <c r="G166">
        <v>18</v>
      </c>
      <c r="H166">
        <v>2</v>
      </c>
      <c r="I166" t="s">
        <v>19</v>
      </c>
      <c r="J166" s="10">
        <v>5.44</v>
      </c>
      <c r="K166">
        <f t="shared" si="30"/>
        <v>0</v>
      </c>
      <c r="L166">
        <f t="shared" si="31"/>
        <v>-1</v>
      </c>
      <c r="M166" s="10">
        <f t="shared" si="32"/>
        <v>6.3400000000000007</v>
      </c>
      <c r="N166" s="10">
        <f t="shared" si="33"/>
        <v>0.85999999999999943</v>
      </c>
    </row>
    <row r="167" spans="1:16" s="6" customFormat="1" x14ac:dyDescent="0.75">
      <c r="A167" s="6" t="s">
        <v>226</v>
      </c>
      <c r="B167" s="6">
        <v>18</v>
      </c>
      <c r="C167" s="6">
        <v>1</v>
      </c>
      <c r="D167" s="6" t="s">
        <v>23</v>
      </c>
      <c r="E167" s="6">
        <v>1.9</v>
      </c>
      <c r="F167" s="6" t="s">
        <v>24</v>
      </c>
      <c r="G167" s="6">
        <v>20</v>
      </c>
      <c r="H167" s="6">
        <v>5</v>
      </c>
      <c r="I167" s="6" t="s">
        <v>23</v>
      </c>
      <c r="J167" s="8">
        <v>1.72</v>
      </c>
      <c r="K167" s="6">
        <f t="shared" si="30"/>
        <v>-2</v>
      </c>
      <c r="L167" s="6">
        <f t="shared" si="31"/>
        <v>-4</v>
      </c>
      <c r="M167" s="8">
        <f t="shared" si="32"/>
        <v>3.2199999999999998</v>
      </c>
      <c r="N167" s="8">
        <f t="shared" si="33"/>
        <v>-1.3199999999999998</v>
      </c>
    </row>
    <row r="168" spans="1:16" x14ac:dyDescent="0.75">
      <c r="A168" t="s">
        <v>217</v>
      </c>
      <c r="B168">
        <v>18</v>
      </c>
      <c r="C168">
        <v>2</v>
      </c>
      <c r="D168" t="s">
        <v>19</v>
      </c>
      <c r="E168">
        <v>5.5</v>
      </c>
      <c r="F168" t="s">
        <v>20</v>
      </c>
      <c r="G168">
        <v>18</v>
      </c>
      <c r="H168">
        <v>2</v>
      </c>
      <c r="I168" t="s">
        <v>19</v>
      </c>
      <c r="J168" s="10">
        <v>5.44</v>
      </c>
      <c r="K168">
        <f t="shared" si="30"/>
        <v>0</v>
      </c>
      <c r="L168">
        <f t="shared" si="31"/>
        <v>0</v>
      </c>
      <c r="M168" s="10">
        <f t="shared" si="32"/>
        <v>5.44</v>
      </c>
      <c r="N168" s="11">
        <f t="shared" si="33"/>
        <v>5.9999999999999609E-2</v>
      </c>
      <c r="O168" t="s">
        <v>38</v>
      </c>
      <c r="P168" t="s">
        <v>39</v>
      </c>
    </row>
    <row r="169" spans="1:16" x14ac:dyDescent="0.75">
      <c r="A169" t="s">
        <v>101</v>
      </c>
      <c r="B169">
        <v>18</v>
      </c>
      <c r="C169">
        <v>3</v>
      </c>
      <c r="D169" t="s">
        <v>19</v>
      </c>
      <c r="E169">
        <v>2</v>
      </c>
      <c r="F169" t="s">
        <v>32</v>
      </c>
      <c r="G169">
        <v>18</v>
      </c>
      <c r="H169">
        <v>3</v>
      </c>
      <c r="I169" t="s">
        <v>19</v>
      </c>
      <c r="J169" s="10">
        <v>4.28</v>
      </c>
      <c r="K169">
        <f t="shared" si="30"/>
        <v>0</v>
      </c>
      <c r="L169">
        <f t="shared" si="31"/>
        <v>0</v>
      </c>
      <c r="M169" s="10">
        <f t="shared" si="32"/>
        <v>4.28</v>
      </c>
      <c r="N169" s="10">
        <f t="shared" si="33"/>
        <v>-2.2800000000000002</v>
      </c>
      <c r="O169" t="s">
        <v>245</v>
      </c>
      <c r="P169" t="s">
        <v>246</v>
      </c>
    </row>
    <row r="170" spans="1:16" x14ac:dyDescent="0.75">
      <c r="F170" t="s">
        <v>35</v>
      </c>
      <c r="G170">
        <v>18</v>
      </c>
      <c r="H170">
        <v>3</v>
      </c>
      <c r="I170" t="s">
        <v>19</v>
      </c>
      <c r="J170" s="10">
        <v>4.6500000000000004</v>
      </c>
      <c r="K170">
        <f>B169-G170</f>
        <v>0</v>
      </c>
      <c r="L170">
        <f>C169-H170</f>
        <v>0</v>
      </c>
      <c r="M170" s="10">
        <f t="shared" si="32"/>
        <v>4.6500000000000004</v>
      </c>
      <c r="N170" s="10">
        <f>E169-M170</f>
        <v>-2.6500000000000004</v>
      </c>
    </row>
    <row r="171" spans="1:16" x14ac:dyDescent="0.75">
      <c r="F171" t="s">
        <v>27</v>
      </c>
      <c r="G171">
        <v>20</v>
      </c>
      <c r="H171">
        <v>4</v>
      </c>
      <c r="I171" t="s">
        <v>19</v>
      </c>
      <c r="J171" s="10">
        <v>3.48</v>
      </c>
      <c r="K171">
        <f>B169-G171</f>
        <v>-2</v>
      </c>
      <c r="L171">
        <f>C169-H171</f>
        <v>-1</v>
      </c>
      <c r="M171" s="10">
        <f t="shared" si="32"/>
        <v>2.2799999999999998</v>
      </c>
      <c r="N171" s="11">
        <f>E169-M171</f>
        <v>-0.2799999999999998</v>
      </c>
    </row>
    <row r="172" spans="1:16" x14ac:dyDescent="0.75">
      <c r="F172" t="s">
        <v>28</v>
      </c>
      <c r="G172">
        <v>20</v>
      </c>
      <c r="H172">
        <v>4</v>
      </c>
      <c r="I172" t="s">
        <v>19</v>
      </c>
      <c r="J172" s="10">
        <v>3</v>
      </c>
      <c r="K172">
        <f>B169-G172</f>
        <v>-2</v>
      </c>
      <c r="L172">
        <f>C169-H172</f>
        <v>-1</v>
      </c>
      <c r="M172" s="10">
        <f t="shared" si="32"/>
        <v>1.7999999999999998</v>
      </c>
      <c r="N172" s="11">
        <f>E169-M172</f>
        <v>0.20000000000000018</v>
      </c>
    </row>
    <row r="173" spans="1:16" x14ac:dyDescent="0.75">
      <c r="F173" t="s">
        <v>29</v>
      </c>
      <c r="G173">
        <v>20</v>
      </c>
      <c r="H173">
        <v>4</v>
      </c>
      <c r="I173" t="s">
        <v>19</v>
      </c>
      <c r="J173" s="10">
        <v>2.89</v>
      </c>
      <c r="K173">
        <f>B169-G173</f>
        <v>-2</v>
      </c>
      <c r="L173">
        <f>C169-H173</f>
        <v>-1</v>
      </c>
      <c r="M173" s="10">
        <f t="shared" si="32"/>
        <v>1.69</v>
      </c>
      <c r="N173" s="11">
        <f>E169-M173</f>
        <v>0.31000000000000005</v>
      </c>
    </row>
    <row r="174" spans="1:16" s="6" customFormat="1" x14ac:dyDescent="0.75">
      <c r="A174" s="6" t="s">
        <v>210</v>
      </c>
      <c r="B174" s="6">
        <v>18</v>
      </c>
      <c r="C174" s="6">
        <v>3</v>
      </c>
      <c r="D174" s="6" t="s">
        <v>19</v>
      </c>
      <c r="E174" s="6">
        <v>3.4</v>
      </c>
      <c r="F174" s="6" t="s">
        <v>32</v>
      </c>
      <c r="G174" s="6">
        <v>18</v>
      </c>
      <c r="H174" s="6">
        <v>3</v>
      </c>
      <c r="I174" s="6" t="s">
        <v>19</v>
      </c>
      <c r="J174" s="8">
        <v>4.28</v>
      </c>
      <c r="K174" s="6">
        <f>B174-G174</f>
        <v>0</v>
      </c>
      <c r="L174" s="6">
        <f>C174-H174</f>
        <v>0</v>
      </c>
      <c r="M174" s="8">
        <f t="shared" si="32"/>
        <v>4.28</v>
      </c>
      <c r="N174" s="8">
        <f t="shared" si="33"/>
        <v>-0.88000000000000034</v>
      </c>
    </row>
    <row r="175" spans="1:16" s="6" customFormat="1" x14ac:dyDescent="0.75">
      <c r="F175" s="6" t="s">
        <v>35</v>
      </c>
      <c r="G175" s="6">
        <v>18</v>
      </c>
      <c r="H175" s="6">
        <v>3</v>
      </c>
      <c r="I175" s="6" t="s">
        <v>19</v>
      </c>
      <c r="J175" s="8">
        <v>4.6500000000000004</v>
      </c>
      <c r="K175" s="6">
        <f>B174-G175</f>
        <v>0</v>
      </c>
      <c r="L175" s="6">
        <f>C174-H175</f>
        <v>0</v>
      </c>
      <c r="M175" s="8">
        <f t="shared" si="32"/>
        <v>4.6500000000000004</v>
      </c>
      <c r="N175" s="8">
        <f>E174-M175</f>
        <v>-1.2500000000000004</v>
      </c>
    </row>
    <row r="176" spans="1:16" s="6" customFormat="1" x14ac:dyDescent="0.75">
      <c r="F176" s="6" t="s">
        <v>27</v>
      </c>
      <c r="G176" s="6">
        <v>20</v>
      </c>
      <c r="H176" s="6">
        <v>4</v>
      </c>
      <c r="I176" s="6" t="s">
        <v>19</v>
      </c>
      <c r="J176" s="8">
        <v>3.48</v>
      </c>
      <c r="K176" s="6">
        <f>B174-G176</f>
        <v>-2</v>
      </c>
      <c r="L176" s="6">
        <f>C174-H176</f>
        <v>-1</v>
      </c>
      <c r="M176" s="8">
        <f t="shared" si="32"/>
        <v>2.2799999999999998</v>
      </c>
      <c r="N176" s="8">
        <f>E174-M176</f>
        <v>1.1200000000000001</v>
      </c>
    </row>
    <row r="177" spans="1:16" s="6" customFormat="1" x14ac:dyDescent="0.75">
      <c r="F177" s="6" t="s">
        <v>28</v>
      </c>
      <c r="G177" s="6">
        <v>20</v>
      </c>
      <c r="H177" s="6">
        <v>4</v>
      </c>
      <c r="I177" s="6" t="s">
        <v>19</v>
      </c>
      <c r="J177" s="8">
        <v>3</v>
      </c>
      <c r="K177" s="6">
        <f>B174-G177</f>
        <v>-2</v>
      </c>
      <c r="L177" s="6">
        <f>C174-H177</f>
        <v>-1</v>
      </c>
      <c r="M177" s="8">
        <f t="shared" si="32"/>
        <v>1.7999999999999998</v>
      </c>
      <c r="N177" s="8">
        <f>E174-M177</f>
        <v>1.6</v>
      </c>
    </row>
    <row r="178" spans="1:16" s="6" customFormat="1" x14ac:dyDescent="0.75">
      <c r="F178" s="6" t="s">
        <v>29</v>
      </c>
      <c r="G178" s="6">
        <v>20</v>
      </c>
      <c r="H178" s="6">
        <v>4</v>
      </c>
      <c r="I178" s="6" t="s">
        <v>19</v>
      </c>
      <c r="J178" s="8">
        <v>2.89</v>
      </c>
      <c r="K178" s="6">
        <f>B174-G178</f>
        <v>-2</v>
      </c>
      <c r="L178" s="6">
        <f>C174-H178</f>
        <v>-1</v>
      </c>
      <c r="M178" s="8">
        <f t="shared" si="32"/>
        <v>1.69</v>
      </c>
      <c r="N178" s="8">
        <f>E174-M178</f>
        <v>1.71</v>
      </c>
    </row>
    <row r="179" spans="1:16" x14ac:dyDescent="0.75">
      <c r="A179" t="s">
        <v>139</v>
      </c>
      <c r="B179">
        <v>18</v>
      </c>
      <c r="C179">
        <v>3</v>
      </c>
      <c r="D179" t="s">
        <v>23</v>
      </c>
      <c r="E179">
        <v>1.8</v>
      </c>
      <c r="F179" t="s">
        <v>24</v>
      </c>
      <c r="G179">
        <v>20</v>
      </c>
      <c r="H179">
        <v>5</v>
      </c>
      <c r="I179" t="s">
        <v>23</v>
      </c>
      <c r="J179" s="10">
        <v>1.72</v>
      </c>
      <c r="K179">
        <f t="shared" ref="K179:L185" si="34">B179-G179</f>
        <v>-2</v>
      </c>
      <c r="L179">
        <f t="shared" si="34"/>
        <v>-2</v>
      </c>
      <c r="M179" s="10">
        <f t="shared" si="32"/>
        <v>1.42</v>
      </c>
      <c r="N179" s="11">
        <f t="shared" si="33"/>
        <v>0.38000000000000012</v>
      </c>
      <c r="O179" t="s">
        <v>41</v>
      </c>
      <c r="P179" t="s">
        <v>40</v>
      </c>
    </row>
    <row r="180" spans="1:16" s="6" customFormat="1" x14ac:dyDescent="0.75">
      <c r="A180" s="6" t="s">
        <v>103</v>
      </c>
      <c r="B180" s="6">
        <v>18</v>
      </c>
      <c r="C180" s="6">
        <v>3</v>
      </c>
      <c r="D180" s="6" t="s">
        <v>23</v>
      </c>
      <c r="E180" s="6">
        <v>3.2</v>
      </c>
      <c r="F180" s="6" t="s">
        <v>24</v>
      </c>
      <c r="G180" s="6">
        <v>20</v>
      </c>
      <c r="H180" s="6">
        <v>5</v>
      </c>
      <c r="I180" s="6" t="s">
        <v>23</v>
      </c>
      <c r="J180" s="8">
        <v>1.72</v>
      </c>
      <c r="K180" s="6">
        <f t="shared" si="34"/>
        <v>-2</v>
      </c>
      <c r="L180" s="6">
        <f t="shared" si="34"/>
        <v>-2</v>
      </c>
      <c r="M180" s="8">
        <f t="shared" si="32"/>
        <v>1.42</v>
      </c>
      <c r="N180" s="8">
        <f t="shared" si="33"/>
        <v>1.7800000000000002</v>
      </c>
    </row>
    <row r="181" spans="1:16" x14ac:dyDescent="0.75">
      <c r="A181" t="s">
        <v>94</v>
      </c>
      <c r="B181">
        <v>18</v>
      </c>
      <c r="C181">
        <v>4</v>
      </c>
      <c r="D181" t="s">
        <v>17</v>
      </c>
      <c r="E181">
        <v>2</v>
      </c>
      <c r="F181" t="s">
        <v>18</v>
      </c>
      <c r="G181">
        <v>18</v>
      </c>
      <c r="H181">
        <v>3</v>
      </c>
      <c r="I181" t="s">
        <v>17</v>
      </c>
      <c r="J181" s="10">
        <v>4.0199999999999996</v>
      </c>
      <c r="K181">
        <f t="shared" si="34"/>
        <v>0</v>
      </c>
      <c r="L181">
        <f t="shared" si="34"/>
        <v>1</v>
      </c>
      <c r="M181" s="10">
        <f t="shared" si="32"/>
        <v>3.1199999999999997</v>
      </c>
      <c r="N181" s="10">
        <f t="shared" si="33"/>
        <v>-1.1199999999999997</v>
      </c>
    </row>
    <row r="182" spans="1:16" s="6" customFormat="1" x14ac:dyDescent="0.75">
      <c r="A182" s="6" t="s">
        <v>215</v>
      </c>
      <c r="B182" s="6">
        <v>18</v>
      </c>
      <c r="C182" s="6">
        <v>4</v>
      </c>
      <c r="D182" s="6" t="s">
        <v>17</v>
      </c>
      <c r="E182" s="6">
        <v>3</v>
      </c>
      <c r="F182" s="6" t="s">
        <v>18</v>
      </c>
      <c r="G182" s="6">
        <v>18</v>
      </c>
      <c r="H182" s="6">
        <v>3</v>
      </c>
      <c r="I182" s="6" t="s">
        <v>17</v>
      </c>
      <c r="J182" s="8">
        <v>4.0199999999999996</v>
      </c>
      <c r="K182" s="6">
        <f t="shared" si="34"/>
        <v>0</v>
      </c>
      <c r="L182" s="6">
        <f t="shared" si="34"/>
        <v>1</v>
      </c>
      <c r="M182" s="8">
        <f t="shared" si="32"/>
        <v>3.1199999999999997</v>
      </c>
      <c r="N182" s="11">
        <f t="shared" si="33"/>
        <v>-0.11999999999999966</v>
      </c>
      <c r="O182" s="6" t="s">
        <v>42</v>
      </c>
      <c r="P182" s="6" t="s">
        <v>43</v>
      </c>
    </row>
    <row r="183" spans="1:16" x14ac:dyDescent="0.75">
      <c r="A183" t="s">
        <v>88</v>
      </c>
      <c r="B183">
        <v>18</v>
      </c>
      <c r="C183">
        <v>4</v>
      </c>
      <c r="D183" t="s">
        <v>17</v>
      </c>
      <c r="E183">
        <v>3.7</v>
      </c>
      <c r="F183" t="s">
        <v>18</v>
      </c>
      <c r="G183">
        <v>18</v>
      </c>
      <c r="H183">
        <v>3</v>
      </c>
      <c r="I183" t="s">
        <v>17</v>
      </c>
      <c r="J183" s="10">
        <v>4.0199999999999996</v>
      </c>
      <c r="K183">
        <f t="shared" si="34"/>
        <v>0</v>
      </c>
      <c r="L183">
        <f t="shared" si="34"/>
        <v>1</v>
      </c>
      <c r="M183" s="10">
        <f t="shared" si="32"/>
        <v>3.1199999999999997</v>
      </c>
      <c r="N183" s="10">
        <f t="shared" si="33"/>
        <v>0.58000000000000052</v>
      </c>
    </row>
    <row r="184" spans="1:16" s="6" customFormat="1" x14ac:dyDescent="0.75">
      <c r="A184" s="6" t="s">
        <v>141</v>
      </c>
      <c r="B184" s="6">
        <v>18</v>
      </c>
      <c r="C184" s="6">
        <v>4</v>
      </c>
      <c r="D184" s="6" t="s">
        <v>17</v>
      </c>
      <c r="E184" s="6">
        <v>4.2</v>
      </c>
      <c r="F184" s="6" t="s">
        <v>18</v>
      </c>
      <c r="G184" s="6">
        <v>18</v>
      </c>
      <c r="H184" s="6">
        <v>3</v>
      </c>
      <c r="I184" s="6" t="s">
        <v>17</v>
      </c>
      <c r="J184" s="8">
        <v>4.0199999999999996</v>
      </c>
      <c r="K184" s="6">
        <f t="shared" si="34"/>
        <v>0</v>
      </c>
      <c r="L184" s="6">
        <f t="shared" si="34"/>
        <v>1</v>
      </c>
      <c r="M184" s="8">
        <f t="shared" si="32"/>
        <v>3.1199999999999997</v>
      </c>
      <c r="N184" s="8">
        <f t="shared" si="33"/>
        <v>1.0800000000000005</v>
      </c>
    </row>
    <row r="185" spans="1:16" x14ac:dyDescent="0.75">
      <c r="A185" t="s">
        <v>158</v>
      </c>
      <c r="B185">
        <v>18</v>
      </c>
      <c r="C185">
        <v>4</v>
      </c>
      <c r="D185" t="s">
        <v>19</v>
      </c>
      <c r="E185">
        <v>1.2</v>
      </c>
      <c r="F185" t="s">
        <v>32</v>
      </c>
      <c r="G185">
        <v>18</v>
      </c>
      <c r="H185">
        <v>3</v>
      </c>
      <c r="I185" t="s">
        <v>19</v>
      </c>
      <c r="J185" s="10">
        <v>4.28</v>
      </c>
      <c r="K185">
        <f t="shared" si="34"/>
        <v>0</v>
      </c>
      <c r="L185">
        <f t="shared" si="34"/>
        <v>1</v>
      </c>
      <c r="M185" s="10">
        <f t="shared" si="32"/>
        <v>3.3800000000000003</v>
      </c>
      <c r="N185" s="10">
        <f t="shared" si="33"/>
        <v>-2.1800000000000006</v>
      </c>
      <c r="O185" t="s">
        <v>44</v>
      </c>
      <c r="P185" t="s">
        <v>45</v>
      </c>
    </row>
    <row r="186" spans="1:16" x14ac:dyDescent="0.75">
      <c r="F186" t="s">
        <v>35</v>
      </c>
      <c r="G186">
        <v>18</v>
      </c>
      <c r="H186">
        <v>3</v>
      </c>
      <c r="I186" t="s">
        <v>19</v>
      </c>
      <c r="J186" s="10">
        <v>4.6500000000000004</v>
      </c>
      <c r="K186">
        <f>B185-G186</f>
        <v>0</v>
      </c>
      <c r="L186">
        <f>C185-H186</f>
        <v>1</v>
      </c>
      <c r="M186" s="10">
        <f t="shared" si="32"/>
        <v>3.7500000000000004</v>
      </c>
      <c r="N186" s="10">
        <f t="shared" si="33"/>
        <v>-3.7500000000000004</v>
      </c>
    </row>
    <row r="187" spans="1:16" x14ac:dyDescent="0.75">
      <c r="F187" t="s">
        <v>27</v>
      </c>
      <c r="G187">
        <v>20</v>
      </c>
      <c r="H187">
        <v>4</v>
      </c>
      <c r="I187" t="s">
        <v>19</v>
      </c>
      <c r="J187" s="10">
        <v>3.48</v>
      </c>
      <c r="K187">
        <f>B185-G187</f>
        <v>-2</v>
      </c>
      <c r="L187">
        <f>C185-H187</f>
        <v>0</v>
      </c>
      <c r="M187" s="10">
        <f t="shared" si="32"/>
        <v>1.38</v>
      </c>
      <c r="N187" s="11">
        <f>E185-M187</f>
        <v>-0.17999999999999994</v>
      </c>
    </row>
    <row r="188" spans="1:16" x14ac:dyDescent="0.75">
      <c r="F188" t="s">
        <v>28</v>
      </c>
      <c r="G188">
        <v>20</v>
      </c>
      <c r="H188">
        <v>4</v>
      </c>
      <c r="I188" t="s">
        <v>19</v>
      </c>
      <c r="J188" s="10">
        <v>3</v>
      </c>
      <c r="K188">
        <f>B185-G188</f>
        <v>-2</v>
      </c>
      <c r="L188">
        <f>C185-H188</f>
        <v>0</v>
      </c>
      <c r="M188" s="10">
        <f t="shared" si="32"/>
        <v>0.89999999999999991</v>
      </c>
      <c r="N188" s="11">
        <f>E185-M188</f>
        <v>0.30000000000000004</v>
      </c>
    </row>
    <row r="189" spans="1:16" x14ac:dyDescent="0.75">
      <c r="F189" t="s">
        <v>29</v>
      </c>
      <c r="G189">
        <v>20</v>
      </c>
      <c r="H189">
        <v>4</v>
      </c>
      <c r="I189" t="s">
        <v>19</v>
      </c>
      <c r="J189" s="10">
        <v>2.89</v>
      </c>
      <c r="K189">
        <f>B185-G189</f>
        <v>-2</v>
      </c>
      <c r="L189">
        <f>C185-H189</f>
        <v>0</v>
      </c>
      <c r="M189" s="10">
        <f t="shared" si="32"/>
        <v>0.79</v>
      </c>
      <c r="N189" s="11">
        <f>E185-M189</f>
        <v>0.40999999999999992</v>
      </c>
    </row>
    <row r="190" spans="1:16" s="6" customFormat="1" x14ac:dyDescent="0.75">
      <c r="A190" s="6" t="s">
        <v>109</v>
      </c>
      <c r="B190" s="6">
        <v>18</v>
      </c>
      <c r="C190" s="6">
        <v>4</v>
      </c>
      <c r="D190" s="6" t="s">
        <v>19</v>
      </c>
      <c r="E190" s="6">
        <v>2.4</v>
      </c>
      <c r="F190" s="6" t="s">
        <v>32</v>
      </c>
      <c r="G190" s="6">
        <v>18</v>
      </c>
      <c r="H190" s="6">
        <v>3</v>
      </c>
      <c r="I190" s="6" t="s">
        <v>19</v>
      </c>
      <c r="J190" s="8">
        <v>4.28</v>
      </c>
      <c r="K190" s="6">
        <f>B190-G190</f>
        <v>0</v>
      </c>
      <c r="L190" s="6">
        <f>C190-H190</f>
        <v>1</v>
      </c>
      <c r="M190" s="8">
        <f t="shared" si="32"/>
        <v>3.3800000000000003</v>
      </c>
      <c r="N190" s="8">
        <f t="shared" si="33"/>
        <v>-0.98000000000000043</v>
      </c>
    </row>
    <row r="191" spans="1:16" s="6" customFormat="1" x14ac:dyDescent="0.75">
      <c r="F191" s="6" t="s">
        <v>35</v>
      </c>
      <c r="G191" s="6">
        <v>18</v>
      </c>
      <c r="H191" s="6">
        <v>3</v>
      </c>
      <c r="I191" s="6" t="s">
        <v>19</v>
      </c>
      <c r="J191" s="8">
        <v>4.6500000000000004</v>
      </c>
      <c r="K191" s="6">
        <f>B190-G191</f>
        <v>0</v>
      </c>
      <c r="L191" s="6">
        <f>C190-H191</f>
        <v>1</v>
      </c>
      <c r="M191" s="8">
        <f t="shared" si="32"/>
        <v>3.7500000000000004</v>
      </c>
      <c r="N191" s="8">
        <f>E190-M191</f>
        <v>-1.3500000000000005</v>
      </c>
    </row>
    <row r="192" spans="1:16" s="6" customFormat="1" x14ac:dyDescent="0.75">
      <c r="F192" s="6" t="s">
        <v>27</v>
      </c>
      <c r="G192" s="6">
        <v>20</v>
      </c>
      <c r="H192" s="6">
        <v>4</v>
      </c>
      <c r="I192" s="6" t="s">
        <v>19</v>
      </c>
      <c r="J192" s="8">
        <v>3.48</v>
      </c>
      <c r="K192" s="6">
        <f>B190-G192</f>
        <v>-2</v>
      </c>
      <c r="L192" s="6">
        <f>C190-H192</f>
        <v>0</v>
      </c>
      <c r="M192" s="8">
        <f t="shared" si="32"/>
        <v>1.38</v>
      </c>
      <c r="N192" s="8">
        <f>E190-M192</f>
        <v>1.02</v>
      </c>
    </row>
    <row r="193" spans="1:16" s="6" customFormat="1" x14ac:dyDescent="0.75">
      <c r="F193" s="6" t="s">
        <v>28</v>
      </c>
      <c r="G193" s="6">
        <v>20</v>
      </c>
      <c r="H193" s="6">
        <v>4</v>
      </c>
      <c r="I193" s="6" t="s">
        <v>19</v>
      </c>
      <c r="J193" s="8">
        <v>3</v>
      </c>
      <c r="K193" s="6">
        <f>B190-G193</f>
        <v>-2</v>
      </c>
      <c r="L193" s="6">
        <f>C190-H193</f>
        <v>0</v>
      </c>
      <c r="M193" s="8">
        <f t="shared" si="32"/>
        <v>0.89999999999999991</v>
      </c>
      <c r="N193" s="8">
        <f>E190-M193</f>
        <v>1.5</v>
      </c>
    </row>
    <row r="194" spans="1:16" s="6" customFormat="1" x14ac:dyDescent="0.75">
      <c r="F194" s="6" t="s">
        <v>29</v>
      </c>
      <c r="G194" s="6">
        <v>20</v>
      </c>
      <c r="H194" s="6">
        <v>4</v>
      </c>
      <c r="I194" s="6" t="s">
        <v>19</v>
      </c>
      <c r="J194" s="8">
        <v>2.89</v>
      </c>
      <c r="K194" s="6">
        <f>B190-G194</f>
        <v>-2</v>
      </c>
      <c r="L194" s="6">
        <f>C190-H194</f>
        <v>0</v>
      </c>
      <c r="M194" s="8">
        <f t="shared" ref="M194:M216" si="35">J194+(K194*1.05)-(L194*0.9)</f>
        <v>0.79</v>
      </c>
      <c r="N194" s="8">
        <f>E190-M194</f>
        <v>1.6099999999999999</v>
      </c>
    </row>
    <row r="195" spans="1:16" x14ac:dyDescent="0.75">
      <c r="A195" t="s">
        <v>182</v>
      </c>
      <c r="B195">
        <v>18</v>
      </c>
      <c r="C195">
        <v>4</v>
      </c>
      <c r="D195" t="s">
        <v>23</v>
      </c>
      <c r="E195">
        <v>1.7</v>
      </c>
      <c r="F195" t="s">
        <v>24</v>
      </c>
      <c r="G195">
        <v>20</v>
      </c>
      <c r="H195">
        <v>5</v>
      </c>
      <c r="I195" t="s">
        <v>23</v>
      </c>
      <c r="J195" s="10">
        <v>1.72</v>
      </c>
      <c r="K195">
        <f t="shared" ref="K195:L201" si="36">B195-G195</f>
        <v>-2</v>
      </c>
      <c r="L195">
        <f t="shared" si="36"/>
        <v>-1</v>
      </c>
      <c r="M195" s="10">
        <f t="shared" si="35"/>
        <v>0.51999999999999991</v>
      </c>
      <c r="N195" s="10">
        <f t="shared" ref="N195:N201" si="37">E195-M195</f>
        <v>1.1800000000000002</v>
      </c>
    </row>
    <row r="196" spans="1:16" s="6" customFormat="1" x14ac:dyDescent="0.75">
      <c r="A196" s="6" t="s">
        <v>134</v>
      </c>
      <c r="B196" s="6">
        <v>18</v>
      </c>
      <c r="C196" s="6">
        <v>4</v>
      </c>
      <c r="D196" s="6" t="s">
        <v>23</v>
      </c>
      <c r="E196" s="6">
        <v>2.6</v>
      </c>
      <c r="F196" s="6" t="s">
        <v>24</v>
      </c>
      <c r="G196" s="6">
        <v>20</v>
      </c>
      <c r="H196" s="6">
        <v>5</v>
      </c>
      <c r="I196" s="6" t="s">
        <v>23</v>
      </c>
      <c r="J196" s="8">
        <v>1.72</v>
      </c>
      <c r="K196" s="6">
        <f t="shared" si="36"/>
        <v>-2</v>
      </c>
      <c r="L196" s="6">
        <f t="shared" si="36"/>
        <v>-1</v>
      </c>
      <c r="M196" s="8">
        <f t="shared" si="35"/>
        <v>0.51999999999999991</v>
      </c>
      <c r="N196" s="8">
        <f t="shared" si="37"/>
        <v>2.08</v>
      </c>
    </row>
    <row r="197" spans="1:16" x14ac:dyDescent="0.75">
      <c r="A197" t="s">
        <v>172</v>
      </c>
      <c r="B197">
        <v>18</v>
      </c>
      <c r="C197">
        <v>5</v>
      </c>
      <c r="D197" t="s">
        <v>17</v>
      </c>
      <c r="E197">
        <v>1.3</v>
      </c>
      <c r="F197" t="s">
        <v>18</v>
      </c>
      <c r="G197">
        <v>18</v>
      </c>
      <c r="H197">
        <v>3</v>
      </c>
      <c r="I197" t="s">
        <v>17</v>
      </c>
      <c r="J197" s="10">
        <v>4.0199999999999996</v>
      </c>
      <c r="K197">
        <f t="shared" si="36"/>
        <v>0</v>
      </c>
      <c r="L197">
        <f t="shared" si="36"/>
        <v>2</v>
      </c>
      <c r="M197" s="10">
        <f t="shared" si="35"/>
        <v>2.2199999999999998</v>
      </c>
      <c r="N197" s="10">
        <f t="shared" si="37"/>
        <v>-0.91999999999999971</v>
      </c>
    </row>
    <row r="198" spans="1:16" s="6" customFormat="1" x14ac:dyDescent="0.75">
      <c r="A198" s="6" t="s">
        <v>140</v>
      </c>
      <c r="B198" s="6">
        <v>18</v>
      </c>
      <c r="C198" s="6">
        <v>5</v>
      </c>
      <c r="D198" s="6" t="s">
        <v>17</v>
      </c>
      <c r="E198" s="6">
        <v>1.6</v>
      </c>
      <c r="F198" s="6" t="s">
        <v>18</v>
      </c>
      <c r="G198" s="6">
        <v>18</v>
      </c>
      <c r="H198" s="6">
        <v>3</v>
      </c>
      <c r="I198" s="6" t="s">
        <v>17</v>
      </c>
      <c r="J198" s="8">
        <v>4.0199999999999996</v>
      </c>
      <c r="K198" s="6">
        <f t="shared" si="36"/>
        <v>0</v>
      </c>
      <c r="L198" s="6">
        <f t="shared" si="36"/>
        <v>2</v>
      </c>
      <c r="M198" s="8">
        <f t="shared" si="35"/>
        <v>2.2199999999999998</v>
      </c>
      <c r="N198" s="8">
        <f t="shared" si="37"/>
        <v>-0.61999999999999966</v>
      </c>
    </row>
    <row r="199" spans="1:16" x14ac:dyDescent="0.75">
      <c r="A199" t="s">
        <v>160</v>
      </c>
      <c r="B199">
        <v>18</v>
      </c>
      <c r="C199">
        <v>5</v>
      </c>
      <c r="D199" t="s">
        <v>17</v>
      </c>
      <c r="E199">
        <v>2.8</v>
      </c>
      <c r="F199" t="s">
        <v>18</v>
      </c>
      <c r="G199">
        <v>18</v>
      </c>
      <c r="H199">
        <v>3</v>
      </c>
      <c r="I199" t="s">
        <v>17</v>
      </c>
      <c r="J199" s="10">
        <v>4.0199999999999996</v>
      </c>
      <c r="K199">
        <f t="shared" si="36"/>
        <v>0</v>
      </c>
      <c r="L199">
        <f t="shared" si="36"/>
        <v>2</v>
      </c>
      <c r="M199" s="10">
        <f t="shared" si="35"/>
        <v>2.2199999999999998</v>
      </c>
      <c r="N199" s="10">
        <f t="shared" si="37"/>
        <v>0.58000000000000007</v>
      </c>
    </row>
    <row r="200" spans="1:16" s="6" customFormat="1" x14ac:dyDescent="0.75">
      <c r="A200" s="6" t="s">
        <v>90</v>
      </c>
      <c r="B200" s="6">
        <v>18</v>
      </c>
      <c r="C200" s="6">
        <v>5</v>
      </c>
      <c r="D200" s="6" t="s">
        <v>17</v>
      </c>
      <c r="E200" s="6">
        <v>3.3</v>
      </c>
      <c r="F200" s="6" t="s">
        <v>18</v>
      </c>
      <c r="G200" s="6">
        <v>18</v>
      </c>
      <c r="H200" s="6">
        <v>3</v>
      </c>
      <c r="I200" s="6" t="s">
        <v>17</v>
      </c>
      <c r="J200" s="8">
        <v>4.0199999999999996</v>
      </c>
      <c r="K200" s="6">
        <f>B200-G200</f>
        <v>0</v>
      </c>
      <c r="L200" s="6">
        <f>C200-H200</f>
        <v>2</v>
      </c>
      <c r="M200" s="8">
        <f>J200+(K200*1.05)-(L200*0.9)</f>
        <v>2.2199999999999998</v>
      </c>
      <c r="N200" s="8">
        <f t="shared" si="37"/>
        <v>1.08</v>
      </c>
    </row>
    <row r="201" spans="1:16" x14ac:dyDescent="0.75">
      <c r="A201" t="s">
        <v>156</v>
      </c>
      <c r="B201">
        <v>18</v>
      </c>
      <c r="C201">
        <v>5</v>
      </c>
      <c r="D201" t="s">
        <v>19</v>
      </c>
      <c r="E201">
        <v>1.6</v>
      </c>
      <c r="F201" t="s">
        <v>32</v>
      </c>
      <c r="G201">
        <v>18</v>
      </c>
      <c r="H201">
        <v>3</v>
      </c>
      <c r="I201" t="s">
        <v>19</v>
      </c>
      <c r="J201" s="10">
        <v>4.28</v>
      </c>
      <c r="K201">
        <f t="shared" si="36"/>
        <v>0</v>
      </c>
      <c r="L201">
        <f t="shared" si="36"/>
        <v>2</v>
      </c>
      <c r="M201" s="10">
        <f t="shared" si="35"/>
        <v>2.4800000000000004</v>
      </c>
      <c r="N201" s="10">
        <f t="shared" si="37"/>
        <v>-0.88000000000000034</v>
      </c>
    </row>
    <row r="202" spans="1:16" x14ac:dyDescent="0.75">
      <c r="F202" t="s">
        <v>35</v>
      </c>
      <c r="G202">
        <v>18</v>
      </c>
      <c r="H202">
        <v>3</v>
      </c>
      <c r="I202" t="s">
        <v>19</v>
      </c>
      <c r="J202" s="10">
        <v>4.6500000000000004</v>
      </c>
      <c r="K202">
        <f>B201-G202</f>
        <v>0</v>
      </c>
      <c r="L202">
        <f>C201-H202</f>
        <v>2</v>
      </c>
      <c r="M202" s="10">
        <f t="shared" si="35"/>
        <v>2.8500000000000005</v>
      </c>
      <c r="N202" s="10">
        <f>E201-M202</f>
        <v>-1.2500000000000004</v>
      </c>
    </row>
    <row r="203" spans="1:16" x14ac:dyDescent="0.75">
      <c r="F203" t="s">
        <v>27</v>
      </c>
      <c r="G203">
        <v>20</v>
      </c>
      <c r="H203">
        <v>4</v>
      </c>
      <c r="I203" t="s">
        <v>19</v>
      </c>
      <c r="J203" s="10">
        <v>3.48</v>
      </c>
      <c r="K203">
        <f>B201-G203</f>
        <v>-2</v>
      </c>
      <c r="L203">
        <f>C201-H203</f>
        <v>1</v>
      </c>
      <c r="M203" s="10">
        <f t="shared" si="35"/>
        <v>0.47999999999999987</v>
      </c>
      <c r="N203" s="10">
        <f>E201-M203</f>
        <v>1.1200000000000001</v>
      </c>
    </row>
    <row r="204" spans="1:16" x14ac:dyDescent="0.75">
      <c r="F204" t="s">
        <v>28</v>
      </c>
      <c r="G204">
        <v>20</v>
      </c>
      <c r="H204">
        <v>4</v>
      </c>
      <c r="I204" t="s">
        <v>19</v>
      </c>
      <c r="J204" s="10">
        <v>3</v>
      </c>
      <c r="K204">
        <f>B201-G204</f>
        <v>-2</v>
      </c>
      <c r="L204">
        <f>C201-H204</f>
        <v>1</v>
      </c>
      <c r="M204" s="10">
        <f t="shared" si="35"/>
        <v>0</v>
      </c>
      <c r="N204" s="10">
        <f>E201-M204</f>
        <v>1.6</v>
      </c>
    </row>
    <row r="205" spans="1:16" x14ac:dyDescent="0.75">
      <c r="F205" t="s">
        <v>29</v>
      </c>
      <c r="G205">
        <v>20</v>
      </c>
      <c r="H205">
        <v>4</v>
      </c>
      <c r="I205" t="s">
        <v>19</v>
      </c>
      <c r="J205" s="10">
        <v>2.89</v>
      </c>
      <c r="K205">
        <f>B201-G205</f>
        <v>-2</v>
      </c>
      <c r="L205">
        <f>C201-H205</f>
        <v>1</v>
      </c>
      <c r="M205" s="10">
        <f t="shared" si="35"/>
        <v>-0.10999999999999999</v>
      </c>
      <c r="N205" s="10">
        <f>E201-M205</f>
        <v>1.71</v>
      </c>
    </row>
    <row r="206" spans="1:16" s="6" customFormat="1" x14ac:dyDescent="0.75">
      <c r="A206" s="6" t="s">
        <v>110</v>
      </c>
      <c r="B206" s="6">
        <v>18</v>
      </c>
      <c r="C206" s="6">
        <v>5</v>
      </c>
      <c r="D206" s="6" t="s">
        <v>19</v>
      </c>
      <c r="E206" s="6">
        <v>2.1</v>
      </c>
      <c r="F206" s="6" t="s">
        <v>32</v>
      </c>
      <c r="G206" s="6">
        <v>18</v>
      </c>
      <c r="H206" s="6">
        <v>3</v>
      </c>
      <c r="I206" s="6" t="s">
        <v>19</v>
      </c>
      <c r="J206" s="8">
        <v>4.28</v>
      </c>
      <c r="K206" s="6">
        <f>B206-G206</f>
        <v>0</v>
      </c>
      <c r="L206" s="6">
        <f>C206-H206</f>
        <v>2</v>
      </c>
      <c r="M206" s="8">
        <f t="shared" si="35"/>
        <v>2.4800000000000004</v>
      </c>
      <c r="N206" s="11">
        <f>E206-M206</f>
        <v>-0.38000000000000034</v>
      </c>
      <c r="O206" s="6" t="s">
        <v>46</v>
      </c>
      <c r="P206" s="6" t="s">
        <v>47</v>
      </c>
    </row>
    <row r="207" spans="1:16" s="6" customFormat="1" x14ac:dyDescent="0.75">
      <c r="F207" s="6" t="s">
        <v>35</v>
      </c>
      <c r="G207" s="6">
        <v>18</v>
      </c>
      <c r="H207" s="6">
        <v>3</v>
      </c>
      <c r="I207" s="6" t="s">
        <v>19</v>
      </c>
      <c r="J207" s="8">
        <v>4.6500000000000004</v>
      </c>
      <c r="K207" s="6">
        <f>B206-G207</f>
        <v>0</v>
      </c>
      <c r="L207" s="6">
        <f>C206-H207</f>
        <v>2</v>
      </c>
      <c r="M207" s="8">
        <f t="shared" si="35"/>
        <v>2.8500000000000005</v>
      </c>
      <c r="N207" s="8">
        <f>E206-M207</f>
        <v>-0.75000000000000044</v>
      </c>
    </row>
    <row r="208" spans="1:16" s="6" customFormat="1" x14ac:dyDescent="0.75">
      <c r="F208" s="6" t="s">
        <v>27</v>
      </c>
      <c r="G208" s="6">
        <v>20</v>
      </c>
      <c r="H208" s="6">
        <v>4</v>
      </c>
      <c r="I208" s="6" t="s">
        <v>19</v>
      </c>
      <c r="J208" s="8">
        <v>3.48</v>
      </c>
      <c r="K208" s="6">
        <f>B206-G208</f>
        <v>-2</v>
      </c>
      <c r="L208" s="6">
        <f>C206-H208</f>
        <v>1</v>
      </c>
      <c r="M208" s="8">
        <f t="shared" si="35"/>
        <v>0.47999999999999987</v>
      </c>
      <c r="N208" s="8">
        <f>E206-M208</f>
        <v>1.62</v>
      </c>
    </row>
    <row r="209" spans="1:16" s="6" customFormat="1" x14ac:dyDescent="0.75">
      <c r="F209" s="6" t="s">
        <v>28</v>
      </c>
      <c r="G209" s="6">
        <v>20</v>
      </c>
      <c r="H209" s="6">
        <v>4</v>
      </c>
      <c r="I209" s="6" t="s">
        <v>19</v>
      </c>
      <c r="J209" s="8">
        <v>3</v>
      </c>
      <c r="K209" s="6">
        <f>B206-G209</f>
        <v>-2</v>
      </c>
      <c r="L209" s="6">
        <f>C206-H209</f>
        <v>1</v>
      </c>
      <c r="M209" s="8">
        <f t="shared" si="35"/>
        <v>0</v>
      </c>
      <c r="N209" s="8">
        <f>E206-M209</f>
        <v>2.1</v>
      </c>
    </row>
    <row r="210" spans="1:16" s="6" customFormat="1" x14ac:dyDescent="0.75">
      <c r="F210" s="6" t="s">
        <v>29</v>
      </c>
      <c r="G210" s="6">
        <v>20</v>
      </c>
      <c r="H210" s="6">
        <v>4</v>
      </c>
      <c r="I210" s="6" t="s">
        <v>19</v>
      </c>
      <c r="J210" s="8">
        <v>2.89</v>
      </c>
      <c r="K210" s="6">
        <f>B206-G210</f>
        <v>-2</v>
      </c>
      <c r="L210" s="6">
        <f>C206-H210</f>
        <v>1</v>
      </c>
      <c r="M210" s="8">
        <f t="shared" si="35"/>
        <v>-0.10999999999999999</v>
      </c>
      <c r="N210" s="8">
        <f>E206-M210</f>
        <v>2.21</v>
      </c>
    </row>
    <row r="211" spans="1:16" x14ac:dyDescent="0.75">
      <c r="A211" t="s">
        <v>86</v>
      </c>
      <c r="B211">
        <v>18</v>
      </c>
      <c r="C211">
        <v>5</v>
      </c>
      <c r="D211" t="s">
        <v>19</v>
      </c>
      <c r="E211">
        <v>3.4</v>
      </c>
      <c r="F211" t="s">
        <v>32</v>
      </c>
      <c r="G211">
        <v>18</v>
      </c>
      <c r="H211">
        <v>3</v>
      </c>
      <c r="I211" t="s">
        <v>19</v>
      </c>
      <c r="J211" s="10">
        <v>4.28</v>
      </c>
      <c r="K211">
        <f>B211-G211</f>
        <v>0</v>
      </c>
      <c r="L211">
        <f>C211-H211</f>
        <v>2</v>
      </c>
      <c r="M211" s="10">
        <f t="shared" si="35"/>
        <v>2.4800000000000004</v>
      </c>
      <c r="N211" s="10">
        <f>E211-M211</f>
        <v>0.91999999999999948</v>
      </c>
      <c r="O211" t="s">
        <v>46</v>
      </c>
      <c r="P211" t="s">
        <v>47</v>
      </c>
    </row>
    <row r="212" spans="1:16" x14ac:dyDescent="0.75">
      <c r="F212" t="s">
        <v>35</v>
      </c>
      <c r="G212">
        <v>18</v>
      </c>
      <c r="H212">
        <v>3</v>
      </c>
      <c r="I212" t="s">
        <v>19</v>
      </c>
      <c r="J212" s="10">
        <v>4.6500000000000004</v>
      </c>
      <c r="K212">
        <f>B211-G212</f>
        <v>0</v>
      </c>
      <c r="L212">
        <f>C211-H212</f>
        <v>2</v>
      </c>
      <c r="M212" s="10">
        <f t="shared" si="35"/>
        <v>2.8500000000000005</v>
      </c>
      <c r="N212" s="11">
        <f>E211-M212</f>
        <v>0.54999999999999938</v>
      </c>
    </row>
    <row r="213" spans="1:16" x14ac:dyDescent="0.75">
      <c r="F213" t="s">
        <v>27</v>
      </c>
      <c r="G213">
        <v>20</v>
      </c>
      <c r="H213">
        <v>4</v>
      </c>
      <c r="I213" t="s">
        <v>19</v>
      </c>
      <c r="J213" s="10">
        <v>3.48</v>
      </c>
      <c r="K213">
        <f>B211-G213</f>
        <v>-2</v>
      </c>
      <c r="L213">
        <f>C211-H213</f>
        <v>1</v>
      </c>
      <c r="M213" s="10">
        <f t="shared" si="35"/>
        <v>0.47999999999999987</v>
      </c>
      <c r="N213" s="10">
        <f>E211-M213</f>
        <v>2.92</v>
      </c>
    </row>
    <row r="214" spans="1:16" x14ac:dyDescent="0.75">
      <c r="F214" t="s">
        <v>28</v>
      </c>
      <c r="G214">
        <v>20</v>
      </c>
      <c r="H214">
        <v>4</v>
      </c>
      <c r="I214" t="s">
        <v>19</v>
      </c>
      <c r="J214" s="10">
        <v>3</v>
      </c>
      <c r="K214">
        <f>B211-G214</f>
        <v>-2</v>
      </c>
      <c r="L214">
        <f>C211-H214</f>
        <v>1</v>
      </c>
      <c r="M214" s="10">
        <f t="shared" si="35"/>
        <v>0</v>
      </c>
      <c r="N214" s="10">
        <f>E211-M214</f>
        <v>3.4</v>
      </c>
    </row>
    <row r="215" spans="1:16" x14ac:dyDescent="0.75">
      <c r="F215" t="s">
        <v>29</v>
      </c>
      <c r="G215">
        <v>20</v>
      </c>
      <c r="H215">
        <v>4</v>
      </c>
      <c r="I215" t="s">
        <v>19</v>
      </c>
      <c r="J215" s="10">
        <v>2.89</v>
      </c>
      <c r="K215">
        <f>B211-G215</f>
        <v>-2</v>
      </c>
      <c r="L215">
        <f>C211-H215</f>
        <v>1</v>
      </c>
      <c r="M215" s="10">
        <f t="shared" si="35"/>
        <v>-0.10999999999999999</v>
      </c>
      <c r="N215" s="10">
        <f>E211-M215</f>
        <v>3.51</v>
      </c>
    </row>
    <row r="216" spans="1:16" s="6" customFormat="1" x14ac:dyDescent="0.75">
      <c r="A216" s="6" t="s">
        <v>122</v>
      </c>
      <c r="B216" s="6">
        <v>18</v>
      </c>
      <c r="C216" s="6">
        <v>5</v>
      </c>
      <c r="D216" s="6" t="s">
        <v>23</v>
      </c>
      <c r="E216" s="6">
        <v>1.5</v>
      </c>
      <c r="F216" s="6" t="s">
        <v>24</v>
      </c>
      <c r="G216" s="6">
        <v>20</v>
      </c>
      <c r="H216" s="6">
        <v>5</v>
      </c>
      <c r="I216" s="6" t="s">
        <v>23</v>
      </c>
      <c r="J216" s="8">
        <v>1.72</v>
      </c>
      <c r="K216" s="6">
        <f t="shared" ref="K216:L218" si="38">B216-G216</f>
        <v>-2</v>
      </c>
      <c r="L216" s="6">
        <f t="shared" si="38"/>
        <v>0</v>
      </c>
      <c r="M216" s="8">
        <f t="shared" si="35"/>
        <v>-0.38000000000000012</v>
      </c>
      <c r="N216" s="8">
        <f>E216-M216</f>
        <v>1.8800000000000001</v>
      </c>
    </row>
    <row r="217" spans="1:16" x14ac:dyDescent="0.75">
      <c r="A217" t="s">
        <v>165</v>
      </c>
      <c r="B217">
        <v>18</v>
      </c>
      <c r="C217">
        <v>5</v>
      </c>
      <c r="D217" t="s">
        <v>23</v>
      </c>
      <c r="E217">
        <v>2.2000000000000002</v>
      </c>
      <c r="F217" t="s">
        <v>24</v>
      </c>
      <c r="G217">
        <v>20</v>
      </c>
      <c r="H217">
        <v>5</v>
      </c>
      <c r="I217" t="s">
        <v>23</v>
      </c>
      <c r="J217" s="10">
        <v>1.72</v>
      </c>
      <c r="K217">
        <f t="shared" si="38"/>
        <v>-2</v>
      </c>
      <c r="L217">
        <f t="shared" si="38"/>
        <v>0</v>
      </c>
      <c r="M217" s="10">
        <f>J217+(K217*1.05)-(L217*0.9)</f>
        <v>-0.38000000000000012</v>
      </c>
      <c r="N217" s="10">
        <f>E217-M217</f>
        <v>2.58</v>
      </c>
    </row>
    <row r="218" spans="1:16" s="6" customFormat="1" x14ac:dyDescent="0.75">
      <c r="A218" s="6" t="s">
        <v>213</v>
      </c>
      <c r="B218" s="6">
        <v>18</v>
      </c>
      <c r="C218" s="6">
        <v>5</v>
      </c>
      <c r="D218" s="6" t="s">
        <v>23</v>
      </c>
      <c r="E218" s="6">
        <v>3</v>
      </c>
      <c r="F218" s="6" t="s">
        <v>24</v>
      </c>
      <c r="G218" s="6">
        <v>20</v>
      </c>
      <c r="H218" s="6">
        <v>5</v>
      </c>
      <c r="I218" s="6" t="s">
        <v>23</v>
      </c>
      <c r="J218" s="8">
        <v>1.72</v>
      </c>
      <c r="K218" s="6">
        <f t="shared" si="38"/>
        <v>-2</v>
      </c>
      <c r="L218" s="6">
        <f t="shared" si="38"/>
        <v>0</v>
      </c>
      <c r="M218" s="8">
        <f>J218+(K218*1.05)-(L218*0.9)</f>
        <v>-0.38000000000000012</v>
      </c>
      <c r="N218" s="8">
        <f>E218-M218</f>
        <v>3.38</v>
      </c>
    </row>
    <row r="221" spans="1:16" ht="89.25" customHeight="1" x14ac:dyDescent="0.75">
      <c r="A221" s="15" t="s">
        <v>313</v>
      </c>
      <c r="B221" s="15"/>
      <c r="C221" s="15"/>
      <c r="D221" s="15"/>
      <c r="E221" s="15"/>
      <c r="F221" s="15"/>
      <c r="G221" s="15"/>
      <c r="H221" s="15"/>
      <c r="I221" s="15"/>
      <c r="J221" s="15"/>
      <c r="K221" s="15"/>
      <c r="L221" s="15"/>
      <c r="M221" s="15"/>
      <c r="N221" s="15"/>
      <c r="O221" s="15"/>
      <c r="P221" s="15"/>
    </row>
    <row r="222" spans="1:16" x14ac:dyDescent="0.75">
      <c r="A222" s="16" t="s">
        <v>0</v>
      </c>
      <c r="B222" s="16"/>
      <c r="C222" s="16"/>
      <c r="D222" s="16"/>
      <c r="E222" s="16"/>
      <c r="F222" s="17" t="s">
        <v>1</v>
      </c>
      <c r="G222" s="16"/>
      <c r="H222" s="16"/>
      <c r="I222" s="16"/>
      <c r="J222" s="16"/>
      <c r="K222" s="17" t="s">
        <v>2</v>
      </c>
      <c r="L222" s="16"/>
      <c r="M222" s="16"/>
      <c r="N222" s="16"/>
      <c r="O222" s="18" t="s">
        <v>3</v>
      </c>
      <c r="P222" s="18"/>
    </row>
    <row r="223" spans="1:16" x14ac:dyDescent="0.75">
      <c r="A223" s="16" t="s">
        <v>4</v>
      </c>
      <c r="B223" s="16"/>
      <c r="C223" s="16"/>
      <c r="D223" s="16"/>
      <c r="E223" s="19" t="s">
        <v>5</v>
      </c>
      <c r="F223" s="17" t="s">
        <v>4</v>
      </c>
      <c r="G223" s="16"/>
      <c r="H223" s="16"/>
      <c r="I223" s="16"/>
      <c r="J223" s="19" t="s">
        <v>6</v>
      </c>
      <c r="K223" s="1"/>
      <c r="M223" s="18" t="s">
        <v>7</v>
      </c>
      <c r="N223" s="18" t="s">
        <v>8</v>
      </c>
      <c r="O223" s="18"/>
      <c r="P223" s="18"/>
    </row>
    <row r="224" spans="1:16" x14ac:dyDescent="0.75">
      <c r="A224" s="2"/>
      <c r="B224" s="3" t="s">
        <v>9</v>
      </c>
      <c r="C224" s="3" t="s">
        <v>10</v>
      </c>
      <c r="D224" s="3" t="s">
        <v>11</v>
      </c>
      <c r="E224" s="20"/>
      <c r="F224" s="4" t="s">
        <v>12</v>
      </c>
      <c r="G224" s="3" t="s">
        <v>9</v>
      </c>
      <c r="H224" s="3" t="s">
        <v>10</v>
      </c>
      <c r="I224" s="3" t="s">
        <v>11</v>
      </c>
      <c r="J224" s="20"/>
      <c r="K224" s="5" t="s">
        <v>13</v>
      </c>
      <c r="L224" s="2" t="s">
        <v>14</v>
      </c>
      <c r="M224" s="21"/>
      <c r="N224" s="21"/>
      <c r="O224" s="5" t="s">
        <v>12</v>
      </c>
      <c r="P224" s="2" t="s">
        <v>15</v>
      </c>
    </row>
    <row r="225" spans="1:16" s="6" customFormat="1" x14ac:dyDescent="0.75">
      <c r="A225" s="6" t="s">
        <v>218</v>
      </c>
      <c r="B225" s="6">
        <v>20</v>
      </c>
      <c r="C225" s="6">
        <v>0</v>
      </c>
      <c r="D225" s="6" t="s">
        <v>17</v>
      </c>
      <c r="E225" s="6">
        <v>9.3000000000000007</v>
      </c>
      <c r="F225" s="6" t="s">
        <v>51</v>
      </c>
      <c r="G225" s="6">
        <v>20</v>
      </c>
      <c r="H225" s="6">
        <v>3</v>
      </c>
      <c r="I225" s="6" t="s">
        <v>17</v>
      </c>
      <c r="J225" s="8">
        <v>6.11</v>
      </c>
      <c r="K225" s="6">
        <f>B225-G225</f>
        <v>0</v>
      </c>
      <c r="L225" s="6">
        <f>C225-H225</f>
        <v>-3</v>
      </c>
      <c r="M225" s="8">
        <f t="shared" ref="M225:M231" si="39">J225+(K225*1.05)-(L225*0.9)</f>
        <v>8.81</v>
      </c>
      <c r="N225" s="11">
        <f>E225-M225</f>
        <v>0.49000000000000021</v>
      </c>
      <c r="O225" s="6" t="s">
        <v>256</v>
      </c>
      <c r="P225" s="6" t="s">
        <v>257</v>
      </c>
    </row>
    <row r="226" spans="1:16" x14ac:dyDescent="0.75">
      <c r="A226" t="s">
        <v>190</v>
      </c>
      <c r="B226">
        <v>20</v>
      </c>
      <c r="C226">
        <v>0</v>
      </c>
      <c r="D226" t="s">
        <v>19</v>
      </c>
      <c r="E226">
        <v>7</v>
      </c>
      <c r="F226" t="s">
        <v>48</v>
      </c>
      <c r="G226">
        <v>20</v>
      </c>
      <c r="H226">
        <v>4</v>
      </c>
      <c r="I226" t="s">
        <v>19</v>
      </c>
      <c r="J226" s="10">
        <v>5.01</v>
      </c>
      <c r="K226">
        <f>B226-G226</f>
        <v>0</v>
      </c>
      <c r="L226">
        <f>C226-H226</f>
        <v>-4</v>
      </c>
      <c r="M226" s="10">
        <f t="shared" si="39"/>
        <v>8.61</v>
      </c>
      <c r="N226" s="10">
        <f>E226-M226</f>
        <v>-1.6099999999999994</v>
      </c>
      <c r="O226" t="s">
        <v>254</v>
      </c>
      <c r="P226" t="s">
        <v>255</v>
      </c>
    </row>
    <row r="227" spans="1:16" x14ac:dyDescent="0.75">
      <c r="F227" t="s">
        <v>49</v>
      </c>
      <c r="G227">
        <v>20</v>
      </c>
      <c r="H227">
        <v>4</v>
      </c>
      <c r="I227" t="s">
        <v>19</v>
      </c>
      <c r="J227" s="10">
        <v>5.95</v>
      </c>
      <c r="K227">
        <f>B226-G227</f>
        <v>0</v>
      </c>
      <c r="L227">
        <f>C226-H227</f>
        <v>-4</v>
      </c>
      <c r="M227" s="10">
        <f t="shared" si="39"/>
        <v>9.5500000000000007</v>
      </c>
      <c r="N227" s="10">
        <f>E226-M227</f>
        <v>-2.5500000000000007</v>
      </c>
    </row>
    <row r="228" spans="1:16" x14ac:dyDescent="0.75">
      <c r="F228" t="s">
        <v>50</v>
      </c>
      <c r="G228">
        <v>20</v>
      </c>
      <c r="H228">
        <v>4</v>
      </c>
      <c r="I228" t="s">
        <v>19</v>
      </c>
      <c r="J228" s="10">
        <v>5.73</v>
      </c>
      <c r="K228">
        <f>B226-G228</f>
        <v>0</v>
      </c>
      <c r="L228">
        <f>C226-H228</f>
        <v>-4</v>
      </c>
      <c r="M228" s="10">
        <f t="shared" si="39"/>
        <v>9.33</v>
      </c>
      <c r="N228" s="10">
        <f>E226-M228</f>
        <v>-2.33</v>
      </c>
    </row>
    <row r="229" spans="1:16" x14ac:dyDescent="0.75">
      <c r="F229" t="s">
        <v>27</v>
      </c>
      <c r="G229">
        <v>20</v>
      </c>
      <c r="H229">
        <v>4</v>
      </c>
      <c r="I229" t="s">
        <v>19</v>
      </c>
      <c r="J229" s="10">
        <v>3.48</v>
      </c>
      <c r="K229">
        <f>B226-G229</f>
        <v>0</v>
      </c>
      <c r="L229">
        <f>C226-H229</f>
        <v>-4</v>
      </c>
      <c r="M229" s="10">
        <f t="shared" si="39"/>
        <v>7.08</v>
      </c>
      <c r="N229" s="11">
        <f>E226-M229</f>
        <v>-8.0000000000000071E-2</v>
      </c>
    </row>
    <row r="230" spans="1:16" x14ac:dyDescent="0.75">
      <c r="F230" t="s">
        <v>28</v>
      </c>
      <c r="G230">
        <v>20</v>
      </c>
      <c r="H230">
        <v>4</v>
      </c>
      <c r="I230" t="s">
        <v>19</v>
      </c>
      <c r="J230" s="10">
        <v>3</v>
      </c>
      <c r="K230">
        <f>B226-G230</f>
        <v>0</v>
      </c>
      <c r="L230">
        <f>C226-H230</f>
        <v>-4</v>
      </c>
      <c r="M230" s="10">
        <f t="shared" si="39"/>
        <v>6.6</v>
      </c>
      <c r="N230" s="11">
        <f>E226-M230</f>
        <v>0.40000000000000036</v>
      </c>
    </row>
    <row r="231" spans="1:16" x14ac:dyDescent="0.75">
      <c r="F231" t="s">
        <v>29</v>
      </c>
      <c r="G231">
        <v>20</v>
      </c>
      <c r="H231">
        <v>4</v>
      </c>
      <c r="I231" t="s">
        <v>19</v>
      </c>
      <c r="J231" s="10">
        <v>2.89</v>
      </c>
      <c r="K231">
        <f>B226-G231</f>
        <v>0</v>
      </c>
      <c r="L231">
        <f>C226-H231</f>
        <v>-4</v>
      </c>
      <c r="M231" s="10">
        <f t="shared" si="39"/>
        <v>6.49</v>
      </c>
      <c r="N231" s="11">
        <f>E226-M231</f>
        <v>0.50999999999999979</v>
      </c>
    </row>
    <row r="232" spans="1:16" s="6" customFormat="1" x14ac:dyDescent="0.75">
      <c r="A232" s="6" t="s">
        <v>114</v>
      </c>
      <c r="B232" s="6">
        <v>20</v>
      </c>
      <c r="C232" s="6">
        <v>1</v>
      </c>
      <c r="D232" s="6" t="s">
        <v>17</v>
      </c>
      <c r="E232" s="6">
        <v>8.3000000000000007</v>
      </c>
      <c r="F232" s="6" t="s">
        <v>51</v>
      </c>
      <c r="G232" s="6">
        <v>20</v>
      </c>
      <c r="H232" s="6">
        <v>3</v>
      </c>
      <c r="I232" s="6" t="s">
        <v>17</v>
      </c>
      <c r="J232" s="8">
        <v>6.11</v>
      </c>
      <c r="K232" s="6">
        <f t="shared" ref="K232:K251" si="40">B232-G232</f>
        <v>0</v>
      </c>
      <c r="L232" s="6">
        <f t="shared" ref="L232:L251" si="41">C232-H232</f>
        <v>-2</v>
      </c>
      <c r="M232" s="8">
        <f t="shared" ref="M232:M241" si="42">J232+(K232*1.05)-(L232*0.9)</f>
        <v>7.91</v>
      </c>
      <c r="N232" s="11">
        <f t="shared" ref="N232:N251" si="43">E232-M232</f>
        <v>0.39000000000000057</v>
      </c>
      <c r="O232" s="6" t="s">
        <v>253</v>
      </c>
      <c r="P232" s="6" t="s">
        <v>281</v>
      </c>
    </row>
    <row r="233" spans="1:16" x14ac:dyDescent="0.75">
      <c r="A233" t="s">
        <v>222</v>
      </c>
      <c r="B233">
        <v>20</v>
      </c>
      <c r="C233">
        <v>1</v>
      </c>
      <c r="D233" t="s">
        <v>17</v>
      </c>
      <c r="E233">
        <v>8.6</v>
      </c>
      <c r="F233" t="s">
        <v>51</v>
      </c>
      <c r="G233">
        <v>20</v>
      </c>
      <c r="H233">
        <v>3</v>
      </c>
      <c r="I233" t="s">
        <v>17</v>
      </c>
      <c r="J233" s="10">
        <v>6.11</v>
      </c>
      <c r="K233">
        <f t="shared" si="40"/>
        <v>0</v>
      </c>
      <c r="L233">
        <f t="shared" si="41"/>
        <v>-2</v>
      </c>
      <c r="M233" s="10">
        <f t="shared" si="42"/>
        <v>7.91</v>
      </c>
      <c r="N233" s="10">
        <f t="shared" si="43"/>
        <v>0.6899999999999995</v>
      </c>
    </row>
    <row r="234" spans="1:16" s="6" customFormat="1" x14ac:dyDescent="0.75">
      <c r="A234" s="6" t="s">
        <v>224</v>
      </c>
      <c r="B234" s="6">
        <v>20</v>
      </c>
      <c r="C234" s="6">
        <v>1</v>
      </c>
      <c r="D234" s="6" t="s">
        <v>17</v>
      </c>
      <c r="E234" s="6">
        <v>9.1999999999999993</v>
      </c>
      <c r="F234" s="6" t="s">
        <v>51</v>
      </c>
      <c r="G234" s="6">
        <v>20</v>
      </c>
      <c r="H234" s="6">
        <v>3</v>
      </c>
      <c r="I234" s="6" t="s">
        <v>17</v>
      </c>
      <c r="J234" s="8">
        <v>6.11</v>
      </c>
      <c r="K234" s="6">
        <f t="shared" si="40"/>
        <v>0</v>
      </c>
      <c r="L234" s="6">
        <f t="shared" si="41"/>
        <v>-2</v>
      </c>
      <c r="M234" s="8">
        <f t="shared" si="42"/>
        <v>7.91</v>
      </c>
      <c r="N234" s="8">
        <f t="shared" si="43"/>
        <v>1.2899999999999991</v>
      </c>
    </row>
    <row r="235" spans="1:16" x14ac:dyDescent="0.75">
      <c r="A235" t="s">
        <v>205</v>
      </c>
      <c r="B235">
        <v>20</v>
      </c>
      <c r="C235">
        <v>1</v>
      </c>
      <c r="D235" t="s">
        <v>23</v>
      </c>
      <c r="E235">
        <v>2.7</v>
      </c>
      <c r="F235" t="s">
        <v>24</v>
      </c>
      <c r="G235">
        <v>20</v>
      </c>
      <c r="H235">
        <v>5</v>
      </c>
      <c r="I235" t="s">
        <v>23</v>
      </c>
      <c r="J235" s="10">
        <v>1.72</v>
      </c>
      <c r="K235">
        <f t="shared" si="40"/>
        <v>0</v>
      </c>
      <c r="L235">
        <f t="shared" si="41"/>
        <v>-4</v>
      </c>
      <c r="M235" s="10">
        <f t="shared" si="42"/>
        <v>5.32</v>
      </c>
      <c r="N235" s="10">
        <f t="shared" si="43"/>
        <v>-2.62</v>
      </c>
    </row>
    <row r="236" spans="1:16" s="6" customFormat="1" x14ac:dyDescent="0.75">
      <c r="A236" s="6" t="s">
        <v>179</v>
      </c>
      <c r="B236" s="6">
        <v>20</v>
      </c>
      <c r="C236" s="6">
        <v>2</v>
      </c>
      <c r="D236" s="6" t="s">
        <v>17</v>
      </c>
      <c r="E236" s="6">
        <v>7.9</v>
      </c>
      <c r="F236" s="6" t="s">
        <v>51</v>
      </c>
      <c r="G236" s="6">
        <v>20</v>
      </c>
      <c r="H236" s="6">
        <v>3</v>
      </c>
      <c r="I236" s="6" t="s">
        <v>17</v>
      </c>
      <c r="J236" s="8">
        <v>6.11</v>
      </c>
      <c r="K236" s="6">
        <f t="shared" si="40"/>
        <v>0</v>
      </c>
      <c r="L236" s="6">
        <f t="shared" si="41"/>
        <v>-1</v>
      </c>
      <c r="M236" s="8">
        <f t="shared" si="42"/>
        <v>7.0100000000000007</v>
      </c>
      <c r="N236" s="8">
        <f t="shared" si="43"/>
        <v>0.88999999999999968</v>
      </c>
    </row>
    <row r="237" spans="1:16" x14ac:dyDescent="0.75">
      <c r="A237" t="s">
        <v>219</v>
      </c>
      <c r="B237">
        <v>20</v>
      </c>
      <c r="C237">
        <v>2</v>
      </c>
      <c r="D237" t="s">
        <v>17</v>
      </c>
      <c r="E237">
        <v>8.9</v>
      </c>
      <c r="F237" t="s">
        <v>51</v>
      </c>
      <c r="G237">
        <v>20</v>
      </c>
      <c r="H237">
        <v>3</v>
      </c>
      <c r="I237" t="s">
        <v>17</v>
      </c>
      <c r="J237" s="10">
        <v>6.11</v>
      </c>
      <c r="K237">
        <f t="shared" si="40"/>
        <v>0</v>
      </c>
      <c r="L237">
        <f t="shared" si="41"/>
        <v>-1</v>
      </c>
      <c r="M237" s="10">
        <f t="shared" si="42"/>
        <v>7.0100000000000007</v>
      </c>
      <c r="N237" s="10">
        <f t="shared" si="43"/>
        <v>1.8899999999999997</v>
      </c>
    </row>
    <row r="238" spans="1:16" s="6" customFormat="1" x14ac:dyDescent="0.75">
      <c r="A238" s="6" t="s">
        <v>154</v>
      </c>
      <c r="B238" s="6">
        <v>20</v>
      </c>
      <c r="C238" s="6">
        <v>2</v>
      </c>
      <c r="D238" s="6" t="s">
        <v>17</v>
      </c>
      <c r="E238" s="6">
        <v>9.5</v>
      </c>
      <c r="F238" s="6" t="s">
        <v>51</v>
      </c>
      <c r="G238" s="6">
        <v>20</v>
      </c>
      <c r="H238" s="6">
        <v>3</v>
      </c>
      <c r="I238" s="6" t="s">
        <v>17</v>
      </c>
      <c r="J238" s="8">
        <v>6.11</v>
      </c>
      <c r="K238" s="6">
        <f t="shared" si="40"/>
        <v>0</v>
      </c>
      <c r="L238" s="6">
        <f t="shared" si="41"/>
        <v>-1</v>
      </c>
      <c r="M238" s="8">
        <f t="shared" si="42"/>
        <v>7.0100000000000007</v>
      </c>
      <c r="N238" s="8">
        <f t="shared" si="43"/>
        <v>2.4899999999999993</v>
      </c>
    </row>
    <row r="239" spans="1:16" x14ac:dyDescent="0.75">
      <c r="A239" t="s">
        <v>196</v>
      </c>
      <c r="B239">
        <v>20</v>
      </c>
      <c r="C239">
        <v>2</v>
      </c>
      <c r="D239" t="s">
        <v>23</v>
      </c>
      <c r="E239">
        <v>1.8</v>
      </c>
      <c r="F239" t="s">
        <v>24</v>
      </c>
      <c r="G239">
        <v>20</v>
      </c>
      <c r="H239">
        <v>5</v>
      </c>
      <c r="I239" t="s">
        <v>23</v>
      </c>
      <c r="J239" s="10">
        <v>1.72</v>
      </c>
      <c r="K239">
        <f t="shared" si="40"/>
        <v>0</v>
      </c>
      <c r="L239">
        <f t="shared" si="41"/>
        <v>-3</v>
      </c>
      <c r="M239" s="10">
        <f t="shared" si="42"/>
        <v>4.42</v>
      </c>
      <c r="N239" s="10">
        <f t="shared" si="43"/>
        <v>-2.62</v>
      </c>
    </row>
    <row r="240" spans="1:16" s="6" customFormat="1" x14ac:dyDescent="0.75">
      <c r="A240" s="6" t="s">
        <v>123</v>
      </c>
      <c r="B240" s="6">
        <v>20</v>
      </c>
      <c r="C240" s="6">
        <v>2</v>
      </c>
      <c r="D240" s="6" t="s">
        <v>23</v>
      </c>
      <c r="E240" s="6">
        <v>2.2999999999999998</v>
      </c>
      <c r="F240" s="6" t="s">
        <v>24</v>
      </c>
      <c r="G240" s="6">
        <v>20</v>
      </c>
      <c r="H240" s="6">
        <v>5</v>
      </c>
      <c r="I240" s="6" t="s">
        <v>23</v>
      </c>
      <c r="J240" s="8">
        <v>1.72</v>
      </c>
      <c r="K240" s="6">
        <f t="shared" si="40"/>
        <v>0</v>
      </c>
      <c r="L240" s="6">
        <f t="shared" si="41"/>
        <v>-3</v>
      </c>
      <c r="M240" s="8">
        <f t="shared" si="42"/>
        <v>4.42</v>
      </c>
      <c r="N240" s="8">
        <f t="shared" si="43"/>
        <v>-2.12</v>
      </c>
    </row>
    <row r="241" spans="1:14" s="6" customFormat="1" x14ac:dyDescent="0.75">
      <c r="A241" t="s">
        <v>309</v>
      </c>
      <c r="B241">
        <v>20</v>
      </c>
      <c r="C241">
        <v>3</v>
      </c>
      <c r="D241" t="s">
        <v>17</v>
      </c>
      <c r="E241">
        <v>6.98</v>
      </c>
      <c r="F241" s="6" t="s">
        <v>51</v>
      </c>
      <c r="G241" s="6">
        <v>20</v>
      </c>
      <c r="H241" s="6">
        <v>3</v>
      </c>
      <c r="I241" s="6" t="s">
        <v>17</v>
      </c>
      <c r="J241" s="8">
        <v>6.11</v>
      </c>
      <c r="K241" s="6">
        <f t="shared" ref="K241" si="44">B241-G241</f>
        <v>0</v>
      </c>
      <c r="L241" s="6">
        <f t="shared" ref="L241" si="45">C241-H241</f>
        <v>0</v>
      </c>
      <c r="M241" s="8">
        <f t="shared" si="42"/>
        <v>6.11</v>
      </c>
      <c r="N241" s="8">
        <f t="shared" ref="N241" si="46">E241-M241</f>
        <v>0.87000000000000011</v>
      </c>
    </row>
    <row r="242" spans="1:14" s="6" customFormat="1" x14ac:dyDescent="0.75">
      <c r="F242" s="6" t="s">
        <v>18</v>
      </c>
      <c r="G242" s="6">
        <v>18</v>
      </c>
      <c r="H242" s="6">
        <v>3</v>
      </c>
      <c r="I242" s="6" t="s">
        <v>17</v>
      </c>
      <c r="J242" s="8">
        <v>4.0199999999999996</v>
      </c>
      <c r="K242" s="6">
        <f>B241-G242</f>
        <v>2</v>
      </c>
      <c r="L242" s="6">
        <f>C241-H242</f>
        <v>0</v>
      </c>
      <c r="M242" s="8">
        <f>J242+(K242*1.05)-(L242*0.9)</f>
        <v>6.1199999999999992</v>
      </c>
      <c r="N242" s="8">
        <f>E241-M242</f>
        <v>0.86000000000000121</v>
      </c>
    </row>
    <row r="243" spans="1:14" s="6" customFormat="1" x14ac:dyDescent="0.75">
      <c r="F243" s="6" t="s">
        <v>51</v>
      </c>
      <c r="G243" s="6">
        <v>20</v>
      </c>
      <c r="H243" s="6">
        <v>3</v>
      </c>
      <c r="I243" s="6" t="s">
        <v>17</v>
      </c>
      <c r="J243" s="8">
        <v>6.11</v>
      </c>
      <c r="K243" s="6">
        <f>B241-G243</f>
        <v>0</v>
      </c>
      <c r="L243" s="6">
        <f>C241-H243</f>
        <v>0</v>
      </c>
      <c r="M243" s="8">
        <f>J243+(K243*1.05)-(L243*0.9)</f>
        <v>6.11</v>
      </c>
      <c r="N243" s="8">
        <f>E241-M243</f>
        <v>0.87000000000000011</v>
      </c>
    </row>
    <row r="244" spans="1:14" s="6" customFormat="1" x14ac:dyDescent="0.75">
      <c r="F244" s="6" t="s">
        <v>57</v>
      </c>
      <c r="G244" s="6">
        <v>20</v>
      </c>
      <c r="H244" s="6">
        <v>5</v>
      </c>
      <c r="I244" s="6" t="s">
        <v>17</v>
      </c>
      <c r="J244" s="8">
        <v>4.5999999999999996</v>
      </c>
      <c r="K244" s="6">
        <f>B241-G244</f>
        <v>0</v>
      </c>
      <c r="L244" s="6">
        <f>C241-H244</f>
        <v>-2</v>
      </c>
      <c r="M244" s="8">
        <f>J244+(K244*1.05)-(L244*0.9)</f>
        <v>6.3999999999999995</v>
      </c>
      <c r="N244" s="8">
        <f>E241-M244</f>
        <v>0.58000000000000096</v>
      </c>
    </row>
    <row r="245" spans="1:14" s="6" customFormat="1" x14ac:dyDescent="0.75">
      <c r="F245" s="6" t="s">
        <v>303</v>
      </c>
      <c r="G245" s="6">
        <v>20</v>
      </c>
      <c r="H245" s="6">
        <v>5</v>
      </c>
      <c r="I245" s="6" t="s">
        <v>17</v>
      </c>
      <c r="J245" s="8">
        <v>5.24</v>
      </c>
      <c r="K245" s="6">
        <f>B241-G245</f>
        <v>0</v>
      </c>
      <c r="L245" s="6">
        <f>C241-H245</f>
        <v>-2</v>
      </c>
      <c r="M245" s="8">
        <f>J245+(K245*1.05)-(L245*0.9)</f>
        <v>7.04</v>
      </c>
      <c r="N245" s="11">
        <f>E241-M245</f>
        <v>-5.9999999999999609E-2</v>
      </c>
    </row>
    <row r="246" spans="1:14" x14ac:dyDescent="0.75">
      <c r="A246" t="s">
        <v>202</v>
      </c>
      <c r="B246">
        <v>20</v>
      </c>
      <c r="C246">
        <v>3</v>
      </c>
      <c r="D246" t="s">
        <v>17</v>
      </c>
      <c r="E246">
        <v>8</v>
      </c>
      <c r="F246" t="s">
        <v>51</v>
      </c>
      <c r="G246">
        <v>20</v>
      </c>
      <c r="H246">
        <v>3</v>
      </c>
      <c r="I246" t="s">
        <v>17</v>
      </c>
      <c r="J246" s="10">
        <v>6.11</v>
      </c>
      <c r="K246">
        <f t="shared" si="40"/>
        <v>0</v>
      </c>
      <c r="L246">
        <f t="shared" si="41"/>
        <v>0</v>
      </c>
      <c r="M246" s="10">
        <f t="shared" ref="M246:M310" si="47">J246+(K246*1.05)-(L246*0.9)</f>
        <v>6.11</v>
      </c>
      <c r="N246" s="10">
        <f t="shared" si="43"/>
        <v>1.8899999999999997</v>
      </c>
    </row>
    <row r="247" spans="1:14" x14ac:dyDescent="0.75">
      <c r="F247" s="12" t="s">
        <v>18</v>
      </c>
      <c r="G247" s="6">
        <v>18</v>
      </c>
      <c r="H247" s="6">
        <v>3</v>
      </c>
      <c r="I247" s="6" t="s">
        <v>17</v>
      </c>
      <c r="J247" s="8">
        <v>4.0199999999999996</v>
      </c>
      <c r="K247" s="12">
        <f>B246-G247</f>
        <v>2</v>
      </c>
      <c r="L247" s="6">
        <f>C246-H247</f>
        <v>0</v>
      </c>
      <c r="M247" s="8">
        <f>J247+(K247*1.05)-(L247*0.9)</f>
        <v>6.1199999999999992</v>
      </c>
      <c r="N247" s="8">
        <f>E246-M247</f>
        <v>1.8800000000000008</v>
      </c>
    </row>
    <row r="248" spans="1:14" x14ac:dyDescent="0.75">
      <c r="F248" t="s">
        <v>51</v>
      </c>
      <c r="G248">
        <v>20</v>
      </c>
      <c r="H248">
        <v>3</v>
      </c>
      <c r="I248" t="s">
        <v>17</v>
      </c>
      <c r="J248" s="10">
        <v>6.11</v>
      </c>
      <c r="K248" s="1">
        <f>B246-G248</f>
        <v>0</v>
      </c>
      <c r="L248" s="1">
        <f>C246-H248</f>
        <v>0</v>
      </c>
      <c r="M248" s="10">
        <f>J248+(K248*1.05)-(L248*0.9)</f>
        <v>6.11</v>
      </c>
      <c r="N248" s="10">
        <f>E246-M248</f>
        <v>1.8899999999999997</v>
      </c>
    </row>
    <row r="249" spans="1:14" x14ac:dyDescent="0.75">
      <c r="F249" s="1" t="s">
        <v>57</v>
      </c>
      <c r="G249">
        <v>20</v>
      </c>
      <c r="H249">
        <v>5</v>
      </c>
      <c r="I249" t="s">
        <v>17</v>
      </c>
      <c r="J249" s="10">
        <v>4.5999999999999996</v>
      </c>
      <c r="K249" s="12">
        <f>B246-G249</f>
        <v>0</v>
      </c>
      <c r="L249" s="6">
        <f>C246-H249</f>
        <v>-2</v>
      </c>
      <c r="M249" s="8">
        <f>J249+(K249*1.05)-(L249*0.9)</f>
        <v>6.3999999999999995</v>
      </c>
      <c r="N249" s="8">
        <f>E246-M249</f>
        <v>1.6000000000000005</v>
      </c>
    </row>
    <row r="250" spans="1:14" x14ac:dyDescent="0.75">
      <c r="F250" s="6" t="s">
        <v>303</v>
      </c>
      <c r="G250" s="6">
        <v>20</v>
      </c>
      <c r="H250" s="6">
        <v>5</v>
      </c>
      <c r="I250" s="6" t="s">
        <v>17</v>
      </c>
      <c r="J250" s="8">
        <v>5.24</v>
      </c>
      <c r="K250" s="1">
        <f>B246-G250</f>
        <v>0</v>
      </c>
      <c r="L250" s="1">
        <f>C246-H250</f>
        <v>-2</v>
      </c>
      <c r="M250" s="10">
        <f>J250+(K250*1.05)-(L250*0.9)</f>
        <v>7.04</v>
      </c>
      <c r="N250" s="10">
        <f>E246-M250</f>
        <v>0.96</v>
      </c>
    </row>
    <row r="251" spans="1:14" s="6" customFormat="1" x14ac:dyDescent="0.75">
      <c r="A251" s="6" t="s">
        <v>144</v>
      </c>
      <c r="B251" s="6">
        <v>20</v>
      </c>
      <c r="C251" s="6">
        <v>3</v>
      </c>
      <c r="D251" s="6" t="s">
        <v>19</v>
      </c>
      <c r="E251" s="6">
        <v>2.7</v>
      </c>
      <c r="F251" s="6" t="s">
        <v>48</v>
      </c>
      <c r="G251" s="6">
        <v>20</v>
      </c>
      <c r="H251" s="6">
        <v>4</v>
      </c>
      <c r="I251" s="6" t="s">
        <v>19</v>
      </c>
      <c r="J251" s="8">
        <v>5.01</v>
      </c>
      <c r="K251" s="6">
        <f t="shared" si="40"/>
        <v>0</v>
      </c>
      <c r="L251" s="6">
        <f t="shared" si="41"/>
        <v>-1</v>
      </c>
      <c r="M251" s="8">
        <f t="shared" si="47"/>
        <v>5.91</v>
      </c>
      <c r="N251" s="8">
        <f t="shared" si="43"/>
        <v>-3.21</v>
      </c>
    </row>
    <row r="252" spans="1:14" s="6" customFormat="1" x14ac:dyDescent="0.75">
      <c r="F252" s="6" t="s">
        <v>49</v>
      </c>
      <c r="G252" s="6">
        <v>20</v>
      </c>
      <c r="H252" s="6">
        <v>4</v>
      </c>
      <c r="I252" s="6" t="s">
        <v>19</v>
      </c>
      <c r="J252" s="8">
        <v>5.95</v>
      </c>
      <c r="K252" s="6">
        <f>B251-G252</f>
        <v>0</v>
      </c>
      <c r="L252" s="6">
        <f>C251-H252</f>
        <v>-1</v>
      </c>
      <c r="M252" s="8">
        <f t="shared" si="47"/>
        <v>6.8500000000000005</v>
      </c>
      <c r="N252" s="8">
        <f>E251-M252</f>
        <v>-4.1500000000000004</v>
      </c>
    </row>
    <row r="253" spans="1:14" s="6" customFormat="1" x14ac:dyDescent="0.75">
      <c r="F253" s="6" t="s">
        <v>50</v>
      </c>
      <c r="G253" s="6">
        <v>20</v>
      </c>
      <c r="H253" s="6">
        <v>4</v>
      </c>
      <c r="I253" s="6" t="s">
        <v>19</v>
      </c>
      <c r="J253" s="8">
        <v>5.73</v>
      </c>
      <c r="K253" s="6">
        <f>B251-G253</f>
        <v>0</v>
      </c>
      <c r="L253" s="6">
        <f>C251-H253</f>
        <v>-1</v>
      </c>
      <c r="M253" s="8">
        <f t="shared" si="47"/>
        <v>6.6300000000000008</v>
      </c>
      <c r="N253" s="8">
        <f>E251-M253</f>
        <v>-3.9300000000000006</v>
      </c>
    </row>
    <row r="254" spans="1:14" s="6" customFormat="1" x14ac:dyDescent="0.75">
      <c r="F254" s="6" t="s">
        <v>27</v>
      </c>
      <c r="G254" s="6">
        <v>20</v>
      </c>
      <c r="H254" s="6">
        <v>4</v>
      </c>
      <c r="I254" s="6" t="s">
        <v>19</v>
      </c>
      <c r="J254" s="8">
        <v>3.48</v>
      </c>
      <c r="K254" s="6">
        <f>B251-G254</f>
        <v>0</v>
      </c>
      <c r="L254" s="6">
        <f>C251-H254</f>
        <v>-1</v>
      </c>
      <c r="M254" s="8">
        <f t="shared" si="47"/>
        <v>4.38</v>
      </c>
      <c r="N254" s="8">
        <f>E251-M254</f>
        <v>-1.6799999999999997</v>
      </c>
    </row>
    <row r="255" spans="1:14" s="6" customFormat="1" x14ac:dyDescent="0.75">
      <c r="F255" s="6" t="s">
        <v>28</v>
      </c>
      <c r="G255" s="6">
        <v>20</v>
      </c>
      <c r="H255" s="6">
        <v>4</v>
      </c>
      <c r="I255" s="6" t="s">
        <v>19</v>
      </c>
      <c r="J255" s="8">
        <v>3</v>
      </c>
      <c r="K255" s="6">
        <f>B251-G255</f>
        <v>0</v>
      </c>
      <c r="L255" s="6">
        <f>C251-H255</f>
        <v>-1</v>
      </c>
      <c r="M255" s="8">
        <f t="shared" si="47"/>
        <v>3.9</v>
      </c>
      <c r="N255" s="8">
        <f>E251-M255</f>
        <v>-1.1999999999999997</v>
      </c>
    </row>
    <row r="256" spans="1:14" s="6" customFormat="1" x14ac:dyDescent="0.75">
      <c r="F256" s="6" t="s">
        <v>29</v>
      </c>
      <c r="G256" s="6">
        <v>20</v>
      </c>
      <c r="H256" s="6">
        <v>4</v>
      </c>
      <c r="I256" s="6" t="s">
        <v>19</v>
      </c>
      <c r="J256" s="8">
        <v>2.89</v>
      </c>
      <c r="K256" s="6">
        <f>B251-G256</f>
        <v>0</v>
      </c>
      <c r="L256" s="6">
        <f>C251-H256</f>
        <v>-1</v>
      </c>
      <c r="M256" s="8">
        <f t="shared" si="47"/>
        <v>3.79</v>
      </c>
      <c r="N256" s="8">
        <f>E251-M256</f>
        <v>-1.0899999999999999</v>
      </c>
    </row>
    <row r="257" spans="1:16" x14ac:dyDescent="0.75">
      <c r="A257" t="s">
        <v>95</v>
      </c>
      <c r="B257">
        <v>20</v>
      </c>
      <c r="C257">
        <v>3</v>
      </c>
      <c r="D257" t="s">
        <v>19</v>
      </c>
      <c r="E257">
        <v>3.8</v>
      </c>
      <c r="F257" t="s">
        <v>48</v>
      </c>
      <c r="G257">
        <v>20</v>
      </c>
      <c r="H257">
        <v>4</v>
      </c>
      <c r="I257" t="s">
        <v>19</v>
      </c>
      <c r="J257" s="10">
        <v>5.01</v>
      </c>
      <c r="K257">
        <f>B257-G257</f>
        <v>0</v>
      </c>
      <c r="L257">
        <f>C257-H257</f>
        <v>-1</v>
      </c>
      <c r="M257" s="10">
        <f t="shared" si="47"/>
        <v>5.91</v>
      </c>
      <c r="N257" s="10">
        <f>E257-M257</f>
        <v>-2.1100000000000003</v>
      </c>
      <c r="O257" t="s">
        <v>251</v>
      </c>
      <c r="P257" t="s">
        <v>252</v>
      </c>
    </row>
    <row r="258" spans="1:16" x14ac:dyDescent="0.75">
      <c r="F258" t="s">
        <v>49</v>
      </c>
      <c r="G258">
        <v>20</v>
      </c>
      <c r="H258">
        <v>4</v>
      </c>
      <c r="I258" t="s">
        <v>19</v>
      </c>
      <c r="J258" s="10">
        <v>5.95</v>
      </c>
      <c r="K258">
        <f>B257-G258</f>
        <v>0</v>
      </c>
      <c r="L258">
        <f>C257-H258</f>
        <v>-1</v>
      </c>
      <c r="M258" s="10">
        <f t="shared" si="47"/>
        <v>6.8500000000000005</v>
      </c>
      <c r="N258" s="10">
        <f>E257-M258</f>
        <v>-3.0500000000000007</v>
      </c>
    </row>
    <row r="259" spans="1:16" x14ac:dyDescent="0.75">
      <c r="F259" t="s">
        <v>50</v>
      </c>
      <c r="G259">
        <v>20</v>
      </c>
      <c r="H259">
        <v>4</v>
      </c>
      <c r="I259" t="s">
        <v>19</v>
      </c>
      <c r="J259" s="10">
        <v>5.73</v>
      </c>
      <c r="K259">
        <f>B257-G259</f>
        <v>0</v>
      </c>
      <c r="L259">
        <f>C257-H259</f>
        <v>-1</v>
      </c>
      <c r="M259" s="10">
        <f t="shared" si="47"/>
        <v>6.6300000000000008</v>
      </c>
      <c r="N259" s="10">
        <f>E257-M259</f>
        <v>-2.830000000000001</v>
      </c>
    </row>
    <row r="260" spans="1:16" x14ac:dyDescent="0.75">
      <c r="F260" t="s">
        <v>27</v>
      </c>
      <c r="G260">
        <v>20</v>
      </c>
      <c r="H260">
        <v>4</v>
      </c>
      <c r="I260" t="s">
        <v>19</v>
      </c>
      <c r="J260" s="10">
        <v>3.48</v>
      </c>
      <c r="K260">
        <f>B257-G260</f>
        <v>0</v>
      </c>
      <c r="L260">
        <f>C257-H260</f>
        <v>-1</v>
      </c>
      <c r="M260" s="10">
        <f t="shared" si="47"/>
        <v>4.38</v>
      </c>
      <c r="N260" s="10">
        <f>E257-M260</f>
        <v>-0.58000000000000007</v>
      </c>
    </row>
    <row r="261" spans="1:16" x14ac:dyDescent="0.75">
      <c r="F261" t="s">
        <v>28</v>
      </c>
      <c r="G261">
        <v>20</v>
      </c>
      <c r="H261">
        <v>4</v>
      </c>
      <c r="I261" t="s">
        <v>19</v>
      </c>
      <c r="J261" s="10">
        <v>3</v>
      </c>
      <c r="K261">
        <f>B257-G261</f>
        <v>0</v>
      </c>
      <c r="L261">
        <f>C257-H261</f>
        <v>-1</v>
      </c>
      <c r="M261" s="10">
        <f t="shared" si="47"/>
        <v>3.9</v>
      </c>
      <c r="N261" s="11">
        <f>E257-M261</f>
        <v>-0.10000000000000009</v>
      </c>
    </row>
    <row r="262" spans="1:16" x14ac:dyDescent="0.75">
      <c r="F262" t="s">
        <v>29</v>
      </c>
      <c r="G262">
        <v>20</v>
      </c>
      <c r="H262">
        <v>4</v>
      </c>
      <c r="I262" t="s">
        <v>19</v>
      </c>
      <c r="J262" s="10">
        <v>2.89</v>
      </c>
      <c r="K262">
        <f>B257-G262</f>
        <v>0</v>
      </c>
      <c r="L262">
        <f>C257-H262</f>
        <v>-1</v>
      </c>
      <c r="M262" s="10">
        <f t="shared" si="47"/>
        <v>3.79</v>
      </c>
      <c r="N262" s="11">
        <f>E257-M262</f>
        <v>9.9999999999997868E-3</v>
      </c>
    </row>
    <row r="263" spans="1:16" s="6" customFormat="1" x14ac:dyDescent="0.75">
      <c r="A263" s="6" t="s">
        <v>111</v>
      </c>
      <c r="B263" s="6">
        <v>20</v>
      </c>
      <c r="C263" s="6">
        <v>3</v>
      </c>
      <c r="D263" s="6" t="s">
        <v>19</v>
      </c>
      <c r="E263" s="6">
        <v>4.4000000000000004</v>
      </c>
      <c r="F263" s="6" t="s">
        <v>48</v>
      </c>
      <c r="G263" s="6">
        <v>20</v>
      </c>
      <c r="H263" s="6">
        <v>4</v>
      </c>
      <c r="I263" s="6" t="s">
        <v>19</v>
      </c>
      <c r="J263" s="8">
        <v>5.01</v>
      </c>
      <c r="K263" s="6">
        <f>B263-G263</f>
        <v>0</v>
      </c>
      <c r="L263" s="6">
        <f>C263-H263</f>
        <v>-1</v>
      </c>
      <c r="M263" s="8">
        <f t="shared" si="47"/>
        <v>5.91</v>
      </c>
      <c r="N263" s="8">
        <f>E263-M263</f>
        <v>-1.5099999999999998</v>
      </c>
      <c r="O263" s="6" t="s">
        <v>251</v>
      </c>
      <c r="P263" s="6" t="s">
        <v>252</v>
      </c>
    </row>
    <row r="264" spans="1:16" s="6" customFormat="1" x14ac:dyDescent="0.75">
      <c r="F264" s="6" t="s">
        <v>49</v>
      </c>
      <c r="G264" s="6">
        <v>20</v>
      </c>
      <c r="H264" s="6">
        <v>4</v>
      </c>
      <c r="I264" s="6" t="s">
        <v>19</v>
      </c>
      <c r="J264" s="8">
        <v>5.95</v>
      </c>
      <c r="K264" s="6">
        <f>B263-G264</f>
        <v>0</v>
      </c>
      <c r="L264" s="6">
        <f>C263-H264</f>
        <v>-1</v>
      </c>
      <c r="M264" s="8">
        <f t="shared" si="47"/>
        <v>6.8500000000000005</v>
      </c>
      <c r="N264" s="8">
        <f>E263-M264</f>
        <v>-2.4500000000000002</v>
      </c>
    </row>
    <row r="265" spans="1:16" s="6" customFormat="1" x14ac:dyDescent="0.75">
      <c r="F265" s="6" t="s">
        <v>50</v>
      </c>
      <c r="G265" s="6">
        <v>20</v>
      </c>
      <c r="H265" s="6">
        <v>4</v>
      </c>
      <c r="I265" s="6" t="s">
        <v>19</v>
      </c>
      <c r="J265" s="8">
        <v>5.73</v>
      </c>
      <c r="K265" s="6">
        <f>B263-G265</f>
        <v>0</v>
      </c>
      <c r="L265" s="6">
        <f>C263-H265</f>
        <v>-1</v>
      </c>
      <c r="M265" s="8">
        <f t="shared" si="47"/>
        <v>6.6300000000000008</v>
      </c>
      <c r="N265" s="8">
        <f>E263-M265</f>
        <v>-2.2300000000000004</v>
      </c>
    </row>
    <row r="266" spans="1:16" s="6" customFormat="1" x14ac:dyDescent="0.75">
      <c r="F266" s="6" t="s">
        <v>27</v>
      </c>
      <c r="G266" s="6">
        <v>20</v>
      </c>
      <c r="H266" s="6">
        <v>4</v>
      </c>
      <c r="I266" s="6" t="s">
        <v>19</v>
      </c>
      <c r="J266" s="8">
        <v>3.48</v>
      </c>
      <c r="K266" s="6">
        <f>B263-G266</f>
        <v>0</v>
      </c>
      <c r="L266" s="6">
        <f>C263-H266</f>
        <v>-1</v>
      </c>
      <c r="M266" s="8">
        <f t="shared" si="47"/>
        <v>4.38</v>
      </c>
      <c r="N266" s="11">
        <f>E263-M266</f>
        <v>2.0000000000000462E-2</v>
      </c>
    </row>
    <row r="267" spans="1:16" s="6" customFormat="1" x14ac:dyDescent="0.75">
      <c r="F267" s="6" t="s">
        <v>28</v>
      </c>
      <c r="G267" s="6">
        <v>20</v>
      </c>
      <c r="H267" s="6">
        <v>4</v>
      </c>
      <c r="I267" s="6" t="s">
        <v>19</v>
      </c>
      <c r="J267" s="8">
        <v>3</v>
      </c>
      <c r="K267" s="6">
        <f>B263-G267</f>
        <v>0</v>
      </c>
      <c r="L267" s="6">
        <f>C263-H267</f>
        <v>-1</v>
      </c>
      <c r="M267" s="8">
        <f t="shared" si="47"/>
        <v>3.9</v>
      </c>
      <c r="N267" s="11">
        <f>E263-M267</f>
        <v>0.50000000000000044</v>
      </c>
    </row>
    <row r="268" spans="1:16" s="6" customFormat="1" x14ac:dyDescent="0.75">
      <c r="F268" s="6" t="s">
        <v>29</v>
      </c>
      <c r="G268" s="6">
        <v>20</v>
      </c>
      <c r="H268" s="6">
        <v>4</v>
      </c>
      <c r="I268" s="6" t="s">
        <v>19</v>
      </c>
      <c r="J268" s="8">
        <v>2.89</v>
      </c>
      <c r="K268" s="6">
        <f>B263-G268</f>
        <v>0</v>
      </c>
      <c r="L268" s="6">
        <f>C263-H268</f>
        <v>-1</v>
      </c>
      <c r="M268" s="8">
        <f t="shared" si="47"/>
        <v>3.79</v>
      </c>
      <c r="N268" s="8">
        <f>E263-M268</f>
        <v>0.61000000000000032</v>
      </c>
    </row>
    <row r="269" spans="1:16" x14ac:dyDescent="0.75">
      <c r="A269" t="s">
        <v>87</v>
      </c>
      <c r="B269">
        <v>20</v>
      </c>
      <c r="C269">
        <v>3</v>
      </c>
      <c r="D269" t="s">
        <v>19</v>
      </c>
      <c r="E269">
        <v>7.9</v>
      </c>
      <c r="F269" t="s">
        <v>48</v>
      </c>
      <c r="G269">
        <v>20</v>
      </c>
      <c r="H269">
        <v>4</v>
      </c>
      <c r="I269" t="s">
        <v>19</v>
      </c>
      <c r="J269" s="10">
        <v>5.01</v>
      </c>
      <c r="K269">
        <f>B269-G269</f>
        <v>0</v>
      </c>
      <c r="L269">
        <f>C269-H269</f>
        <v>-1</v>
      </c>
      <c r="M269" s="10">
        <f t="shared" ref="M269:M274" si="48">J269+(K269*1.05)-(L269*0.9)</f>
        <v>5.91</v>
      </c>
      <c r="N269" s="10">
        <f>E269-M269</f>
        <v>1.9900000000000002</v>
      </c>
    </row>
    <row r="270" spans="1:16" x14ac:dyDescent="0.75">
      <c r="F270" t="s">
        <v>49</v>
      </c>
      <c r="G270">
        <v>20</v>
      </c>
      <c r="H270">
        <v>4</v>
      </c>
      <c r="I270" t="s">
        <v>19</v>
      </c>
      <c r="J270" s="10">
        <v>5.95</v>
      </c>
      <c r="K270">
        <f>B269-G270</f>
        <v>0</v>
      </c>
      <c r="L270">
        <f>C269-H270</f>
        <v>-1</v>
      </c>
      <c r="M270" s="10">
        <f t="shared" si="48"/>
        <v>6.8500000000000005</v>
      </c>
      <c r="N270" s="10">
        <f>E269-M270</f>
        <v>1.0499999999999998</v>
      </c>
    </row>
    <row r="271" spans="1:16" x14ac:dyDescent="0.75">
      <c r="F271" t="s">
        <v>50</v>
      </c>
      <c r="G271">
        <v>20</v>
      </c>
      <c r="H271">
        <v>4</v>
      </c>
      <c r="I271" t="s">
        <v>19</v>
      </c>
      <c r="J271" s="10">
        <v>5.73</v>
      </c>
      <c r="K271">
        <f>B269-G271</f>
        <v>0</v>
      </c>
      <c r="L271">
        <f>C269-H271</f>
        <v>-1</v>
      </c>
      <c r="M271" s="10">
        <f t="shared" si="48"/>
        <v>6.6300000000000008</v>
      </c>
      <c r="N271" s="10">
        <f>E269-M271</f>
        <v>1.2699999999999996</v>
      </c>
    </row>
    <row r="272" spans="1:16" x14ac:dyDescent="0.75">
      <c r="F272" t="s">
        <v>27</v>
      </c>
      <c r="G272">
        <v>20</v>
      </c>
      <c r="H272">
        <v>4</v>
      </c>
      <c r="I272" t="s">
        <v>19</v>
      </c>
      <c r="J272" s="10">
        <v>3.48</v>
      </c>
      <c r="K272">
        <f>B269-G272</f>
        <v>0</v>
      </c>
      <c r="L272">
        <f>C269-H272</f>
        <v>-1</v>
      </c>
      <c r="M272" s="10">
        <f t="shared" si="48"/>
        <v>4.38</v>
      </c>
      <c r="N272" s="10">
        <f>E269-M272</f>
        <v>3.5200000000000005</v>
      </c>
    </row>
    <row r="273" spans="1:16" x14ac:dyDescent="0.75">
      <c r="F273" t="s">
        <v>28</v>
      </c>
      <c r="G273">
        <v>20</v>
      </c>
      <c r="H273">
        <v>4</v>
      </c>
      <c r="I273" t="s">
        <v>19</v>
      </c>
      <c r="J273" s="10">
        <v>3</v>
      </c>
      <c r="K273">
        <f>B269-G273</f>
        <v>0</v>
      </c>
      <c r="L273">
        <f>C269-H273</f>
        <v>-1</v>
      </c>
      <c r="M273" s="10">
        <f t="shared" si="48"/>
        <v>3.9</v>
      </c>
      <c r="N273" s="10">
        <f>E269-M273</f>
        <v>4</v>
      </c>
    </row>
    <row r="274" spans="1:16" x14ac:dyDescent="0.75">
      <c r="F274" t="s">
        <v>29</v>
      </c>
      <c r="G274">
        <v>20</v>
      </c>
      <c r="H274">
        <v>4</v>
      </c>
      <c r="I274" t="s">
        <v>19</v>
      </c>
      <c r="J274" s="10">
        <v>2.89</v>
      </c>
      <c r="K274">
        <f>B269-G274</f>
        <v>0</v>
      </c>
      <c r="L274">
        <f>C269-H274</f>
        <v>-1</v>
      </c>
      <c r="M274" s="10">
        <f t="shared" si="48"/>
        <v>3.79</v>
      </c>
      <c r="N274" s="10">
        <f>E269-M274</f>
        <v>4.1100000000000003</v>
      </c>
    </row>
    <row r="275" spans="1:16" s="6" customFormat="1" x14ac:dyDescent="0.75">
      <c r="A275" s="6" t="s">
        <v>76</v>
      </c>
      <c r="B275" s="6">
        <v>20</v>
      </c>
      <c r="C275" s="6">
        <v>3</v>
      </c>
      <c r="D275" s="6" t="s">
        <v>23</v>
      </c>
      <c r="E275" s="6">
        <v>2</v>
      </c>
      <c r="F275" s="6" t="s">
        <v>24</v>
      </c>
      <c r="G275" s="6">
        <v>20</v>
      </c>
      <c r="H275" s="6">
        <v>5</v>
      </c>
      <c r="I275" s="6" t="s">
        <v>23</v>
      </c>
      <c r="J275" s="8">
        <v>1.72</v>
      </c>
      <c r="K275" s="6">
        <f t="shared" ref="K275:L291" si="49">B275-G275</f>
        <v>0</v>
      </c>
      <c r="L275" s="6">
        <f t="shared" si="49"/>
        <v>-2</v>
      </c>
      <c r="M275" s="8">
        <f t="shared" si="47"/>
        <v>3.52</v>
      </c>
      <c r="N275" s="8">
        <f t="shared" ref="N275:N291" si="50">E275-M275</f>
        <v>-1.52</v>
      </c>
    </row>
    <row r="276" spans="1:16" x14ac:dyDescent="0.75">
      <c r="A276" t="s">
        <v>209</v>
      </c>
      <c r="B276">
        <v>20</v>
      </c>
      <c r="C276">
        <v>3</v>
      </c>
      <c r="D276" t="s">
        <v>23</v>
      </c>
      <c r="E276">
        <v>3.3</v>
      </c>
      <c r="F276" t="s">
        <v>24</v>
      </c>
      <c r="G276">
        <v>20</v>
      </c>
      <c r="H276">
        <v>5</v>
      </c>
      <c r="I276" t="s">
        <v>23</v>
      </c>
      <c r="J276" s="10">
        <v>1.72</v>
      </c>
      <c r="K276">
        <f t="shared" si="49"/>
        <v>0</v>
      </c>
      <c r="L276">
        <f t="shared" si="49"/>
        <v>-2</v>
      </c>
      <c r="M276" s="10">
        <f t="shared" si="47"/>
        <v>3.52</v>
      </c>
      <c r="N276" s="11">
        <f t="shared" si="50"/>
        <v>-0.2200000000000002</v>
      </c>
      <c r="O276" t="s">
        <v>52</v>
      </c>
      <c r="P276" t="s">
        <v>53</v>
      </c>
    </row>
    <row r="277" spans="1:16" s="6" customFormat="1" x14ac:dyDescent="0.75">
      <c r="A277" s="6" t="s">
        <v>105</v>
      </c>
      <c r="B277" s="6">
        <v>20</v>
      </c>
      <c r="C277" s="6">
        <v>3</v>
      </c>
      <c r="D277" s="6" t="s">
        <v>23</v>
      </c>
      <c r="E277" s="6">
        <v>4</v>
      </c>
      <c r="F277" s="6" t="s">
        <v>24</v>
      </c>
      <c r="G277" s="6">
        <v>20</v>
      </c>
      <c r="H277" s="6">
        <v>5</v>
      </c>
      <c r="I277" s="6" t="s">
        <v>23</v>
      </c>
      <c r="J277" s="8">
        <v>1.72</v>
      </c>
      <c r="K277" s="6">
        <f>B277-G277</f>
        <v>0</v>
      </c>
      <c r="L277" s="6">
        <f>C277-H277</f>
        <v>-2</v>
      </c>
      <c r="M277" s="8">
        <f>J277+(K277*1.05)-(L277*0.9)</f>
        <v>3.52</v>
      </c>
      <c r="N277" s="11">
        <f t="shared" si="50"/>
        <v>0.48</v>
      </c>
      <c r="O277" s="6" t="s">
        <v>52</v>
      </c>
      <c r="P277" s="6" t="s">
        <v>53</v>
      </c>
    </row>
    <row r="278" spans="1:16" x14ac:dyDescent="0.75">
      <c r="A278" t="s">
        <v>80</v>
      </c>
      <c r="B278">
        <v>20</v>
      </c>
      <c r="C278">
        <v>3</v>
      </c>
      <c r="D278" t="s">
        <v>23</v>
      </c>
      <c r="E278">
        <v>5.0999999999999996</v>
      </c>
      <c r="F278" t="s">
        <v>24</v>
      </c>
      <c r="G278">
        <v>20</v>
      </c>
      <c r="H278">
        <v>5</v>
      </c>
      <c r="I278" t="s">
        <v>23</v>
      </c>
      <c r="J278" s="10">
        <v>1.72</v>
      </c>
      <c r="K278">
        <f>B278-G278</f>
        <v>0</v>
      </c>
      <c r="L278">
        <f>C278-H278</f>
        <v>-2</v>
      </c>
      <c r="M278" s="10">
        <f>J278+(K278*1.05)-(L278*0.9)</f>
        <v>3.52</v>
      </c>
      <c r="N278" s="10">
        <f t="shared" si="50"/>
        <v>1.5799999999999996</v>
      </c>
    </row>
    <row r="279" spans="1:16" s="6" customFormat="1" x14ac:dyDescent="0.75">
      <c r="A279" s="6" t="s">
        <v>142</v>
      </c>
      <c r="B279" s="6">
        <v>20</v>
      </c>
      <c r="C279" s="6">
        <v>4</v>
      </c>
      <c r="D279" s="6" t="s">
        <v>17</v>
      </c>
      <c r="E279" s="6">
        <v>2.7</v>
      </c>
      <c r="F279" s="6" t="s">
        <v>54</v>
      </c>
      <c r="G279" s="6">
        <v>20</v>
      </c>
      <c r="H279" s="6">
        <v>4</v>
      </c>
      <c r="I279" s="6" t="s">
        <v>17</v>
      </c>
      <c r="J279" s="8">
        <v>5.43</v>
      </c>
      <c r="K279" s="6">
        <f t="shared" si="49"/>
        <v>0</v>
      </c>
      <c r="L279" s="6">
        <f t="shared" si="49"/>
        <v>0</v>
      </c>
      <c r="M279" s="8">
        <f t="shared" si="47"/>
        <v>5.43</v>
      </c>
      <c r="N279" s="8">
        <f t="shared" si="50"/>
        <v>-2.7299999999999995</v>
      </c>
    </row>
    <row r="280" spans="1:16" x14ac:dyDescent="0.75">
      <c r="A280" t="s">
        <v>106</v>
      </c>
      <c r="B280">
        <v>20</v>
      </c>
      <c r="C280">
        <v>4</v>
      </c>
      <c r="D280" t="s">
        <v>17</v>
      </c>
      <c r="E280">
        <v>3.2</v>
      </c>
      <c r="F280" t="s">
        <v>54</v>
      </c>
      <c r="G280">
        <v>20</v>
      </c>
      <c r="H280">
        <v>4</v>
      </c>
      <c r="I280" t="s">
        <v>17</v>
      </c>
      <c r="J280" s="10">
        <v>5.43</v>
      </c>
      <c r="K280">
        <f t="shared" si="49"/>
        <v>0</v>
      </c>
      <c r="L280">
        <f t="shared" si="49"/>
        <v>0</v>
      </c>
      <c r="M280" s="10">
        <f t="shared" si="47"/>
        <v>5.43</v>
      </c>
      <c r="N280" s="10">
        <f t="shared" si="50"/>
        <v>-2.2299999999999995</v>
      </c>
    </row>
    <row r="281" spans="1:16" s="6" customFormat="1" x14ac:dyDescent="0.75">
      <c r="A281" s="6" t="s">
        <v>83</v>
      </c>
      <c r="B281" s="6">
        <v>20</v>
      </c>
      <c r="C281" s="6">
        <v>4</v>
      </c>
      <c r="D281" s="6" t="s">
        <v>17</v>
      </c>
      <c r="E281" s="6">
        <v>4.4000000000000004</v>
      </c>
      <c r="F281" s="6" t="s">
        <v>54</v>
      </c>
      <c r="G281" s="6">
        <v>20</v>
      </c>
      <c r="H281" s="6">
        <v>4</v>
      </c>
      <c r="I281" s="6" t="s">
        <v>17</v>
      </c>
      <c r="J281" s="8">
        <v>5.43</v>
      </c>
      <c r="K281" s="6">
        <f t="shared" si="49"/>
        <v>0</v>
      </c>
      <c r="L281" s="6">
        <f t="shared" si="49"/>
        <v>0</v>
      </c>
      <c r="M281" s="8">
        <f t="shared" si="47"/>
        <v>5.43</v>
      </c>
      <c r="N281" s="8">
        <f t="shared" si="50"/>
        <v>-1.0299999999999994</v>
      </c>
    </row>
    <row r="282" spans="1:16" s="6" customFormat="1" x14ac:dyDescent="0.75">
      <c r="F282" s="12" t="s">
        <v>18</v>
      </c>
      <c r="G282" s="6">
        <v>18</v>
      </c>
      <c r="H282" s="6">
        <v>3</v>
      </c>
      <c r="I282" s="6" t="s">
        <v>17</v>
      </c>
      <c r="J282" s="8">
        <v>4.0199999999999996</v>
      </c>
      <c r="K282" s="12">
        <f>B281-G282</f>
        <v>2</v>
      </c>
      <c r="L282" s="6">
        <f>C281-H282</f>
        <v>1</v>
      </c>
      <c r="M282" s="8">
        <f>J282+(K282*1.05)-(L282*0.9)</f>
        <v>5.2199999999999989</v>
      </c>
      <c r="N282" s="8">
        <f>E281-M282</f>
        <v>-0.81999999999999851</v>
      </c>
    </row>
    <row r="283" spans="1:16" s="6" customFormat="1" x14ac:dyDescent="0.75">
      <c r="F283" t="s">
        <v>51</v>
      </c>
      <c r="G283">
        <v>20</v>
      </c>
      <c r="H283">
        <v>3</v>
      </c>
      <c r="I283" t="s">
        <v>17</v>
      </c>
      <c r="J283" s="10">
        <v>6.11</v>
      </c>
      <c r="K283" s="1">
        <f>B281-G283</f>
        <v>0</v>
      </c>
      <c r="L283" s="1">
        <f>C281-H283</f>
        <v>1</v>
      </c>
      <c r="M283" s="10">
        <f>J283+(K283*1.05)-(L283*0.9)</f>
        <v>5.21</v>
      </c>
      <c r="N283" s="10">
        <f>E281-M283</f>
        <v>-0.80999999999999961</v>
      </c>
    </row>
    <row r="284" spans="1:16" s="6" customFormat="1" x14ac:dyDescent="0.75">
      <c r="F284" s="1" t="s">
        <v>57</v>
      </c>
      <c r="G284">
        <v>20</v>
      </c>
      <c r="H284">
        <v>5</v>
      </c>
      <c r="I284" t="s">
        <v>17</v>
      </c>
      <c r="J284" s="10">
        <v>4.5999999999999996</v>
      </c>
      <c r="K284" s="12">
        <f>B281-G284</f>
        <v>0</v>
      </c>
      <c r="L284" s="6">
        <f>C281-H284</f>
        <v>-1</v>
      </c>
      <c r="M284" s="8">
        <f>J284+(K284*1.05)-(L284*0.9)</f>
        <v>5.5</v>
      </c>
      <c r="N284" s="8">
        <f>E281-M284</f>
        <v>-1.0999999999999996</v>
      </c>
    </row>
    <row r="285" spans="1:16" s="6" customFormat="1" x14ac:dyDescent="0.75">
      <c r="F285" s="6" t="s">
        <v>303</v>
      </c>
      <c r="G285" s="6">
        <v>20</v>
      </c>
      <c r="H285" s="6">
        <v>5</v>
      </c>
      <c r="I285" s="6" t="s">
        <v>17</v>
      </c>
      <c r="J285" s="8">
        <v>5.24</v>
      </c>
      <c r="K285" s="1">
        <f>B281-G285</f>
        <v>0</v>
      </c>
      <c r="L285" s="1">
        <f>C281-H285</f>
        <v>-1</v>
      </c>
      <c r="M285" s="10">
        <f>J285+(K285*1.05)-(L285*0.9)</f>
        <v>6.1400000000000006</v>
      </c>
      <c r="N285" s="10">
        <f>E281-M285</f>
        <v>-1.7400000000000002</v>
      </c>
    </row>
    <row r="286" spans="1:16" s="6" customFormat="1" x14ac:dyDescent="0.75">
      <c r="A286" s="6" t="s">
        <v>308</v>
      </c>
      <c r="B286" s="6">
        <v>20</v>
      </c>
      <c r="C286" s="6">
        <v>4</v>
      </c>
      <c r="D286" s="6" t="s">
        <v>17</v>
      </c>
      <c r="E286" s="6">
        <v>5.95</v>
      </c>
      <c r="F286" s="6" t="s">
        <v>54</v>
      </c>
      <c r="G286" s="6">
        <v>20</v>
      </c>
      <c r="H286" s="6">
        <v>4</v>
      </c>
      <c r="I286" s="6" t="s">
        <v>17</v>
      </c>
      <c r="J286" s="8">
        <v>5.43</v>
      </c>
      <c r="K286" s="6">
        <f t="shared" ref="K286" si="51">B286-G286</f>
        <v>0</v>
      </c>
      <c r="L286" s="6">
        <f t="shared" ref="L286" si="52">C286-H286</f>
        <v>0</v>
      </c>
      <c r="M286" s="8">
        <f t="shared" ref="M286" si="53">J286+(K286*1.05)-(L286*0.9)</f>
        <v>5.43</v>
      </c>
      <c r="N286" s="8">
        <f t="shared" ref="N286" si="54">E286-M286</f>
        <v>0.52000000000000046</v>
      </c>
    </row>
    <row r="287" spans="1:16" s="6" customFormat="1" x14ac:dyDescent="0.75">
      <c r="F287" s="6" t="s">
        <v>18</v>
      </c>
      <c r="G287" s="6">
        <v>18</v>
      </c>
      <c r="H287" s="6">
        <v>3</v>
      </c>
      <c r="I287" s="6" t="s">
        <v>17</v>
      </c>
      <c r="J287" s="8">
        <v>4.0199999999999996</v>
      </c>
      <c r="K287" s="6">
        <f>B286-G287</f>
        <v>2</v>
      </c>
      <c r="L287" s="6">
        <f>C286-H287</f>
        <v>1</v>
      </c>
      <c r="M287" s="8">
        <f>J287+(K287*1.05)-(L287*0.9)</f>
        <v>5.2199999999999989</v>
      </c>
      <c r="N287" s="8">
        <f>E286-M287</f>
        <v>0.73000000000000131</v>
      </c>
    </row>
    <row r="288" spans="1:16" s="6" customFormat="1" x14ac:dyDescent="0.75">
      <c r="F288" s="6" t="s">
        <v>51</v>
      </c>
      <c r="G288" s="6">
        <v>20</v>
      </c>
      <c r="H288" s="6">
        <v>3</v>
      </c>
      <c r="I288" s="6" t="s">
        <v>17</v>
      </c>
      <c r="J288" s="8">
        <v>6.11</v>
      </c>
      <c r="K288" s="6">
        <f>B286-G288</f>
        <v>0</v>
      </c>
      <c r="L288" s="6">
        <f>C286-H288</f>
        <v>1</v>
      </c>
      <c r="M288" s="8">
        <f>J288+(K288*1.05)-(L288*0.9)</f>
        <v>5.21</v>
      </c>
      <c r="N288" s="8">
        <f>E286-M288</f>
        <v>0.74000000000000021</v>
      </c>
    </row>
    <row r="289" spans="1:16" s="6" customFormat="1" x14ac:dyDescent="0.75">
      <c r="F289" s="6" t="s">
        <v>57</v>
      </c>
      <c r="G289" s="6">
        <v>20</v>
      </c>
      <c r="H289" s="6">
        <v>5</v>
      </c>
      <c r="I289" s="6" t="s">
        <v>17</v>
      </c>
      <c r="J289" s="8">
        <v>4.5999999999999996</v>
      </c>
      <c r="K289" s="6">
        <f>B286-G289</f>
        <v>0</v>
      </c>
      <c r="L289" s="6">
        <f>C286-H289</f>
        <v>-1</v>
      </c>
      <c r="M289" s="8">
        <f>J289+(K289*1.05)-(L289*0.9)</f>
        <v>5.5</v>
      </c>
      <c r="N289" s="8">
        <f>E286-M289</f>
        <v>0.45000000000000018</v>
      </c>
    </row>
    <row r="290" spans="1:16" s="6" customFormat="1" x14ac:dyDescent="0.75">
      <c r="F290" s="6" t="s">
        <v>303</v>
      </c>
      <c r="G290" s="6">
        <v>20</v>
      </c>
      <c r="H290" s="6">
        <v>5</v>
      </c>
      <c r="I290" s="6" t="s">
        <v>17</v>
      </c>
      <c r="J290" s="8">
        <v>5.24</v>
      </c>
      <c r="K290" s="6">
        <f>B286-G290</f>
        <v>0</v>
      </c>
      <c r="L290" s="6">
        <f>C286-H290</f>
        <v>-1</v>
      </c>
      <c r="M290" s="8">
        <f>J290+(K290*1.05)-(L290*0.9)</f>
        <v>6.1400000000000006</v>
      </c>
      <c r="N290" s="11">
        <f>E286-M290</f>
        <v>-0.19000000000000039</v>
      </c>
    </row>
    <row r="291" spans="1:16" x14ac:dyDescent="0.75">
      <c r="A291" t="s">
        <v>138</v>
      </c>
      <c r="B291">
        <v>20</v>
      </c>
      <c r="C291">
        <v>4</v>
      </c>
      <c r="D291" t="s">
        <v>19</v>
      </c>
      <c r="E291">
        <v>2.2999999999999998</v>
      </c>
      <c r="F291" t="s">
        <v>48</v>
      </c>
      <c r="G291">
        <v>20</v>
      </c>
      <c r="H291">
        <v>4</v>
      </c>
      <c r="I291" t="s">
        <v>19</v>
      </c>
      <c r="J291" s="10">
        <v>5.01</v>
      </c>
      <c r="K291">
        <f t="shared" si="49"/>
        <v>0</v>
      </c>
      <c r="L291">
        <f t="shared" si="49"/>
        <v>0</v>
      </c>
      <c r="M291" s="10">
        <f t="shared" si="47"/>
        <v>5.01</v>
      </c>
      <c r="N291" s="10">
        <f t="shared" si="50"/>
        <v>-2.71</v>
      </c>
    </row>
    <row r="292" spans="1:16" x14ac:dyDescent="0.75">
      <c r="F292" t="s">
        <v>49</v>
      </c>
      <c r="G292">
        <v>20</v>
      </c>
      <c r="H292">
        <v>4</v>
      </c>
      <c r="I292" t="s">
        <v>19</v>
      </c>
      <c r="J292" s="10">
        <v>5.95</v>
      </c>
      <c r="K292">
        <f>B291-G292</f>
        <v>0</v>
      </c>
      <c r="L292">
        <f>C291-H292</f>
        <v>0</v>
      </c>
      <c r="M292" s="10">
        <f t="shared" si="47"/>
        <v>5.95</v>
      </c>
      <c r="N292" s="10">
        <f>E291-M292</f>
        <v>-3.6500000000000004</v>
      </c>
    </row>
    <row r="293" spans="1:16" x14ac:dyDescent="0.75">
      <c r="F293" t="s">
        <v>50</v>
      </c>
      <c r="G293">
        <v>20</v>
      </c>
      <c r="H293">
        <v>4</v>
      </c>
      <c r="I293" t="s">
        <v>19</v>
      </c>
      <c r="J293" s="10">
        <v>5.73</v>
      </c>
      <c r="K293">
        <f>B291-G293</f>
        <v>0</v>
      </c>
      <c r="L293">
        <f>C291-H293</f>
        <v>0</v>
      </c>
      <c r="M293" s="10">
        <f t="shared" si="47"/>
        <v>5.73</v>
      </c>
      <c r="N293" s="10">
        <f>E291-M293</f>
        <v>-3.4300000000000006</v>
      </c>
    </row>
    <row r="294" spans="1:16" x14ac:dyDescent="0.75">
      <c r="F294" t="s">
        <v>27</v>
      </c>
      <c r="G294">
        <v>20</v>
      </c>
      <c r="H294">
        <v>4</v>
      </c>
      <c r="I294" t="s">
        <v>19</v>
      </c>
      <c r="J294" s="10">
        <v>3.48</v>
      </c>
      <c r="K294">
        <f>B291-G294</f>
        <v>0</v>
      </c>
      <c r="L294">
        <f>C291-H294</f>
        <v>0</v>
      </c>
      <c r="M294" s="10">
        <f t="shared" si="47"/>
        <v>3.48</v>
      </c>
      <c r="N294" s="10">
        <f>E291-M294</f>
        <v>-1.1800000000000002</v>
      </c>
    </row>
    <row r="295" spans="1:16" x14ac:dyDescent="0.75">
      <c r="F295" t="s">
        <v>28</v>
      </c>
      <c r="G295">
        <v>20</v>
      </c>
      <c r="H295">
        <v>4</v>
      </c>
      <c r="I295" t="s">
        <v>19</v>
      </c>
      <c r="J295" s="10">
        <v>3</v>
      </c>
      <c r="K295">
        <f>B291-G295</f>
        <v>0</v>
      </c>
      <c r="L295">
        <f>C291-H295</f>
        <v>0</v>
      </c>
      <c r="M295" s="10">
        <f t="shared" si="47"/>
        <v>3</v>
      </c>
      <c r="N295" s="10">
        <f>E291-M295</f>
        <v>-0.70000000000000018</v>
      </c>
    </row>
    <row r="296" spans="1:16" x14ac:dyDescent="0.75">
      <c r="F296" t="s">
        <v>29</v>
      </c>
      <c r="G296">
        <v>20</v>
      </c>
      <c r="H296">
        <v>4</v>
      </c>
      <c r="I296" t="s">
        <v>19</v>
      </c>
      <c r="J296" s="10">
        <v>2.89</v>
      </c>
      <c r="K296">
        <f>B291-G296</f>
        <v>0</v>
      </c>
      <c r="L296">
        <f>C291-H296</f>
        <v>0</v>
      </c>
      <c r="M296" s="10">
        <f t="shared" si="47"/>
        <v>2.89</v>
      </c>
      <c r="N296" s="10">
        <f>E291-M296</f>
        <v>-0.5900000000000003</v>
      </c>
    </row>
    <row r="297" spans="1:16" s="6" customFormat="1" x14ac:dyDescent="0.75">
      <c r="A297" s="6" t="s">
        <v>126</v>
      </c>
      <c r="B297" s="6">
        <v>20</v>
      </c>
      <c r="C297" s="6">
        <v>4</v>
      </c>
      <c r="D297" s="6" t="s">
        <v>19</v>
      </c>
      <c r="E297" s="6">
        <v>3.8</v>
      </c>
      <c r="F297" s="6" t="s">
        <v>48</v>
      </c>
      <c r="G297" s="6">
        <v>20</v>
      </c>
      <c r="H297" s="6">
        <v>4</v>
      </c>
      <c r="I297" s="6" t="s">
        <v>19</v>
      </c>
      <c r="J297" s="8">
        <v>5.01</v>
      </c>
      <c r="K297" s="6">
        <f>B297-G297</f>
        <v>0</v>
      </c>
      <c r="L297" s="6">
        <f>C297-H297</f>
        <v>0</v>
      </c>
      <c r="M297" s="8">
        <f t="shared" si="47"/>
        <v>5.01</v>
      </c>
      <c r="N297" s="8">
        <f>E297-M297</f>
        <v>-1.21</v>
      </c>
      <c r="O297" s="6" t="s">
        <v>55</v>
      </c>
      <c r="P297" s="6" t="s">
        <v>56</v>
      </c>
    </row>
    <row r="298" spans="1:16" s="6" customFormat="1" x14ac:dyDescent="0.75">
      <c r="F298" s="6" t="s">
        <v>49</v>
      </c>
      <c r="G298" s="6">
        <v>20</v>
      </c>
      <c r="H298" s="6">
        <v>4</v>
      </c>
      <c r="I298" s="6" t="s">
        <v>19</v>
      </c>
      <c r="J298" s="8">
        <v>5.95</v>
      </c>
      <c r="K298" s="6">
        <f>B297-G298</f>
        <v>0</v>
      </c>
      <c r="L298" s="6">
        <f>C297-H298</f>
        <v>0</v>
      </c>
      <c r="M298" s="8">
        <f t="shared" si="47"/>
        <v>5.95</v>
      </c>
      <c r="N298" s="8">
        <f>E297-M298</f>
        <v>-2.1500000000000004</v>
      </c>
    </row>
    <row r="299" spans="1:16" s="6" customFormat="1" x14ac:dyDescent="0.75">
      <c r="F299" s="6" t="s">
        <v>50</v>
      </c>
      <c r="G299" s="6">
        <v>20</v>
      </c>
      <c r="H299" s="6">
        <v>4</v>
      </c>
      <c r="I299" s="6" t="s">
        <v>19</v>
      </c>
      <c r="J299" s="8">
        <v>5.73</v>
      </c>
      <c r="K299" s="6">
        <f>B297-G299</f>
        <v>0</v>
      </c>
      <c r="L299" s="6">
        <f>C297-H299</f>
        <v>0</v>
      </c>
      <c r="M299" s="8">
        <f t="shared" si="47"/>
        <v>5.73</v>
      </c>
      <c r="N299" s="8">
        <f>E297-M299</f>
        <v>-1.9300000000000006</v>
      </c>
    </row>
    <row r="300" spans="1:16" s="6" customFormat="1" x14ac:dyDescent="0.75">
      <c r="F300" s="6" t="s">
        <v>27</v>
      </c>
      <c r="G300" s="6">
        <v>20</v>
      </c>
      <c r="H300" s="6">
        <v>4</v>
      </c>
      <c r="I300" s="6" t="s">
        <v>19</v>
      </c>
      <c r="J300" s="8">
        <v>3.48</v>
      </c>
      <c r="K300" s="6">
        <f>B297-G300</f>
        <v>0</v>
      </c>
      <c r="L300" s="6">
        <f>C297-H300</f>
        <v>0</v>
      </c>
      <c r="M300" s="8">
        <f t="shared" si="47"/>
        <v>3.48</v>
      </c>
      <c r="N300" s="11">
        <f>E297-M300</f>
        <v>0.31999999999999984</v>
      </c>
    </row>
    <row r="301" spans="1:16" s="6" customFormat="1" x14ac:dyDescent="0.75">
      <c r="F301" s="6" t="s">
        <v>28</v>
      </c>
      <c r="G301" s="6">
        <v>20</v>
      </c>
      <c r="H301" s="6">
        <v>4</v>
      </c>
      <c r="I301" s="6" t="s">
        <v>19</v>
      </c>
      <c r="J301" s="8">
        <v>3</v>
      </c>
      <c r="K301" s="6">
        <f>B297-G301</f>
        <v>0</v>
      </c>
      <c r="L301" s="6">
        <f>C297-H301</f>
        <v>0</v>
      </c>
      <c r="M301" s="8">
        <f t="shared" si="47"/>
        <v>3</v>
      </c>
      <c r="N301" s="8">
        <f>E297-M301</f>
        <v>0.79999999999999982</v>
      </c>
    </row>
    <row r="302" spans="1:16" s="6" customFormat="1" x14ac:dyDescent="0.75">
      <c r="F302" s="6" t="s">
        <v>29</v>
      </c>
      <c r="G302" s="6">
        <v>20</v>
      </c>
      <c r="H302" s="6">
        <v>4</v>
      </c>
      <c r="I302" s="6" t="s">
        <v>19</v>
      </c>
      <c r="J302" s="8">
        <v>2.89</v>
      </c>
      <c r="K302" s="6">
        <f>B297-G302</f>
        <v>0</v>
      </c>
      <c r="L302" s="6">
        <f>C297-H302</f>
        <v>0</v>
      </c>
      <c r="M302" s="8">
        <f t="shared" si="47"/>
        <v>2.89</v>
      </c>
      <c r="N302" s="8">
        <f>E297-M302</f>
        <v>0.9099999999999997</v>
      </c>
    </row>
    <row r="303" spans="1:16" x14ac:dyDescent="0.75">
      <c r="A303" t="s">
        <v>113</v>
      </c>
      <c r="B303">
        <v>20</v>
      </c>
      <c r="C303">
        <v>4</v>
      </c>
      <c r="D303" t="s">
        <v>19</v>
      </c>
      <c r="E303">
        <v>4</v>
      </c>
      <c r="F303" t="s">
        <v>48</v>
      </c>
      <c r="G303">
        <v>20</v>
      </c>
      <c r="H303">
        <v>4</v>
      </c>
      <c r="I303" t="s">
        <v>19</v>
      </c>
      <c r="J303" s="10">
        <v>5.01</v>
      </c>
      <c r="K303">
        <f>B303-G303</f>
        <v>0</v>
      </c>
      <c r="L303">
        <f>C303-H303</f>
        <v>0</v>
      </c>
      <c r="M303" s="10">
        <f t="shared" si="47"/>
        <v>5.01</v>
      </c>
      <c r="N303" s="10">
        <f>E303-M303</f>
        <v>-1.0099999999999998</v>
      </c>
      <c r="O303" t="s">
        <v>55</v>
      </c>
      <c r="P303" t="s">
        <v>56</v>
      </c>
    </row>
    <row r="304" spans="1:16" x14ac:dyDescent="0.75">
      <c r="F304" t="s">
        <v>49</v>
      </c>
      <c r="G304">
        <v>20</v>
      </c>
      <c r="H304">
        <v>4</v>
      </c>
      <c r="I304" t="s">
        <v>19</v>
      </c>
      <c r="J304" s="10">
        <v>5.95</v>
      </c>
      <c r="K304">
        <f>B303-G304</f>
        <v>0</v>
      </c>
      <c r="L304">
        <f>C303-H304</f>
        <v>0</v>
      </c>
      <c r="M304" s="10">
        <f t="shared" si="47"/>
        <v>5.95</v>
      </c>
      <c r="N304" s="10">
        <f>E303-M304</f>
        <v>-1.9500000000000002</v>
      </c>
    </row>
    <row r="305" spans="1:14" x14ac:dyDescent="0.75">
      <c r="F305" t="s">
        <v>50</v>
      </c>
      <c r="G305">
        <v>20</v>
      </c>
      <c r="H305">
        <v>4</v>
      </c>
      <c r="I305" t="s">
        <v>19</v>
      </c>
      <c r="J305" s="10">
        <v>5.73</v>
      </c>
      <c r="K305">
        <f>B303-G305</f>
        <v>0</v>
      </c>
      <c r="L305">
        <f>C303-H305</f>
        <v>0</v>
      </c>
      <c r="M305" s="10">
        <f t="shared" si="47"/>
        <v>5.73</v>
      </c>
      <c r="N305" s="10">
        <f>E303-M305</f>
        <v>-1.7300000000000004</v>
      </c>
    </row>
    <row r="306" spans="1:14" x14ac:dyDescent="0.75">
      <c r="F306" t="s">
        <v>27</v>
      </c>
      <c r="G306">
        <v>20</v>
      </c>
      <c r="H306">
        <v>4</v>
      </c>
      <c r="I306" t="s">
        <v>19</v>
      </c>
      <c r="J306" s="10">
        <v>3.48</v>
      </c>
      <c r="K306">
        <f>B303-G306</f>
        <v>0</v>
      </c>
      <c r="L306">
        <f>C303-H306</f>
        <v>0</v>
      </c>
      <c r="M306" s="10">
        <f t="shared" si="47"/>
        <v>3.48</v>
      </c>
      <c r="N306" s="11">
        <f>E303-M306</f>
        <v>0.52</v>
      </c>
    </row>
    <row r="307" spans="1:14" x14ac:dyDescent="0.75">
      <c r="F307" t="s">
        <v>28</v>
      </c>
      <c r="G307">
        <v>20</v>
      </c>
      <c r="H307">
        <v>4</v>
      </c>
      <c r="I307" t="s">
        <v>19</v>
      </c>
      <c r="J307" s="10">
        <v>3</v>
      </c>
      <c r="K307">
        <f>B303-G307</f>
        <v>0</v>
      </c>
      <c r="L307">
        <f>C303-H307</f>
        <v>0</v>
      </c>
      <c r="M307" s="10">
        <f t="shared" si="47"/>
        <v>3</v>
      </c>
      <c r="N307" s="10">
        <f>E303-M307</f>
        <v>1</v>
      </c>
    </row>
    <row r="308" spans="1:14" x14ac:dyDescent="0.75">
      <c r="F308" t="s">
        <v>29</v>
      </c>
      <c r="G308">
        <v>20</v>
      </c>
      <c r="H308">
        <v>4</v>
      </c>
      <c r="I308" t="s">
        <v>19</v>
      </c>
      <c r="J308" s="10">
        <v>2.89</v>
      </c>
      <c r="K308">
        <f>B303-G308</f>
        <v>0</v>
      </c>
      <c r="L308">
        <f>C303-H308</f>
        <v>0</v>
      </c>
      <c r="M308" s="10">
        <f t="shared" si="47"/>
        <v>2.89</v>
      </c>
      <c r="N308" s="10">
        <f>E303-M308</f>
        <v>1.1099999999999999</v>
      </c>
    </row>
    <row r="309" spans="1:14" s="6" customFormat="1" x14ac:dyDescent="0.75">
      <c r="A309" s="6" t="s">
        <v>100</v>
      </c>
      <c r="B309" s="6">
        <v>20</v>
      </c>
      <c r="C309" s="6">
        <v>4</v>
      </c>
      <c r="D309" s="6" t="s">
        <v>19</v>
      </c>
      <c r="E309" s="6">
        <v>7</v>
      </c>
      <c r="F309" s="6" t="s">
        <v>48</v>
      </c>
      <c r="G309" s="6">
        <v>20</v>
      </c>
      <c r="H309" s="6">
        <v>4</v>
      </c>
      <c r="I309" s="6" t="s">
        <v>19</v>
      </c>
      <c r="J309" s="8">
        <v>5.01</v>
      </c>
      <c r="K309" s="6">
        <f>B309-G309</f>
        <v>0</v>
      </c>
      <c r="L309" s="6">
        <f>C309-H309</f>
        <v>0</v>
      </c>
      <c r="M309" s="8">
        <f t="shared" si="47"/>
        <v>5.01</v>
      </c>
      <c r="N309" s="8">
        <f>E309-M309</f>
        <v>1.9900000000000002</v>
      </c>
    </row>
    <row r="310" spans="1:14" s="6" customFormat="1" x14ac:dyDescent="0.75">
      <c r="F310" s="6" t="s">
        <v>49</v>
      </c>
      <c r="G310" s="6">
        <v>20</v>
      </c>
      <c r="H310" s="6">
        <v>4</v>
      </c>
      <c r="I310" s="6" t="s">
        <v>19</v>
      </c>
      <c r="J310" s="8">
        <v>5.95</v>
      </c>
      <c r="K310" s="6">
        <f>B309-G310</f>
        <v>0</v>
      </c>
      <c r="L310" s="6">
        <f>C309-H310</f>
        <v>0</v>
      </c>
      <c r="M310" s="8">
        <f t="shared" si="47"/>
        <v>5.95</v>
      </c>
      <c r="N310" s="8">
        <f>E309-M310</f>
        <v>1.0499999999999998</v>
      </c>
    </row>
    <row r="311" spans="1:14" s="6" customFormat="1" x14ac:dyDescent="0.75">
      <c r="F311" s="6" t="s">
        <v>50</v>
      </c>
      <c r="G311" s="6">
        <v>20</v>
      </c>
      <c r="H311" s="6">
        <v>4</v>
      </c>
      <c r="I311" s="6" t="s">
        <v>19</v>
      </c>
      <c r="J311" s="8">
        <v>5.73</v>
      </c>
      <c r="K311" s="6">
        <f>B309-G311</f>
        <v>0</v>
      </c>
      <c r="L311" s="6">
        <f>C309-H311</f>
        <v>0</v>
      </c>
      <c r="M311" s="8">
        <f t="shared" ref="M311:M375" si="55">J311+(K311*1.05)-(L311*0.9)</f>
        <v>5.73</v>
      </c>
      <c r="N311" s="8">
        <f>E309-M311</f>
        <v>1.2699999999999996</v>
      </c>
    </row>
    <row r="312" spans="1:14" s="6" customFormat="1" x14ac:dyDescent="0.75">
      <c r="F312" s="6" t="s">
        <v>27</v>
      </c>
      <c r="G312" s="6">
        <v>20</v>
      </c>
      <c r="H312" s="6">
        <v>4</v>
      </c>
      <c r="I312" s="6" t="s">
        <v>19</v>
      </c>
      <c r="J312" s="8">
        <v>3.48</v>
      </c>
      <c r="K312" s="6">
        <f>B309-G312</f>
        <v>0</v>
      </c>
      <c r="L312" s="6">
        <f>C309-H312</f>
        <v>0</v>
      </c>
      <c r="M312" s="8">
        <f t="shared" si="55"/>
        <v>3.48</v>
      </c>
      <c r="N312" s="8">
        <f>E309-M312</f>
        <v>3.52</v>
      </c>
    </row>
    <row r="313" spans="1:14" s="6" customFormat="1" x14ac:dyDescent="0.75">
      <c r="F313" s="6" t="s">
        <v>28</v>
      </c>
      <c r="G313" s="6">
        <v>20</v>
      </c>
      <c r="H313" s="6">
        <v>4</v>
      </c>
      <c r="I313" s="6" t="s">
        <v>19</v>
      </c>
      <c r="J313" s="8">
        <v>3</v>
      </c>
      <c r="K313" s="6">
        <f>B309-G313</f>
        <v>0</v>
      </c>
      <c r="L313" s="6">
        <f>C309-H313</f>
        <v>0</v>
      </c>
      <c r="M313" s="8">
        <f t="shared" si="55"/>
        <v>3</v>
      </c>
      <c r="N313" s="8">
        <f>E309-M313</f>
        <v>4</v>
      </c>
    </row>
    <row r="314" spans="1:14" s="6" customFormat="1" x14ac:dyDescent="0.75">
      <c r="F314" s="6" t="s">
        <v>29</v>
      </c>
      <c r="G314" s="6">
        <v>20</v>
      </c>
      <c r="H314" s="6">
        <v>4</v>
      </c>
      <c r="I314" s="6" t="s">
        <v>19</v>
      </c>
      <c r="J314" s="8">
        <v>2.89</v>
      </c>
      <c r="K314" s="6">
        <f>B309-G314</f>
        <v>0</v>
      </c>
      <c r="L314" s="6">
        <f>C309-H314</f>
        <v>0</v>
      </c>
      <c r="M314" s="8">
        <f t="shared" si="55"/>
        <v>2.89</v>
      </c>
      <c r="N314" s="8">
        <f>E309-M314</f>
        <v>4.1099999999999994</v>
      </c>
    </row>
    <row r="315" spans="1:14" x14ac:dyDescent="0.75">
      <c r="A315" t="s">
        <v>148</v>
      </c>
      <c r="B315">
        <v>20</v>
      </c>
      <c r="C315">
        <v>4</v>
      </c>
      <c r="D315" t="s">
        <v>23</v>
      </c>
      <c r="E315">
        <v>1.9</v>
      </c>
      <c r="F315" t="s">
        <v>24</v>
      </c>
      <c r="G315">
        <v>20</v>
      </c>
      <c r="H315">
        <v>5</v>
      </c>
      <c r="I315" t="s">
        <v>23</v>
      </c>
      <c r="J315" s="10">
        <v>1.72</v>
      </c>
      <c r="K315">
        <f t="shared" ref="K315:L332" si="56">B315-G315</f>
        <v>0</v>
      </c>
      <c r="L315">
        <f t="shared" si="56"/>
        <v>-1</v>
      </c>
      <c r="M315" s="10">
        <f t="shared" si="55"/>
        <v>2.62</v>
      </c>
      <c r="N315" s="10">
        <f>E315-M315</f>
        <v>-0.7200000000000002</v>
      </c>
    </row>
    <row r="316" spans="1:14" s="6" customFormat="1" x14ac:dyDescent="0.75">
      <c r="A316" s="6" t="s">
        <v>124</v>
      </c>
      <c r="B316" s="6">
        <v>20</v>
      </c>
      <c r="C316" s="6">
        <v>4</v>
      </c>
      <c r="D316" s="6" t="s">
        <v>23</v>
      </c>
      <c r="E316" s="6">
        <v>3.4</v>
      </c>
      <c r="F316" s="6" t="s">
        <v>24</v>
      </c>
      <c r="G316" s="6">
        <v>20</v>
      </c>
      <c r="H316" s="6">
        <v>5</v>
      </c>
      <c r="I316" s="6" t="s">
        <v>23</v>
      </c>
      <c r="J316" s="8">
        <v>1.72</v>
      </c>
      <c r="K316" s="6">
        <f t="shared" si="56"/>
        <v>0</v>
      </c>
      <c r="L316" s="6">
        <f t="shared" si="56"/>
        <v>-1</v>
      </c>
      <c r="M316" s="8">
        <f t="shared" si="55"/>
        <v>2.62</v>
      </c>
      <c r="N316" s="8">
        <f>E316-M316</f>
        <v>0.7799999999999998</v>
      </c>
    </row>
    <row r="317" spans="1:14" x14ac:dyDescent="0.75">
      <c r="A317" t="s">
        <v>305</v>
      </c>
      <c r="B317">
        <v>20</v>
      </c>
      <c r="C317">
        <v>5</v>
      </c>
      <c r="D317" t="s">
        <v>17</v>
      </c>
      <c r="E317">
        <v>4.9000000000000004</v>
      </c>
      <c r="F317" t="s">
        <v>57</v>
      </c>
      <c r="G317">
        <v>20</v>
      </c>
      <c r="H317">
        <v>5</v>
      </c>
      <c r="I317" t="s">
        <v>17</v>
      </c>
      <c r="J317" s="10">
        <v>4.5599999999999996</v>
      </c>
      <c r="K317">
        <f t="shared" si="56"/>
        <v>0</v>
      </c>
      <c r="L317">
        <f t="shared" si="56"/>
        <v>0</v>
      </c>
      <c r="M317" s="10">
        <f t="shared" si="55"/>
        <v>4.5599999999999996</v>
      </c>
      <c r="N317" s="10">
        <f>E317-M317</f>
        <v>0.34000000000000075</v>
      </c>
    </row>
    <row r="318" spans="1:14" x14ac:dyDescent="0.75">
      <c r="F318" s="1" t="s">
        <v>18</v>
      </c>
      <c r="G318">
        <v>18</v>
      </c>
      <c r="H318">
        <v>3</v>
      </c>
      <c r="I318" t="s">
        <v>17</v>
      </c>
      <c r="J318" s="10">
        <v>4.0199999999999996</v>
      </c>
      <c r="K318" s="1">
        <f>B317-G318</f>
        <v>2</v>
      </c>
      <c r="L318">
        <f>C317-H318</f>
        <v>2</v>
      </c>
      <c r="M318" s="10">
        <f t="shared" si="55"/>
        <v>4.3199999999999994</v>
      </c>
      <c r="N318" s="10">
        <f>E317-M318</f>
        <v>0.58000000000000096</v>
      </c>
    </row>
    <row r="319" spans="1:14" x14ac:dyDescent="0.75">
      <c r="F319" t="s">
        <v>51</v>
      </c>
      <c r="G319">
        <v>20</v>
      </c>
      <c r="H319">
        <v>3</v>
      </c>
      <c r="I319" t="s">
        <v>17</v>
      </c>
      <c r="J319" s="10">
        <v>6.11</v>
      </c>
      <c r="K319" s="12">
        <f>B317-G319</f>
        <v>0</v>
      </c>
      <c r="L319" s="12">
        <f>C317-H319</f>
        <v>2</v>
      </c>
      <c r="M319" s="8">
        <f>J319+(K319*1.05)-(L319*0.9)</f>
        <v>4.3100000000000005</v>
      </c>
      <c r="N319" s="8">
        <f>E317-M319</f>
        <v>0.58999999999999986</v>
      </c>
    </row>
    <row r="320" spans="1:14" x14ac:dyDescent="0.75">
      <c r="F320" s="6" t="s">
        <v>54</v>
      </c>
      <c r="G320" s="6">
        <v>20</v>
      </c>
      <c r="H320" s="6">
        <v>4</v>
      </c>
      <c r="I320" s="6" t="s">
        <v>17</v>
      </c>
      <c r="J320" s="8">
        <v>5.43</v>
      </c>
      <c r="K320" s="12">
        <f>B317-G320</f>
        <v>0</v>
      </c>
      <c r="L320" s="12">
        <f>C317-H320</f>
        <v>1</v>
      </c>
      <c r="M320" s="8">
        <f>J320+(K320*1.05)-(L320*0.9)</f>
        <v>4.5299999999999994</v>
      </c>
      <c r="N320" s="11">
        <f>E317-M320</f>
        <v>0.37000000000000099</v>
      </c>
    </row>
    <row r="321" spans="1:14" x14ac:dyDescent="0.75">
      <c r="F321" s="6" t="s">
        <v>303</v>
      </c>
      <c r="G321" s="6">
        <v>20</v>
      </c>
      <c r="H321" s="6">
        <v>5</v>
      </c>
      <c r="I321" s="6" t="s">
        <v>17</v>
      </c>
      <c r="J321" s="8">
        <v>5.24</v>
      </c>
      <c r="K321" s="12">
        <f>B317-G321</f>
        <v>0</v>
      </c>
      <c r="L321" s="12">
        <f>C317-H321</f>
        <v>0</v>
      </c>
      <c r="M321" s="8">
        <f>J321+(K321*1.05)-(L321*0.9)</f>
        <v>5.24</v>
      </c>
      <c r="N321" s="11">
        <f>E317-M321</f>
        <v>-0.33999999999999986</v>
      </c>
    </row>
    <row r="322" spans="1:14" x14ac:dyDescent="0.75">
      <c r="A322" t="s">
        <v>306</v>
      </c>
      <c r="B322">
        <v>20</v>
      </c>
      <c r="C322">
        <v>5</v>
      </c>
      <c r="D322" t="s">
        <v>17</v>
      </c>
      <c r="E322">
        <v>4</v>
      </c>
      <c r="F322" t="s">
        <v>57</v>
      </c>
      <c r="G322">
        <v>20</v>
      </c>
      <c r="H322">
        <v>5</v>
      </c>
      <c r="I322" t="s">
        <v>17</v>
      </c>
      <c r="J322" s="10">
        <v>4.5599999999999996</v>
      </c>
      <c r="K322">
        <f t="shared" ref="K322" si="57">B322-G322</f>
        <v>0</v>
      </c>
      <c r="L322">
        <f t="shared" ref="L322" si="58">C322-H322</f>
        <v>0</v>
      </c>
      <c r="M322" s="10">
        <f t="shared" ref="M322:M323" si="59">J322+(K322*1.05)-(L322*0.9)</f>
        <v>4.5599999999999996</v>
      </c>
      <c r="N322" s="10">
        <f>E322-M322</f>
        <v>-0.55999999999999961</v>
      </c>
    </row>
    <row r="323" spans="1:14" x14ac:dyDescent="0.75">
      <c r="F323" s="1" t="s">
        <v>18</v>
      </c>
      <c r="G323">
        <v>18</v>
      </c>
      <c r="H323">
        <v>3</v>
      </c>
      <c r="I323" t="s">
        <v>17</v>
      </c>
      <c r="J323" s="10">
        <v>4.0199999999999996</v>
      </c>
      <c r="K323" s="1">
        <f>B322-G323</f>
        <v>2</v>
      </c>
      <c r="L323">
        <f>C322-H323</f>
        <v>2</v>
      </c>
      <c r="M323" s="10">
        <f t="shared" si="59"/>
        <v>4.3199999999999994</v>
      </c>
      <c r="N323" s="11">
        <f>E322-M323</f>
        <v>-0.3199999999999994</v>
      </c>
    </row>
    <row r="324" spans="1:14" x14ac:dyDescent="0.75">
      <c r="F324" t="s">
        <v>51</v>
      </c>
      <c r="G324">
        <v>20</v>
      </c>
      <c r="H324">
        <v>3</v>
      </c>
      <c r="I324" t="s">
        <v>17</v>
      </c>
      <c r="J324" s="10">
        <v>6.11</v>
      </c>
      <c r="K324" s="12">
        <f>B322-G324</f>
        <v>0</v>
      </c>
      <c r="L324" s="12">
        <f>C322-H324</f>
        <v>2</v>
      </c>
      <c r="M324" s="8">
        <f>J324+(K324*1.05)-(L324*0.9)</f>
        <v>4.3100000000000005</v>
      </c>
      <c r="N324" s="11">
        <f>E322-M324</f>
        <v>-0.3100000000000005</v>
      </c>
    </row>
    <row r="325" spans="1:14" x14ac:dyDescent="0.75">
      <c r="F325" s="6" t="s">
        <v>54</v>
      </c>
      <c r="G325" s="6">
        <v>20</v>
      </c>
      <c r="H325" s="6">
        <v>4</v>
      </c>
      <c r="I325" s="6" t="s">
        <v>17</v>
      </c>
      <c r="J325" s="8">
        <v>5.43</v>
      </c>
      <c r="K325" s="12">
        <f>B322-G325</f>
        <v>0</v>
      </c>
      <c r="L325" s="12">
        <f>C322-H325</f>
        <v>1</v>
      </c>
      <c r="M325" s="8">
        <f>J325+(K325*1.05)-(L325*0.9)</f>
        <v>4.5299999999999994</v>
      </c>
      <c r="N325" s="11">
        <f>E322-M325</f>
        <v>-0.52999999999999936</v>
      </c>
    </row>
    <row r="326" spans="1:14" x14ac:dyDescent="0.75">
      <c r="F326" s="6" t="s">
        <v>303</v>
      </c>
      <c r="G326" s="6">
        <v>20</v>
      </c>
      <c r="H326" s="6">
        <v>5</v>
      </c>
      <c r="I326" s="6" t="s">
        <v>17</v>
      </c>
      <c r="J326" s="8">
        <v>5.24</v>
      </c>
      <c r="K326" s="12">
        <f>B322-G326</f>
        <v>0</v>
      </c>
      <c r="L326" s="12">
        <f>C322-H326</f>
        <v>0</v>
      </c>
      <c r="M326" s="8">
        <f>J326+(K326*1.05)-(L326*0.9)</f>
        <v>5.24</v>
      </c>
      <c r="N326" s="10">
        <f>E322-M326</f>
        <v>-1.2400000000000002</v>
      </c>
    </row>
    <row r="327" spans="1:14" x14ac:dyDescent="0.75">
      <c r="A327" t="s">
        <v>307</v>
      </c>
      <c r="B327">
        <v>20</v>
      </c>
      <c r="C327">
        <v>5</v>
      </c>
      <c r="D327" t="s">
        <v>17</v>
      </c>
      <c r="E327">
        <v>5.6</v>
      </c>
      <c r="F327" t="s">
        <v>57</v>
      </c>
      <c r="G327">
        <v>20</v>
      </c>
      <c r="H327">
        <v>5</v>
      </c>
      <c r="I327" t="s">
        <v>17</v>
      </c>
      <c r="J327" s="10">
        <v>4.5599999999999996</v>
      </c>
      <c r="K327">
        <f t="shared" ref="K327" si="60">B327-G327</f>
        <v>0</v>
      </c>
      <c r="L327">
        <f t="shared" ref="L327" si="61">C327-H327</f>
        <v>0</v>
      </c>
      <c r="M327" s="10">
        <f t="shared" ref="M327:M328" si="62">J327+(K327*1.05)-(L327*0.9)</f>
        <v>4.5599999999999996</v>
      </c>
      <c r="N327" s="10">
        <f>E327-M327</f>
        <v>1.04</v>
      </c>
    </row>
    <row r="328" spans="1:14" x14ac:dyDescent="0.75">
      <c r="F328" s="1" t="s">
        <v>18</v>
      </c>
      <c r="G328">
        <v>18</v>
      </c>
      <c r="H328">
        <v>3</v>
      </c>
      <c r="I328" t="s">
        <v>17</v>
      </c>
      <c r="J328" s="10">
        <v>4.0199999999999996</v>
      </c>
      <c r="K328" s="1">
        <f>B327-G328</f>
        <v>2</v>
      </c>
      <c r="L328">
        <f>C327-H328</f>
        <v>2</v>
      </c>
      <c r="M328" s="10">
        <f t="shared" si="62"/>
        <v>4.3199999999999994</v>
      </c>
      <c r="N328" s="10">
        <f>E327-M328</f>
        <v>1.2800000000000002</v>
      </c>
    </row>
    <row r="329" spans="1:14" x14ac:dyDescent="0.75">
      <c r="F329" t="s">
        <v>51</v>
      </c>
      <c r="G329">
        <v>20</v>
      </c>
      <c r="H329">
        <v>3</v>
      </c>
      <c r="I329" t="s">
        <v>17</v>
      </c>
      <c r="J329" s="10">
        <v>6.11</v>
      </c>
      <c r="K329" s="12">
        <f>B327-G329</f>
        <v>0</v>
      </c>
      <c r="L329" s="12">
        <f>C327-H329</f>
        <v>2</v>
      </c>
      <c r="M329" s="8">
        <f>J329+(K329*1.05)-(L329*0.9)</f>
        <v>4.3100000000000005</v>
      </c>
      <c r="N329" s="8">
        <f>E327-M329</f>
        <v>1.2899999999999991</v>
      </c>
    </row>
    <row r="330" spans="1:14" x14ac:dyDescent="0.75">
      <c r="F330" s="6" t="s">
        <v>54</v>
      </c>
      <c r="G330" s="6">
        <v>20</v>
      </c>
      <c r="H330" s="6">
        <v>4</v>
      </c>
      <c r="I330" s="6" t="s">
        <v>17</v>
      </c>
      <c r="J330" s="8">
        <v>5.43</v>
      </c>
      <c r="K330" s="12">
        <f>B327-G330</f>
        <v>0</v>
      </c>
      <c r="L330" s="12">
        <f>C327-H330</f>
        <v>1</v>
      </c>
      <c r="M330" s="8">
        <f>J330+(K330*1.05)-(L330*0.9)</f>
        <v>4.5299999999999994</v>
      </c>
      <c r="N330" s="8">
        <f>E327-M330</f>
        <v>1.0700000000000003</v>
      </c>
    </row>
    <row r="331" spans="1:14" x14ac:dyDescent="0.75">
      <c r="F331" s="6" t="s">
        <v>303</v>
      </c>
      <c r="G331" s="6">
        <v>20</v>
      </c>
      <c r="H331" s="6">
        <v>5</v>
      </c>
      <c r="I331" s="6" t="s">
        <v>17</v>
      </c>
      <c r="J331" s="8">
        <v>5.24</v>
      </c>
      <c r="K331" s="12">
        <f>B327-G331</f>
        <v>0</v>
      </c>
      <c r="L331" s="12">
        <f>C327-H331</f>
        <v>0</v>
      </c>
      <c r="M331" s="8">
        <f>J331+(K331*1.05)-(L331*0.9)</f>
        <v>5.24</v>
      </c>
      <c r="N331" s="11">
        <f>E327-M331</f>
        <v>0.35999999999999943</v>
      </c>
    </row>
    <row r="332" spans="1:14" s="6" customFormat="1" x14ac:dyDescent="0.75">
      <c r="A332" s="6" t="s">
        <v>149</v>
      </c>
      <c r="B332" s="6">
        <v>20</v>
      </c>
      <c r="C332" s="6">
        <v>5</v>
      </c>
      <c r="D332" s="6" t="s">
        <v>19</v>
      </c>
      <c r="E332" s="6">
        <v>1.2</v>
      </c>
      <c r="F332" s="6" t="s">
        <v>48</v>
      </c>
      <c r="G332" s="6">
        <v>20</v>
      </c>
      <c r="H332" s="6">
        <v>4</v>
      </c>
      <c r="I332" s="6" t="s">
        <v>19</v>
      </c>
      <c r="J332" s="8">
        <v>5.01</v>
      </c>
      <c r="K332" s="6">
        <f t="shared" si="56"/>
        <v>0</v>
      </c>
      <c r="L332" s="6">
        <f t="shared" si="56"/>
        <v>1</v>
      </c>
      <c r="M332" s="8">
        <f t="shared" si="55"/>
        <v>4.1099999999999994</v>
      </c>
      <c r="N332" s="8">
        <f>E332-M332</f>
        <v>-2.9099999999999993</v>
      </c>
    </row>
    <row r="333" spans="1:14" s="6" customFormat="1" x14ac:dyDescent="0.75">
      <c r="F333" s="6" t="s">
        <v>49</v>
      </c>
      <c r="G333" s="6">
        <v>20</v>
      </c>
      <c r="H333" s="6">
        <v>4</v>
      </c>
      <c r="I333" s="6" t="s">
        <v>19</v>
      </c>
      <c r="J333" s="8">
        <v>5.95</v>
      </c>
      <c r="K333" s="6">
        <f>B332-G333</f>
        <v>0</v>
      </c>
      <c r="L333" s="6">
        <f>C332-H333</f>
        <v>1</v>
      </c>
      <c r="M333" s="8">
        <f t="shared" si="55"/>
        <v>5.05</v>
      </c>
      <c r="N333" s="8">
        <f>E332-M333</f>
        <v>-3.8499999999999996</v>
      </c>
    </row>
    <row r="334" spans="1:14" s="6" customFormat="1" x14ac:dyDescent="0.75">
      <c r="F334" s="6" t="s">
        <v>50</v>
      </c>
      <c r="G334" s="6">
        <v>20</v>
      </c>
      <c r="H334" s="6">
        <v>4</v>
      </c>
      <c r="I334" s="6" t="s">
        <v>19</v>
      </c>
      <c r="J334" s="8">
        <v>5.73</v>
      </c>
      <c r="K334" s="6">
        <f>B332-G334</f>
        <v>0</v>
      </c>
      <c r="L334" s="6">
        <f>C332-H334</f>
        <v>1</v>
      </c>
      <c r="M334" s="8">
        <f t="shared" si="55"/>
        <v>4.83</v>
      </c>
      <c r="N334" s="8">
        <f>E332-M334</f>
        <v>-3.63</v>
      </c>
    </row>
    <row r="335" spans="1:14" s="6" customFormat="1" x14ac:dyDescent="0.75">
      <c r="F335" s="6" t="s">
        <v>27</v>
      </c>
      <c r="G335" s="6">
        <v>20</v>
      </c>
      <c r="H335" s="6">
        <v>4</v>
      </c>
      <c r="I335" s="6" t="s">
        <v>19</v>
      </c>
      <c r="J335" s="8">
        <v>3.48</v>
      </c>
      <c r="K335" s="6">
        <f>B332-G335</f>
        <v>0</v>
      </c>
      <c r="L335" s="6">
        <f>C332-H335</f>
        <v>1</v>
      </c>
      <c r="M335" s="8">
        <f t="shared" si="55"/>
        <v>2.58</v>
      </c>
      <c r="N335" s="8">
        <f>E332-M335</f>
        <v>-1.3800000000000001</v>
      </c>
    </row>
    <row r="336" spans="1:14" s="6" customFormat="1" x14ac:dyDescent="0.75">
      <c r="F336" s="6" t="s">
        <v>28</v>
      </c>
      <c r="G336" s="6">
        <v>20</v>
      </c>
      <c r="H336" s="6">
        <v>4</v>
      </c>
      <c r="I336" s="6" t="s">
        <v>19</v>
      </c>
      <c r="J336" s="8">
        <v>3</v>
      </c>
      <c r="K336" s="6">
        <f>B332-G336</f>
        <v>0</v>
      </c>
      <c r="L336" s="6">
        <f>C332-H336</f>
        <v>1</v>
      </c>
      <c r="M336" s="8">
        <f t="shared" si="55"/>
        <v>2.1</v>
      </c>
      <c r="N336" s="8">
        <f>E332-M336</f>
        <v>-0.90000000000000013</v>
      </c>
    </row>
    <row r="337" spans="1:16" s="6" customFormat="1" x14ac:dyDescent="0.75">
      <c r="F337" s="6" t="s">
        <v>29</v>
      </c>
      <c r="G337" s="6">
        <v>20</v>
      </c>
      <c r="H337" s="6">
        <v>4</v>
      </c>
      <c r="I337" s="6" t="s">
        <v>19</v>
      </c>
      <c r="J337" s="8">
        <v>2.89</v>
      </c>
      <c r="K337" s="6">
        <f>B332-G337</f>
        <v>0</v>
      </c>
      <c r="L337" s="6">
        <f>C332-H337</f>
        <v>1</v>
      </c>
      <c r="M337" s="8">
        <f t="shared" si="55"/>
        <v>1.9900000000000002</v>
      </c>
      <c r="N337" s="8">
        <f>E332-M337</f>
        <v>-0.79000000000000026</v>
      </c>
    </row>
    <row r="338" spans="1:16" x14ac:dyDescent="0.75">
      <c r="A338" t="s">
        <v>163</v>
      </c>
      <c r="B338">
        <v>20</v>
      </c>
      <c r="C338">
        <v>5</v>
      </c>
      <c r="D338" t="s">
        <v>19</v>
      </c>
      <c r="E338">
        <v>2.2000000000000002</v>
      </c>
      <c r="F338" t="s">
        <v>48</v>
      </c>
      <c r="G338">
        <v>20</v>
      </c>
      <c r="H338">
        <v>4</v>
      </c>
      <c r="I338" t="s">
        <v>19</v>
      </c>
      <c r="J338" s="10">
        <v>5.01</v>
      </c>
      <c r="K338">
        <f>B338-G338</f>
        <v>0</v>
      </c>
      <c r="L338">
        <f>C338-H338</f>
        <v>1</v>
      </c>
      <c r="M338" s="10">
        <f t="shared" si="55"/>
        <v>4.1099999999999994</v>
      </c>
      <c r="N338" s="10">
        <f>E338-M338</f>
        <v>-1.9099999999999993</v>
      </c>
      <c r="O338" t="s">
        <v>58</v>
      </c>
      <c r="P338" t="s">
        <v>59</v>
      </c>
    </row>
    <row r="339" spans="1:16" x14ac:dyDescent="0.75">
      <c r="F339" t="s">
        <v>49</v>
      </c>
      <c r="G339">
        <v>20</v>
      </c>
      <c r="H339">
        <v>4</v>
      </c>
      <c r="I339" t="s">
        <v>19</v>
      </c>
      <c r="J339" s="10">
        <v>5.95</v>
      </c>
      <c r="K339">
        <f>B338-G339</f>
        <v>0</v>
      </c>
      <c r="L339">
        <f>C338-H339</f>
        <v>1</v>
      </c>
      <c r="M339" s="10">
        <f t="shared" si="55"/>
        <v>5.05</v>
      </c>
      <c r="N339" s="10">
        <f>E338-M339</f>
        <v>-2.8499999999999996</v>
      </c>
    </row>
    <row r="340" spans="1:16" x14ac:dyDescent="0.75">
      <c r="F340" t="s">
        <v>50</v>
      </c>
      <c r="G340">
        <v>20</v>
      </c>
      <c r="H340">
        <v>4</v>
      </c>
      <c r="I340" t="s">
        <v>19</v>
      </c>
      <c r="J340" s="10">
        <v>5.73</v>
      </c>
      <c r="K340">
        <f>B338-G340</f>
        <v>0</v>
      </c>
      <c r="L340">
        <f>C338-H340</f>
        <v>1</v>
      </c>
      <c r="M340" s="10">
        <f t="shared" si="55"/>
        <v>4.83</v>
      </c>
      <c r="N340" s="10">
        <f>E338-M340</f>
        <v>-2.63</v>
      </c>
    </row>
    <row r="341" spans="1:16" x14ac:dyDescent="0.75">
      <c r="F341" t="s">
        <v>27</v>
      </c>
      <c r="G341">
        <v>20</v>
      </c>
      <c r="H341">
        <v>4</v>
      </c>
      <c r="I341" t="s">
        <v>19</v>
      </c>
      <c r="J341" s="10">
        <v>3.48</v>
      </c>
      <c r="K341">
        <f>B338-G341</f>
        <v>0</v>
      </c>
      <c r="L341">
        <f>C338-H341</f>
        <v>1</v>
      </c>
      <c r="M341" s="10">
        <f t="shared" si="55"/>
        <v>2.58</v>
      </c>
      <c r="N341" s="13">
        <f>E338-M341</f>
        <v>-0.37999999999999989</v>
      </c>
    </row>
    <row r="342" spans="1:16" x14ac:dyDescent="0.75">
      <c r="F342" t="s">
        <v>28</v>
      </c>
      <c r="G342">
        <v>20</v>
      </c>
      <c r="H342">
        <v>4</v>
      </c>
      <c r="I342" t="s">
        <v>19</v>
      </c>
      <c r="J342" s="10">
        <v>3</v>
      </c>
      <c r="K342">
        <f>B338-G342</f>
        <v>0</v>
      </c>
      <c r="L342">
        <f>C338-H342</f>
        <v>1</v>
      </c>
      <c r="M342" s="10">
        <f t="shared" si="55"/>
        <v>2.1</v>
      </c>
      <c r="N342" s="13">
        <f>E338-M342</f>
        <v>0.10000000000000009</v>
      </c>
    </row>
    <row r="343" spans="1:16" x14ac:dyDescent="0.75">
      <c r="F343" t="s">
        <v>29</v>
      </c>
      <c r="G343">
        <v>20</v>
      </c>
      <c r="H343">
        <v>4</v>
      </c>
      <c r="I343" t="s">
        <v>19</v>
      </c>
      <c r="J343" s="10">
        <v>2.89</v>
      </c>
      <c r="K343">
        <f>B338-G343</f>
        <v>0</v>
      </c>
      <c r="L343">
        <f>C338-H343</f>
        <v>1</v>
      </c>
      <c r="M343" s="10">
        <f t="shared" si="55"/>
        <v>1.9900000000000002</v>
      </c>
      <c r="N343" s="13">
        <f>E338-M343</f>
        <v>0.20999999999999996</v>
      </c>
    </row>
    <row r="344" spans="1:16" s="6" customFormat="1" x14ac:dyDescent="0.75">
      <c r="A344" s="6" t="s">
        <v>121</v>
      </c>
      <c r="B344" s="6">
        <v>20</v>
      </c>
      <c r="C344" s="6">
        <v>5</v>
      </c>
      <c r="D344" s="6" t="s">
        <v>19</v>
      </c>
      <c r="E344" s="6">
        <v>2.7</v>
      </c>
      <c r="F344" s="6" t="s">
        <v>48</v>
      </c>
      <c r="G344" s="6">
        <v>20</v>
      </c>
      <c r="H344" s="6">
        <v>4</v>
      </c>
      <c r="I344" s="6" t="s">
        <v>19</v>
      </c>
      <c r="J344" s="8">
        <v>5.01</v>
      </c>
      <c r="K344" s="6">
        <f>B344-G344</f>
        <v>0</v>
      </c>
      <c r="L344" s="6">
        <f>C344-H344</f>
        <v>1</v>
      </c>
      <c r="M344" s="8">
        <f t="shared" si="55"/>
        <v>4.1099999999999994</v>
      </c>
      <c r="N344" s="14">
        <f>E344-M344</f>
        <v>-1.4099999999999993</v>
      </c>
      <c r="O344" s="6" t="s">
        <v>58</v>
      </c>
      <c r="P344" s="6" t="s">
        <v>59</v>
      </c>
    </row>
    <row r="345" spans="1:16" s="6" customFormat="1" x14ac:dyDescent="0.75">
      <c r="F345" s="6" t="s">
        <v>49</v>
      </c>
      <c r="G345" s="6">
        <v>20</v>
      </c>
      <c r="H345" s="6">
        <v>4</v>
      </c>
      <c r="I345" s="6" t="s">
        <v>19</v>
      </c>
      <c r="J345" s="8">
        <v>5.95</v>
      </c>
      <c r="K345" s="6">
        <f>B344-G345</f>
        <v>0</v>
      </c>
      <c r="L345" s="6">
        <f>C344-H345</f>
        <v>1</v>
      </c>
      <c r="M345" s="8">
        <f t="shared" si="55"/>
        <v>5.05</v>
      </c>
      <c r="N345" s="8">
        <f>E344-M345</f>
        <v>-2.3499999999999996</v>
      </c>
    </row>
    <row r="346" spans="1:16" s="6" customFormat="1" x14ac:dyDescent="0.75">
      <c r="F346" s="6" t="s">
        <v>50</v>
      </c>
      <c r="G346" s="6">
        <v>20</v>
      </c>
      <c r="H346" s="6">
        <v>4</v>
      </c>
      <c r="I346" s="6" t="s">
        <v>19</v>
      </c>
      <c r="J346" s="8">
        <v>5.73</v>
      </c>
      <c r="K346" s="6">
        <f>B344-G346</f>
        <v>0</v>
      </c>
      <c r="L346" s="6">
        <f>C344-H346</f>
        <v>1</v>
      </c>
      <c r="M346" s="8">
        <f t="shared" si="55"/>
        <v>4.83</v>
      </c>
      <c r="N346" s="8">
        <f>E344-M346</f>
        <v>-2.13</v>
      </c>
    </row>
    <row r="347" spans="1:16" s="6" customFormat="1" x14ac:dyDescent="0.75">
      <c r="F347" s="6" t="s">
        <v>27</v>
      </c>
      <c r="G347" s="6">
        <v>20</v>
      </c>
      <c r="H347" s="6">
        <v>4</v>
      </c>
      <c r="I347" s="6" t="s">
        <v>19</v>
      </c>
      <c r="J347" s="8">
        <v>3.48</v>
      </c>
      <c r="K347" s="6">
        <f>B344-G347</f>
        <v>0</v>
      </c>
      <c r="L347" s="6">
        <f>C344-H347</f>
        <v>1</v>
      </c>
      <c r="M347" s="8">
        <f t="shared" si="55"/>
        <v>2.58</v>
      </c>
      <c r="N347" s="11">
        <f>E344-M347</f>
        <v>0.12000000000000011</v>
      </c>
    </row>
    <row r="348" spans="1:16" s="6" customFormat="1" x14ac:dyDescent="0.75">
      <c r="F348" s="6" t="s">
        <v>28</v>
      </c>
      <c r="G348" s="6">
        <v>20</v>
      </c>
      <c r="H348" s="6">
        <v>4</v>
      </c>
      <c r="I348" s="6" t="s">
        <v>19</v>
      </c>
      <c r="J348" s="8">
        <v>3</v>
      </c>
      <c r="K348" s="6">
        <f>B344-G348</f>
        <v>0</v>
      </c>
      <c r="L348" s="6">
        <f>C344-H348</f>
        <v>1</v>
      </c>
      <c r="M348" s="8">
        <f t="shared" si="55"/>
        <v>2.1</v>
      </c>
      <c r="N348" s="8">
        <f>E344-M348</f>
        <v>0.60000000000000009</v>
      </c>
    </row>
    <row r="349" spans="1:16" s="6" customFormat="1" x14ac:dyDescent="0.75">
      <c r="F349" s="6" t="s">
        <v>29</v>
      </c>
      <c r="G349" s="6">
        <v>20</v>
      </c>
      <c r="H349" s="6">
        <v>4</v>
      </c>
      <c r="I349" s="6" t="s">
        <v>19</v>
      </c>
      <c r="J349" s="8">
        <v>2.89</v>
      </c>
      <c r="K349" s="6">
        <f>B344-G349</f>
        <v>0</v>
      </c>
      <c r="L349" s="6">
        <f>C344-H349</f>
        <v>1</v>
      </c>
      <c r="M349" s="8">
        <f t="shared" si="55"/>
        <v>1.9900000000000002</v>
      </c>
      <c r="N349" s="8">
        <f>E344-M349</f>
        <v>0.71</v>
      </c>
    </row>
    <row r="350" spans="1:16" x14ac:dyDescent="0.75">
      <c r="A350" t="s">
        <v>118</v>
      </c>
      <c r="B350">
        <v>20</v>
      </c>
      <c r="C350">
        <v>5</v>
      </c>
      <c r="D350" t="s">
        <v>19</v>
      </c>
      <c r="E350">
        <v>3.1</v>
      </c>
      <c r="F350" t="s">
        <v>48</v>
      </c>
      <c r="G350">
        <v>20</v>
      </c>
      <c r="H350">
        <v>4</v>
      </c>
      <c r="I350" t="s">
        <v>19</v>
      </c>
      <c r="J350" s="10">
        <v>5.01</v>
      </c>
      <c r="K350">
        <f>B350-G350</f>
        <v>0</v>
      </c>
      <c r="L350">
        <f>C350-H350</f>
        <v>1</v>
      </c>
      <c r="M350" s="10">
        <f t="shared" si="55"/>
        <v>4.1099999999999994</v>
      </c>
      <c r="N350" s="10">
        <f>E350-M350</f>
        <v>-1.0099999999999993</v>
      </c>
      <c r="O350" t="s">
        <v>58</v>
      </c>
      <c r="P350" t="s">
        <v>59</v>
      </c>
    </row>
    <row r="351" spans="1:16" x14ac:dyDescent="0.75">
      <c r="F351" t="s">
        <v>49</v>
      </c>
      <c r="G351">
        <v>20</v>
      </c>
      <c r="H351">
        <v>4</v>
      </c>
      <c r="I351" t="s">
        <v>19</v>
      </c>
      <c r="J351" s="10">
        <v>5.95</v>
      </c>
      <c r="K351">
        <f>B350-G351</f>
        <v>0</v>
      </c>
      <c r="L351">
        <f>C350-H351</f>
        <v>1</v>
      </c>
      <c r="M351" s="10">
        <f t="shared" si="55"/>
        <v>5.05</v>
      </c>
      <c r="N351" s="10">
        <f>E350-M351</f>
        <v>-1.9499999999999997</v>
      </c>
    </row>
    <row r="352" spans="1:16" x14ac:dyDescent="0.75">
      <c r="F352" t="s">
        <v>50</v>
      </c>
      <c r="G352">
        <v>20</v>
      </c>
      <c r="H352">
        <v>4</v>
      </c>
      <c r="I352" t="s">
        <v>19</v>
      </c>
      <c r="J352" s="10">
        <v>5.73</v>
      </c>
      <c r="K352">
        <f>B350-G352</f>
        <v>0</v>
      </c>
      <c r="L352">
        <f>C350-H352</f>
        <v>1</v>
      </c>
      <c r="M352" s="10">
        <f t="shared" si="55"/>
        <v>4.83</v>
      </c>
      <c r="N352" s="10">
        <f>E350-M352</f>
        <v>-1.73</v>
      </c>
    </row>
    <row r="353" spans="1:16" x14ac:dyDescent="0.75">
      <c r="F353" t="s">
        <v>27</v>
      </c>
      <c r="G353">
        <v>20</v>
      </c>
      <c r="H353">
        <v>4</v>
      </c>
      <c r="I353" t="s">
        <v>19</v>
      </c>
      <c r="J353" s="10">
        <v>3.48</v>
      </c>
      <c r="K353">
        <f>B350-G353</f>
        <v>0</v>
      </c>
      <c r="L353">
        <f>C350-H353</f>
        <v>1</v>
      </c>
      <c r="M353" s="10">
        <f t="shared" si="55"/>
        <v>2.58</v>
      </c>
      <c r="N353" s="11">
        <f>E350-M353</f>
        <v>0.52</v>
      </c>
    </row>
    <row r="354" spans="1:16" x14ac:dyDescent="0.75">
      <c r="F354" t="s">
        <v>28</v>
      </c>
      <c r="G354">
        <v>20</v>
      </c>
      <c r="H354">
        <v>4</v>
      </c>
      <c r="I354" t="s">
        <v>19</v>
      </c>
      <c r="J354" s="10">
        <v>3</v>
      </c>
      <c r="K354">
        <f>B350-G354</f>
        <v>0</v>
      </c>
      <c r="L354">
        <f>C350-H354</f>
        <v>1</v>
      </c>
      <c r="M354" s="10">
        <f t="shared" si="55"/>
        <v>2.1</v>
      </c>
      <c r="N354" s="10">
        <f>E350-M354</f>
        <v>1</v>
      </c>
    </row>
    <row r="355" spans="1:16" x14ac:dyDescent="0.75">
      <c r="F355" t="s">
        <v>29</v>
      </c>
      <c r="G355">
        <v>20</v>
      </c>
      <c r="H355">
        <v>4</v>
      </c>
      <c r="I355" t="s">
        <v>19</v>
      </c>
      <c r="J355" s="10">
        <v>2.89</v>
      </c>
      <c r="K355">
        <f>B350-G355</f>
        <v>0</v>
      </c>
      <c r="L355">
        <f>C350-H355</f>
        <v>1</v>
      </c>
      <c r="M355" s="10">
        <f t="shared" si="55"/>
        <v>1.9900000000000002</v>
      </c>
      <c r="N355" s="10">
        <f>E350-M355</f>
        <v>1.1099999999999999</v>
      </c>
    </row>
    <row r="356" spans="1:16" s="6" customFormat="1" x14ac:dyDescent="0.75">
      <c r="A356" s="6" t="s">
        <v>146</v>
      </c>
      <c r="B356" s="6">
        <v>20</v>
      </c>
      <c r="C356" s="6">
        <v>5</v>
      </c>
      <c r="D356" s="6" t="s">
        <v>19</v>
      </c>
      <c r="E356" s="6">
        <v>4.0999999999999996</v>
      </c>
      <c r="F356" s="6" t="s">
        <v>48</v>
      </c>
      <c r="G356" s="6">
        <v>20</v>
      </c>
      <c r="H356" s="6">
        <v>4</v>
      </c>
      <c r="I356" s="6" t="s">
        <v>19</v>
      </c>
      <c r="J356" s="8">
        <v>5.01</v>
      </c>
      <c r="K356" s="6">
        <f>B356-G356</f>
        <v>0</v>
      </c>
      <c r="L356" s="6">
        <f>C356-H356</f>
        <v>1</v>
      </c>
      <c r="M356" s="8">
        <f t="shared" ref="M356:M367" si="63">J356+(K356*1.05)-(L356*0.9)</f>
        <v>4.1099999999999994</v>
      </c>
      <c r="N356" s="13">
        <f>E356-M356</f>
        <v>-9.9999999999997868E-3</v>
      </c>
      <c r="O356" s="6" t="s">
        <v>60</v>
      </c>
      <c r="P356" s="6" t="s">
        <v>61</v>
      </c>
    </row>
    <row r="357" spans="1:16" s="6" customFormat="1" x14ac:dyDescent="0.75">
      <c r="F357" s="6" t="s">
        <v>49</v>
      </c>
      <c r="G357" s="6">
        <v>20</v>
      </c>
      <c r="H357" s="6">
        <v>4</v>
      </c>
      <c r="I357" s="6" t="s">
        <v>19</v>
      </c>
      <c r="J357" s="8">
        <v>5.95</v>
      </c>
      <c r="K357" s="6">
        <f>B356-G357</f>
        <v>0</v>
      </c>
      <c r="L357" s="6">
        <f>C356-H357</f>
        <v>1</v>
      </c>
      <c r="M357" s="8">
        <f t="shared" si="63"/>
        <v>5.05</v>
      </c>
      <c r="N357" s="8">
        <f>E356-M357</f>
        <v>-0.95000000000000018</v>
      </c>
    </row>
    <row r="358" spans="1:16" s="6" customFormat="1" x14ac:dyDescent="0.75">
      <c r="F358" s="6" t="s">
        <v>50</v>
      </c>
      <c r="G358" s="6">
        <v>20</v>
      </c>
      <c r="H358" s="6">
        <v>4</v>
      </c>
      <c r="I358" s="6" t="s">
        <v>19</v>
      </c>
      <c r="J358" s="8">
        <v>5.73</v>
      </c>
      <c r="K358" s="6">
        <f>B356-G358</f>
        <v>0</v>
      </c>
      <c r="L358" s="6">
        <f>C356-H358</f>
        <v>1</v>
      </c>
      <c r="M358" s="8">
        <f t="shared" si="63"/>
        <v>4.83</v>
      </c>
      <c r="N358" s="8">
        <f>E356-M358</f>
        <v>-0.73000000000000043</v>
      </c>
    </row>
    <row r="359" spans="1:16" s="6" customFormat="1" x14ac:dyDescent="0.75">
      <c r="F359" s="6" t="s">
        <v>27</v>
      </c>
      <c r="G359" s="6">
        <v>20</v>
      </c>
      <c r="H359" s="6">
        <v>4</v>
      </c>
      <c r="I359" s="6" t="s">
        <v>19</v>
      </c>
      <c r="J359" s="8">
        <v>3.48</v>
      </c>
      <c r="K359" s="6">
        <f>B356-G359</f>
        <v>0</v>
      </c>
      <c r="L359" s="6">
        <f>C356-H359</f>
        <v>1</v>
      </c>
      <c r="M359" s="8">
        <f t="shared" si="63"/>
        <v>2.58</v>
      </c>
      <c r="N359" s="8">
        <f>E356-M359</f>
        <v>1.5199999999999996</v>
      </c>
    </row>
    <row r="360" spans="1:16" s="6" customFormat="1" x14ac:dyDescent="0.75">
      <c r="F360" s="6" t="s">
        <v>28</v>
      </c>
      <c r="G360" s="6">
        <v>20</v>
      </c>
      <c r="H360" s="6">
        <v>4</v>
      </c>
      <c r="I360" s="6" t="s">
        <v>19</v>
      </c>
      <c r="J360" s="8">
        <v>3</v>
      </c>
      <c r="K360" s="6">
        <f>B356-G360</f>
        <v>0</v>
      </c>
      <c r="L360" s="6">
        <f>C356-H360</f>
        <v>1</v>
      </c>
      <c r="M360" s="8">
        <f t="shared" si="63"/>
        <v>2.1</v>
      </c>
      <c r="N360" s="8">
        <f>E356-M360</f>
        <v>1.9999999999999996</v>
      </c>
    </row>
    <row r="361" spans="1:16" s="6" customFormat="1" x14ac:dyDescent="0.75">
      <c r="F361" s="6" t="s">
        <v>29</v>
      </c>
      <c r="G361" s="6">
        <v>20</v>
      </c>
      <c r="H361" s="6">
        <v>4</v>
      </c>
      <c r="I361" s="6" t="s">
        <v>19</v>
      </c>
      <c r="J361" s="8">
        <v>2.89</v>
      </c>
      <c r="K361" s="6">
        <f>B356-G361</f>
        <v>0</v>
      </c>
      <c r="L361" s="6">
        <f>C356-H361</f>
        <v>1</v>
      </c>
      <c r="M361" s="8">
        <f t="shared" si="63"/>
        <v>1.9900000000000002</v>
      </c>
      <c r="N361" s="8">
        <f>E356-M361</f>
        <v>2.1099999999999994</v>
      </c>
    </row>
    <row r="362" spans="1:16" x14ac:dyDescent="0.75">
      <c r="A362" t="s">
        <v>206</v>
      </c>
      <c r="B362">
        <v>20</v>
      </c>
      <c r="C362">
        <v>5</v>
      </c>
      <c r="D362" t="s">
        <v>19</v>
      </c>
      <c r="E362">
        <v>4.9000000000000004</v>
      </c>
      <c r="F362" t="s">
        <v>48</v>
      </c>
      <c r="G362">
        <v>20</v>
      </c>
      <c r="H362">
        <v>4</v>
      </c>
      <c r="I362" t="s">
        <v>19</v>
      </c>
      <c r="J362" s="10">
        <v>5.01</v>
      </c>
      <c r="K362">
        <f>B362-G362</f>
        <v>0</v>
      </c>
      <c r="L362">
        <f>C362-H362</f>
        <v>1</v>
      </c>
      <c r="M362" s="10">
        <f t="shared" si="63"/>
        <v>4.1099999999999994</v>
      </c>
      <c r="N362" s="10">
        <f>E362-M362</f>
        <v>0.79000000000000092</v>
      </c>
      <c r="O362" t="s">
        <v>249</v>
      </c>
      <c r="P362" t="s">
        <v>250</v>
      </c>
    </row>
    <row r="363" spans="1:16" x14ac:dyDescent="0.75">
      <c r="F363" t="s">
        <v>49</v>
      </c>
      <c r="G363">
        <v>20</v>
      </c>
      <c r="H363">
        <v>4</v>
      </c>
      <c r="I363" t="s">
        <v>19</v>
      </c>
      <c r="J363" s="10">
        <v>5.95</v>
      </c>
      <c r="K363">
        <f>B362-G363</f>
        <v>0</v>
      </c>
      <c r="L363">
        <f>C362-H363</f>
        <v>1</v>
      </c>
      <c r="M363" s="10">
        <f t="shared" si="63"/>
        <v>5.05</v>
      </c>
      <c r="N363" s="11">
        <f>E362-M363</f>
        <v>-0.14999999999999947</v>
      </c>
    </row>
    <row r="364" spans="1:16" x14ac:dyDescent="0.75">
      <c r="F364" t="s">
        <v>50</v>
      </c>
      <c r="G364">
        <v>20</v>
      </c>
      <c r="H364">
        <v>4</v>
      </c>
      <c r="I364" t="s">
        <v>19</v>
      </c>
      <c r="J364" s="10">
        <v>5.73</v>
      </c>
      <c r="K364">
        <f>B362-G364</f>
        <v>0</v>
      </c>
      <c r="L364">
        <f>C362-H364</f>
        <v>1</v>
      </c>
      <c r="M364" s="10">
        <f t="shared" si="63"/>
        <v>4.83</v>
      </c>
      <c r="N364" s="11">
        <f>E362-M364</f>
        <v>7.0000000000000284E-2</v>
      </c>
    </row>
    <row r="365" spans="1:16" x14ac:dyDescent="0.75">
      <c r="F365" t="s">
        <v>27</v>
      </c>
      <c r="G365">
        <v>20</v>
      </c>
      <c r="H365">
        <v>4</v>
      </c>
      <c r="I365" t="s">
        <v>19</v>
      </c>
      <c r="J365" s="10">
        <v>3.48</v>
      </c>
      <c r="K365">
        <f>B362-G365</f>
        <v>0</v>
      </c>
      <c r="L365">
        <f>C362-H365</f>
        <v>1</v>
      </c>
      <c r="M365" s="10">
        <f t="shared" si="63"/>
        <v>2.58</v>
      </c>
      <c r="N365" s="10">
        <f>E362-M365</f>
        <v>2.3200000000000003</v>
      </c>
    </row>
    <row r="366" spans="1:16" x14ac:dyDescent="0.75">
      <c r="F366" t="s">
        <v>28</v>
      </c>
      <c r="G366">
        <v>20</v>
      </c>
      <c r="H366">
        <v>4</v>
      </c>
      <c r="I366" t="s">
        <v>19</v>
      </c>
      <c r="J366" s="10">
        <v>3</v>
      </c>
      <c r="K366">
        <f>B362-G366</f>
        <v>0</v>
      </c>
      <c r="L366">
        <f>C362-H366</f>
        <v>1</v>
      </c>
      <c r="M366" s="10">
        <f t="shared" si="63"/>
        <v>2.1</v>
      </c>
      <c r="N366" s="10">
        <f>E362-M366</f>
        <v>2.8000000000000003</v>
      </c>
    </row>
    <row r="367" spans="1:16" x14ac:dyDescent="0.75">
      <c r="F367" t="s">
        <v>29</v>
      </c>
      <c r="G367">
        <v>20</v>
      </c>
      <c r="H367">
        <v>4</v>
      </c>
      <c r="I367" t="s">
        <v>19</v>
      </c>
      <c r="J367" s="10">
        <v>2.89</v>
      </c>
      <c r="K367">
        <f>B362-G367</f>
        <v>0</v>
      </c>
      <c r="L367">
        <f>C362-H367</f>
        <v>1</v>
      </c>
      <c r="M367" s="10">
        <f t="shared" si="63"/>
        <v>1.9900000000000002</v>
      </c>
      <c r="N367" s="10">
        <f>E362-M367</f>
        <v>2.91</v>
      </c>
    </row>
    <row r="368" spans="1:16" x14ac:dyDescent="0.75">
      <c r="B368">
        <v>20</v>
      </c>
      <c r="C368">
        <v>5</v>
      </c>
      <c r="D368" t="s">
        <v>19</v>
      </c>
      <c r="E368">
        <v>5.27</v>
      </c>
      <c r="F368" t="s">
        <v>48</v>
      </c>
      <c r="G368">
        <v>20</v>
      </c>
      <c r="H368">
        <v>4</v>
      </c>
      <c r="I368" t="s">
        <v>19</v>
      </c>
      <c r="J368" s="10">
        <v>5.01</v>
      </c>
      <c r="K368">
        <f>B368-G368</f>
        <v>0</v>
      </c>
      <c r="L368">
        <f>C368-H368</f>
        <v>1</v>
      </c>
      <c r="M368" s="10">
        <f t="shared" ref="M368:M373" si="64">J368+(K368*1.05)-(L368*0.9)</f>
        <v>4.1099999999999994</v>
      </c>
      <c r="N368" s="10">
        <f>E368-M368</f>
        <v>1.1600000000000001</v>
      </c>
    </row>
    <row r="369" spans="1:16" x14ac:dyDescent="0.75">
      <c r="F369" t="s">
        <v>49</v>
      </c>
      <c r="G369">
        <v>20</v>
      </c>
      <c r="H369">
        <v>4</v>
      </c>
      <c r="I369" t="s">
        <v>19</v>
      </c>
      <c r="J369" s="10">
        <v>5.95</v>
      </c>
      <c r="K369">
        <f>B368-G369</f>
        <v>0</v>
      </c>
      <c r="L369">
        <f>C368-H369</f>
        <v>1</v>
      </c>
      <c r="M369" s="10">
        <f t="shared" si="64"/>
        <v>5.05</v>
      </c>
      <c r="N369" s="11">
        <f>E368-M369</f>
        <v>0.21999999999999975</v>
      </c>
    </row>
    <row r="370" spans="1:16" x14ac:dyDescent="0.75">
      <c r="F370" t="s">
        <v>50</v>
      </c>
      <c r="G370">
        <v>20</v>
      </c>
      <c r="H370">
        <v>4</v>
      </c>
      <c r="I370" t="s">
        <v>19</v>
      </c>
      <c r="J370" s="10">
        <v>5.73</v>
      </c>
      <c r="K370">
        <f>B368-G370</f>
        <v>0</v>
      </c>
      <c r="L370">
        <f>C368-H370</f>
        <v>1</v>
      </c>
      <c r="M370" s="10">
        <f t="shared" si="64"/>
        <v>4.83</v>
      </c>
      <c r="N370" s="11">
        <f>E368-M370</f>
        <v>0.4399999999999995</v>
      </c>
    </row>
    <row r="371" spans="1:16" x14ac:dyDescent="0.75">
      <c r="F371" t="s">
        <v>27</v>
      </c>
      <c r="G371">
        <v>20</v>
      </c>
      <c r="H371">
        <v>4</v>
      </c>
      <c r="I371" t="s">
        <v>19</v>
      </c>
      <c r="J371" s="10">
        <v>3.48</v>
      </c>
      <c r="K371">
        <f>B368-G371</f>
        <v>0</v>
      </c>
      <c r="L371">
        <f>C368-H371</f>
        <v>1</v>
      </c>
      <c r="M371" s="10">
        <f t="shared" si="64"/>
        <v>2.58</v>
      </c>
      <c r="N371" s="10">
        <f>E368-M371</f>
        <v>2.6899999999999995</v>
      </c>
    </row>
    <row r="372" spans="1:16" x14ac:dyDescent="0.75">
      <c r="F372" t="s">
        <v>28</v>
      </c>
      <c r="G372">
        <v>20</v>
      </c>
      <c r="H372">
        <v>4</v>
      </c>
      <c r="I372" t="s">
        <v>19</v>
      </c>
      <c r="J372" s="10">
        <v>3</v>
      </c>
      <c r="K372">
        <f>B368-G372</f>
        <v>0</v>
      </c>
      <c r="L372">
        <f>C368-H372</f>
        <v>1</v>
      </c>
      <c r="M372" s="10">
        <f t="shared" si="64"/>
        <v>2.1</v>
      </c>
      <c r="N372" s="10">
        <f>E368-M372</f>
        <v>3.1699999999999995</v>
      </c>
    </row>
    <row r="373" spans="1:16" x14ac:dyDescent="0.75">
      <c r="F373" t="s">
        <v>29</v>
      </c>
      <c r="G373">
        <v>20</v>
      </c>
      <c r="H373">
        <v>4</v>
      </c>
      <c r="I373" t="s">
        <v>19</v>
      </c>
      <c r="J373" s="10">
        <v>2.89</v>
      </c>
      <c r="K373">
        <f>B368-G373</f>
        <v>0</v>
      </c>
      <c r="L373">
        <f>C368-H373</f>
        <v>1</v>
      </c>
      <c r="M373" s="10">
        <f t="shared" si="64"/>
        <v>1.9900000000000002</v>
      </c>
      <c r="N373" s="10">
        <f>E368-M373</f>
        <v>3.2799999999999994</v>
      </c>
    </row>
    <row r="374" spans="1:16" s="6" customFormat="1" x14ac:dyDescent="0.75">
      <c r="A374" s="6" t="s">
        <v>78</v>
      </c>
      <c r="B374" s="6">
        <v>20</v>
      </c>
      <c r="C374" s="6">
        <v>5</v>
      </c>
      <c r="D374" s="6" t="s">
        <v>23</v>
      </c>
      <c r="E374" s="6">
        <v>1.9</v>
      </c>
      <c r="F374" s="6" t="s">
        <v>24</v>
      </c>
      <c r="G374" s="6">
        <v>20</v>
      </c>
      <c r="H374" s="6">
        <v>5</v>
      </c>
      <c r="I374" s="6" t="s">
        <v>23</v>
      </c>
      <c r="J374" s="8">
        <v>1.72</v>
      </c>
      <c r="K374" s="6">
        <f>B374-G374</f>
        <v>0</v>
      </c>
      <c r="L374" s="6">
        <f>C374-H374</f>
        <v>0</v>
      </c>
      <c r="M374" s="8">
        <f t="shared" si="55"/>
        <v>1.72</v>
      </c>
      <c r="N374" s="11">
        <f>E374-M374</f>
        <v>0.17999999999999994</v>
      </c>
      <c r="O374" s="6" t="s">
        <v>247</v>
      </c>
      <c r="P374" s="6" t="s">
        <v>248</v>
      </c>
    </row>
    <row r="375" spans="1:16" x14ac:dyDescent="0.75">
      <c r="A375" t="s">
        <v>147</v>
      </c>
      <c r="B375">
        <v>20</v>
      </c>
      <c r="C375">
        <v>5</v>
      </c>
      <c r="D375" t="s">
        <v>23</v>
      </c>
      <c r="E375">
        <v>2.4</v>
      </c>
      <c r="F375" t="s">
        <v>24</v>
      </c>
      <c r="G375">
        <v>20</v>
      </c>
      <c r="H375">
        <v>5</v>
      </c>
      <c r="I375" t="s">
        <v>23</v>
      </c>
      <c r="J375" s="10">
        <v>1.72</v>
      </c>
      <c r="K375">
        <f>B375-G375</f>
        <v>0</v>
      </c>
      <c r="L375">
        <f>C375-H375</f>
        <v>0</v>
      </c>
      <c r="M375" s="10">
        <f t="shared" si="55"/>
        <v>1.72</v>
      </c>
      <c r="N375" s="10">
        <f>E375-M375</f>
        <v>0.67999999999999994</v>
      </c>
    </row>
    <row r="378" spans="1:16" ht="90" customHeight="1" x14ac:dyDescent="0.75">
      <c r="A378" s="15" t="s">
        <v>314</v>
      </c>
      <c r="B378" s="15"/>
      <c r="C378" s="15"/>
      <c r="D378" s="15"/>
      <c r="E378" s="15"/>
      <c r="F378" s="15"/>
      <c r="G378" s="15"/>
      <c r="H378" s="15"/>
      <c r="I378" s="15"/>
      <c r="J378" s="15"/>
      <c r="K378" s="15"/>
      <c r="L378" s="15"/>
      <c r="M378" s="15"/>
      <c r="N378" s="15"/>
      <c r="O378" s="15"/>
      <c r="P378" s="15"/>
    </row>
    <row r="379" spans="1:16" x14ac:dyDescent="0.75">
      <c r="A379" s="16" t="s">
        <v>0</v>
      </c>
      <c r="B379" s="16"/>
      <c r="C379" s="16"/>
      <c r="D379" s="16"/>
      <c r="E379" s="16"/>
      <c r="F379" s="17" t="s">
        <v>1</v>
      </c>
      <c r="G379" s="16"/>
      <c r="H379" s="16"/>
      <c r="I379" s="16"/>
      <c r="J379" s="16"/>
      <c r="K379" s="17" t="s">
        <v>2</v>
      </c>
      <c r="L379" s="16"/>
      <c r="M379" s="16"/>
      <c r="N379" s="16"/>
      <c r="O379" s="18" t="s">
        <v>3</v>
      </c>
      <c r="P379" s="18"/>
    </row>
    <row r="380" spans="1:16" x14ac:dyDescent="0.75">
      <c r="A380" s="16" t="s">
        <v>4</v>
      </c>
      <c r="B380" s="16"/>
      <c r="C380" s="16"/>
      <c r="D380" s="16"/>
      <c r="E380" s="19" t="s">
        <v>5</v>
      </c>
      <c r="F380" s="17" t="s">
        <v>4</v>
      </c>
      <c r="G380" s="16"/>
      <c r="H380" s="16"/>
      <c r="I380" s="16"/>
      <c r="J380" s="19" t="s">
        <v>6</v>
      </c>
      <c r="K380" s="1"/>
      <c r="M380" s="18" t="s">
        <v>7</v>
      </c>
      <c r="N380" s="18" t="s">
        <v>8</v>
      </c>
      <c r="O380" s="18"/>
      <c r="P380" s="18"/>
    </row>
    <row r="381" spans="1:16" x14ac:dyDescent="0.75">
      <c r="A381" s="2"/>
      <c r="B381" s="3" t="s">
        <v>9</v>
      </c>
      <c r="C381" s="3" t="s">
        <v>10</v>
      </c>
      <c r="D381" s="3" t="s">
        <v>11</v>
      </c>
      <c r="E381" s="20"/>
      <c r="F381" s="4" t="s">
        <v>12</v>
      </c>
      <c r="G381" s="3" t="s">
        <v>9</v>
      </c>
      <c r="H381" s="3" t="s">
        <v>10</v>
      </c>
      <c r="I381" s="3" t="s">
        <v>11</v>
      </c>
      <c r="J381" s="20"/>
      <c r="K381" s="5" t="s">
        <v>13</v>
      </c>
      <c r="L381" s="2" t="s">
        <v>14</v>
      </c>
      <c r="M381" s="21"/>
      <c r="N381" s="21"/>
      <c r="O381" s="5" t="s">
        <v>12</v>
      </c>
      <c r="P381" s="2" t="s">
        <v>15</v>
      </c>
    </row>
    <row r="382" spans="1:16" s="6" customFormat="1" x14ac:dyDescent="0.75">
      <c r="A382" s="6" t="s">
        <v>164</v>
      </c>
      <c r="B382" s="6">
        <v>24</v>
      </c>
      <c r="C382" s="6">
        <v>1</v>
      </c>
      <c r="E382" s="6">
        <v>14.6</v>
      </c>
      <c r="F382" s="6" t="s">
        <v>62</v>
      </c>
      <c r="G382" s="6">
        <v>22</v>
      </c>
      <c r="H382" s="6">
        <v>6</v>
      </c>
      <c r="J382" s="8">
        <v>7.71</v>
      </c>
      <c r="K382" s="6">
        <f t="shared" ref="K382:L384" si="65">B382-G382</f>
        <v>2</v>
      </c>
      <c r="L382" s="6">
        <f t="shared" si="65"/>
        <v>-5</v>
      </c>
      <c r="M382" s="8">
        <f>J382+(K382*1.05)-(L382*0.9)</f>
        <v>14.31</v>
      </c>
      <c r="N382" s="11">
        <f>E382-M382</f>
        <v>0.28999999999999915</v>
      </c>
      <c r="O382" s="6" t="s">
        <v>258</v>
      </c>
      <c r="P382" s="6" t="s">
        <v>282</v>
      </c>
    </row>
    <row r="383" spans="1:16" x14ac:dyDescent="0.75">
      <c r="A383" t="s">
        <v>133</v>
      </c>
      <c r="B383">
        <v>22</v>
      </c>
      <c r="C383">
        <v>0</v>
      </c>
      <c r="D383" t="s">
        <v>17</v>
      </c>
      <c r="E383">
        <v>10.199999999999999</v>
      </c>
      <c r="F383" t="s">
        <v>57</v>
      </c>
      <c r="G383">
        <v>20</v>
      </c>
      <c r="H383">
        <v>5</v>
      </c>
      <c r="I383" t="s">
        <v>17</v>
      </c>
      <c r="J383" s="10">
        <v>4.5599999999999996</v>
      </c>
      <c r="K383">
        <f t="shared" si="65"/>
        <v>2</v>
      </c>
      <c r="L383">
        <f t="shared" si="65"/>
        <v>-5</v>
      </c>
      <c r="M383" s="10">
        <f>J383+(K383*1.05)-(L383*0.9)</f>
        <v>11.16</v>
      </c>
      <c r="N383" s="10">
        <f>E383-M383</f>
        <v>-0.96000000000000085</v>
      </c>
    </row>
    <row r="384" spans="1:16" s="6" customFormat="1" x14ac:dyDescent="0.75">
      <c r="A384" s="6" t="s">
        <v>225</v>
      </c>
      <c r="B384" s="6">
        <v>22</v>
      </c>
      <c r="C384" s="6">
        <v>0</v>
      </c>
      <c r="D384" s="6" t="s">
        <v>19</v>
      </c>
      <c r="E384" s="6">
        <v>10.5</v>
      </c>
      <c r="F384" s="6" t="s">
        <v>48</v>
      </c>
      <c r="G384" s="6">
        <v>20</v>
      </c>
      <c r="H384" s="6">
        <v>4</v>
      </c>
      <c r="I384" s="6" t="s">
        <v>19</v>
      </c>
      <c r="J384" s="8">
        <v>5.01</v>
      </c>
      <c r="K384" s="6">
        <f t="shared" si="65"/>
        <v>2</v>
      </c>
      <c r="L384" s="6">
        <f t="shared" si="65"/>
        <v>-4</v>
      </c>
      <c r="M384" s="8">
        <f t="shared" ref="M384:M452" si="66">J384+(K384*1.05)-(L384*0.9)</f>
        <v>10.709999999999999</v>
      </c>
      <c r="N384" s="11">
        <f>E384-M384</f>
        <v>-0.20999999999999908</v>
      </c>
      <c r="O384" s="6" t="s">
        <v>260</v>
      </c>
      <c r="P384" s="6" t="s">
        <v>259</v>
      </c>
    </row>
    <row r="385" spans="1:16" s="6" customFormat="1" x14ac:dyDescent="0.75">
      <c r="F385" s="6" t="s">
        <v>49</v>
      </c>
      <c r="G385" s="6">
        <v>20</v>
      </c>
      <c r="H385" s="6">
        <v>4</v>
      </c>
      <c r="I385" s="6" t="s">
        <v>19</v>
      </c>
      <c r="J385" s="8">
        <v>5.95</v>
      </c>
      <c r="K385" s="6">
        <f>B384-G385</f>
        <v>2</v>
      </c>
      <c r="L385" s="6">
        <f>C384-H385</f>
        <v>-4</v>
      </c>
      <c r="M385" s="8">
        <f t="shared" si="66"/>
        <v>11.65</v>
      </c>
      <c r="N385" s="8">
        <f>E384-M385</f>
        <v>-1.1500000000000004</v>
      </c>
    </row>
    <row r="386" spans="1:16" s="6" customFormat="1" x14ac:dyDescent="0.75">
      <c r="F386" s="6" t="s">
        <v>50</v>
      </c>
      <c r="G386" s="6">
        <v>20</v>
      </c>
      <c r="H386" s="6">
        <v>4</v>
      </c>
      <c r="I386" s="6" t="s">
        <v>19</v>
      </c>
      <c r="J386" s="8">
        <v>5.73</v>
      </c>
      <c r="K386" s="6">
        <f>B384-G386</f>
        <v>2</v>
      </c>
      <c r="L386" s="6">
        <f>C384-H386</f>
        <v>-4</v>
      </c>
      <c r="M386" s="8">
        <f t="shared" si="66"/>
        <v>11.43</v>
      </c>
      <c r="N386" s="8">
        <f>E384-M386</f>
        <v>-0.92999999999999972</v>
      </c>
    </row>
    <row r="387" spans="1:16" s="6" customFormat="1" x14ac:dyDescent="0.75">
      <c r="F387" s="6" t="s">
        <v>27</v>
      </c>
      <c r="G387" s="6">
        <v>20</v>
      </c>
      <c r="H387" s="6">
        <v>4</v>
      </c>
      <c r="I387" s="6" t="s">
        <v>19</v>
      </c>
      <c r="J387" s="8">
        <v>3.48</v>
      </c>
      <c r="K387" s="6">
        <f>B384-G387</f>
        <v>2</v>
      </c>
      <c r="L387" s="6">
        <f>C384-H387</f>
        <v>-4</v>
      </c>
      <c r="M387" s="8">
        <f t="shared" si="66"/>
        <v>9.18</v>
      </c>
      <c r="N387" s="8">
        <f>E384-M387</f>
        <v>1.3200000000000003</v>
      </c>
    </row>
    <row r="388" spans="1:16" s="6" customFormat="1" x14ac:dyDescent="0.75">
      <c r="F388" s="6" t="s">
        <v>28</v>
      </c>
      <c r="G388" s="6">
        <v>20</v>
      </c>
      <c r="H388" s="6">
        <v>4</v>
      </c>
      <c r="I388" s="6" t="s">
        <v>19</v>
      </c>
      <c r="J388" s="8">
        <v>3</v>
      </c>
      <c r="K388" s="6">
        <f>B384-G388</f>
        <v>2</v>
      </c>
      <c r="L388" s="6">
        <f>C384-H388</f>
        <v>-4</v>
      </c>
      <c r="M388" s="8">
        <f t="shared" si="66"/>
        <v>8.6999999999999993</v>
      </c>
      <c r="N388" s="8">
        <f>E384-M388</f>
        <v>1.8000000000000007</v>
      </c>
    </row>
    <row r="389" spans="1:16" s="6" customFormat="1" x14ac:dyDescent="0.75">
      <c r="F389" s="6" t="s">
        <v>29</v>
      </c>
      <c r="G389" s="6">
        <v>20</v>
      </c>
      <c r="H389" s="6">
        <v>4</v>
      </c>
      <c r="I389" s="6" t="s">
        <v>19</v>
      </c>
      <c r="J389" s="8">
        <v>2.89</v>
      </c>
      <c r="K389" s="6">
        <f>B384-G389</f>
        <v>2</v>
      </c>
      <c r="L389" s="6">
        <f>C384-H389</f>
        <v>-4</v>
      </c>
      <c r="M389" s="8">
        <f t="shared" si="66"/>
        <v>8.59</v>
      </c>
      <c r="N389" s="8">
        <f>E384-M389</f>
        <v>1.9100000000000001</v>
      </c>
    </row>
    <row r="390" spans="1:16" x14ac:dyDescent="0.75">
      <c r="A390" t="s">
        <v>216</v>
      </c>
      <c r="B390">
        <v>22</v>
      </c>
      <c r="C390">
        <v>1</v>
      </c>
      <c r="D390" t="s">
        <v>17</v>
      </c>
      <c r="E390">
        <v>8.9</v>
      </c>
      <c r="F390" t="s">
        <v>57</v>
      </c>
      <c r="G390">
        <v>20</v>
      </c>
      <c r="H390">
        <v>5</v>
      </c>
      <c r="I390" t="s">
        <v>17</v>
      </c>
      <c r="J390" s="10">
        <v>4.5599999999999996</v>
      </c>
      <c r="K390">
        <f>B390-G390</f>
        <v>2</v>
      </c>
      <c r="L390">
        <f>C390-H390</f>
        <v>-4</v>
      </c>
      <c r="M390" s="10">
        <f t="shared" si="66"/>
        <v>10.26</v>
      </c>
      <c r="N390" s="10">
        <f>E390-M390</f>
        <v>-1.3599999999999994</v>
      </c>
    </row>
    <row r="391" spans="1:16" s="6" customFormat="1" x14ac:dyDescent="0.75">
      <c r="A391" s="6" t="s">
        <v>227</v>
      </c>
      <c r="B391" s="6">
        <v>22</v>
      </c>
      <c r="C391" s="6">
        <v>2</v>
      </c>
      <c r="D391" s="6" t="s">
        <v>19</v>
      </c>
      <c r="E391" s="6">
        <v>7.8</v>
      </c>
      <c r="F391" s="6" t="s">
        <v>48</v>
      </c>
      <c r="G391" s="6">
        <v>20</v>
      </c>
      <c r="H391" s="6">
        <v>4</v>
      </c>
      <c r="I391" s="6" t="s">
        <v>19</v>
      </c>
      <c r="J391" s="8">
        <v>5.01</v>
      </c>
      <c r="K391" s="6">
        <f>B391-G391</f>
        <v>2</v>
      </c>
      <c r="L391" s="6">
        <f>C391-H391</f>
        <v>-2</v>
      </c>
      <c r="M391" s="8">
        <f t="shared" ref="M391:M396" si="67">J391+(K391*1.05)-(L391*0.9)</f>
        <v>8.91</v>
      </c>
      <c r="N391" s="8">
        <f>E391-M391</f>
        <v>-1.1100000000000003</v>
      </c>
      <c r="O391" s="6" t="s">
        <v>261</v>
      </c>
      <c r="P391" s="6" t="s">
        <v>262</v>
      </c>
    </row>
    <row r="392" spans="1:16" s="6" customFormat="1" x14ac:dyDescent="0.75">
      <c r="F392" s="6" t="s">
        <v>49</v>
      </c>
      <c r="G392" s="6">
        <v>20</v>
      </c>
      <c r="H392" s="6">
        <v>4</v>
      </c>
      <c r="I392" s="6" t="s">
        <v>19</v>
      </c>
      <c r="J392" s="8">
        <v>5.95</v>
      </c>
      <c r="K392" s="6">
        <f>B391-G392</f>
        <v>2</v>
      </c>
      <c r="L392" s="6">
        <f>C391-H392</f>
        <v>-2</v>
      </c>
      <c r="M392" s="8">
        <f t="shared" si="67"/>
        <v>9.8500000000000014</v>
      </c>
      <c r="N392" s="8">
        <f>E391-M392</f>
        <v>-2.0500000000000016</v>
      </c>
    </row>
    <row r="393" spans="1:16" s="6" customFormat="1" x14ac:dyDescent="0.75">
      <c r="F393" s="6" t="s">
        <v>50</v>
      </c>
      <c r="G393" s="6">
        <v>20</v>
      </c>
      <c r="H393" s="6">
        <v>4</v>
      </c>
      <c r="I393" s="6" t="s">
        <v>19</v>
      </c>
      <c r="J393" s="8">
        <v>5.73</v>
      </c>
      <c r="K393" s="6">
        <f>B391-G393</f>
        <v>2</v>
      </c>
      <c r="L393" s="6">
        <f>C391-H393</f>
        <v>-2</v>
      </c>
      <c r="M393" s="8">
        <f t="shared" si="67"/>
        <v>9.6300000000000008</v>
      </c>
      <c r="N393" s="8">
        <f>E391-M393</f>
        <v>-1.830000000000001</v>
      </c>
    </row>
    <row r="394" spans="1:16" s="6" customFormat="1" x14ac:dyDescent="0.75">
      <c r="F394" s="6" t="s">
        <v>27</v>
      </c>
      <c r="G394" s="6">
        <v>20</v>
      </c>
      <c r="H394" s="6">
        <v>4</v>
      </c>
      <c r="I394" s="6" t="s">
        <v>19</v>
      </c>
      <c r="J394" s="8">
        <v>3.48</v>
      </c>
      <c r="K394" s="6">
        <f>B391-G394</f>
        <v>2</v>
      </c>
      <c r="L394" s="6">
        <f>C391-H394</f>
        <v>-2</v>
      </c>
      <c r="M394" s="8">
        <f t="shared" si="67"/>
        <v>7.38</v>
      </c>
      <c r="N394" s="11">
        <f>E391-M394</f>
        <v>0.41999999999999993</v>
      </c>
    </row>
    <row r="395" spans="1:16" s="6" customFormat="1" x14ac:dyDescent="0.75">
      <c r="F395" s="6" t="s">
        <v>28</v>
      </c>
      <c r="G395" s="6">
        <v>20</v>
      </c>
      <c r="H395" s="6">
        <v>4</v>
      </c>
      <c r="I395" s="6" t="s">
        <v>19</v>
      </c>
      <c r="J395" s="8">
        <v>3</v>
      </c>
      <c r="K395" s="6">
        <f>B391-G395</f>
        <v>2</v>
      </c>
      <c r="L395" s="6">
        <f>C391-H395</f>
        <v>-2</v>
      </c>
      <c r="M395" s="8">
        <f t="shared" si="67"/>
        <v>6.8999999999999995</v>
      </c>
      <c r="N395" s="8">
        <f>E391-M395</f>
        <v>0.90000000000000036</v>
      </c>
    </row>
    <row r="396" spans="1:16" s="6" customFormat="1" x14ac:dyDescent="0.75">
      <c r="F396" s="6" t="s">
        <v>29</v>
      </c>
      <c r="G396" s="6">
        <v>20</v>
      </c>
      <c r="H396" s="6">
        <v>4</v>
      </c>
      <c r="I396" s="6" t="s">
        <v>19</v>
      </c>
      <c r="J396" s="8">
        <v>2.89</v>
      </c>
      <c r="K396" s="6">
        <f>B391-G396</f>
        <v>2</v>
      </c>
      <c r="L396" s="6">
        <f>C391-H396</f>
        <v>-2</v>
      </c>
      <c r="M396" s="8">
        <f t="shared" si="67"/>
        <v>6.79</v>
      </c>
      <c r="N396" s="8">
        <f>E391-M396</f>
        <v>1.0099999999999998</v>
      </c>
    </row>
    <row r="397" spans="1:16" x14ac:dyDescent="0.75">
      <c r="A397" t="s">
        <v>84</v>
      </c>
      <c r="B397">
        <v>22</v>
      </c>
      <c r="C397">
        <v>2</v>
      </c>
      <c r="D397" t="s">
        <v>23</v>
      </c>
      <c r="E397">
        <v>8</v>
      </c>
      <c r="F397" t="s">
        <v>24</v>
      </c>
      <c r="G397">
        <v>20</v>
      </c>
      <c r="H397">
        <v>5</v>
      </c>
      <c r="I397" t="s">
        <v>23</v>
      </c>
      <c r="J397" s="10">
        <v>1.72</v>
      </c>
      <c r="K397">
        <f t="shared" ref="K397:L400" si="68">B397-G397</f>
        <v>2</v>
      </c>
      <c r="L397">
        <f t="shared" si="68"/>
        <v>-3</v>
      </c>
      <c r="M397" s="10">
        <f t="shared" si="66"/>
        <v>6.5200000000000005</v>
      </c>
      <c r="N397" s="10">
        <f>E397-M397</f>
        <v>1.4799999999999995</v>
      </c>
    </row>
    <row r="398" spans="1:16" s="6" customFormat="1" x14ac:dyDescent="0.75">
      <c r="A398" s="6" t="s">
        <v>201</v>
      </c>
      <c r="B398" s="6">
        <v>22</v>
      </c>
      <c r="C398" s="6">
        <v>4</v>
      </c>
      <c r="D398" s="6" t="s">
        <v>23</v>
      </c>
      <c r="E398" s="6">
        <v>1.9</v>
      </c>
      <c r="F398" s="6" t="s">
        <v>24</v>
      </c>
      <c r="G398" s="6">
        <v>20</v>
      </c>
      <c r="H398" s="6">
        <v>5</v>
      </c>
      <c r="I398" s="6" t="s">
        <v>23</v>
      </c>
      <c r="J398" s="8">
        <v>1.72</v>
      </c>
      <c r="K398" s="6">
        <f t="shared" si="68"/>
        <v>2</v>
      </c>
      <c r="L398" s="6">
        <f t="shared" si="68"/>
        <v>-1</v>
      </c>
      <c r="M398" s="8">
        <f t="shared" si="66"/>
        <v>4.7200000000000006</v>
      </c>
      <c r="N398" s="8">
        <f>E398-M398</f>
        <v>-2.8200000000000007</v>
      </c>
    </row>
    <row r="399" spans="1:16" x14ac:dyDescent="0.75">
      <c r="A399" t="s">
        <v>162</v>
      </c>
      <c r="B399">
        <v>22</v>
      </c>
      <c r="C399">
        <v>4</v>
      </c>
      <c r="D399" t="s">
        <v>23</v>
      </c>
      <c r="E399">
        <v>2.5</v>
      </c>
      <c r="F399" t="s">
        <v>24</v>
      </c>
      <c r="G399">
        <v>20</v>
      </c>
      <c r="H399">
        <v>5</v>
      </c>
      <c r="I399" t="s">
        <v>23</v>
      </c>
      <c r="J399" s="10">
        <v>1.72</v>
      </c>
      <c r="K399">
        <f t="shared" si="68"/>
        <v>2</v>
      </c>
      <c r="L399">
        <f t="shared" si="68"/>
        <v>-1</v>
      </c>
      <c r="M399" s="10">
        <f t="shared" si="66"/>
        <v>4.7200000000000006</v>
      </c>
      <c r="N399" s="10">
        <f>E399-M399</f>
        <v>-2.2200000000000006</v>
      </c>
    </row>
    <row r="400" spans="1:16" s="6" customFormat="1" x14ac:dyDescent="0.75">
      <c r="A400" s="6" t="s">
        <v>125</v>
      </c>
      <c r="B400" s="6">
        <v>22</v>
      </c>
      <c r="C400" s="6">
        <v>5</v>
      </c>
      <c r="D400" s="6" t="s">
        <v>19</v>
      </c>
      <c r="E400" s="6">
        <v>2.9</v>
      </c>
      <c r="F400" s="6" t="s">
        <v>48</v>
      </c>
      <c r="G400" s="6">
        <v>20</v>
      </c>
      <c r="H400" s="6">
        <v>4</v>
      </c>
      <c r="I400" s="6" t="s">
        <v>19</v>
      </c>
      <c r="J400" s="8">
        <v>5.01</v>
      </c>
      <c r="K400" s="6">
        <f t="shared" si="68"/>
        <v>2</v>
      </c>
      <c r="L400" s="6">
        <f t="shared" si="68"/>
        <v>1</v>
      </c>
      <c r="M400" s="8">
        <f t="shared" si="66"/>
        <v>6.2099999999999991</v>
      </c>
      <c r="N400" s="8">
        <f>E400-M400</f>
        <v>-3.3099999999999992</v>
      </c>
    </row>
    <row r="401" spans="1:16" s="6" customFormat="1" x14ac:dyDescent="0.75">
      <c r="F401" s="6" t="s">
        <v>49</v>
      </c>
      <c r="G401" s="6">
        <v>20</v>
      </c>
      <c r="H401" s="6">
        <v>4</v>
      </c>
      <c r="I401" s="6" t="s">
        <v>19</v>
      </c>
      <c r="J401" s="8">
        <v>5.95</v>
      </c>
      <c r="K401" s="6">
        <f>B400-G401</f>
        <v>2</v>
      </c>
      <c r="L401" s="6">
        <f>C400-H401</f>
        <v>1</v>
      </c>
      <c r="M401" s="8">
        <f t="shared" si="66"/>
        <v>7.15</v>
      </c>
      <c r="N401" s="8">
        <f>E400-M401</f>
        <v>-4.25</v>
      </c>
    </row>
    <row r="402" spans="1:16" s="6" customFormat="1" x14ac:dyDescent="0.75">
      <c r="F402" s="6" t="s">
        <v>50</v>
      </c>
      <c r="G402" s="6">
        <v>20</v>
      </c>
      <c r="H402" s="6">
        <v>4</v>
      </c>
      <c r="I402" s="6" t="s">
        <v>19</v>
      </c>
      <c r="J402" s="8">
        <v>5.73</v>
      </c>
      <c r="K402" s="6">
        <f>B400-G402</f>
        <v>2</v>
      </c>
      <c r="L402" s="6">
        <f>C400-H402</f>
        <v>1</v>
      </c>
      <c r="M402" s="8">
        <f t="shared" si="66"/>
        <v>6.93</v>
      </c>
      <c r="N402" s="8">
        <f>E400-M402</f>
        <v>-4.0299999999999994</v>
      </c>
    </row>
    <row r="403" spans="1:16" s="6" customFormat="1" x14ac:dyDescent="0.75">
      <c r="F403" s="6" t="s">
        <v>27</v>
      </c>
      <c r="G403" s="6">
        <v>20</v>
      </c>
      <c r="H403" s="6">
        <v>4</v>
      </c>
      <c r="I403" s="6" t="s">
        <v>19</v>
      </c>
      <c r="J403" s="8">
        <v>3.48</v>
      </c>
      <c r="K403" s="6">
        <f>B400-G403</f>
        <v>2</v>
      </c>
      <c r="L403" s="6">
        <f>C400-H403</f>
        <v>1</v>
      </c>
      <c r="M403" s="8">
        <f t="shared" si="66"/>
        <v>4.68</v>
      </c>
      <c r="N403" s="8">
        <f>E400-M403</f>
        <v>-1.7799999999999998</v>
      </c>
    </row>
    <row r="404" spans="1:16" s="6" customFormat="1" x14ac:dyDescent="0.75">
      <c r="F404" s="6" t="s">
        <v>28</v>
      </c>
      <c r="G404" s="6">
        <v>20</v>
      </c>
      <c r="H404" s="6">
        <v>4</v>
      </c>
      <c r="I404" s="6" t="s">
        <v>19</v>
      </c>
      <c r="J404" s="8">
        <v>3</v>
      </c>
      <c r="K404" s="6">
        <f>B400-G404</f>
        <v>2</v>
      </c>
      <c r="L404" s="6">
        <f>C400-H404</f>
        <v>1</v>
      </c>
      <c r="M404" s="8">
        <f t="shared" si="66"/>
        <v>4.1999999999999993</v>
      </c>
      <c r="N404" s="8">
        <f>E400-M404</f>
        <v>-1.2999999999999994</v>
      </c>
    </row>
    <row r="405" spans="1:16" s="6" customFormat="1" x14ac:dyDescent="0.75">
      <c r="F405" s="6" t="s">
        <v>29</v>
      </c>
      <c r="G405" s="6">
        <v>20</v>
      </c>
      <c r="H405" s="6">
        <v>4</v>
      </c>
      <c r="I405" s="6" t="s">
        <v>19</v>
      </c>
      <c r="J405" s="8">
        <v>2.89</v>
      </c>
      <c r="K405" s="6">
        <f>B400-G405</f>
        <v>2</v>
      </c>
      <c r="L405" s="6">
        <f>C400-H405</f>
        <v>1</v>
      </c>
      <c r="M405" s="8">
        <f t="shared" si="66"/>
        <v>4.09</v>
      </c>
      <c r="N405" s="8">
        <f>E400-M405</f>
        <v>-1.19</v>
      </c>
    </row>
    <row r="406" spans="1:16" x14ac:dyDescent="0.75">
      <c r="A406" t="s">
        <v>161</v>
      </c>
      <c r="B406">
        <v>22</v>
      </c>
      <c r="C406">
        <v>5</v>
      </c>
      <c r="D406" t="s">
        <v>19</v>
      </c>
      <c r="E406">
        <v>4.0999999999999996</v>
      </c>
      <c r="F406" t="s">
        <v>48</v>
      </c>
      <c r="G406">
        <v>20</v>
      </c>
      <c r="H406">
        <v>4</v>
      </c>
      <c r="I406" t="s">
        <v>19</v>
      </c>
      <c r="J406" s="10">
        <v>5.01</v>
      </c>
      <c r="K406">
        <f>B406-G406</f>
        <v>2</v>
      </c>
      <c r="L406">
        <f>C406-H406</f>
        <v>1</v>
      </c>
      <c r="M406" s="10">
        <f t="shared" ref="M406:M417" si="69">J406+(K406*1.05)-(L406*0.9)</f>
        <v>6.2099999999999991</v>
      </c>
      <c r="N406" s="10">
        <f>E406-M406</f>
        <v>-2.1099999999999994</v>
      </c>
      <c r="O406" t="s">
        <v>263</v>
      </c>
      <c r="P406" t="s">
        <v>264</v>
      </c>
    </row>
    <row r="407" spans="1:16" x14ac:dyDescent="0.75">
      <c r="F407" t="s">
        <v>49</v>
      </c>
      <c r="G407">
        <v>20</v>
      </c>
      <c r="H407">
        <v>4</v>
      </c>
      <c r="I407" t="s">
        <v>19</v>
      </c>
      <c r="J407" s="10">
        <v>5.95</v>
      </c>
      <c r="K407">
        <f>B406-G407</f>
        <v>2</v>
      </c>
      <c r="L407">
        <f>C406-H407</f>
        <v>1</v>
      </c>
      <c r="M407" s="10">
        <f t="shared" si="69"/>
        <v>7.15</v>
      </c>
      <c r="N407" s="10">
        <f>E406-M407</f>
        <v>-3.0500000000000007</v>
      </c>
    </row>
    <row r="408" spans="1:16" x14ac:dyDescent="0.75">
      <c r="F408" t="s">
        <v>50</v>
      </c>
      <c r="G408">
        <v>20</v>
      </c>
      <c r="H408">
        <v>4</v>
      </c>
      <c r="I408" t="s">
        <v>19</v>
      </c>
      <c r="J408" s="10">
        <v>5.73</v>
      </c>
      <c r="K408">
        <f>B406-G408</f>
        <v>2</v>
      </c>
      <c r="L408">
        <f>C406-H408</f>
        <v>1</v>
      </c>
      <c r="M408" s="10">
        <f t="shared" si="69"/>
        <v>6.93</v>
      </c>
      <c r="N408" s="10">
        <f>E406-M408</f>
        <v>-2.83</v>
      </c>
    </row>
    <row r="409" spans="1:16" x14ac:dyDescent="0.75">
      <c r="F409" t="s">
        <v>27</v>
      </c>
      <c r="G409">
        <v>20</v>
      </c>
      <c r="H409">
        <v>4</v>
      </c>
      <c r="I409" t="s">
        <v>19</v>
      </c>
      <c r="J409" s="10">
        <v>3.48</v>
      </c>
      <c r="K409">
        <f>B406-G409</f>
        <v>2</v>
      </c>
      <c r="L409">
        <f>C406-H409</f>
        <v>1</v>
      </c>
      <c r="M409" s="10">
        <f t="shared" si="69"/>
        <v>4.68</v>
      </c>
      <c r="N409" s="10">
        <f>E406-M409</f>
        <v>-0.58000000000000007</v>
      </c>
    </row>
    <row r="410" spans="1:16" x14ac:dyDescent="0.75">
      <c r="F410" t="s">
        <v>28</v>
      </c>
      <c r="G410">
        <v>20</v>
      </c>
      <c r="H410">
        <v>4</v>
      </c>
      <c r="I410" t="s">
        <v>19</v>
      </c>
      <c r="J410" s="10">
        <v>3</v>
      </c>
      <c r="K410">
        <f>B406-G410</f>
        <v>2</v>
      </c>
      <c r="L410">
        <f>C406-H410</f>
        <v>1</v>
      </c>
      <c r="M410" s="10">
        <f t="shared" si="69"/>
        <v>4.1999999999999993</v>
      </c>
      <c r="N410" s="11">
        <f>E406-M410</f>
        <v>-9.9999999999999645E-2</v>
      </c>
    </row>
    <row r="411" spans="1:16" x14ac:dyDescent="0.75">
      <c r="F411" t="s">
        <v>29</v>
      </c>
      <c r="G411">
        <v>20</v>
      </c>
      <c r="H411">
        <v>4</v>
      </c>
      <c r="I411" t="s">
        <v>19</v>
      </c>
      <c r="J411" s="10">
        <v>2.89</v>
      </c>
      <c r="K411">
        <f>B406-G411</f>
        <v>2</v>
      </c>
      <c r="L411">
        <f>C406-H411</f>
        <v>1</v>
      </c>
      <c r="M411" s="10">
        <f t="shared" si="69"/>
        <v>4.09</v>
      </c>
      <c r="N411" s="11">
        <f>E406-M411</f>
        <v>9.9999999999997868E-3</v>
      </c>
    </row>
    <row r="412" spans="1:16" s="6" customFormat="1" x14ac:dyDescent="0.75">
      <c r="A412" s="6" t="s">
        <v>207</v>
      </c>
      <c r="B412" s="6">
        <v>22</v>
      </c>
      <c r="C412" s="6">
        <v>5</v>
      </c>
      <c r="D412" s="6" t="s">
        <v>19</v>
      </c>
      <c r="E412" s="6">
        <v>8.4</v>
      </c>
      <c r="F412" s="6" t="s">
        <v>48</v>
      </c>
      <c r="G412" s="6">
        <v>20</v>
      </c>
      <c r="H412" s="6">
        <v>4</v>
      </c>
      <c r="I412" s="6" t="s">
        <v>19</v>
      </c>
      <c r="J412" s="8">
        <v>5.01</v>
      </c>
      <c r="K412" s="6">
        <f>B412-G412</f>
        <v>2</v>
      </c>
      <c r="L412" s="6">
        <f>C412-H412</f>
        <v>1</v>
      </c>
      <c r="M412" s="8">
        <f t="shared" si="69"/>
        <v>6.2099999999999991</v>
      </c>
      <c r="N412" s="8">
        <f>E412-M412</f>
        <v>2.1900000000000013</v>
      </c>
    </row>
    <row r="413" spans="1:16" s="6" customFormat="1" x14ac:dyDescent="0.75">
      <c r="F413" s="6" t="s">
        <v>49</v>
      </c>
      <c r="G413" s="6">
        <v>20</v>
      </c>
      <c r="H413" s="6">
        <v>4</v>
      </c>
      <c r="I413" s="6" t="s">
        <v>19</v>
      </c>
      <c r="J413" s="8">
        <v>5.95</v>
      </c>
      <c r="K413" s="6">
        <f>B412-G413</f>
        <v>2</v>
      </c>
      <c r="L413" s="6">
        <f>C412-H413</f>
        <v>1</v>
      </c>
      <c r="M413" s="8">
        <f t="shared" si="69"/>
        <v>7.15</v>
      </c>
      <c r="N413" s="8">
        <f>E412-M413</f>
        <v>1.25</v>
      </c>
    </row>
    <row r="414" spans="1:16" s="6" customFormat="1" x14ac:dyDescent="0.75">
      <c r="F414" s="6" t="s">
        <v>50</v>
      </c>
      <c r="G414" s="6">
        <v>20</v>
      </c>
      <c r="H414" s="6">
        <v>4</v>
      </c>
      <c r="I414" s="6" t="s">
        <v>19</v>
      </c>
      <c r="J414" s="8">
        <v>5.73</v>
      </c>
      <c r="K414" s="6">
        <f>B412-G414</f>
        <v>2</v>
      </c>
      <c r="L414" s="6">
        <f>C412-H414</f>
        <v>1</v>
      </c>
      <c r="M414" s="8">
        <f t="shared" si="69"/>
        <v>6.93</v>
      </c>
      <c r="N414" s="8">
        <f>E412-M414</f>
        <v>1.4700000000000006</v>
      </c>
    </row>
    <row r="415" spans="1:16" s="6" customFormat="1" x14ac:dyDescent="0.75">
      <c r="F415" s="6" t="s">
        <v>27</v>
      </c>
      <c r="G415" s="6">
        <v>20</v>
      </c>
      <c r="H415" s="6">
        <v>4</v>
      </c>
      <c r="I415" s="6" t="s">
        <v>19</v>
      </c>
      <c r="J415" s="8">
        <v>3.48</v>
      </c>
      <c r="K415" s="6">
        <f>B412-G415</f>
        <v>2</v>
      </c>
      <c r="L415" s="6">
        <f>C412-H415</f>
        <v>1</v>
      </c>
      <c r="M415" s="8">
        <f t="shared" si="69"/>
        <v>4.68</v>
      </c>
      <c r="N415" s="8">
        <f>E412-M415</f>
        <v>3.7200000000000006</v>
      </c>
    </row>
    <row r="416" spans="1:16" s="6" customFormat="1" x14ac:dyDescent="0.75">
      <c r="F416" s="6" t="s">
        <v>28</v>
      </c>
      <c r="G416" s="6">
        <v>20</v>
      </c>
      <c r="H416" s="6">
        <v>4</v>
      </c>
      <c r="I416" s="6" t="s">
        <v>19</v>
      </c>
      <c r="J416" s="8">
        <v>3</v>
      </c>
      <c r="K416" s="6">
        <f>B412-G416</f>
        <v>2</v>
      </c>
      <c r="L416" s="6">
        <f>C412-H416</f>
        <v>1</v>
      </c>
      <c r="M416" s="8">
        <f t="shared" si="69"/>
        <v>4.1999999999999993</v>
      </c>
      <c r="N416" s="8">
        <f>E412-M416</f>
        <v>4.2000000000000011</v>
      </c>
    </row>
    <row r="417" spans="1:16" s="6" customFormat="1" x14ac:dyDescent="0.75">
      <c r="F417" s="6" t="s">
        <v>29</v>
      </c>
      <c r="G417" s="6">
        <v>20</v>
      </c>
      <c r="H417" s="6">
        <v>4</v>
      </c>
      <c r="I417" s="6" t="s">
        <v>19</v>
      </c>
      <c r="J417" s="8">
        <v>2.89</v>
      </c>
      <c r="K417" s="6">
        <f>B412-G417</f>
        <v>2</v>
      </c>
      <c r="L417" s="6">
        <f>C412-H417</f>
        <v>1</v>
      </c>
      <c r="M417" s="8">
        <f t="shared" si="69"/>
        <v>4.09</v>
      </c>
      <c r="N417" s="8">
        <f>E412-M417</f>
        <v>4.3100000000000005</v>
      </c>
    </row>
    <row r="418" spans="1:16" x14ac:dyDescent="0.75">
      <c r="A418" t="s">
        <v>145</v>
      </c>
      <c r="B418">
        <v>22</v>
      </c>
      <c r="C418">
        <v>5</v>
      </c>
      <c r="D418" t="s">
        <v>23</v>
      </c>
      <c r="E418">
        <v>2.2000000000000002</v>
      </c>
      <c r="F418" t="s">
        <v>24</v>
      </c>
      <c r="G418">
        <v>20</v>
      </c>
      <c r="H418">
        <v>5</v>
      </c>
      <c r="I418" t="s">
        <v>23</v>
      </c>
      <c r="J418" s="10">
        <v>1.72</v>
      </c>
      <c r="K418">
        <f t="shared" ref="K418:L421" si="70">B418-G418</f>
        <v>2</v>
      </c>
      <c r="L418">
        <f t="shared" si="70"/>
        <v>0</v>
      </c>
      <c r="M418" s="10">
        <f t="shared" si="66"/>
        <v>3.8200000000000003</v>
      </c>
      <c r="N418" s="10">
        <f>E418-M418</f>
        <v>-1.62</v>
      </c>
    </row>
    <row r="419" spans="1:16" s="6" customFormat="1" x14ac:dyDescent="0.75">
      <c r="A419" s="6" t="s">
        <v>167</v>
      </c>
      <c r="B419" s="6">
        <v>22</v>
      </c>
      <c r="C419" s="6">
        <v>5</v>
      </c>
      <c r="D419" s="6" t="s">
        <v>23</v>
      </c>
      <c r="E419" s="6">
        <v>2.9</v>
      </c>
      <c r="F419" s="6" t="s">
        <v>24</v>
      </c>
      <c r="G419" s="6">
        <v>20</v>
      </c>
      <c r="H419" s="6">
        <v>5</v>
      </c>
      <c r="I419" s="6" t="s">
        <v>23</v>
      </c>
      <c r="J419" s="8">
        <v>1.72</v>
      </c>
      <c r="K419" s="6">
        <f t="shared" si="70"/>
        <v>2</v>
      </c>
      <c r="L419" s="6">
        <f t="shared" si="70"/>
        <v>0</v>
      </c>
      <c r="M419" s="8">
        <f t="shared" si="66"/>
        <v>3.8200000000000003</v>
      </c>
      <c r="N419" s="8">
        <f>E419-M419</f>
        <v>-0.92000000000000037</v>
      </c>
    </row>
    <row r="420" spans="1:16" x14ac:dyDescent="0.75">
      <c r="A420" t="s">
        <v>143</v>
      </c>
      <c r="B420">
        <v>22</v>
      </c>
      <c r="C420">
        <v>6</v>
      </c>
      <c r="D420" t="s">
        <v>17</v>
      </c>
      <c r="E420">
        <v>5.6</v>
      </c>
      <c r="F420" t="s">
        <v>57</v>
      </c>
      <c r="G420">
        <v>20</v>
      </c>
      <c r="H420">
        <v>5</v>
      </c>
      <c r="I420" t="s">
        <v>17</v>
      </c>
      <c r="J420" s="10">
        <v>4.5599999999999996</v>
      </c>
      <c r="K420">
        <f t="shared" si="70"/>
        <v>2</v>
      </c>
      <c r="L420">
        <f t="shared" si="70"/>
        <v>1</v>
      </c>
      <c r="M420" s="10">
        <f t="shared" si="66"/>
        <v>5.76</v>
      </c>
      <c r="N420" s="11">
        <f>E420-M420</f>
        <v>-0.16000000000000014</v>
      </c>
      <c r="O420" t="s">
        <v>63</v>
      </c>
      <c r="P420" t="s">
        <v>64</v>
      </c>
    </row>
    <row r="421" spans="1:16" s="6" customFormat="1" x14ac:dyDescent="0.75">
      <c r="A421" s="6" t="s">
        <v>221</v>
      </c>
      <c r="B421" s="6">
        <v>22</v>
      </c>
      <c r="C421" s="6">
        <v>6</v>
      </c>
      <c r="D421" s="6" t="s">
        <v>19</v>
      </c>
      <c r="E421" s="6">
        <v>1.7</v>
      </c>
      <c r="F421" s="6" t="s">
        <v>48</v>
      </c>
      <c r="G421" s="6">
        <v>20</v>
      </c>
      <c r="H421" s="6">
        <v>4</v>
      </c>
      <c r="I421" s="6" t="s">
        <v>19</v>
      </c>
      <c r="J421" s="8">
        <v>5.01</v>
      </c>
      <c r="K421" s="6">
        <f t="shared" si="70"/>
        <v>2</v>
      </c>
      <c r="L421" s="6">
        <f t="shared" si="70"/>
        <v>2</v>
      </c>
      <c r="M421" s="8">
        <f t="shared" si="66"/>
        <v>5.31</v>
      </c>
      <c r="N421" s="8">
        <f>E421-M421</f>
        <v>-3.6099999999999994</v>
      </c>
    </row>
    <row r="422" spans="1:16" s="6" customFormat="1" x14ac:dyDescent="0.75">
      <c r="F422" s="6" t="s">
        <v>49</v>
      </c>
      <c r="G422" s="6">
        <v>20</v>
      </c>
      <c r="H422" s="6">
        <v>4</v>
      </c>
      <c r="I422" s="6" t="s">
        <v>19</v>
      </c>
      <c r="J422" s="8">
        <v>5.95</v>
      </c>
      <c r="K422" s="6">
        <f>B421-G422</f>
        <v>2</v>
      </c>
      <c r="L422" s="6">
        <f>C421-H422</f>
        <v>2</v>
      </c>
      <c r="M422" s="8">
        <f t="shared" si="66"/>
        <v>6.2500000000000009</v>
      </c>
      <c r="N422" s="8">
        <f>E421-M422</f>
        <v>-4.5500000000000007</v>
      </c>
    </row>
    <row r="423" spans="1:16" s="6" customFormat="1" x14ac:dyDescent="0.75">
      <c r="F423" s="6" t="s">
        <v>50</v>
      </c>
      <c r="G423" s="6">
        <v>20</v>
      </c>
      <c r="H423" s="6">
        <v>4</v>
      </c>
      <c r="I423" s="6" t="s">
        <v>19</v>
      </c>
      <c r="J423" s="8">
        <v>5.73</v>
      </c>
      <c r="K423" s="6">
        <f>B421-G423</f>
        <v>2</v>
      </c>
      <c r="L423" s="6">
        <f>C421-H423</f>
        <v>2</v>
      </c>
      <c r="M423" s="8">
        <f t="shared" si="66"/>
        <v>6.03</v>
      </c>
      <c r="N423" s="8">
        <f>E421-M423</f>
        <v>-4.33</v>
      </c>
    </row>
    <row r="424" spans="1:16" s="6" customFormat="1" x14ac:dyDescent="0.75">
      <c r="F424" s="6" t="s">
        <v>27</v>
      </c>
      <c r="G424" s="6">
        <v>20</v>
      </c>
      <c r="H424" s="6">
        <v>4</v>
      </c>
      <c r="I424" s="6" t="s">
        <v>19</v>
      </c>
      <c r="J424" s="8">
        <v>3.48</v>
      </c>
      <c r="K424" s="6">
        <f>B421-G424</f>
        <v>2</v>
      </c>
      <c r="L424" s="6">
        <f>C421-H424</f>
        <v>2</v>
      </c>
      <c r="M424" s="8">
        <f t="shared" si="66"/>
        <v>3.7800000000000002</v>
      </c>
      <c r="N424" s="8">
        <f>E421-M424</f>
        <v>-2.08</v>
      </c>
    </row>
    <row r="425" spans="1:16" s="6" customFormat="1" x14ac:dyDescent="0.75">
      <c r="F425" s="6" t="s">
        <v>28</v>
      </c>
      <c r="G425" s="6">
        <v>20</v>
      </c>
      <c r="H425" s="6">
        <v>4</v>
      </c>
      <c r="I425" s="6" t="s">
        <v>19</v>
      </c>
      <c r="J425" s="8">
        <v>3</v>
      </c>
      <c r="K425" s="6">
        <f>B421-G425</f>
        <v>2</v>
      </c>
      <c r="L425" s="6">
        <f>C421-H425</f>
        <v>2</v>
      </c>
      <c r="M425" s="8">
        <f t="shared" si="66"/>
        <v>3.3</v>
      </c>
      <c r="N425" s="8">
        <f>E421-M425</f>
        <v>-1.5999999999999999</v>
      </c>
    </row>
    <row r="426" spans="1:16" s="6" customFormat="1" x14ac:dyDescent="0.75">
      <c r="F426" s="6" t="s">
        <v>29</v>
      </c>
      <c r="G426" s="6">
        <v>20</v>
      </c>
      <c r="H426" s="6">
        <v>4</v>
      </c>
      <c r="I426" s="6" t="s">
        <v>19</v>
      </c>
      <c r="J426" s="8">
        <v>2.89</v>
      </c>
      <c r="K426" s="6">
        <f>B421-G426</f>
        <v>2</v>
      </c>
      <c r="L426" s="6">
        <f>C421-H426</f>
        <v>2</v>
      </c>
      <c r="M426" s="8">
        <f t="shared" si="66"/>
        <v>3.1900000000000004</v>
      </c>
      <c r="N426" s="8">
        <f>E421-M426</f>
        <v>-1.4900000000000004</v>
      </c>
    </row>
    <row r="427" spans="1:16" x14ac:dyDescent="0.75">
      <c r="A427" t="s">
        <v>77</v>
      </c>
      <c r="B427">
        <v>22</v>
      </c>
      <c r="C427">
        <v>6</v>
      </c>
      <c r="D427" t="s">
        <v>19</v>
      </c>
      <c r="E427">
        <v>2.6</v>
      </c>
      <c r="F427" t="s">
        <v>48</v>
      </c>
      <c r="G427">
        <v>20</v>
      </c>
      <c r="H427">
        <v>4</v>
      </c>
      <c r="I427" t="s">
        <v>19</v>
      </c>
      <c r="J427" s="10">
        <v>5.01</v>
      </c>
      <c r="K427">
        <f>B427-G427</f>
        <v>2</v>
      </c>
      <c r="L427">
        <f>C427-H427</f>
        <v>2</v>
      </c>
      <c r="M427" s="10">
        <f t="shared" ref="M427:M438" si="71">J427+(K427*1.05)-(L427*0.9)</f>
        <v>5.31</v>
      </c>
      <c r="N427" s="10">
        <f>E427-M427</f>
        <v>-2.7099999999999995</v>
      </c>
    </row>
    <row r="428" spans="1:16" x14ac:dyDescent="0.75">
      <c r="F428" t="s">
        <v>49</v>
      </c>
      <c r="G428">
        <v>20</v>
      </c>
      <c r="H428">
        <v>4</v>
      </c>
      <c r="I428" t="s">
        <v>19</v>
      </c>
      <c r="J428" s="10">
        <v>5.95</v>
      </c>
      <c r="K428">
        <f>B427-G428</f>
        <v>2</v>
      </c>
      <c r="L428">
        <f>C427-H428</f>
        <v>2</v>
      </c>
      <c r="M428" s="10">
        <f t="shared" si="71"/>
        <v>6.2500000000000009</v>
      </c>
      <c r="N428" s="10">
        <f>E427-M428</f>
        <v>-3.6500000000000008</v>
      </c>
    </row>
    <row r="429" spans="1:16" x14ac:dyDescent="0.75">
      <c r="F429" t="s">
        <v>50</v>
      </c>
      <c r="G429">
        <v>20</v>
      </c>
      <c r="H429">
        <v>4</v>
      </c>
      <c r="I429" t="s">
        <v>19</v>
      </c>
      <c r="J429" s="10">
        <v>5.73</v>
      </c>
      <c r="K429">
        <f>B427-G429</f>
        <v>2</v>
      </c>
      <c r="L429">
        <f>C427-H429</f>
        <v>2</v>
      </c>
      <c r="M429" s="10">
        <f t="shared" si="71"/>
        <v>6.03</v>
      </c>
      <c r="N429" s="10">
        <f>E427-M429</f>
        <v>-3.43</v>
      </c>
    </row>
    <row r="430" spans="1:16" x14ac:dyDescent="0.75">
      <c r="F430" t="s">
        <v>27</v>
      </c>
      <c r="G430">
        <v>20</v>
      </c>
      <c r="H430">
        <v>4</v>
      </c>
      <c r="I430" t="s">
        <v>19</v>
      </c>
      <c r="J430" s="10">
        <v>3.48</v>
      </c>
      <c r="K430">
        <f>B427-G430</f>
        <v>2</v>
      </c>
      <c r="L430">
        <f>C427-H430</f>
        <v>2</v>
      </c>
      <c r="M430" s="10">
        <f t="shared" si="71"/>
        <v>3.7800000000000002</v>
      </c>
      <c r="N430" s="10">
        <f>E427-M430</f>
        <v>-1.1800000000000002</v>
      </c>
    </row>
    <row r="431" spans="1:16" x14ac:dyDescent="0.75">
      <c r="F431" t="s">
        <v>28</v>
      </c>
      <c r="G431">
        <v>20</v>
      </c>
      <c r="H431">
        <v>4</v>
      </c>
      <c r="I431" t="s">
        <v>19</v>
      </c>
      <c r="J431" s="10">
        <v>3</v>
      </c>
      <c r="K431">
        <f>B427-G431</f>
        <v>2</v>
      </c>
      <c r="L431">
        <f>C427-H431</f>
        <v>2</v>
      </c>
      <c r="M431" s="10">
        <f t="shared" si="71"/>
        <v>3.3</v>
      </c>
      <c r="N431" s="10">
        <f>E427-M431</f>
        <v>-0.69999999999999973</v>
      </c>
    </row>
    <row r="432" spans="1:16" x14ac:dyDescent="0.75">
      <c r="F432" t="s">
        <v>29</v>
      </c>
      <c r="G432">
        <v>20</v>
      </c>
      <c r="H432">
        <v>4</v>
      </c>
      <c r="I432" t="s">
        <v>19</v>
      </c>
      <c r="J432" s="10">
        <v>2.89</v>
      </c>
      <c r="K432">
        <f>B427-G432</f>
        <v>2</v>
      </c>
      <c r="L432">
        <f>C427-H432</f>
        <v>2</v>
      </c>
      <c r="M432" s="10">
        <f t="shared" si="71"/>
        <v>3.1900000000000004</v>
      </c>
      <c r="N432" s="10">
        <f>E427-M432</f>
        <v>-0.5900000000000003</v>
      </c>
    </row>
    <row r="433" spans="1:16" s="6" customFormat="1" x14ac:dyDescent="0.75">
      <c r="A433" s="6" t="s">
        <v>107</v>
      </c>
      <c r="B433" s="6">
        <v>22</v>
      </c>
      <c r="C433" s="6">
        <v>6</v>
      </c>
      <c r="D433" s="6" t="s">
        <v>19</v>
      </c>
      <c r="E433" s="6">
        <v>2.9</v>
      </c>
      <c r="F433" s="6" t="s">
        <v>48</v>
      </c>
      <c r="G433" s="6">
        <v>20</v>
      </c>
      <c r="H433" s="6">
        <v>4</v>
      </c>
      <c r="I433" s="6" t="s">
        <v>19</v>
      </c>
      <c r="J433" s="8">
        <v>5.01</v>
      </c>
      <c r="K433" s="6">
        <f>B433-G433</f>
        <v>2</v>
      </c>
      <c r="L433" s="6">
        <f>C433-H433</f>
        <v>2</v>
      </c>
      <c r="M433" s="8">
        <f t="shared" si="71"/>
        <v>5.31</v>
      </c>
      <c r="N433" s="8">
        <f>E433-M433</f>
        <v>-2.4099999999999997</v>
      </c>
      <c r="O433" s="6" t="s">
        <v>65</v>
      </c>
      <c r="P433" s="6" t="s">
        <v>66</v>
      </c>
    </row>
    <row r="434" spans="1:16" s="6" customFormat="1" x14ac:dyDescent="0.75">
      <c r="F434" s="6" t="s">
        <v>49</v>
      </c>
      <c r="G434" s="6">
        <v>20</v>
      </c>
      <c r="H434" s="6">
        <v>4</v>
      </c>
      <c r="I434" s="6" t="s">
        <v>19</v>
      </c>
      <c r="J434" s="8">
        <v>5.95</v>
      </c>
      <c r="K434" s="6">
        <f>B433-G434</f>
        <v>2</v>
      </c>
      <c r="L434" s="6">
        <f>C433-H434</f>
        <v>2</v>
      </c>
      <c r="M434" s="8">
        <f t="shared" si="71"/>
        <v>6.2500000000000009</v>
      </c>
      <c r="N434" s="8">
        <f>E433-M434</f>
        <v>-3.350000000000001</v>
      </c>
    </row>
    <row r="435" spans="1:16" s="6" customFormat="1" x14ac:dyDescent="0.75">
      <c r="F435" s="6" t="s">
        <v>50</v>
      </c>
      <c r="G435" s="6">
        <v>20</v>
      </c>
      <c r="H435" s="6">
        <v>4</v>
      </c>
      <c r="I435" s="6" t="s">
        <v>19</v>
      </c>
      <c r="J435" s="8">
        <v>5.73</v>
      </c>
      <c r="K435" s="6">
        <f>B433-G435</f>
        <v>2</v>
      </c>
      <c r="L435" s="6">
        <f>C433-H435</f>
        <v>2</v>
      </c>
      <c r="M435" s="8">
        <f t="shared" si="71"/>
        <v>6.03</v>
      </c>
      <c r="N435" s="8">
        <f>E433-M435</f>
        <v>-3.1300000000000003</v>
      </c>
    </row>
    <row r="436" spans="1:16" s="6" customFormat="1" x14ac:dyDescent="0.75">
      <c r="F436" s="6" t="s">
        <v>27</v>
      </c>
      <c r="G436" s="6">
        <v>20</v>
      </c>
      <c r="H436" s="6">
        <v>4</v>
      </c>
      <c r="I436" s="6" t="s">
        <v>19</v>
      </c>
      <c r="J436" s="8">
        <v>3.48</v>
      </c>
      <c r="K436" s="6">
        <f>B433-G436</f>
        <v>2</v>
      </c>
      <c r="L436" s="6">
        <f>C433-H436</f>
        <v>2</v>
      </c>
      <c r="M436" s="8">
        <f t="shared" si="71"/>
        <v>3.7800000000000002</v>
      </c>
      <c r="N436" s="8">
        <f>E433-M436</f>
        <v>-0.88000000000000034</v>
      </c>
    </row>
    <row r="437" spans="1:16" s="6" customFormat="1" x14ac:dyDescent="0.75">
      <c r="F437" s="6" t="s">
        <v>28</v>
      </c>
      <c r="G437" s="6">
        <v>20</v>
      </c>
      <c r="H437" s="6">
        <v>4</v>
      </c>
      <c r="I437" s="6" t="s">
        <v>19</v>
      </c>
      <c r="J437" s="8">
        <v>3</v>
      </c>
      <c r="K437" s="6">
        <f>B433-G437</f>
        <v>2</v>
      </c>
      <c r="L437" s="6">
        <f>C433-H437</f>
        <v>2</v>
      </c>
      <c r="M437" s="8">
        <f t="shared" si="71"/>
        <v>3.3</v>
      </c>
      <c r="N437" s="11">
        <f>E433-M437</f>
        <v>-0.39999999999999991</v>
      </c>
    </row>
    <row r="438" spans="1:16" s="6" customFormat="1" x14ac:dyDescent="0.75">
      <c r="F438" s="6" t="s">
        <v>29</v>
      </c>
      <c r="G438" s="6">
        <v>20</v>
      </c>
      <c r="H438" s="6">
        <v>4</v>
      </c>
      <c r="I438" s="6" t="s">
        <v>19</v>
      </c>
      <c r="J438" s="8">
        <v>2.89</v>
      </c>
      <c r="K438" s="6">
        <f>B433-G438</f>
        <v>2</v>
      </c>
      <c r="L438" s="6">
        <f>C433-H438</f>
        <v>2</v>
      </c>
      <c r="M438" s="8">
        <f t="shared" si="71"/>
        <v>3.1900000000000004</v>
      </c>
      <c r="N438" s="11">
        <f>E433-M438</f>
        <v>-0.29000000000000048</v>
      </c>
    </row>
    <row r="439" spans="1:16" x14ac:dyDescent="0.75">
      <c r="A439" t="s">
        <v>119</v>
      </c>
      <c r="B439">
        <v>22</v>
      </c>
      <c r="C439">
        <v>6</v>
      </c>
      <c r="D439" t="s">
        <v>19</v>
      </c>
      <c r="E439">
        <v>3.8</v>
      </c>
      <c r="F439" t="s">
        <v>48</v>
      </c>
      <c r="G439">
        <v>20</v>
      </c>
      <c r="H439">
        <v>4</v>
      </c>
      <c r="I439" t="s">
        <v>19</v>
      </c>
      <c r="J439" s="10">
        <v>5.01</v>
      </c>
      <c r="K439">
        <f>B439-G439</f>
        <v>2</v>
      </c>
      <c r="L439">
        <f>C439-H439</f>
        <v>2</v>
      </c>
      <c r="M439" s="10">
        <f t="shared" si="66"/>
        <v>5.31</v>
      </c>
      <c r="N439" s="10">
        <f>E439-M439</f>
        <v>-1.5099999999999998</v>
      </c>
      <c r="O439" t="s">
        <v>265</v>
      </c>
      <c r="P439" t="s">
        <v>266</v>
      </c>
    </row>
    <row r="440" spans="1:16" x14ac:dyDescent="0.75">
      <c r="F440" t="s">
        <v>49</v>
      </c>
      <c r="G440">
        <v>20</v>
      </c>
      <c r="H440">
        <v>4</v>
      </c>
      <c r="I440" t="s">
        <v>19</v>
      </c>
      <c r="J440" s="10">
        <v>5.95</v>
      </c>
      <c r="K440">
        <f>B439-G440</f>
        <v>2</v>
      </c>
      <c r="L440">
        <f>C439-H440</f>
        <v>2</v>
      </c>
      <c r="M440" s="10">
        <f t="shared" si="66"/>
        <v>6.2500000000000009</v>
      </c>
      <c r="N440" s="10">
        <f>E439-M440</f>
        <v>-2.4500000000000011</v>
      </c>
    </row>
    <row r="441" spans="1:16" x14ac:dyDescent="0.75">
      <c r="F441" t="s">
        <v>50</v>
      </c>
      <c r="G441">
        <v>20</v>
      </c>
      <c r="H441">
        <v>4</v>
      </c>
      <c r="I441" t="s">
        <v>19</v>
      </c>
      <c r="J441" s="10">
        <v>5.73</v>
      </c>
      <c r="K441">
        <f>B439-G441</f>
        <v>2</v>
      </c>
      <c r="L441">
        <f>C439-H441</f>
        <v>2</v>
      </c>
      <c r="M441" s="10">
        <f t="shared" si="66"/>
        <v>6.03</v>
      </c>
      <c r="N441" s="10">
        <f>E439-M441</f>
        <v>-2.2300000000000004</v>
      </c>
    </row>
    <row r="442" spans="1:16" x14ac:dyDescent="0.75">
      <c r="F442" t="s">
        <v>27</v>
      </c>
      <c r="G442">
        <v>20</v>
      </c>
      <c r="H442">
        <v>4</v>
      </c>
      <c r="I442" t="s">
        <v>19</v>
      </c>
      <c r="J442" s="10">
        <v>3.48</v>
      </c>
      <c r="K442">
        <f>B439-G442</f>
        <v>2</v>
      </c>
      <c r="L442">
        <f>C439-H442</f>
        <v>2</v>
      </c>
      <c r="M442" s="10">
        <f t="shared" si="66"/>
        <v>3.7800000000000002</v>
      </c>
      <c r="N442" s="11">
        <f>E439-M442</f>
        <v>1.9999999999999574E-2</v>
      </c>
    </row>
    <row r="443" spans="1:16" x14ac:dyDescent="0.75">
      <c r="F443" t="s">
        <v>28</v>
      </c>
      <c r="G443">
        <v>20</v>
      </c>
      <c r="H443">
        <v>4</v>
      </c>
      <c r="I443" t="s">
        <v>19</v>
      </c>
      <c r="J443" s="10">
        <v>3</v>
      </c>
      <c r="K443">
        <f>B439-G443</f>
        <v>2</v>
      </c>
      <c r="L443">
        <f>C439-H443</f>
        <v>2</v>
      </c>
      <c r="M443" s="10">
        <f t="shared" si="66"/>
        <v>3.3</v>
      </c>
      <c r="N443" s="11">
        <f>E439-M443</f>
        <v>0.5</v>
      </c>
    </row>
    <row r="444" spans="1:16" x14ac:dyDescent="0.75">
      <c r="F444" t="s">
        <v>29</v>
      </c>
      <c r="G444">
        <v>20</v>
      </c>
      <c r="H444">
        <v>4</v>
      </c>
      <c r="I444" t="s">
        <v>19</v>
      </c>
      <c r="J444" s="10">
        <v>2.89</v>
      </c>
      <c r="K444">
        <f>B439-G444</f>
        <v>2</v>
      </c>
      <c r="L444">
        <f>C439-H444</f>
        <v>2</v>
      </c>
      <c r="M444" s="10">
        <f t="shared" si="66"/>
        <v>3.1900000000000004</v>
      </c>
      <c r="N444" s="10">
        <f>E439-M444</f>
        <v>0.60999999999999943</v>
      </c>
    </row>
    <row r="445" spans="1:16" s="6" customFormat="1" x14ac:dyDescent="0.75">
      <c r="A445" s="6" t="s">
        <v>208</v>
      </c>
      <c r="B445" s="6">
        <v>22</v>
      </c>
      <c r="C445" s="6">
        <v>6</v>
      </c>
      <c r="D445" s="6" t="s">
        <v>19</v>
      </c>
      <c r="E445" s="6">
        <v>6.1</v>
      </c>
      <c r="F445" s="6" t="s">
        <v>48</v>
      </c>
      <c r="G445" s="6">
        <v>20</v>
      </c>
      <c r="H445" s="6">
        <v>4</v>
      </c>
      <c r="I445" s="6" t="s">
        <v>19</v>
      </c>
      <c r="J445" s="8">
        <v>5.01</v>
      </c>
      <c r="K445" s="6">
        <f>B445-G445</f>
        <v>2</v>
      </c>
      <c r="L445" s="6">
        <f>C445-H445</f>
        <v>2</v>
      </c>
      <c r="M445" s="8">
        <f t="shared" si="66"/>
        <v>5.31</v>
      </c>
      <c r="N445" s="8">
        <f>E445-M445</f>
        <v>0.79</v>
      </c>
      <c r="O445" s="6" t="s">
        <v>67</v>
      </c>
      <c r="P445" s="6" t="s">
        <v>68</v>
      </c>
    </row>
    <row r="446" spans="1:16" s="6" customFormat="1" x14ac:dyDescent="0.75">
      <c r="F446" s="6" t="s">
        <v>49</v>
      </c>
      <c r="G446" s="6">
        <v>20</v>
      </c>
      <c r="H446" s="6">
        <v>4</v>
      </c>
      <c r="I446" s="6" t="s">
        <v>19</v>
      </c>
      <c r="J446" s="8">
        <v>5.95</v>
      </c>
      <c r="K446" s="6">
        <f>B445-G446</f>
        <v>2</v>
      </c>
      <c r="L446" s="6">
        <f>C445-H446</f>
        <v>2</v>
      </c>
      <c r="M446" s="8">
        <f t="shared" si="66"/>
        <v>6.2500000000000009</v>
      </c>
      <c r="N446" s="11">
        <f>E445-M446</f>
        <v>-0.15000000000000124</v>
      </c>
    </row>
    <row r="447" spans="1:16" s="6" customFormat="1" x14ac:dyDescent="0.75">
      <c r="F447" s="6" t="s">
        <v>50</v>
      </c>
      <c r="G447" s="6">
        <v>20</v>
      </c>
      <c r="H447" s="6">
        <v>4</v>
      </c>
      <c r="I447" s="6" t="s">
        <v>19</v>
      </c>
      <c r="J447" s="8">
        <v>5.73</v>
      </c>
      <c r="K447" s="6">
        <f>B445-G447</f>
        <v>2</v>
      </c>
      <c r="L447" s="6">
        <f>C445-H447</f>
        <v>2</v>
      </c>
      <c r="M447" s="8">
        <f t="shared" si="66"/>
        <v>6.03</v>
      </c>
      <c r="N447" s="11">
        <f>E445-M447</f>
        <v>6.9999999999999396E-2</v>
      </c>
    </row>
    <row r="448" spans="1:16" s="6" customFormat="1" x14ac:dyDescent="0.75">
      <c r="F448" s="6" t="s">
        <v>27</v>
      </c>
      <c r="G448" s="6">
        <v>20</v>
      </c>
      <c r="H448" s="6">
        <v>4</v>
      </c>
      <c r="I448" s="6" t="s">
        <v>19</v>
      </c>
      <c r="J448" s="8">
        <v>3.48</v>
      </c>
      <c r="K448" s="6">
        <f>B445-G448</f>
        <v>2</v>
      </c>
      <c r="L448" s="6">
        <f>C445-H448</f>
        <v>2</v>
      </c>
      <c r="M448" s="8">
        <f t="shared" si="66"/>
        <v>3.7800000000000002</v>
      </c>
      <c r="N448" s="8">
        <f>E445-M448</f>
        <v>2.3199999999999994</v>
      </c>
    </row>
    <row r="449" spans="1:16" s="6" customFormat="1" x14ac:dyDescent="0.75">
      <c r="F449" s="6" t="s">
        <v>28</v>
      </c>
      <c r="G449" s="6">
        <v>20</v>
      </c>
      <c r="H449" s="6">
        <v>4</v>
      </c>
      <c r="I449" s="6" t="s">
        <v>19</v>
      </c>
      <c r="J449" s="8">
        <v>3</v>
      </c>
      <c r="K449" s="6">
        <f>B445-G449</f>
        <v>2</v>
      </c>
      <c r="L449" s="6">
        <f>C445-H449</f>
        <v>2</v>
      </c>
      <c r="M449" s="8">
        <f t="shared" si="66"/>
        <v>3.3</v>
      </c>
      <c r="N449" s="8">
        <f>E445-M449</f>
        <v>2.8</v>
      </c>
    </row>
    <row r="450" spans="1:16" s="6" customFormat="1" x14ac:dyDescent="0.75">
      <c r="F450" s="6" t="s">
        <v>29</v>
      </c>
      <c r="G450" s="6">
        <v>20</v>
      </c>
      <c r="H450" s="6">
        <v>4</v>
      </c>
      <c r="I450" s="6" t="s">
        <v>19</v>
      </c>
      <c r="J450" s="8">
        <v>2.89</v>
      </c>
      <c r="K450" s="6">
        <f>B445-G450</f>
        <v>2</v>
      </c>
      <c r="L450" s="6">
        <f>C445-H450</f>
        <v>2</v>
      </c>
      <c r="M450" s="8">
        <f t="shared" si="66"/>
        <v>3.1900000000000004</v>
      </c>
      <c r="N450" s="8">
        <f>E445-M450</f>
        <v>2.9099999999999993</v>
      </c>
    </row>
    <row r="451" spans="1:16" x14ac:dyDescent="0.75">
      <c r="A451" t="s">
        <v>115</v>
      </c>
      <c r="B451">
        <v>22</v>
      </c>
      <c r="C451">
        <v>6</v>
      </c>
      <c r="D451" t="s">
        <v>23</v>
      </c>
      <c r="E451">
        <v>1.8</v>
      </c>
      <c r="F451" t="s">
        <v>24</v>
      </c>
      <c r="G451">
        <v>20</v>
      </c>
      <c r="H451">
        <v>5</v>
      </c>
      <c r="I451" t="s">
        <v>23</v>
      </c>
      <c r="J451" s="10">
        <v>1.72</v>
      </c>
      <c r="K451">
        <f t="shared" ref="K451:L453" si="72">B451-G451</f>
        <v>2</v>
      </c>
      <c r="L451">
        <f t="shared" si="72"/>
        <v>1</v>
      </c>
      <c r="M451" s="10">
        <f t="shared" si="66"/>
        <v>2.9200000000000004</v>
      </c>
      <c r="N451" s="10">
        <f>E451-M451</f>
        <v>-1.1200000000000003</v>
      </c>
    </row>
    <row r="452" spans="1:16" s="6" customFormat="1" x14ac:dyDescent="0.75">
      <c r="A452" s="6" t="s">
        <v>120</v>
      </c>
      <c r="B452" s="6">
        <v>22</v>
      </c>
      <c r="C452" s="6">
        <v>6</v>
      </c>
      <c r="D452" s="6" t="s">
        <v>23</v>
      </c>
      <c r="E452" s="6">
        <v>3.2</v>
      </c>
      <c r="F452" s="6" t="s">
        <v>24</v>
      </c>
      <c r="G452" s="6">
        <v>20</v>
      </c>
      <c r="H452" s="6">
        <v>5</v>
      </c>
      <c r="I452" s="6" t="s">
        <v>23</v>
      </c>
      <c r="J452" s="8">
        <v>1.72</v>
      </c>
      <c r="K452" s="6">
        <f t="shared" si="72"/>
        <v>2</v>
      </c>
      <c r="L452" s="6">
        <f t="shared" si="72"/>
        <v>1</v>
      </c>
      <c r="M452" s="8">
        <f t="shared" si="66"/>
        <v>2.9200000000000004</v>
      </c>
      <c r="N452" s="11">
        <f>E452-M452</f>
        <v>0.2799999999999998</v>
      </c>
      <c r="O452" s="6" t="s">
        <v>268</v>
      </c>
      <c r="P452" s="6" t="s">
        <v>267</v>
      </c>
    </row>
    <row r="453" spans="1:16" x14ac:dyDescent="0.75">
      <c r="A453" t="s">
        <v>127</v>
      </c>
      <c r="B453">
        <v>24</v>
      </c>
      <c r="C453">
        <v>2</v>
      </c>
      <c r="D453" t="s">
        <v>19</v>
      </c>
      <c r="E453">
        <v>11.6</v>
      </c>
      <c r="F453" t="s">
        <v>48</v>
      </c>
      <c r="G453">
        <v>20</v>
      </c>
      <c r="H453">
        <v>4</v>
      </c>
      <c r="I453" t="s">
        <v>19</v>
      </c>
      <c r="J453" s="10">
        <v>5.01</v>
      </c>
      <c r="K453">
        <f t="shared" si="72"/>
        <v>4</v>
      </c>
      <c r="L453">
        <f t="shared" si="72"/>
        <v>-2</v>
      </c>
      <c r="M453" s="10">
        <f t="shared" ref="M453:M458" si="73">J453+(K453*1.05)-(L453*0.9)</f>
        <v>11.010000000000002</v>
      </c>
      <c r="N453" s="10">
        <f>E453-M453</f>
        <v>0.58999999999999808</v>
      </c>
      <c r="O453" t="s">
        <v>278</v>
      </c>
      <c r="P453" t="s">
        <v>279</v>
      </c>
    </row>
    <row r="454" spans="1:16" x14ac:dyDescent="0.75">
      <c r="F454" t="s">
        <v>49</v>
      </c>
      <c r="G454">
        <v>20</v>
      </c>
      <c r="H454">
        <v>4</v>
      </c>
      <c r="I454" t="s">
        <v>19</v>
      </c>
      <c r="J454" s="10">
        <v>5.95</v>
      </c>
      <c r="K454">
        <f>B453-G454</f>
        <v>4</v>
      </c>
      <c r="L454">
        <f>C453-H454</f>
        <v>-2</v>
      </c>
      <c r="M454" s="10">
        <f t="shared" si="73"/>
        <v>11.950000000000001</v>
      </c>
      <c r="N454" s="11">
        <f>E453-M454</f>
        <v>-0.35000000000000142</v>
      </c>
    </row>
    <row r="455" spans="1:16" x14ac:dyDescent="0.75">
      <c r="F455" t="s">
        <v>50</v>
      </c>
      <c r="G455">
        <v>20</v>
      </c>
      <c r="H455">
        <v>4</v>
      </c>
      <c r="I455" t="s">
        <v>19</v>
      </c>
      <c r="J455" s="10">
        <v>5.73</v>
      </c>
      <c r="K455">
        <f>B453-G455</f>
        <v>4</v>
      </c>
      <c r="L455">
        <f>C453-H455</f>
        <v>-2</v>
      </c>
      <c r="M455" s="10">
        <f t="shared" si="73"/>
        <v>11.73</v>
      </c>
      <c r="N455" s="11">
        <f>E453-M455</f>
        <v>-0.13000000000000078</v>
      </c>
    </row>
    <row r="456" spans="1:16" x14ac:dyDescent="0.75">
      <c r="F456" t="s">
        <v>27</v>
      </c>
      <c r="G456">
        <v>20</v>
      </c>
      <c r="H456">
        <v>4</v>
      </c>
      <c r="I456" t="s">
        <v>19</v>
      </c>
      <c r="J456" s="10">
        <v>3.48</v>
      </c>
      <c r="K456">
        <f>B453-G456</f>
        <v>4</v>
      </c>
      <c r="L456">
        <f>C453-H456</f>
        <v>-2</v>
      </c>
      <c r="M456" s="10">
        <f t="shared" si="73"/>
        <v>9.48</v>
      </c>
      <c r="N456" s="10">
        <f>E453-M456</f>
        <v>2.1199999999999992</v>
      </c>
    </row>
    <row r="457" spans="1:16" x14ac:dyDescent="0.75">
      <c r="F457" t="s">
        <v>28</v>
      </c>
      <c r="G457">
        <v>20</v>
      </c>
      <c r="H457">
        <v>4</v>
      </c>
      <c r="I457" t="s">
        <v>19</v>
      </c>
      <c r="J457" s="10">
        <v>3</v>
      </c>
      <c r="K457">
        <f>B453-G457</f>
        <v>4</v>
      </c>
      <c r="L457">
        <f>C453-H457</f>
        <v>-2</v>
      </c>
      <c r="M457" s="10">
        <f t="shared" si="73"/>
        <v>9</v>
      </c>
      <c r="N457" s="10">
        <f>E453-M457</f>
        <v>2.5999999999999996</v>
      </c>
    </row>
    <row r="458" spans="1:16" x14ac:dyDescent="0.75">
      <c r="F458" t="s">
        <v>29</v>
      </c>
      <c r="G458">
        <v>20</v>
      </c>
      <c r="H458">
        <v>4</v>
      </c>
      <c r="I458" t="s">
        <v>19</v>
      </c>
      <c r="J458" s="10">
        <v>2.89</v>
      </c>
      <c r="K458">
        <f>B453-G458</f>
        <v>4</v>
      </c>
      <c r="L458">
        <f>C453-H458</f>
        <v>-2</v>
      </c>
      <c r="M458" s="10">
        <f t="shared" si="73"/>
        <v>8.89</v>
      </c>
      <c r="N458" s="10">
        <f>E453-M458</f>
        <v>2.7099999999999991</v>
      </c>
    </row>
    <row r="461" spans="1:16" ht="87" customHeight="1" x14ac:dyDescent="0.75">
      <c r="A461" s="15" t="s">
        <v>315</v>
      </c>
      <c r="B461" s="15"/>
      <c r="C461" s="15"/>
      <c r="D461" s="15"/>
      <c r="E461" s="15"/>
      <c r="F461" s="15"/>
      <c r="G461" s="15"/>
      <c r="H461" s="15"/>
      <c r="I461" s="15"/>
      <c r="J461" s="15"/>
      <c r="K461" s="15"/>
      <c r="L461" s="15"/>
      <c r="M461" s="15"/>
      <c r="N461" s="15"/>
      <c r="O461" s="15"/>
    </row>
    <row r="462" spans="1:16" x14ac:dyDescent="0.75">
      <c r="A462" s="16" t="s">
        <v>0</v>
      </c>
      <c r="B462" s="16"/>
      <c r="C462" s="16"/>
      <c r="D462" s="16"/>
      <c r="E462" s="16"/>
      <c r="F462" s="17" t="s">
        <v>1</v>
      </c>
      <c r="G462" s="16"/>
      <c r="H462" s="16"/>
      <c r="I462" s="16"/>
      <c r="J462" s="16"/>
      <c r="K462" s="17" t="s">
        <v>2</v>
      </c>
      <c r="L462" s="16"/>
      <c r="M462" s="16"/>
      <c r="N462" s="16"/>
      <c r="O462" s="18" t="s">
        <v>69</v>
      </c>
    </row>
    <row r="463" spans="1:16" x14ac:dyDescent="0.75">
      <c r="A463" s="16" t="s">
        <v>4</v>
      </c>
      <c r="B463" s="16"/>
      <c r="C463" s="16"/>
      <c r="D463" s="16"/>
      <c r="E463" s="19" t="s">
        <v>5</v>
      </c>
      <c r="F463" s="17" t="s">
        <v>4</v>
      </c>
      <c r="G463" s="16"/>
      <c r="H463" s="16"/>
      <c r="I463" s="16"/>
      <c r="J463" s="19" t="s">
        <v>6</v>
      </c>
      <c r="K463" s="1"/>
      <c r="M463" s="18" t="s">
        <v>7</v>
      </c>
      <c r="N463" s="18" t="s">
        <v>8</v>
      </c>
      <c r="O463" s="18"/>
    </row>
    <row r="464" spans="1:16" x14ac:dyDescent="0.75">
      <c r="A464" s="2"/>
      <c r="B464" s="3" t="s">
        <v>9</v>
      </c>
      <c r="C464" s="3" t="s">
        <v>10</v>
      </c>
      <c r="D464" s="3" t="s">
        <v>11</v>
      </c>
      <c r="E464" s="20"/>
      <c r="F464" s="4" t="s">
        <v>12</v>
      </c>
      <c r="G464" s="3" t="s">
        <v>9</v>
      </c>
      <c r="H464" s="3" t="s">
        <v>10</v>
      </c>
      <c r="I464" s="3" t="s">
        <v>11</v>
      </c>
      <c r="J464" s="20"/>
      <c r="K464" s="5" t="s">
        <v>13</v>
      </c>
      <c r="L464" s="2" t="s">
        <v>14</v>
      </c>
      <c r="M464" s="21"/>
      <c r="N464" s="21"/>
      <c r="O464" s="21"/>
    </row>
    <row r="465" spans="1:15" s="6" customFormat="1" x14ac:dyDescent="0.75">
      <c r="A465" s="6" t="s">
        <v>223</v>
      </c>
      <c r="B465" s="7">
        <v>10</v>
      </c>
      <c r="C465" s="7" t="s">
        <v>269</v>
      </c>
      <c r="E465" s="6">
        <v>1.7</v>
      </c>
      <c r="F465" s="6" t="s">
        <v>71</v>
      </c>
      <c r="G465" s="6">
        <v>10</v>
      </c>
      <c r="H465" s="6">
        <v>2</v>
      </c>
      <c r="J465" s="8">
        <v>3.65</v>
      </c>
      <c r="K465" s="7">
        <f>B465-G465</f>
        <v>0</v>
      </c>
      <c r="L465" s="7">
        <f>C465-H465</f>
        <v>-1</v>
      </c>
      <c r="M465" s="8">
        <f>J465+(K465*1.05)-(L465*0.9)</f>
        <v>4.55</v>
      </c>
      <c r="N465" s="8">
        <f>E465-M465</f>
        <v>-2.8499999999999996</v>
      </c>
      <c r="O465" s="6" t="s">
        <v>272</v>
      </c>
    </row>
    <row r="466" spans="1:15" x14ac:dyDescent="0.75">
      <c r="A466" t="s">
        <v>159</v>
      </c>
      <c r="B466" s="9" t="s">
        <v>228</v>
      </c>
      <c r="C466" s="9" t="s">
        <v>72</v>
      </c>
      <c r="E466">
        <v>1.3</v>
      </c>
      <c r="F466" t="s">
        <v>71</v>
      </c>
      <c r="G466">
        <v>10</v>
      </c>
      <c r="H466">
        <v>2</v>
      </c>
      <c r="J466" s="10">
        <v>3.65</v>
      </c>
      <c r="K466" s="9">
        <f t="shared" ref="K466:K474" si="74">B466-G466</f>
        <v>0</v>
      </c>
      <c r="L466" s="9">
        <f t="shared" ref="L466:L474" si="75">C466-H466</f>
        <v>1</v>
      </c>
      <c r="M466" s="10">
        <f t="shared" ref="M466:M474" si="76">J466+(K466*1.05)-(L466*0.9)</f>
        <v>2.75</v>
      </c>
      <c r="N466" s="10">
        <f t="shared" ref="N466:N474" si="77">E466-M466</f>
        <v>-1.45</v>
      </c>
      <c r="O466" t="s">
        <v>280</v>
      </c>
    </row>
    <row r="467" spans="1:15" s="6" customFormat="1" x14ac:dyDescent="0.75">
      <c r="A467" s="6" t="s">
        <v>185</v>
      </c>
      <c r="B467" s="7">
        <v>10</v>
      </c>
      <c r="C467" s="7" t="s">
        <v>72</v>
      </c>
      <c r="E467" s="6">
        <v>1.6</v>
      </c>
      <c r="F467" s="6" t="s">
        <v>71</v>
      </c>
      <c r="G467" s="6">
        <v>10</v>
      </c>
      <c r="H467" s="6">
        <v>2</v>
      </c>
      <c r="J467" s="8">
        <v>3.65</v>
      </c>
      <c r="K467" s="7">
        <f t="shared" si="74"/>
        <v>0</v>
      </c>
      <c r="L467" s="7">
        <f t="shared" si="75"/>
        <v>1</v>
      </c>
      <c r="M467" s="8">
        <f t="shared" si="76"/>
        <v>2.75</v>
      </c>
      <c r="N467" s="8">
        <f t="shared" si="77"/>
        <v>-1.1499999999999999</v>
      </c>
      <c r="O467" s="6" t="s">
        <v>280</v>
      </c>
    </row>
    <row r="468" spans="1:15" x14ac:dyDescent="0.75">
      <c r="A468" t="s">
        <v>75</v>
      </c>
      <c r="B468" s="9" t="s">
        <v>228</v>
      </c>
      <c r="C468" s="9" t="s">
        <v>72</v>
      </c>
      <c r="E468">
        <v>2.6</v>
      </c>
      <c r="F468" t="s">
        <v>71</v>
      </c>
      <c r="G468">
        <v>10</v>
      </c>
      <c r="H468">
        <v>2</v>
      </c>
      <c r="J468" s="10">
        <v>3.65</v>
      </c>
      <c r="K468" s="9">
        <f t="shared" si="74"/>
        <v>0</v>
      </c>
      <c r="L468" s="9">
        <f t="shared" si="75"/>
        <v>1</v>
      </c>
      <c r="M468" s="10">
        <f t="shared" si="76"/>
        <v>2.75</v>
      </c>
      <c r="N468" s="11">
        <f t="shared" si="77"/>
        <v>-0.14999999999999991</v>
      </c>
      <c r="O468" t="s">
        <v>283</v>
      </c>
    </row>
    <row r="469" spans="1:15" s="6" customFormat="1" x14ac:dyDescent="0.75">
      <c r="A469" s="6" t="s">
        <v>188</v>
      </c>
      <c r="B469" s="7" t="s">
        <v>270</v>
      </c>
      <c r="C469" s="7" t="s">
        <v>70</v>
      </c>
      <c r="E469" s="6">
        <v>1.6</v>
      </c>
      <c r="F469" s="6" t="s">
        <v>71</v>
      </c>
      <c r="G469" s="6">
        <v>10</v>
      </c>
      <c r="H469" s="6">
        <v>2</v>
      </c>
      <c r="J469" s="8">
        <v>3.65</v>
      </c>
      <c r="K469" s="7">
        <f t="shared" si="74"/>
        <v>2</v>
      </c>
      <c r="L469" s="7">
        <f t="shared" si="75"/>
        <v>0</v>
      </c>
      <c r="M469" s="8">
        <f t="shared" si="76"/>
        <v>5.75</v>
      </c>
      <c r="N469" s="8">
        <f t="shared" si="77"/>
        <v>-4.1500000000000004</v>
      </c>
      <c r="O469" s="6" t="s">
        <v>274</v>
      </c>
    </row>
    <row r="470" spans="1:15" x14ac:dyDescent="0.75">
      <c r="A470" t="s">
        <v>197</v>
      </c>
      <c r="B470" s="9" t="s">
        <v>270</v>
      </c>
      <c r="C470" s="9" t="s">
        <v>70</v>
      </c>
      <c r="E470">
        <v>2</v>
      </c>
      <c r="F470" t="s">
        <v>71</v>
      </c>
      <c r="G470">
        <v>10</v>
      </c>
      <c r="H470">
        <v>2</v>
      </c>
      <c r="J470" s="10">
        <v>3.65</v>
      </c>
      <c r="K470" s="9">
        <f t="shared" si="74"/>
        <v>2</v>
      </c>
      <c r="L470" s="9">
        <f t="shared" si="75"/>
        <v>0</v>
      </c>
      <c r="M470" s="10">
        <f t="shared" si="76"/>
        <v>5.75</v>
      </c>
      <c r="N470" s="10">
        <f t="shared" si="77"/>
        <v>-3.75</v>
      </c>
      <c r="O470" t="s">
        <v>274</v>
      </c>
    </row>
    <row r="471" spans="1:15" s="6" customFormat="1" x14ac:dyDescent="0.75">
      <c r="A471" s="6" t="s">
        <v>175</v>
      </c>
      <c r="B471" s="7" t="s">
        <v>270</v>
      </c>
      <c r="C471" s="7" t="s">
        <v>70</v>
      </c>
      <c r="E471" s="6">
        <v>2.6</v>
      </c>
      <c r="F471" s="6" t="s">
        <v>71</v>
      </c>
      <c r="G471" s="6">
        <v>10</v>
      </c>
      <c r="H471" s="6">
        <v>2</v>
      </c>
      <c r="J471" s="8">
        <v>3.65</v>
      </c>
      <c r="K471" s="7">
        <f t="shared" si="74"/>
        <v>2</v>
      </c>
      <c r="L471" s="7">
        <f t="shared" si="75"/>
        <v>0</v>
      </c>
      <c r="M471" s="8">
        <f t="shared" si="76"/>
        <v>5.75</v>
      </c>
      <c r="N471" s="8">
        <f t="shared" si="77"/>
        <v>-3.15</v>
      </c>
      <c r="O471" s="6" t="s">
        <v>274</v>
      </c>
    </row>
    <row r="472" spans="1:15" x14ac:dyDescent="0.75">
      <c r="A472" t="s">
        <v>191</v>
      </c>
      <c r="B472" s="9" t="s">
        <v>270</v>
      </c>
      <c r="C472" s="9" t="s">
        <v>72</v>
      </c>
      <c r="E472">
        <v>1.4</v>
      </c>
      <c r="F472" t="s">
        <v>71</v>
      </c>
      <c r="G472">
        <v>10</v>
      </c>
      <c r="H472">
        <v>2</v>
      </c>
      <c r="J472" s="10">
        <v>3.65</v>
      </c>
      <c r="K472" s="9">
        <f t="shared" si="74"/>
        <v>2</v>
      </c>
      <c r="L472" s="9">
        <f t="shared" si="75"/>
        <v>1</v>
      </c>
      <c r="M472" s="10">
        <f t="shared" si="76"/>
        <v>4.8499999999999996</v>
      </c>
      <c r="N472" s="10">
        <f t="shared" si="77"/>
        <v>-3.4499999999999997</v>
      </c>
      <c r="O472" t="s">
        <v>275</v>
      </c>
    </row>
    <row r="473" spans="1:15" s="6" customFormat="1" x14ac:dyDescent="0.75">
      <c r="A473" s="6" t="s">
        <v>99</v>
      </c>
      <c r="B473" s="7" t="s">
        <v>270</v>
      </c>
      <c r="C473" s="7" t="s">
        <v>72</v>
      </c>
      <c r="E473" s="6">
        <v>2.6</v>
      </c>
      <c r="F473" s="6" t="s">
        <v>71</v>
      </c>
      <c r="G473" s="6">
        <v>10</v>
      </c>
      <c r="H473" s="6">
        <v>2</v>
      </c>
      <c r="J473" s="8">
        <v>3.65</v>
      </c>
      <c r="K473" s="7">
        <f t="shared" si="74"/>
        <v>2</v>
      </c>
      <c r="L473" s="7">
        <f t="shared" si="75"/>
        <v>1</v>
      </c>
      <c r="M473" s="8">
        <f t="shared" si="76"/>
        <v>4.8499999999999996</v>
      </c>
      <c r="N473" s="8">
        <f t="shared" si="77"/>
        <v>-2.2499999999999996</v>
      </c>
      <c r="O473" s="6" t="s">
        <v>275</v>
      </c>
    </row>
    <row r="474" spans="1:15" x14ac:dyDescent="0.75">
      <c r="A474" t="s">
        <v>82</v>
      </c>
      <c r="B474" s="9" t="s">
        <v>270</v>
      </c>
      <c r="C474" s="9" t="s">
        <v>271</v>
      </c>
      <c r="E474">
        <v>1.5</v>
      </c>
      <c r="F474" t="s">
        <v>71</v>
      </c>
      <c r="G474">
        <v>10</v>
      </c>
      <c r="H474">
        <v>2</v>
      </c>
      <c r="J474" s="10">
        <v>3.65</v>
      </c>
      <c r="K474" s="9">
        <f t="shared" si="74"/>
        <v>2</v>
      </c>
      <c r="L474" s="9">
        <f t="shared" si="75"/>
        <v>3</v>
      </c>
      <c r="M474" s="10">
        <f t="shared" si="76"/>
        <v>3.05</v>
      </c>
      <c r="N474" s="10">
        <f t="shared" si="77"/>
        <v>-1.5499999999999998</v>
      </c>
      <c r="O474" t="s">
        <v>273</v>
      </c>
    </row>
    <row r="475" spans="1:15" x14ac:dyDescent="0.75">
      <c r="B475" s="9"/>
      <c r="C475" s="9"/>
    </row>
    <row r="476" spans="1:15" x14ac:dyDescent="0.75">
      <c r="B476" s="9"/>
      <c r="C476" s="9"/>
    </row>
    <row r="477" spans="1:15" x14ac:dyDescent="0.75">
      <c r="A477" t="s">
        <v>293</v>
      </c>
      <c r="B477">
        <v>1.3</v>
      </c>
      <c r="D477" s="9" t="s">
        <v>284</v>
      </c>
      <c r="F477" t="str">
        <f>CONCATENATE(D477, " RT-", B477)</f>
        <v>C12H14O5 RT-1.3</v>
      </c>
    </row>
    <row r="478" spans="1:15" x14ac:dyDescent="0.75">
      <c r="A478" t="s">
        <v>294</v>
      </c>
      <c r="B478">
        <v>1.3</v>
      </c>
      <c r="D478" s="9" t="s">
        <v>286</v>
      </c>
      <c r="F478" t="str">
        <f t="shared" ref="F478:F488" si="78">CONCATENATE(D478, " RT-", B478)</f>
        <v>C6H10O4 RT-1.3</v>
      </c>
    </row>
    <row r="479" spans="1:15" x14ac:dyDescent="0.75">
      <c r="A479" t="s">
        <v>294</v>
      </c>
      <c r="B479">
        <v>1.7</v>
      </c>
      <c r="D479" s="9" t="s">
        <v>286</v>
      </c>
      <c r="F479" t="str">
        <f t="shared" si="78"/>
        <v>C6H10O4 RT-1.7</v>
      </c>
    </row>
    <row r="480" spans="1:15" x14ac:dyDescent="0.75">
      <c r="A480" t="s">
        <v>294</v>
      </c>
      <c r="B480">
        <v>2.8</v>
      </c>
      <c r="D480" s="9" t="s">
        <v>286</v>
      </c>
      <c r="F480" t="str">
        <f t="shared" si="78"/>
        <v>C6H10O4 RT-2.8</v>
      </c>
    </row>
    <row r="481" spans="1:6" x14ac:dyDescent="0.75">
      <c r="A481" t="s">
        <v>295</v>
      </c>
      <c r="B481">
        <v>2</v>
      </c>
      <c r="D481" s="9" t="s">
        <v>287</v>
      </c>
      <c r="F481" t="str">
        <f t="shared" si="78"/>
        <v>C6H10O5 RT-2</v>
      </c>
    </row>
    <row r="482" spans="1:6" x14ac:dyDescent="0.75">
      <c r="A482" t="s">
        <v>296</v>
      </c>
      <c r="B482">
        <v>1.6</v>
      </c>
      <c r="D482" s="9" t="s">
        <v>288</v>
      </c>
      <c r="F482" t="str">
        <f t="shared" si="78"/>
        <v>C8H16O3 RT-1.6</v>
      </c>
    </row>
    <row r="483" spans="1:6" x14ac:dyDescent="0.75">
      <c r="A483" t="s">
        <v>297</v>
      </c>
      <c r="B483">
        <v>2.2000000000000002</v>
      </c>
      <c r="D483" s="9" t="s">
        <v>289</v>
      </c>
      <c r="F483" t="str">
        <f t="shared" si="78"/>
        <v>C8H14O2 RT-2.2</v>
      </c>
    </row>
    <row r="484" spans="1:6" x14ac:dyDescent="0.75">
      <c r="A484" t="s">
        <v>298</v>
      </c>
      <c r="B484">
        <v>1.8</v>
      </c>
      <c r="D484" s="9" t="s">
        <v>285</v>
      </c>
      <c r="F484" t="str">
        <f t="shared" si="78"/>
        <v>C8H14O5 RT-1.8</v>
      </c>
    </row>
    <row r="485" spans="1:6" x14ac:dyDescent="0.75">
      <c r="A485" t="s">
        <v>299</v>
      </c>
      <c r="B485">
        <v>1.5</v>
      </c>
      <c r="D485" s="9" t="s">
        <v>290</v>
      </c>
      <c r="F485" t="str">
        <f t="shared" si="78"/>
        <v>C8H12O2 RT-1.5</v>
      </c>
    </row>
    <row r="486" spans="1:6" x14ac:dyDescent="0.75">
      <c r="A486" t="s">
        <v>299</v>
      </c>
      <c r="B486">
        <v>2.6</v>
      </c>
      <c r="D486" s="9" t="s">
        <v>290</v>
      </c>
      <c r="F486" t="str">
        <f t="shared" si="78"/>
        <v>C8H12O2 RT-2.6</v>
      </c>
    </row>
    <row r="487" spans="1:6" x14ac:dyDescent="0.75">
      <c r="A487" t="s">
        <v>300</v>
      </c>
      <c r="B487">
        <v>1.3</v>
      </c>
      <c r="D487" s="9" t="s">
        <v>291</v>
      </c>
      <c r="F487" t="str">
        <f t="shared" si="78"/>
        <v>C8H12O4 RT-1.3</v>
      </c>
    </row>
    <row r="488" spans="1:6" x14ac:dyDescent="0.75">
      <c r="A488" t="s">
        <v>301</v>
      </c>
      <c r="B488">
        <v>1.4</v>
      </c>
      <c r="D488" s="9" t="s">
        <v>292</v>
      </c>
      <c r="F488" t="str">
        <f t="shared" si="78"/>
        <v>C8H10O3 RT-1.4</v>
      </c>
    </row>
  </sheetData>
  <mergeCells count="66">
    <mergeCell ref="A462:E462"/>
    <mergeCell ref="F462:J462"/>
    <mergeCell ref="K462:N462"/>
    <mergeCell ref="O462:O464"/>
    <mergeCell ref="A463:D463"/>
    <mergeCell ref="E463:E464"/>
    <mergeCell ref="F463:I463"/>
    <mergeCell ref="J463:J464"/>
    <mergeCell ref="M463:M464"/>
    <mergeCell ref="N463:N464"/>
    <mergeCell ref="A461:O461"/>
    <mergeCell ref="F223:I223"/>
    <mergeCell ref="J223:J224"/>
    <mergeCell ref="M223:M224"/>
    <mergeCell ref="N223:N224"/>
    <mergeCell ref="A378:P378"/>
    <mergeCell ref="A379:E379"/>
    <mergeCell ref="F379:J379"/>
    <mergeCell ref="K379:N379"/>
    <mergeCell ref="O379:P380"/>
    <mergeCell ref="A380:D380"/>
    <mergeCell ref="E380:E381"/>
    <mergeCell ref="F380:I380"/>
    <mergeCell ref="J380:J381"/>
    <mergeCell ref="M380:M381"/>
    <mergeCell ref="N380:N381"/>
    <mergeCell ref="A221:P221"/>
    <mergeCell ref="A222:E222"/>
    <mergeCell ref="F222:J222"/>
    <mergeCell ref="K222:N222"/>
    <mergeCell ref="O222:P223"/>
    <mergeCell ref="A223:D223"/>
    <mergeCell ref="E223:E224"/>
    <mergeCell ref="A153:P153"/>
    <mergeCell ref="A154:E154"/>
    <mergeCell ref="F154:J154"/>
    <mergeCell ref="K154:N154"/>
    <mergeCell ref="O154:P155"/>
    <mergeCell ref="A155:D155"/>
    <mergeCell ref="E155:E156"/>
    <mergeCell ref="F155:I155"/>
    <mergeCell ref="J155:J156"/>
    <mergeCell ref="M155:M156"/>
    <mergeCell ref="N155:N156"/>
    <mergeCell ref="A20:P20"/>
    <mergeCell ref="A21:E21"/>
    <mergeCell ref="F21:J21"/>
    <mergeCell ref="K21:N21"/>
    <mergeCell ref="O21:P22"/>
    <mergeCell ref="A22:D22"/>
    <mergeCell ref="E22:E23"/>
    <mergeCell ref="F22:I22"/>
    <mergeCell ref="J22:J23"/>
    <mergeCell ref="M22:M23"/>
    <mergeCell ref="N22:N23"/>
    <mergeCell ref="A1:P1"/>
    <mergeCell ref="A2:E2"/>
    <mergeCell ref="F2:J2"/>
    <mergeCell ref="K2:N2"/>
    <mergeCell ref="O2:P3"/>
    <mergeCell ref="A3:D3"/>
    <mergeCell ref="E3:E4"/>
    <mergeCell ref="F3:I3"/>
    <mergeCell ref="J3:J4"/>
    <mergeCell ref="M3:M4"/>
    <mergeCell ref="N3:N4"/>
  </mergeCells>
  <phoneticPr fontId="3" type="noConversion"/>
  <pageMargins left="0.7" right="0.7" top="0.75" bottom="0.75" header="0.3" footer="0.3"/>
  <pageSetup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Bethanie Rachele Edwards</dc:creator>
  <cp:lastModifiedBy>Bethanie Edwards</cp:lastModifiedBy>
  <cp:lastPrinted>2016-11-15T23:30:14Z</cp:lastPrinted>
  <dcterms:created xsi:type="dcterms:W3CDTF">2016-09-28T20:34:34Z</dcterms:created>
  <dcterms:modified xsi:type="dcterms:W3CDTF">2024-03-05T02:09:42Z</dcterms:modified>
</cp:coreProperties>
</file>