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C:\Users\betha\Edwards Lab- UCB Dropbox\Bethanie Edwards\Jan 2021 EM Rutgers diatom virus manuscript\Supplemental Tables\"/>
    </mc:Choice>
  </mc:AlternateContent>
  <xr:revisionPtr revIDLastSave="0" documentId="8_{59F7E235-B568-4E99-AA8D-8211D676CB61}" xr6:coauthVersionLast="47" xr6:coauthVersionMax="47" xr10:uidLastSave="{00000000-0000-0000-0000-000000000000}"/>
  <bookViews>
    <workbookView xWindow="-90" yWindow="-90" windowWidth="19380" windowHeight="10380" xr2:uid="{00000000-000D-0000-FFFF-FFFF00000000}"/>
  </bookViews>
  <sheets>
    <sheet name="Sheet12" sheetId="1" r:id="rId1"/>
  </sheet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161" i="1" l="1"/>
  <c r="K161" i="1"/>
  <c r="M161" i="1" s="1"/>
  <c r="N161" i="1" s="1"/>
  <c r="L160" i="1"/>
  <c r="K160" i="1"/>
  <c r="M160" i="1" s="1"/>
  <c r="N160" i="1" s="1"/>
  <c r="L159" i="1"/>
  <c r="K159" i="1"/>
  <c r="M159" i="1" s="1"/>
  <c r="N159" i="1" s="1"/>
  <c r="L157" i="1"/>
  <c r="K157" i="1"/>
  <c r="M157" i="1" s="1"/>
  <c r="N157" i="1" s="1"/>
  <c r="L156" i="1"/>
  <c r="K156" i="1"/>
  <c r="M156" i="1" s="1"/>
  <c r="N156" i="1" s="1"/>
  <c r="L155" i="1"/>
  <c r="K155" i="1"/>
  <c r="M155" i="1" s="1"/>
  <c r="N155" i="1" s="1"/>
  <c r="L153" i="1"/>
  <c r="K153" i="1"/>
  <c r="M153" i="1" s="1"/>
  <c r="N153" i="1" s="1"/>
  <c r="L152" i="1"/>
  <c r="K152" i="1"/>
  <c r="M152" i="1" s="1"/>
  <c r="N152" i="1" s="1"/>
  <c r="L151" i="1"/>
  <c r="K151" i="1"/>
  <c r="M151" i="1" s="1"/>
  <c r="N151" i="1" s="1"/>
  <c r="L149" i="1"/>
  <c r="K149" i="1"/>
  <c r="M149" i="1" s="1"/>
  <c r="N149" i="1" s="1"/>
  <c r="L148" i="1"/>
  <c r="K148" i="1"/>
  <c r="M148" i="1" s="1"/>
  <c r="N148" i="1" s="1"/>
  <c r="L147" i="1"/>
  <c r="K147" i="1"/>
  <c r="M147" i="1" s="1"/>
  <c r="N147" i="1" s="1"/>
  <c r="K143" i="1"/>
  <c r="M143" i="1" s="1"/>
  <c r="N143" i="1" s="1"/>
  <c r="K144" i="1"/>
  <c r="K145" i="1"/>
  <c r="M145" i="1" s="1"/>
  <c r="N145" i="1" s="1"/>
  <c r="L145" i="1"/>
  <c r="L144" i="1"/>
  <c r="L143" i="1"/>
  <c r="L94" i="1"/>
  <c r="M94" i="1" s="1"/>
  <c r="N94" i="1" s="1"/>
  <c r="K94" i="1"/>
  <c r="K95" i="1"/>
  <c r="L93" i="1"/>
  <c r="K93" i="1"/>
  <c r="M93" i="1" s="1"/>
  <c r="N93" i="1" s="1"/>
  <c r="M92" i="1"/>
  <c r="N92" i="1" s="1"/>
  <c r="L92" i="1"/>
  <c r="K92" i="1"/>
  <c r="M144" i="1" l="1"/>
  <c r="N144" i="1" s="1"/>
  <c r="F610" i="1" l="1"/>
  <c r="F611" i="1"/>
  <c r="F612" i="1"/>
  <c r="F613" i="1"/>
  <c r="F614" i="1"/>
  <c r="F615" i="1"/>
  <c r="F616" i="1"/>
  <c r="F609" i="1"/>
  <c r="L26" i="1" l="1"/>
  <c r="K26" i="1"/>
  <c r="L25" i="1"/>
  <c r="K25" i="1"/>
  <c r="L24" i="1"/>
  <c r="K24" i="1"/>
  <c r="L23" i="1"/>
  <c r="K23" i="1"/>
  <c r="L22" i="1"/>
  <c r="K22" i="1"/>
  <c r="L21" i="1"/>
  <c r="K21" i="1"/>
  <c r="L20" i="1"/>
  <c r="K20" i="1"/>
  <c r="L19" i="1"/>
  <c r="K19" i="1"/>
  <c r="L18" i="1"/>
  <c r="K18" i="1"/>
  <c r="L17" i="1"/>
  <c r="K17" i="1"/>
  <c r="L28" i="1"/>
  <c r="K28" i="1"/>
  <c r="L27" i="1"/>
  <c r="K27" i="1"/>
  <c r="L16" i="1"/>
  <c r="K16" i="1"/>
  <c r="L184" i="1"/>
  <c r="K184" i="1"/>
  <c r="L183" i="1"/>
  <c r="K183" i="1"/>
  <c r="L182" i="1"/>
  <c r="K182" i="1"/>
  <c r="L181" i="1"/>
  <c r="K181" i="1"/>
  <c r="L180" i="1"/>
  <c r="K180" i="1"/>
  <c r="L179" i="1"/>
  <c r="K179" i="1"/>
  <c r="L178" i="1"/>
  <c r="K178" i="1"/>
  <c r="L177" i="1"/>
  <c r="K177" i="1"/>
  <c r="L176" i="1"/>
  <c r="K176" i="1"/>
  <c r="M176" i="1" s="1"/>
  <c r="N176" i="1" s="1"/>
  <c r="L175" i="1"/>
  <c r="K175" i="1"/>
  <c r="L174" i="1"/>
  <c r="K174" i="1"/>
  <c r="M174" i="1" s="1"/>
  <c r="N174" i="1" s="1"/>
  <c r="L173" i="1"/>
  <c r="K173" i="1"/>
  <c r="L172" i="1"/>
  <c r="K172" i="1"/>
  <c r="M172" i="1" s="1"/>
  <c r="N172" i="1" s="1"/>
  <c r="L171" i="1"/>
  <c r="K171" i="1"/>
  <c r="L170" i="1"/>
  <c r="K170" i="1"/>
  <c r="M170" i="1" s="1"/>
  <c r="N170" i="1" s="1"/>
  <c r="L169" i="1"/>
  <c r="K169" i="1"/>
  <c r="L168" i="1"/>
  <c r="K168" i="1"/>
  <c r="M168" i="1" s="1"/>
  <c r="N168" i="1" s="1"/>
  <c r="L167" i="1"/>
  <c r="K167" i="1"/>
  <c r="L166" i="1"/>
  <c r="K166" i="1"/>
  <c r="L165" i="1"/>
  <c r="K165" i="1"/>
  <c r="L164" i="1"/>
  <c r="K164" i="1"/>
  <c r="L163" i="1"/>
  <c r="K163" i="1"/>
  <c r="L162" i="1"/>
  <c r="K162" i="1"/>
  <c r="L158" i="1"/>
  <c r="K158" i="1"/>
  <c r="L154" i="1"/>
  <c r="K154" i="1"/>
  <c r="M154" i="1" s="1"/>
  <c r="N154" i="1" s="1"/>
  <c r="L150" i="1"/>
  <c r="K150" i="1"/>
  <c r="L146" i="1"/>
  <c r="K146" i="1"/>
  <c r="M146" i="1" s="1"/>
  <c r="N146" i="1" s="1"/>
  <c r="L142" i="1"/>
  <c r="K142" i="1"/>
  <c r="L141" i="1"/>
  <c r="K141" i="1"/>
  <c r="M141" i="1" s="1"/>
  <c r="N141" i="1" s="1"/>
  <c r="L140" i="1"/>
  <c r="K140" i="1"/>
  <c r="L139" i="1"/>
  <c r="K139" i="1"/>
  <c r="M139" i="1" s="1"/>
  <c r="N139" i="1" s="1"/>
  <c r="L138" i="1"/>
  <c r="K138" i="1"/>
  <c r="L137" i="1"/>
  <c r="K137" i="1"/>
  <c r="M137" i="1" s="1"/>
  <c r="N137" i="1" s="1"/>
  <c r="L136" i="1"/>
  <c r="K136" i="1"/>
  <c r="L127" i="1"/>
  <c r="K127" i="1"/>
  <c r="L126" i="1"/>
  <c r="K126" i="1"/>
  <c r="L122" i="1"/>
  <c r="K122" i="1"/>
  <c r="M122" i="1" s="1"/>
  <c r="N122" i="1" s="1"/>
  <c r="L121" i="1"/>
  <c r="K121" i="1"/>
  <c r="L120" i="1"/>
  <c r="K120" i="1"/>
  <c r="M120" i="1" s="1"/>
  <c r="N120" i="1" s="1"/>
  <c r="L119" i="1"/>
  <c r="K119" i="1"/>
  <c r="L118" i="1"/>
  <c r="K118" i="1"/>
  <c r="M118" i="1" s="1"/>
  <c r="N118" i="1" s="1"/>
  <c r="L102" i="1"/>
  <c r="K102" i="1"/>
  <c r="L101" i="1"/>
  <c r="K101" i="1"/>
  <c r="M101" i="1" s="1"/>
  <c r="N101" i="1" s="1"/>
  <c r="L100" i="1"/>
  <c r="K100" i="1"/>
  <c r="L99" i="1"/>
  <c r="K99" i="1"/>
  <c r="M99" i="1" s="1"/>
  <c r="N99" i="1" s="1"/>
  <c r="L98" i="1"/>
  <c r="K98" i="1"/>
  <c r="L89" i="1"/>
  <c r="K89" i="1"/>
  <c r="M89" i="1" s="1"/>
  <c r="N89" i="1" s="1"/>
  <c r="L88" i="1"/>
  <c r="K88" i="1"/>
  <c r="L87" i="1"/>
  <c r="K87" i="1"/>
  <c r="M87" i="1" s="1"/>
  <c r="N87" i="1" s="1"/>
  <c r="L86" i="1"/>
  <c r="K86" i="1"/>
  <c r="L85" i="1"/>
  <c r="K85" i="1"/>
  <c r="L84" i="1"/>
  <c r="K84" i="1"/>
  <c r="L83" i="1"/>
  <c r="K83" i="1"/>
  <c r="L82" i="1"/>
  <c r="K82" i="1"/>
  <c r="L79" i="1"/>
  <c r="K79" i="1"/>
  <c r="L78" i="1"/>
  <c r="K78" i="1"/>
  <c r="L77" i="1"/>
  <c r="K77" i="1"/>
  <c r="L76" i="1"/>
  <c r="K76" i="1"/>
  <c r="L75" i="1"/>
  <c r="K75" i="1"/>
  <c r="M75" i="1" s="1"/>
  <c r="N75" i="1" s="1"/>
  <c r="L74" i="1"/>
  <c r="K74" i="1"/>
  <c r="L73" i="1"/>
  <c r="K73" i="1"/>
  <c r="M73" i="1" s="1"/>
  <c r="N73" i="1" s="1"/>
  <c r="L72" i="1"/>
  <c r="K72" i="1"/>
  <c r="L71" i="1"/>
  <c r="K71" i="1"/>
  <c r="M71" i="1" s="1"/>
  <c r="N71" i="1" s="1"/>
  <c r="L70" i="1"/>
  <c r="K70" i="1"/>
  <c r="L69" i="1"/>
  <c r="K69" i="1"/>
  <c r="M69" i="1" s="1"/>
  <c r="N69" i="1" s="1"/>
  <c r="L68" i="1"/>
  <c r="K68" i="1"/>
  <c r="L67" i="1"/>
  <c r="K67" i="1"/>
  <c r="M67" i="1" s="1"/>
  <c r="N67" i="1" s="1"/>
  <c r="L66" i="1"/>
  <c r="K66" i="1"/>
  <c r="L65" i="1"/>
  <c r="K65" i="1"/>
  <c r="M65" i="1" s="1"/>
  <c r="N65" i="1" s="1"/>
  <c r="L64" i="1"/>
  <c r="K64" i="1"/>
  <c r="L63" i="1"/>
  <c r="K63" i="1"/>
  <c r="M63" i="1" s="1"/>
  <c r="N63" i="1" s="1"/>
  <c r="L62" i="1"/>
  <c r="K62" i="1"/>
  <c r="L61" i="1"/>
  <c r="K61" i="1"/>
  <c r="M61" i="1" s="1"/>
  <c r="N61" i="1" s="1"/>
  <c r="L60" i="1"/>
  <c r="K60" i="1"/>
  <c r="L54" i="1"/>
  <c r="K54" i="1"/>
  <c r="L53" i="1"/>
  <c r="K53" i="1"/>
  <c r="L52" i="1"/>
  <c r="K52" i="1"/>
  <c r="L51" i="1"/>
  <c r="K51" i="1"/>
  <c r="L42" i="1"/>
  <c r="K42" i="1"/>
  <c r="L41" i="1"/>
  <c r="K41" i="1"/>
  <c r="L40" i="1"/>
  <c r="K40" i="1"/>
  <c r="L39" i="1"/>
  <c r="K39" i="1"/>
  <c r="L38" i="1"/>
  <c r="K38" i="1"/>
  <c r="M38" i="1" s="1"/>
  <c r="N38" i="1" s="1"/>
  <c r="L37" i="1"/>
  <c r="K37" i="1"/>
  <c r="L36" i="1"/>
  <c r="K36" i="1"/>
  <c r="M36" i="1" s="1"/>
  <c r="N36" i="1" s="1"/>
  <c r="L35" i="1"/>
  <c r="K35" i="1"/>
  <c r="L323" i="1"/>
  <c r="K323" i="1"/>
  <c r="L322" i="1"/>
  <c r="K322" i="1"/>
  <c r="L321" i="1"/>
  <c r="K321" i="1"/>
  <c r="L320" i="1"/>
  <c r="K320" i="1"/>
  <c r="L319" i="1"/>
  <c r="K319" i="1"/>
  <c r="L318" i="1"/>
  <c r="K318" i="1"/>
  <c r="L317" i="1"/>
  <c r="K317" i="1"/>
  <c r="L316" i="1"/>
  <c r="K316" i="1"/>
  <c r="L315" i="1"/>
  <c r="K315" i="1"/>
  <c r="L314" i="1"/>
  <c r="K314" i="1"/>
  <c r="L313" i="1"/>
  <c r="K313" i="1"/>
  <c r="L312" i="1"/>
  <c r="K312" i="1"/>
  <c r="L311" i="1"/>
  <c r="K311" i="1"/>
  <c r="L310" i="1"/>
  <c r="K310" i="1"/>
  <c r="L309" i="1"/>
  <c r="K309" i="1"/>
  <c r="L308" i="1"/>
  <c r="K308" i="1"/>
  <c r="L307" i="1"/>
  <c r="K307" i="1"/>
  <c r="L306" i="1"/>
  <c r="K306" i="1"/>
  <c r="L305" i="1"/>
  <c r="K305" i="1"/>
  <c r="L304" i="1"/>
  <c r="K304" i="1"/>
  <c r="L303" i="1"/>
  <c r="K303" i="1"/>
  <c r="L302" i="1"/>
  <c r="K302" i="1"/>
  <c r="L301" i="1"/>
  <c r="K301" i="1"/>
  <c r="L300" i="1"/>
  <c r="K300" i="1"/>
  <c r="L299" i="1"/>
  <c r="K299" i="1"/>
  <c r="L298" i="1"/>
  <c r="K298" i="1"/>
  <c r="L297" i="1"/>
  <c r="K297" i="1"/>
  <c r="L296" i="1"/>
  <c r="K296" i="1"/>
  <c r="L295" i="1"/>
  <c r="K295" i="1"/>
  <c r="L294" i="1"/>
  <c r="K294" i="1"/>
  <c r="L293" i="1"/>
  <c r="K293" i="1"/>
  <c r="L292" i="1"/>
  <c r="K292" i="1"/>
  <c r="L291" i="1"/>
  <c r="K291" i="1"/>
  <c r="L290" i="1"/>
  <c r="K290" i="1"/>
  <c r="L289" i="1"/>
  <c r="K289" i="1"/>
  <c r="M289" i="1" s="1"/>
  <c r="N289" i="1" s="1"/>
  <c r="L288" i="1"/>
  <c r="K288" i="1"/>
  <c r="L287" i="1"/>
  <c r="K287" i="1"/>
  <c r="M287" i="1" s="1"/>
  <c r="N287" i="1" s="1"/>
  <c r="L286" i="1"/>
  <c r="K286" i="1"/>
  <c r="L285" i="1"/>
  <c r="K285" i="1"/>
  <c r="M285" i="1" s="1"/>
  <c r="N285" i="1" s="1"/>
  <c r="L284" i="1"/>
  <c r="K284" i="1"/>
  <c r="L283" i="1"/>
  <c r="K283" i="1"/>
  <c r="M283" i="1" s="1"/>
  <c r="N283" i="1" s="1"/>
  <c r="L282" i="1"/>
  <c r="K282" i="1"/>
  <c r="L281" i="1"/>
  <c r="K281" i="1"/>
  <c r="L280" i="1"/>
  <c r="K280" i="1"/>
  <c r="L279" i="1"/>
  <c r="K279" i="1"/>
  <c r="L278" i="1"/>
  <c r="K278" i="1"/>
  <c r="L277" i="1"/>
  <c r="K277" i="1"/>
  <c r="L276" i="1"/>
  <c r="K276" i="1"/>
  <c r="L275" i="1"/>
  <c r="K275" i="1"/>
  <c r="L274" i="1"/>
  <c r="K274" i="1"/>
  <c r="L273" i="1"/>
  <c r="K273" i="1"/>
  <c r="L272" i="1"/>
  <c r="K272" i="1"/>
  <c r="L268" i="1"/>
  <c r="K268" i="1"/>
  <c r="L267" i="1"/>
  <c r="K267" i="1"/>
  <c r="L260" i="1"/>
  <c r="K260" i="1"/>
  <c r="L259" i="1"/>
  <c r="K259" i="1"/>
  <c r="L258" i="1"/>
  <c r="K258" i="1"/>
  <c r="L257" i="1"/>
  <c r="K257" i="1"/>
  <c r="L256" i="1"/>
  <c r="K256" i="1"/>
  <c r="L255" i="1"/>
  <c r="K255" i="1"/>
  <c r="L254" i="1"/>
  <c r="K254" i="1"/>
  <c r="L253" i="1"/>
  <c r="K253" i="1"/>
  <c r="L252" i="1"/>
  <c r="K252" i="1"/>
  <c r="L251" i="1"/>
  <c r="K251" i="1"/>
  <c r="L240" i="1"/>
  <c r="K240" i="1"/>
  <c r="L239" i="1"/>
  <c r="K239" i="1"/>
  <c r="L238" i="1"/>
  <c r="K238" i="1"/>
  <c r="L237" i="1"/>
  <c r="K237" i="1"/>
  <c r="L236" i="1"/>
  <c r="K236" i="1"/>
  <c r="L235" i="1"/>
  <c r="K235" i="1"/>
  <c r="L234" i="1"/>
  <c r="K234" i="1"/>
  <c r="L233" i="1"/>
  <c r="K233" i="1"/>
  <c r="L232" i="1"/>
  <c r="K232" i="1"/>
  <c r="L231" i="1"/>
  <c r="K231" i="1"/>
  <c r="L227" i="1"/>
  <c r="K227" i="1"/>
  <c r="L222" i="1"/>
  <c r="K222" i="1"/>
  <c r="L221" i="1"/>
  <c r="K221" i="1"/>
  <c r="L220" i="1"/>
  <c r="K220" i="1"/>
  <c r="L219" i="1"/>
  <c r="K219" i="1"/>
  <c r="L218" i="1"/>
  <c r="K218" i="1"/>
  <c r="L217" i="1"/>
  <c r="K217" i="1"/>
  <c r="L216" i="1"/>
  <c r="K216" i="1"/>
  <c r="L215" i="1"/>
  <c r="K215" i="1"/>
  <c r="L214" i="1"/>
  <c r="K214" i="1"/>
  <c r="L213" i="1"/>
  <c r="K213" i="1"/>
  <c r="L212" i="1"/>
  <c r="K212" i="1"/>
  <c r="L211" i="1"/>
  <c r="K211" i="1"/>
  <c r="L210" i="1"/>
  <c r="K210" i="1"/>
  <c r="L209" i="1"/>
  <c r="K209" i="1"/>
  <c r="L208" i="1"/>
  <c r="K208" i="1"/>
  <c r="L207" i="1"/>
  <c r="K207" i="1"/>
  <c r="L206" i="1"/>
  <c r="K206" i="1"/>
  <c r="L205" i="1"/>
  <c r="K205" i="1"/>
  <c r="L204" i="1"/>
  <c r="K204" i="1"/>
  <c r="L203" i="1"/>
  <c r="K203" i="1"/>
  <c r="L200" i="1"/>
  <c r="K200" i="1"/>
  <c r="L199" i="1"/>
  <c r="K199" i="1"/>
  <c r="L198" i="1"/>
  <c r="K198" i="1"/>
  <c r="L197" i="1"/>
  <c r="K197" i="1"/>
  <c r="L196" i="1"/>
  <c r="K196" i="1"/>
  <c r="L195" i="1"/>
  <c r="K195" i="1"/>
  <c r="L194" i="1"/>
  <c r="K194" i="1"/>
  <c r="L193" i="1"/>
  <c r="K193" i="1"/>
  <c r="L192" i="1"/>
  <c r="K192" i="1"/>
  <c r="L191" i="1"/>
  <c r="K191" i="1"/>
  <c r="L518" i="1"/>
  <c r="K518" i="1"/>
  <c r="L517" i="1"/>
  <c r="K517" i="1"/>
  <c r="K516" i="1"/>
  <c r="L516" i="1"/>
  <c r="L515" i="1"/>
  <c r="K515" i="1"/>
  <c r="L514" i="1"/>
  <c r="K514" i="1"/>
  <c r="L513" i="1"/>
  <c r="K513" i="1"/>
  <c r="L512" i="1"/>
  <c r="K512" i="1"/>
  <c r="L511" i="1"/>
  <c r="K511" i="1"/>
  <c r="L510" i="1"/>
  <c r="K510" i="1"/>
  <c r="L509" i="1"/>
  <c r="K509" i="1"/>
  <c r="L508" i="1"/>
  <c r="K508" i="1"/>
  <c r="L507" i="1"/>
  <c r="K507" i="1"/>
  <c r="L506" i="1"/>
  <c r="K506" i="1"/>
  <c r="L505" i="1"/>
  <c r="K505" i="1"/>
  <c r="L504" i="1"/>
  <c r="K504" i="1"/>
  <c r="L503" i="1"/>
  <c r="K503" i="1"/>
  <c r="L502" i="1"/>
  <c r="K502" i="1"/>
  <c r="L501" i="1"/>
  <c r="K501" i="1"/>
  <c r="L500" i="1"/>
  <c r="K500" i="1"/>
  <c r="L499" i="1"/>
  <c r="K499" i="1"/>
  <c r="L498" i="1"/>
  <c r="K498" i="1"/>
  <c r="L497" i="1"/>
  <c r="K497" i="1"/>
  <c r="L496" i="1"/>
  <c r="K496" i="1"/>
  <c r="L495" i="1"/>
  <c r="K495" i="1"/>
  <c r="L494" i="1"/>
  <c r="K494" i="1"/>
  <c r="L493" i="1"/>
  <c r="K493" i="1"/>
  <c r="L492" i="1"/>
  <c r="K492" i="1"/>
  <c r="L491" i="1"/>
  <c r="K491" i="1"/>
  <c r="L490" i="1"/>
  <c r="K490" i="1"/>
  <c r="L489" i="1"/>
  <c r="K489" i="1"/>
  <c r="L488" i="1"/>
  <c r="K488" i="1"/>
  <c r="L487" i="1"/>
  <c r="K487" i="1"/>
  <c r="L486" i="1"/>
  <c r="K486" i="1"/>
  <c r="L485" i="1"/>
  <c r="K485" i="1"/>
  <c r="L484" i="1"/>
  <c r="K484" i="1"/>
  <c r="L483" i="1"/>
  <c r="K483" i="1"/>
  <c r="L482" i="1"/>
  <c r="K482" i="1"/>
  <c r="L481" i="1"/>
  <c r="K481" i="1"/>
  <c r="L480" i="1"/>
  <c r="K480" i="1"/>
  <c r="L479" i="1"/>
  <c r="K479" i="1"/>
  <c r="L478" i="1"/>
  <c r="K478" i="1"/>
  <c r="L477" i="1"/>
  <c r="K477" i="1"/>
  <c r="L476" i="1"/>
  <c r="K476" i="1"/>
  <c r="L475" i="1"/>
  <c r="K475" i="1"/>
  <c r="L474" i="1"/>
  <c r="K474" i="1"/>
  <c r="L473" i="1"/>
  <c r="K473" i="1"/>
  <c r="L472" i="1"/>
  <c r="K472" i="1"/>
  <c r="L471" i="1"/>
  <c r="K471" i="1"/>
  <c r="L470" i="1"/>
  <c r="K470" i="1"/>
  <c r="L469" i="1"/>
  <c r="K469" i="1"/>
  <c r="L468" i="1"/>
  <c r="K468" i="1"/>
  <c r="L467" i="1"/>
  <c r="K467" i="1"/>
  <c r="L466" i="1"/>
  <c r="K466" i="1"/>
  <c r="L465" i="1"/>
  <c r="K465" i="1"/>
  <c r="L464" i="1"/>
  <c r="K464" i="1"/>
  <c r="L463" i="1"/>
  <c r="K463" i="1"/>
  <c r="L462" i="1"/>
  <c r="K462" i="1"/>
  <c r="L461" i="1"/>
  <c r="K461" i="1"/>
  <c r="L460" i="1"/>
  <c r="K460" i="1"/>
  <c r="L459" i="1"/>
  <c r="K459" i="1"/>
  <c r="L458" i="1"/>
  <c r="K458" i="1"/>
  <c r="L457" i="1"/>
  <c r="K457" i="1"/>
  <c r="L456" i="1"/>
  <c r="K456" i="1"/>
  <c r="L455" i="1"/>
  <c r="K455" i="1"/>
  <c r="L454" i="1"/>
  <c r="K454" i="1"/>
  <c r="L453" i="1"/>
  <c r="K453" i="1"/>
  <c r="L452" i="1"/>
  <c r="K452" i="1"/>
  <c r="L451" i="1"/>
  <c r="K451" i="1"/>
  <c r="L450" i="1"/>
  <c r="K450" i="1"/>
  <c r="L449" i="1"/>
  <c r="K449" i="1"/>
  <c r="L448" i="1"/>
  <c r="K448" i="1"/>
  <c r="L447" i="1"/>
  <c r="K447" i="1"/>
  <c r="L446" i="1"/>
  <c r="K446" i="1"/>
  <c r="L445" i="1"/>
  <c r="K445" i="1"/>
  <c r="L444" i="1"/>
  <c r="K444" i="1"/>
  <c r="L443" i="1"/>
  <c r="K443" i="1"/>
  <c r="L442" i="1"/>
  <c r="K442" i="1"/>
  <c r="L441" i="1"/>
  <c r="K441" i="1"/>
  <c r="L440" i="1"/>
  <c r="K440" i="1"/>
  <c r="L439" i="1"/>
  <c r="K439" i="1"/>
  <c r="L438" i="1"/>
  <c r="K438" i="1"/>
  <c r="L437" i="1"/>
  <c r="K437" i="1"/>
  <c r="L436" i="1"/>
  <c r="K436" i="1"/>
  <c r="L435" i="1"/>
  <c r="K435" i="1"/>
  <c r="K434" i="1"/>
  <c r="L434" i="1"/>
  <c r="L420" i="1"/>
  <c r="K420" i="1"/>
  <c r="L419" i="1"/>
  <c r="K419" i="1"/>
  <c r="L418" i="1"/>
  <c r="K418" i="1"/>
  <c r="L417" i="1"/>
  <c r="K417" i="1"/>
  <c r="L416" i="1"/>
  <c r="K416" i="1"/>
  <c r="L415" i="1"/>
  <c r="K415" i="1"/>
  <c r="L414" i="1"/>
  <c r="K414" i="1"/>
  <c r="L413" i="1"/>
  <c r="K413" i="1"/>
  <c r="L412" i="1"/>
  <c r="K412" i="1"/>
  <c r="L411" i="1"/>
  <c r="K411" i="1"/>
  <c r="L410" i="1"/>
  <c r="K410" i="1"/>
  <c r="L409" i="1"/>
  <c r="K409" i="1"/>
  <c r="L398" i="1"/>
  <c r="K398" i="1"/>
  <c r="L397" i="1"/>
  <c r="K397" i="1"/>
  <c r="L396" i="1"/>
  <c r="K396" i="1"/>
  <c r="L395" i="1"/>
  <c r="K395" i="1"/>
  <c r="L394" i="1"/>
  <c r="K394" i="1"/>
  <c r="L393" i="1"/>
  <c r="K393" i="1"/>
  <c r="L392" i="1"/>
  <c r="K392" i="1"/>
  <c r="L391" i="1"/>
  <c r="K391" i="1"/>
  <c r="L390" i="1"/>
  <c r="K390" i="1"/>
  <c r="L389" i="1"/>
  <c r="K389" i="1"/>
  <c r="L388" i="1"/>
  <c r="K388" i="1"/>
  <c r="L387" i="1"/>
  <c r="K387" i="1"/>
  <c r="L362" i="1"/>
  <c r="K362" i="1"/>
  <c r="L361" i="1"/>
  <c r="K361" i="1"/>
  <c r="L360" i="1"/>
  <c r="K360" i="1"/>
  <c r="L359" i="1"/>
  <c r="K359" i="1"/>
  <c r="L358" i="1"/>
  <c r="K358" i="1"/>
  <c r="L357" i="1"/>
  <c r="K357" i="1"/>
  <c r="L356" i="1"/>
  <c r="K356" i="1"/>
  <c r="L355" i="1"/>
  <c r="K355" i="1"/>
  <c r="L354" i="1"/>
  <c r="K354" i="1"/>
  <c r="L353" i="1"/>
  <c r="K353" i="1"/>
  <c r="L352" i="1"/>
  <c r="K352" i="1"/>
  <c r="L351" i="1"/>
  <c r="K351" i="1"/>
  <c r="L345" i="1"/>
  <c r="K345" i="1"/>
  <c r="L344" i="1"/>
  <c r="K344" i="1"/>
  <c r="L343" i="1"/>
  <c r="K343" i="1"/>
  <c r="L342" i="1"/>
  <c r="K342" i="1"/>
  <c r="L341" i="1"/>
  <c r="K341" i="1"/>
  <c r="L340" i="1"/>
  <c r="K340" i="1"/>
  <c r="L338" i="1"/>
  <c r="K338" i="1"/>
  <c r="M182" i="1" l="1"/>
  <c r="N182" i="1" s="1"/>
  <c r="M27" i="1"/>
  <c r="N27" i="1" s="1"/>
  <c r="M17" i="1"/>
  <c r="N17" i="1" s="1"/>
  <c r="M19" i="1"/>
  <c r="N19" i="1" s="1"/>
  <c r="M21" i="1"/>
  <c r="N21" i="1" s="1"/>
  <c r="M23" i="1"/>
  <c r="N23" i="1" s="1"/>
  <c r="M25" i="1"/>
  <c r="N25" i="1" s="1"/>
  <c r="M290" i="1"/>
  <c r="N290" i="1" s="1"/>
  <c r="M298" i="1"/>
  <c r="N298" i="1" s="1"/>
  <c r="M302" i="1"/>
  <c r="N302" i="1" s="1"/>
  <c r="M304" i="1"/>
  <c r="N304" i="1" s="1"/>
  <c r="M310" i="1"/>
  <c r="N310" i="1" s="1"/>
  <c r="M312" i="1"/>
  <c r="N312" i="1" s="1"/>
  <c r="M314" i="1"/>
  <c r="N314" i="1" s="1"/>
  <c r="M316" i="1"/>
  <c r="N316" i="1" s="1"/>
  <c r="M318" i="1"/>
  <c r="N318" i="1" s="1"/>
  <c r="M320" i="1"/>
  <c r="N320" i="1" s="1"/>
  <c r="M322" i="1"/>
  <c r="N322" i="1" s="1"/>
  <c r="M35" i="1"/>
  <c r="N35" i="1" s="1"/>
  <c r="M64" i="1"/>
  <c r="N64" i="1" s="1"/>
  <c r="M66" i="1"/>
  <c r="N66" i="1" s="1"/>
  <c r="M68" i="1"/>
  <c r="N68" i="1" s="1"/>
  <c r="M70" i="1"/>
  <c r="N70" i="1" s="1"/>
  <c r="M72" i="1"/>
  <c r="N72" i="1" s="1"/>
  <c r="M84" i="1"/>
  <c r="N84" i="1" s="1"/>
  <c r="M86" i="1"/>
  <c r="N86" i="1" s="1"/>
  <c r="M88" i="1"/>
  <c r="N88" i="1" s="1"/>
  <c r="M98" i="1"/>
  <c r="N98" i="1" s="1"/>
  <c r="M100" i="1"/>
  <c r="N100" i="1" s="1"/>
  <c r="M102" i="1"/>
  <c r="N102" i="1" s="1"/>
  <c r="M119" i="1"/>
  <c r="N119" i="1" s="1"/>
  <c r="M121" i="1"/>
  <c r="N121" i="1" s="1"/>
  <c r="M136" i="1"/>
  <c r="N136" i="1" s="1"/>
  <c r="M138" i="1"/>
  <c r="N138" i="1" s="1"/>
  <c r="M140" i="1"/>
  <c r="N140" i="1" s="1"/>
  <c r="M142" i="1"/>
  <c r="N142" i="1" s="1"/>
  <c r="M150" i="1"/>
  <c r="N150" i="1" s="1"/>
  <c r="M158" i="1"/>
  <c r="N158" i="1" s="1"/>
  <c r="M163" i="1"/>
  <c r="N163" i="1" s="1"/>
  <c r="M165" i="1"/>
  <c r="N165" i="1" s="1"/>
  <c r="M167" i="1"/>
  <c r="N167" i="1" s="1"/>
  <c r="M169" i="1"/>
  <c r="N169" i="1" s="1"/>
  <c r="M171" i="1"/>
  <c r="N171" i="1" s="1"/>
  <c r="M173" i="1"/>
  <c r="N173" i="1" s="1"/>
  <c r="M175" i="1"/>
  <c r="N175" i="1" s="1"/>
  <c r="M181" i="1"/>
  <c r="N181" i="1" s="1"/>
  <c r="M16" i="1"/>
  <c r="N16" i="1" s="1"/>
  <c r="M28" i="1"/>
  <c r="N28" i="1" s="1"/>
  <c r="M18" i="1"/>
  <c r="N18" i="1" s="1"/>
  <c r="M20" i="1"/>
  <c r="N20" i="1" s="1"/>
  <c r="M22" i="1"/>
  <c r="N22" i="1" s="1"/>
  <c r="M24" i="1"/>
  <c r="N24" i="1" s="1"/>
  <c r="M26" i="1"/>
  <c r="N26" i="1" s="1"/>
  <c r="M183" i="1"/>
  <c r="N183" i="1" s="1"/>
  <c r="M184" i="1"/>
  <c r="N184" i="1" s="1"/>
  <c r="M179" i="1"/>
  <c r="N179" i="1" s="1"/>
  <c r="M180" i="1"/>
  <c r="N180" i="1" s="1"/>
  <c r="M178" i="1"/>
  <c r="N178" i="1" s="1"/>
  <c r="M177" i="1"/>
  <c r="N177" i="1" s="1"/>
  <c r="M162" i="1"/>
  <c r="N162" i="1" s="1"/>
  <c r="M164" i="1"/>
  <c r="N164" i="1" s="1"/>
  <c r="M166" i="1"/>
  <c r="N166" i="1" s="1"/>
  <c r="M126" i="1"/>
  <c r="N126" i="1" s="1"/>
  <c r="M77" i="1"/>
  <c r="N77" i="1" s="1"/>
  <c r="M79" i="1"/>
  <c r="N79" i="1" s="1"/>
  <c r="M83" i="1"/>
  <c r="N83" i="1" s="1"/>
  <c r="M74" i="1"/>
  <c r="N74" i="1" s="1"/>
  <c r="M76" i="1"/>
  <c r="N76" i="1" s="1"/>
  <c r="M82" i="1"/>
  <c r="N82" i="1" s="1"/>
  <c r="M85" i="1"/>
  <c r="N85" i="1" s="1"/>
  <c r="M127" i="1"/>
  <c r="N127" i="1" s="1"/>
  <c r="M60" i="1"/>
  <c r="N60" i="1" s="1"/>
  <c r="M78" i="1"/>
  <c r="N78" i="1" s="1"/>
  <c r="M62" i="1"/>
  <c r="N62" i="1" s="1"/>
  <c r="M51" i="1"/>
  <c r="N51" i="1" s="1"/>
  <c r="M53" i="1"/>
  <c r="N53" i="1" s="1"/>
  <c r="M52" i="1"/>
  <c r="N52" i="1" s="1"/>
  <c r="M54" i="1"/>
  <c r="N54" i="1" s="1"/>
  <c r="M39" i="1"/>
  <c r="N39" i="1" s="1"/>
  <c r="M41" i="1"/>
  <c r="N41" i="1" s="1"/>
  <c r="M40" i="1"/>
  <c r="N40" i="1" s="1"/>
  <c r="M42" i="1"/>
  <c r="N42" i="1" s="1"/>
  <c r="M37" i="1"/>
  <c r="N37" i="1" s="1"/>
  <c r="M192" i="1"/>
  <c r="N192" i="1" s="1"/>
  <c r="M194" i="1"/>
  <c r="N194" i="1" s="1"/>
  <c r="M196" i="1"/>
  <c r="N196" i="1" s="1"/>
  <c r="M198" i="1"/>
  <c r="N198" i="1" s="1"/>
  <c r="M200" i="1"/>
  <c r="N200" i="1" s="1"/>
  <c r="M204" i="1"/>
  <c r="N204" i="1" s="1"/>
  <c r="M206" i="1"/>
  <c r="N206" i="1" s="1"/>
  <c r="M214" i="1"/>
  <c r="N214" i="1" s="1"/>
  <c r="M216" i="1"/>
  <c r="N216" i="1" s="1"/>
  <c r="M282" i="1"/>
  <c r="N282" i="1" s="1"/>
  <c r="M284" i="1"/>
  <c r="N284" i="1" s="1"/>
  <c r="M291" i="1"/>
  <c r="N291" i="1" s="1"/>
  <c r="M307" i="1"/>
  <c r="N307" i="1" s="1"/>
  <c r="M309" i="1"/>
  <c r="N309" i="1" s="1"/>
  <c r="M311" i="1"/>
  <c r="N311" i="1" s="1"/>
  <c r="M313" i="1"/>
  <c r="N313" i="1" s="1"/>
  <c r="M315" i="1"/>
  <c r="N315" i="1" s="1"/>
  <c r="M319" i="1"/>
  <c r="N319" i="1" s="1"/>
  <c r="M321" i="1"/>
  <c r="N321" i="1" s="1"/>
  <c r="M323" i="1"/>
  <c r="N323" i="1" s="1"/>
  <c r="M308" i="1"/>
  <c r="N308" i="1" s="1"/>
  <c r="M286" i="1"/>
  <c r="N286" i="1" s="1"/>
  <c r="M288" i="1"/>
  <c r="N288" i="1" s="1"/>
  <c r="M317" i="1"/>
  <c r="N317" i="1" s="1"/>
  <c r="M218" i="1"/>
  <c r="N218" i="1" s="1"/>
  <c r="M220" i="1"/>
  <c r="N220" i="1" s="1"/>
  <c r="M222" i="1"/>
  <c r="N222" i="1" s="1"/>
  <c r="M231" i="1"/>
  <c r="N231" i="1" s="1"/>
  <c r="M233" i="1"/>
  <c r="N233" i="1" s="1"/>
  <c r="M237" i="1"/>
  <c r="N237" i="1" s="1"/>
  <c r="M239" i="1"/>
  <c r="N239" i="1" s="1"/>
  <c r="M251" i="1"/>
  <c r="N251" i="1" s="1"/>
  <c r="M253" i="1"/>
  <c r="N253" i="1" s="1"/>
  <c r="M255" i="1"/>
  <c r="N255" i="1" s="1"/>
  <c r="M267" i="1"/>
  <c r="N267" i="1" s="1"/>
  <c r="M272" i="1"/>
  <c r="N272" i="1" s="1"/>
  <c r="M274" i="1"/>
  <c r="N274" i="1" s="1"/>
  <c r="M278" i="1"/>
  <c r="N278" i="1" s="1"/>
  <c r="M280" i="1"/>
  <c r="N280" i="1" s="1"/>
  <c r="M293" i="1"/>
  <c r="N293" i="1" s="1"/>
  <c r="M295" i="1"/>
  <c r="N295" i="1" s="1"/>
  <c r="M297" i="1"/>
  <c r="N297" i="1" s="1"/>
  <c r="M305" i="1"/>
  <c r="N305" i="1" s="1"/>
  <c r="M352" i="1"/>
  <c r="N352" i="1" s="1"/>
  <c r="M354" i="1"/>
  <c r="N354" i="1" s="1"/>
  <c r="M459" i="1"/>
  <c r="N459" i="1" s="1"/>
  <c r="M461" i="1"/>
  <c r="N461" i="1" s="1"/>
  <c r="M463" i="1"/>
  <c r="N463" i="1" s="1"/>
  <c r="M465" i="1"/>
  <c r="N465" i="1" s="1"/>
  <c r="M467" i="1"/>
  <c r="N467" i="1" s="1"/>
  <c r="M469" i="1"/>
  <c r="N469" i="1" s="1"/>
  <c r="M473" i="1"/>
  <c r="N473" i="1" s="1"/>
  <c r="M475" i="1"/>
  <c r="N475" i="1" s="1"/>
  <c r="M477" i="1"/>
  <c r="N477" i="1" s="1"/>
  <c r="M479" i="1"/>
  <c r="N479" i="1" s="1"/>
  <c r="M481" i="1"/>
  <c r="N481" i="1" s="1"/>
  <c r="M483" i="1"/>
  <c r="N483" i="1" s="1"/>
  <c r="M485" i="1"/>
  <c r="N485" i="1" s="1"/>
  <c r="M487" i="1"/>
  <c r="N487" i="1" s="1"/>
  <c r="M489" i="1"/>
  <c r="N489" i="1" s="1"/>
  <c r="M491" i="1"/>
  <c r="N491" i="1" s="1"/>
  <c r="M493" i="1"/>
  <c r="N493" i="1" s="1"/>
  <c r="M495" i="1"/>
  <c r="N495" i="1" s="1"/>
  <c r="M497" i="1"/>
  <c r="N497" i="1" s="1"/>
  <c r="M499" i="1"/>
  <c r="N499" i="1" s="1"/>
  <c r="M501" i="1"/>
  <c r="N501" i="1" s="1"/>
  <c r="M503" i="1"/>
  <c r="N503" i="1" s="1"/>
  <c r="M505" i="1"/>
  <c r="N505" i="1" s="1"/>
  <c r="M507" i="1"/>
  <c r="N507" i="1" s="1"/>
  <c r="M509" i="1"/>
  <c r="N509" i="1" s="1"/>
  <c r="M227" i="1"/>
  <c r="N227" i="1" s="1"/>
  <c r="M232" i="1"/>
  <c r="N232" i="1" s="1"/>
  <c r="M236" i="1"/>
  <c r="N236" i="1" s="1"/>
  <c r="M238" i="1"/>
  <c r="N238" i="1" s="1"/>
  <c r="M240" i="1"/>
  <c r="N240" i="1" s="1"/>
  <c r="M252" i="1"/>
  <c r="N252" i="1" s="1"/>
  <c r="M268" i="1"/>
  <c r="N268" i="1" s="1"/>
  <c r="M273" i="1"/>
  <c r="N273" i="1" s="1"/>
  <c r="M277" i="1"/>
  <c r="N277" i="1" s="1"/>
  <c r="M279" i="1"/>
  <c r="N279" i="1" s="1"/>
  <c r="M292" i="1"/>
  <c r="N292" i="1" s="1"/>
  <c r="M294" i="1"/>
  <c r="N294" i="1" s="1"/>
  <c r="M296" i="1"/>
  <c r="N296" i="1" s="1"/>
  <c r="M299" i="1"/>
  <c r="N299" i="1" s="1"/>
  <c r="M306" i="1"/>
  <c r="N306" i="1" s="1"/>
  <c r="M303" i="1"/>
  <c r="N303" i="1" s="1"/>
  <c r="M301" i="1"/>
  <c r="N301" i="1" s="1"/>
  <c r="M300" i="1"/>
  <c r="N300" i="1" s="1"/>
  <c r="M281" i="1"/>
  <c r="N281" i="1" s="1"/>
  <c r="M275" i="1"/>
  <c r="N275" i="1" s="1"/>
  <c r="M276" i="1"/>
  <c r="N276" i="1" s="1"/>
  <c r="M193" i="1"/>
  <c r="N193" i="1" s="1"/>
  <c r="M257" i="1"/>
  <c r="N257" i="1" s="1"/>
  <c r="M259" i="1"/>
  <c r="N259" i="1" s="1"/>
  <c r="M256" i="1"/>
  <c r="N256" i="1" s="1"/>
  <c r="M258" i="1"/>
  <c r="N258" i="1" s="1"/>
  <c r="M260" i="1"/>
  <c r="N260" i="1" s="1"/>
  <c r="M254" i="1"/>
  <c r="N254" i="1" s="1"/>
  <c r="M234" i="1"/>
  <c r="N234" i="1" s="1"/>
  <c r="M235" i="1"/>
  <c r="N235" i="1" s="1"/>
  <c r="M195" i="1"/>
  <c r="N195" i="1" s="1"/>
  <c r="M197" i="1"/>
  <c r="N197" i="1" s="1"/>
  <c r="M199" i="1"/>
  <c r="N199" i="1" s="1"/>
  <c r="M213" i="1"/>
  <c r="N213" i="1" s="1"/>
  <c r="M215" i="1"/>
  <c r="N215" i="1" s="1"/>
  <c r="M217" i="1"/>
  <c r="N217" i="1" s="1"/>
  <c r="M219" i="1"/>
  <c r="N219" i="1" s="1"/>
  <c r="M221" i="1"/>
  <c r="N221" i="1" s="1"/>
  <c r="M517" i="1"/>
  <c r="N517" i="1" s="1"/>
  <c r="M191" i="1"/>
  <c r="N191" i="1" s="1"/>
  <c r="M208" i="1"/>
  <c r="N208" i="1" s="1"/>
  <c r="M210" i="1"/>
  <c r="N210" i="1" s="1"/>
  <c r="M212" i="1"/>
  <c r="N212" i="1" s="1"/>
  <c r="M209" i="1"/>
  <c r="N209" i="1" s="1"/>
  <c r="M211" i="1"/>
  <c r="N211" i="1" s="1"/>
  <c r="M203" i="1"/>
  <c r="N203" i="1" s="1"/>
  <c r="M205" i="1"/>
  <c r="N205" i="1" s="1"/>
  <c r="M207" i="1"/>
  <c r="N207" i="1" s="1"/>
  <c r="M351" i="1"/>
  <c r="N351" i="1" s="1"/>
  <c r="M353" i="1"/>
  <c r="N353" i="1" s="1"/>
  <c r="M355" i="1"/>
  <c r="N355" i="1" s="1"/>
  <c r="M357" i="1"/>
  <c r="N357" i="1" s="1"/>
  <c r="M359" i="1"/>
  <c r="N359" i="1" s="1"/>
  <c r="M460" i="1"/>
  <c r="N460" i="1" s="1"/>
  <c r="M462" i="1"/>
  <c r="N462" i="1" s="1"/>
  <c r="M464" i="1"/>
  <c r="N464" i="1" s="1"/>
  <c r="M466" i="1"/>
  <c r="N466" i="1" s="1"/>
  <c r="M468" i="1"/>
  <c r="N468" i="1" s="1"/>
  <c r="M474" i="1"/>
  <c r="N474" i="1" s="1"/>
  <c r="M476" i="1"/>
  <c r="N476" i="1" s="1"/>
  <c r="M478" i="1"/>
  <c r="N478" i="1" s="1"/>
  <c r="M480" i="1"/>
  <c r="N480" i="1" s="1"/>
  <c r="M482" i="1"/>
  <c r="N482" i="1" s="1"/>
  <c r="M484" i="1"/>
  <c r="N484" i="1" s="1"/>
  <c r="M486" i="1"/>
  <c r="N486" i="1" s="1"/>
  <c r="M488" i="1"/>
  <c r="N488" i="1" s="1"/>
  <c r="M490" i="1"/>
  <c r="N490" i="1" s="1"/>
  <c r="M492" i="1"/>
  <c r="N492" i="1" s="1"/>
  <c r="M494" i="1"/>
  <c r="N494" i="1" s="1"/>
  <c r="M496" i="1"/>
  <c r="N496" i="1" s="1"/>
  <c r="M498" i="1"/>
  <c r="N498" i="1" s="1"/>
  <c r="M500" i="1"/>
  <c r="N500" i="1" s="1"/>
  <c r="M502" i="1"/>
  <c r="N502" i="1" s="1"/>
  <c r="M504" i="1"/>
  <c r="N504" i="1" s="1"/>
  <c r="M506" i="1"/>
  <c r="N506" i="1" s="1"/>
  <c r="M508" i="1"/>
  <c r="N508" i="1" s="1"/>
  <c r="M510" i="1"/>
  <c r="N510" i="1" s="1"/>
  <c r="M512" i="1"/>
  <c r="N512" i="1" s="1"/>
  <c r="M516" i="1"/>
  <c r="N516" i="1" s="1"/>
  <c r="M518" i="1"/>
  <c r="N518" i="1" s="1"/>
  <c r="M358" i="1"/>
  <c r="N358" i="1" s="1"/>
  <c r="M360" i="1"/>
  <c r="N360" i="1" s="1"/>
  <c r="M362" i="1"/>
  <c r="N362" i="1" s="1"/>
  <c r="M388" i="1"/>
  <c r="N388" i="1" s="1"/>
  <c r="M390" i="1"/>
  <c r="N390" i="1" s="1"/>
  <c r="M392" i="1"/>
  <c r="N392" i="1" s="1"/>
  <c r="M394" i="1"/>
  <c r="N394" i="1" s="1"/>
  <c r="M396" i="1"/>
  <c r="N396" i="1" s="1"/>
  <c r="M398" i="1"/>
  <c r="N398" i="1" s="1"/>
  <c r="M410" i="1"/>
  <c r="N410" i="1" s="1"/>
  <c r="M412" i="1"/>
  <c r="N412" i="1" s="1"/>
  <c r="M414" i="1"/>
  <c r="N414" i="1" s="1"/>
  <c r="M435" i="1"/>
  <c r="N435" i="1" s="1"/>
  <c r="M445" i="1"/>
  <c r="N445" i="1" s="1"/>
  <c r="M447" i="1"/>
  <c r="N447" i="1" s="1"/>
  <c r="M449" i="1"/>
  <c r="N449" i="1" s="1"/>
  <c r="M451" i="1"/>
  <c r="N451" i="1" s="1"/>
  <c r="M453" i="1"/>
  <c r="N453" i="1" s="1"/>
  <c r="M455" i="1"/>
  <c r="N455" i="1" s="1"/>
  <c r="M457" i="1"/>
  <c r="N457" i="1" s="1"/>
  <c r="M470" i="1"/>
  <c r="N470" i="1" s="1"/>
  <c r="M472" i="1"/>
  <c r="N472" i="1" s="1"/>
  <c r="M361" i="1"/>
  <c r="N361" i="1" s="1"/>
  <c r="M387" i="1"/>
  <c r="N387" i="1" s="1"/>
  <c r="M389" i="1"/>
  <c r="N389" i="1" s="1"/>
  <c r="M391" i="1"/>
  <c r="N391" i="1" s="1"/>
  <c r="M393" i="1"/>
  <c r="N393" i="1" s="1"/>
  <c r="M395" i="1"/>
  <c r="N395" i="1" s="1"/>
  <c r="M397" i="1"/>
  <c r="N397" i="1" s="1"/>
  <c r="M409" i="1"/>
  <c r="N409" i="1" s="1"/>
  <c r="M434" i="1"/>
  <c r="N434" i="1" s="1"/>
  <c r="M446" i="1"/>
  <c r="N446" i="1" s="1"/>
  <c r="M448" i="1"/>
  <c r="N448" i="1" s="1"/>
  <c r="M450" i="1"/>
  <c r="N450" i="1" s="1"/>
  <c r="M452" i="1"/>
  <c r="N452" i="1" s="1"/>
  <c r="M454" i="1"/>
  <c r="N454" i="1" s="1"/>
  <c r="M456" i="1"/>
  <c r="N456" i="1" s="1"/>
  <c r="M458" i="1"/>
  <c r="N458" i="1" s="1"/>
  <c r="M471" i="1"/>
  <c r="N471" i="1" s="1"/>
  <c r="M515" i="1"/>
  <c r="N515" i="1" s="1"/>
  <c r="M514" i="1"/>
  <c r="N514" i="1" s="1"/>
  <c r="M513" i="1"/>
  <c r="N513" i="1" s="1"/>
  <c r="M511" i="1"/>
  <c r="N511" i="1" s="1"/>
  <c r="M439" i="1"/>
  <c r="N439" i="1" s="1"/>
  <c r="M441" i="1"/>
  <c r="N441" i="1" s="1"/>
  <c r="M443" i="1"/>
  <c r="N443" i="1" s="1"/>
  <c r="M440" i="1"/>
  <c r="N440" i="1" s="1"/>
  <c r="M442" i="1"/>
  <c r="N442" i="1" s="1"/>
  <c r="M444" i="1"/>
  <c r="N444" i="1" s="1"/>
  <c r="M438" i="1"/>
  <c r="N438" i="1" s="1"/>
  <c r="M437" i="1"/>
  <c r="N437" i="1" s="1"/>
  <c r="M436" i="1"/>
  <c r="N436" i="1" s="1"/>
  <c r="M411" i="1"/>
  <c r="N411" i="1" s="1"/>
  <c r="M413" i="1"/>
  <c r="N413" i="1" s="1"/>
  <c r="M415" i="1"/>
  <c r="N415" i="1" s="1"/>
  <c r="M417" i="1"/>
  <c r="N417" i="1" s="1"/>
  <c r="M419" i="1"/>
  <c r="N419" i="1" s="1"/>
  <c r="M416" i="1"/>
  <c r="N416" i="1" s="1"/>
  <c r="M418" i="1"/>
  <c r="N418" i="1" s="1"/>
  <c r="M420" i="1"/>
  <c r="N420" i="1" s="1"/>
  <c r="M338" i="1"/>
  <c r="N338" i="1" s="1"/>
  <c r="M356" i="1"/>
  <c r="N356" i="1" s="1"/>
  <c r="M340" i="1"/>
  <c r="N340" i="1" s="1"/>
  <c r="M342" i="1"/>
  <c r="N342" i="1" s="1"/>
  <c r="M344" i="1"/>
  <c r="N344" i="1" s="1"/>
  <c r="M341" i="1"/>
  <c r="N341" i="1" s="1"/>
  <c r="M343" i="1"/>
  <c r="N343" i="1" s="1"/>
  <c r="M345" i="1"/>
  <c r="N345" i="1" s="1"/>
  <c r="L335" i="1" l="1"/>
  <c r="K335" i="1"/>
  <c r="L334" i="1"/>
  <c r="K334" i="1"/>
  <c r="L333" i="1"/>
  <c r="K333" i="1"/>
  <c r="L332" i="1"/>
  <c r="K332" i="1"/>
  <c r="L331" i="1"/>
  <c r="K331" i="1"/>
  <c r="L330" i="1"/>
  <c r="K330" i="1"/>
  <c r="L594" i="1"/>
  <c r="K594" i="1"/>
  <c r="L593" i="1"/>
  <c r="K593" i="1"/>
  <c r="L592" i="1"/>
  <c r="K592" i="1"/>
  <c r="L591" i="1"/>
  <c r="K591" i="1"/>
  <c r="L590" i="1"/>
  <c r="K590" i="1"/>
  <c r="L589" i="1"/>
  <c r="K589" i="1"/>
  <c r="L588" i="1"/>
  <c r="K588" i="1"/>
  <c r="K587" i="1"/>
  <c r="L587" i="1"/>
  <c r="K586" i="1"/>
  <c r="L586" i="1"/>
  <c r="K585" i="1"/>
  <c r="L585" i="1"/>
  <c r="L584" i="1"/>
  <c r="K584" i="1"/>
  <c r="K582" i="1"/>
  <c r="L582" i="1"/>
  <c r="K583" i="1"/>
  <c r="L583" i="1"/>
  <c r="K581" i="1"/>
  <c r="L581" i="1"/>
  <c r="L579" i="1"/>
  <c r="K579" i="1"/>
  <c r="L578" i="1"/>
  <c r="K578" i="1"/>
  <c r="L577" i="1"/>
  <c r="K577" i="1"/>
  <c r="L576" i="1"/>
  <c r="K576" i="1"/>
  <c r="L575" i="1"/>
  <c r="K575" i="1"/>
  <c r="L574" i="1"/>
  <c r="K574" i="1"/>
  <c r="K568" i="1"/>
  <c r="L573" i="1"/>
  <c r="K573" i="1"/>
  <c r="L572" i="1"/>
  <c r="K572" i="1"/>
  <c r="L571" i="1"/>
  <c r="K571" i="1"/>
  <c r="L570" i="1"/>
  <c r="K570" i="1"/>
  <c r="L569" i="1"/>
  <c r="K569" i="1"/>
  <c r="L568" i="1"/>
  <c r="L567" i="1"/>
  <c r="K567" i="1"/>
  <c r="L566" i="1"/>
  <c r="K566" i="1"/>
  <c r="L565" i="1"/>
  <c r="K565" i="1"/>
  <c r="L564" i="1"/>
  <c r="K564" i="1"/>
  <c r="L563" i="1"/>
  <c r="K563" i="1"/>
  <c r="L528" i="1"/>
  <c r="K528" i="1"/>
  <c r="M574" i="1" l="1"/>
  <c r="N574" i="1" s="1"/>
  <c r="M576" i="1"/>
  <c r="N576" i="1" s="1"/>
  <c r="M589" i="1"/>
  <c r="N589" i="1" s="1"/>
  <c r="M591" i="1"/>
  <c r="N591" i="1" s="1"/>
  <c r="M568" i="1"/>
  <c r="N568" i="1" s="1"/>
  <c r="M575" i="1"/>
  <c r="N575" i="1" s="1"/>
  <c r="M577" i="1"/>
  <c r="N577" i="1" s="1"/>
  <c r="M579" i="1"/>
  <c r="N579" i="1" s="1"/>
  <c r="M588" i="1"/>
  <c r="N588" i="1" s="1"/>
  <c r="M590" i="1"/>
  <c r="N590" i="1" s="1"/>
  <c r="M592" i="1"/>
  <c r="N592" i="1" s="1"/>
  <c r="M331" i="1"/>
  <c r="N331" i="1" s="1"/>
  <c r="M333" i="1"/>
  <c r="N333" i="1" s="1"/>
  <c r="M335" i="1"/>
  <c r="N335" i="1" s="1"/>
  <c r="M570" i="1"/>
  <c r="N570" i="1" s="1"/>
  <c r="M593" i="1"/>
  <c r="N593" i="1" s="1"/>
  <c r="M330" i="1"/>
  <c r="N330" i="1" s="1"/>
  <c r="M332" i="1"/>
  <c r="N332" i="1" s="1"/>
  <c r="M334" i="1"/>
  <c r="N334" i="1" s="1"/>
  <c r="M571" i="1"/>
  <c r="N571" i="1" s="1"/>
  <c r="M569" i="1"/>
  <c r="N569" i="1" s="1"/>
  <c r="M581" i="1"/>
  <c r="N581" i="1" s="1"/>
  <c r="M582" i="1"/>
  <c r="N582" i="1" s="1"/>
  <c r="M587" i="1"/>
  <c r="N587" i="1" s="1"/>
  <c r="M573" i="1"/>
  <c r="N573" i="1" s="1"/>
  <c r="M572" i="1"/>
  <c r="N572" i="1" s="1"/>
  <c r="M583" i="1"/>
  <c r="N583" i="1" s="1"/>
  <c r="M586" i="1"/>
  <c r="N586" i="1" s="1"/>
  <c r="M594" i="1"/>
  <c r="N594" i="1" s="1"/>
  <c r="M584" i="1"/>
  <c r="N584" i="1" s="1"/>
  <c r="M564" i="1"/>
  <c r="N564" i="1" s="1"/>
  <c r="M578" i="1"/>
  <c r="N578" i="1" s="1"/>
  <c r="M585" i="1"/>
  <c r="N585" i="1" s="1"/>
  <c r="M567" i="1"/>
  <c r="N567" i="1" s="1"/>
  <c r="M566" i="1"/>
  <c r="N566" i="1" s="1"/>
  <c r="M565" i="1"/>
  <c r="N565" i="1" s="1"/>
  <c r="M563" i="1"/>
  <c r="N563" i="1" s="1"/>
  <c r="L524" i="1"/>
  <c r="K524" i="1"/>
  <c r="M524" i="1" l="1"/>
  <c r="K601" i="1"/>
  <c r="L601" i="1"/>
  <c r="K602" i="1"/>
  <c r="L602" i="1"/>
  <c r="K603" i="1"/>
  <c r="L603" i="1"/>
  <c r="K604" i="1"/>
  <c r="L604" i="1"/>
  <c r="K605" i="1"/>
  <c r="L605" i="1"/>
  <c r="K606" i="1"/>
  <c r="L606" i="1"/>
  <c r="K600" i="1"/>
  <c r="L600" i="1"/>
  <c r="K580" i="1"/>
  <c r="L580" i="1"/>
  <c r="K549" i="1"/>
  <c r="L549" i="1"/>
  <c r="K548" i="1"/>
  <c r="L548" i="1"/>
  <c r="K547" i="1"/>
  <c r="L547" i="1"/>
  <c r="K546" i="1"/>
  <c r="L546" i="1"/>
  <c r="K545" i="1"/>
  <c r="L545" i="1"/>
  <c r="K544" i="1"/>
  <c r="L544" i="1"/>
  <c r="K543" i="1"/>
  <c r="L543" i="1"/>
  <c r="K538" i="1"/>
  <c r="L538" i="1"/>
  <c r="K537" i="1"/>
  <c r="L537" i="1"/>
  <c r="K536" i="1"/>
  <c r="L536" i="1"/>
  <c r="K535" i="1"/>
  <c r="L535" i="1"/>
  <c r="K534" i="1"/>
  <c r="L534" i="1"/>
  <c r="K533" i="1"/>
  <c r="L533" i="1"/>
  <c r="K532" i="1"/>
  <c r="L532" i="1"/>
  <c r="K531" i="1"/>
  <c r="L531" i="1"/>
  <c r="K527" i="1"/>
  <c r="L527" i="1"/>
  <c r="M528" i="1"/>
  <c r="N528" i="1" s="1"/>
  <c r="K525" i="1"/>
  <c r="L525" i="1"/>
  <c r="K431" i="1"/>
  <c r="L431" i="1"/>
  <c r="K430" i="1"/>
  <c r="L430" i="1"/>
  <c r="K400" i="1"/>
  <c r="L400" i="1"/>
  <c r="K399" i="1"/>
  <c r="L399" i="1"/>
  <c r="K386" i="1"/>
  <c r="L386" i="1"/>
  <c r="K385" i="1"/>
  <c r="L385" i="1"/>
  <c r="K384" i="1"/>
  <c r="L384" i="1"/>
  <c r="K383" i="1"/>
  <c r="L383" i="1"/>
  <c r="K382" i="1"/>
  <c r="L382" i="1"/>
  <c r="K381" i="1"/>
  <c r="L381" i="1"/>
  <c r="K350" i="1"/>
  <c r="L350" i="1"/>
  <c r="K349" i="1"/>
  <c r="L349" i="1"/>
  <c r="K348" i="1"/>
  <c r="L348" i="1"/>
  <c r="K347" i="1"/>
  <c r="L347" i="1"/>
  <c r="K346" i="1"/>
  <c r="L346" i="1"/>
  <c r="K339" i="1"/>
  <c r="L339" i="1"/>
  <c r="K337" i="1"/>
  <c r="L337" i="1"/>
  <c r="K336" i="1"/>
  <c r="L336" i="1"/>
  <c r="K270" i="1"/>
  <c r="L270" i="1"/>
  <c r="K271" i="1"/>
  <c r="L271" i="1"/>
  <c r="K264" i="1"/>
  <c r="L264" i="1"/>
  <c r="K223" i="1"/>
  <c r="L223" i="1"/>
  <c r="K135" i="1"/>
  <c r="L135" i="1"/>
  <c r="K134" i="1"/>
  <c r="L134" i="1"/>
  <c r="K133" i="1"/>
  <c r="L133" i="1"/>
  <c r="K132" i="1"/>
  <c r="L132" i="1"/>
  <c r="L95" i="1"/>
  <c r="K91" i="1"/>
  <c r="L91" i="1"/>
  <c r="K90" i="1"/>
  <c r="L90" i="1"/>
  <c r="K81" i="1"/>
  <c r="L81" i="1"/>
  <c r="K59" i="1"/>
  <c r="L59" i="1"/>
  <c r="K58" i="1"/>
  <c r="L58" i="1"/>
  <c r="K57" i="1"/>
  <c r="L57" i="1"/>
  <c r="K50" i="1"/>
  <c r="L50" i="1"/>
  <c r="K49" i="1"/>
  <c r="L49" i="1"/>
  <c r="L5" i="1"/>
  <c r="L562" i="1"/>
  <c r="K562" i="1"/>
  <c r="L561" i="1"/>
  <c r="K561" i="1"/>
  <c r="L560" i="1"/>
  <c r="K560" i="1"/>
  <c r="L559" i="1"/>
  <c r="K559" i="1"/>
  <c r="L558" i="1"/>
  <c r="K558" i="1"/>
  <c r="L557" i="1"/>
  <c r="K557" i="1"/>
  <c r="L556" i="1"/>
  <c r="K556" i="1"/>
  <c r="L555" i="1"/>
  <c r="K555" i="1"/>
  <c r="L554" i="1"/>
  <c r="K554" i="1"/>
  <c r="L553" i="1"/>
  <c r="K553" i="1"/>
  <c r="L552" i="1"/>
  <c r="K552" i="1"/>
  <c r="L551" i="1"/>
  <c r="K551" i="1"/>
  <c r="L550" i="1"/>
  <c r="K550" i="1"/>
  <c r="L542" i="1"/>
  <c r="K542" i="1"/>
  <c r="L541" i="1"/>
  <c r="K541" i="1"/>
  <c r="L540" i="1"/>
  <c r="K540" i="1"/>
  <c r="L539" i="1"/>
  <c r="K539" i="1"/>
  <c r="L530" i="1"/>
  <c r="K530" i="1"/>
  <c r="L529" i="1"/>
  <c r="K529" i="1"/>
  <c r="L526" i="1"/>
  <c r="K526" i="1"/>
  <c r="L433" i="1"/>
  <c r="K433" i="1"/>
  <c r="L432" i="1"/>
  <c r="K432" i="1"/>
  <c r="L429" i="1"/>
  <c r="K429" i="1"/>
  <c r="L428" i="1"/>
  <c r="K428" i="1"/>
  <c r="K427" i="1"/>
  <c r="L427" i="1"/>
  <c r="K426" i="1"/>
  <c r="L426" i="1"/>
  <c r="L425" i="1"/>
  <c r="K425" i="1"/>
  <c r="L424" i="1"/>
  <c r="K424" i="1"/>
  <c r="K423" i="1"/>
  <c r="L423" i="1"/>
  <c r="K422" i="1"/>
  <c r="L422" i="1"/>
  <c r="L421" i="1"/>
  <c r="K421" i="1"/>
  <c r="L408" i="1"/>
  <c r="K408" i="1"/>
  <c r="K407" i="1"/>
  <c r="L407" i="1"/>
  <c r="L406" i="1"/>
  <c r="K406" i="1"/>
  <c r="K405" i="1"/>
  <c r="L405" i="1"/>
  <c r="L404" i="1"/>
  <c r="K404" i="1"/>
  <c r="K403" i="1"/>
  <c r="L403" i="1"/>
  <c r="L402" i="1"/>
  <c r="K402" i="1"/>
  <c r="L401" i="1"/>
  <c r="K401" i="1"/>
  <c r="L380" i="1"/>
  <c r="K380" i="1"/>
  <c r="L379" i="1"/>
  <c r="K379" i="1"/>
  <c r="K378" i="1"/>
  <c r="L378" i="1"/>
  <c r="K377" i="1"/>
  <c r="L377" i="1"/>
  <c r="L376" i="1"/>
  <c r="K376" i="1"/>
  <c r="L375" i="1"/>
  <c r="K375" i="1"/>
  <c r="K374" i="1"/>
  <c r="L374" i="1"/>
  <c r="K373" i="1"/>
  <c r="L373" i="1"/>
  <c r="L372" i="1"/>
  <c r="K372" i="1"/>
  <c r="L371" i="1"/>
  <c r="K371" i="1"/>
  <c r="K370" i="1"/>
  <c r="L370" i="1"/>
  <c r="K369" i="1"/>
  <c r="L369" i="1"/>
  <c r="L368" i="1"/>
  <c r="K368" i="1"/>
  <c r="L367" i="1"/>
  <c r="K367" i="1"/>
  <c r="K366" i="1"/>
  <c r="L366" i="1"/>
  <c r="K365" i="1"/>
  <c r="L365" i="1"/>
  <c r="L364" i="1"/>
  <c r="K364" i="1"/>
  <c r="L363" i="1"/>
  <c r="K363" i="1"/>
  <c r="K269" i="1"/>
  <c r="L269" i="1"/>
  <c r="L266" i="1"/>
  <c r="K266" i="1"/>
  <c r="K265" i="1"/>
  <c r="L265" i="1"/>
  <c r="K263" i="1"/>
  <c r="L263" i="1"/>
  <c r="L262" i="1"/>
  <c r="K262" i="1"/>
  <c r="L261" i="1"/>
  <c r="K261" i="1"/>
  <c r="L250" i="1"/>
  <c r="K250" i="1"/>
  <c r="L249" i="1"/>
  <c r="K249" i="1"/>
  <c r="L248" i="1"/>
  <c r="K248" i="1"/>
  <c r="L247" i="1"/>
  <c r="K247" i="1"/>
  <c r="L246" i="1"/>
  <c r="K246" i="1"/>
  <c r="L245" i="1"/>
  <c r="K245" i="1"/>
  <c r="L244" i="1"/>
  <c r="K244" i="1"/>
  <c r="L243" i="1"/>
  <c r="K243" i="1"/>
  <c r="L242" i="1"/>
  <c r="K242" i="1"/>
  <c r="L241" i="1"/>
  <c r="K241" i="1"/>
  <c r="L230" i="1"/>
  <c r="K230" i="1"/>
  <c r="L229" i="1"/>
  <c r="K229" i="1"/>
  <c r="L228" i="1"/>
  <c r="K228" i="1"/>
  <c r="L226" i="1"/>
  <c r="K226" i="1"/>
  <c r="L225" i="1"/>
  <c r="K225" i="1"/>
  <c r="L224" i="1"/>
  <c r="K224" i="1"/>
  <c r="L202" i="1"/>
  <c r="K202" i="1"/>
  <c r="L201" i="1"/>
  <c r="K201" i="1"/>
  <c r="L131" i="1"/>
  <c r="K131" i="1"/>
  <c r="L130" i="1"/>
  <c r="K130" i="1"/>
  <c r="L129" i="1"/>
  <c r="K129" i="1"/>
  <c r="L128" i="1"/>
  <c r="K128" i="1"/>
  <c r="L125" i="1"/>
  <c r="K125" i="1"/>
  <c r="K124" i="1"/>
  <c r="L124" i="1"/>
  <c r="L123" i="1"/>
  <c r="K123" i="1"/>
  <c r="L117" i="1"/>
  <c r="K117" i="1"/>
  <c r="K116" i="1"/>
  <c r="L116" i="1"/>
  <c r="L115" i="1"/>
  <c r="K115" i="1"/>
  <c r="L114" i="1"/>
  <c r="K114" i="1"/>
  <c r="L113" i="1"/>
  <c r="K113" i="1"/>
  <c r="K112" i="1"/>
  <c r="L112" i="1"/>
  <c r="L111" i="1"/>
  <c r="K111" i="1"/>
  <c r="L110" i="1"/>
  <c r="K110" i="1"/>
  <c r="L109" i="1"/>
  <c r="K109" i="1"/>
  <c r="K108" i="1"/>
  <c r="L108" i="1"/>
  <c r="L107" i="1"/>
  <c r="K107" i="1"/>
  <c r="L106" i="1"/>
  <c r="K106" i="1"/>
  <c r="L105" i="1"/>
  <c r="K105" i="1"/>
  <c r="K104" i="1"/>
  <c r="L104" i="1"/>
  <c r="L103" i="1"/>
  <c r="K103" i="1"/>
  <c r="L80" i="1"/>
  <c r="K80" i="1"/>
  <c r="L56" i="1"/>
  <c r="K56" i="1"/>
  <c r="L55" i="1"/>
  <c r="K55" i="1"/>
  <c r="L48" i="1"/>
  <c r="K48" i="1"/>
  <c r="L47" i="1"/>
  <c r="K47" i="1"/>
  <c r="L46" i="1"/>
  <c r="K46" i="1"/>
  <c r="K45" i="1"/>
  <c r="L45" i="1"/>
  <c r="L44" i="1"/>
  <c r="K44" i="1"/>
  <c r="L43" i="1"/>
  <c r="K43" i="1"/>
  <c r="L34" i="1"/>
  <c r="K34" i="1"/>
  <c r="L15" i="1"/>
  <c r="K15" i="1"/>
  <c r="L14" i="1"/>
  <c r="K14" i="1"/>
  <c r="L13" i="1"/>
  <c r="K13" i="1"/>
  <c r="L12" i="1"/>
  <c r="K12" i="1"/>
  <c r="L11" i="1"/>
  <c r="K11" i="1"/>
  <c r="L10" i="1"/>
  <c r="K10" i="1"/>
  <c r="L9" i="1"/>
  <c r="K9" i="1"/>
  <c r="L8" i="1"/>
  <c r="K8" i="1"/>
  <c r="L7" i="1"/>
  <c r="K7" i="1"/>
  <c r="L6" i="1"/>
  <c r="K6" i="1"/>
  <c r="K5" i="1"/>
  <c r="M5" i="1" l="1"/>
  <c r="N5" i="1" s="1"/>
  <c r="M264" i="1"/>
  <c r="N264" i="1" s="1"/>
  <c r="M545" i="1"/>
  <c r="N545" i="1" s="1"/>
  <c r="M547" i="1"/>
  <c r="N547" i="1" s="1"/>
  <c r="M534" i="1"/>
  <c r="N534" i="1" s="1"/>
  <c r="M536" i="1"/>
  <c r="N536" i="1" s="1"/>
  <c r="M6" i="1"/>
  <c r="N6" i="1" s="1"/>
  <c r="M8" i="1"/>
  <c r="N8" i="1" s="1"/>
  <c r="M10" i="1"/>
  <c r="N10" i="1" s="1"/>
  <c r="M12" i="1"/>
  <c r="N12" i="1" s="1"/>
  <c r="M14" i="1"/>
  <c r="N14" i="1" s="1"/>
  <c r="M34" i="1"/>
  <c r="N34" i="1" s="1"/>
  <c r="M44" i="1"/>
  <c r="N44" i="1" s="1"/>
  <c r="M46" i="1"/>
  <c r="N46" i="1" s="1"/>
  <c r="M80" i="1"/>
  <c r="N80" i="1" s="1"/>
  <c r="M104" i="1"/>
  <c r="N104" i="1" s="1"/>
  <c r="M106" i="1"/>
  <c r="N106" i="1" s="1"/>
  <c r="M108" i="1"/>
  <c r="N108" i="1" s="1"/>
  <c r="M110" i="1"/>
  <c r="N110" i="1" s="1"/>
  <c r="M112" i="1"/>
  <c r="N112" i="1" s="1"/>
  <c r="M114" i="1"/>
  <c r="N114" i="1" s="1"/>
  <c r="M116" i="1"/>
  <c r="N116" i="1" s="1"/>
  <c r="M124" i="1"/>
  <c r="N124" i="1" s="1"/>
  <c r="M128" i="1"/>
  <c r="N128" i="1" s="1"/>
  <c r="M131" i="1"/>
  <c r="N131" i="1" s="1"/>
  <c r="M201" i="1"/>
  <c r="N201" i="1" s="1"/>
  <c r="M225" i="1"/>
  <c r="N225" i="1" s="1"/>
  <c r="M228" i="1"/>
  <c r="N228" i="1" s="1"/>
  <c r="M270" i="1"/>
  <c r="N270" i="1" s="1"/>
  <c r="M549" i="1"/>
  <c r="N549" i="1" s="1"/>
  <c r="M538" i="1"/>
  <c r="N538" i="1" s="1"/>
  <c r="M57" i="1"/>
  <c r="N57" i="1" s="1"/>
  <c r="M230" i="1"/>
  <c r="N230" i="1" s="1"/>
  <c r="M244" i="1"/>
  <c r="N244" i="1" s="1"/>
  <c r="M366" i="1"/>
  <c r="N366" i="1" s="1"/>
  <c r="M404" i="1"/>
  <c r="N404" i="1" s="1"/>
  <c r="M557" i="1"/>
  <c r="N557" i="1" s="1"/>
  <c r="M559" i="1"/>
  <c r="N559" i="1" s="1"/>
  <c r="M7" i="1"/>
  <c r="N7" i="1" s="1"/>
  <c r="M9" i="1"/>
  <c r="N9" i="1" s="1"/>
  <c r="M11" i="1"/>
  <c r="N11" i="1" s="1"/>
  <c r="M13" i="1"/>
  <c r="N13" i="1" s="1"/>
  <c r="M15" i="1"/>
  <c r="N15" i="1" s="1"/>
  <c r="M43" i="1"/>
  <c r="N43" i="1" s="1"/>
  <c r="M45" i="1"/>
  <c r="N45" i="1" s="1"/>
  <c r="M47" i="1"/>
  <c r="N47" i="1" s="1"/>
  <c r="M48" i="1"/>
  <c r="N48" i="1" s="1"/>
  <c r="M55" i="1"/>
  <c r="N55" i="1" s="1"/>
  <c r="M56" i="1"/>
  <c r="N56" i="1" s="1"/>
  <c r="M103" i="1"/>
  <c r="N103" i="1" s="1"/>
  <c r="M105" i="1"/>
  <c r="N105" i="1" s="1"/>
  <c r="M107" i="1"/>
  <c r="N107" i="1" s="1"/>
  <c r="M109" i="1"/>
  <c r="N109" i="1" s="1"/>
  <c r="M111" i="1"/>
  <c r="N111" i="1" s="1"/>
  <c r="M113" i="1"/>
  <c r="N113" i="1" s="1"/>
  <c r="M115" i="1"/>
  <c r="N115" i="1" s="1"/>
  <c r="M117" i="1"/>
  <c r="N117" i="1" s="1"/>
  <c r="M123" i="1"/>
  <c r="N123" i="1" s="1"/>
  <c r="M125" i="1"/>
  <c r="N125" i="1" s="1"/>
  <c r="M129" i="1"/>
  <c r="N129" i="1" s="1"/>
  <c r="M130" i="1"/>
  <c r="N130" i="1" s="1"/>
  <c r="M266" i="1"/>
  <c r="N266" i="1" s="1"/>
  <c r="M561" i="1"/>
  <c r="N561" i="1" s="1"/>
  <c r="M432" i="1"/>
  <c r="N432" i="1" s="1"/>
  <c r="M243" i="1"/>
  <c r="N243" i="1" s="1"/>
  <c r="M336" i="1"/>
  <c r="N336" i="1" s="1"/>
  <c r="M422" i="1"/>
  <c r="N422" i="1" s="1"/>
  <c r="M406" i="1"/>
  <c r="N406" i="1" s="1"/>
  <c r="M249" i="1"/>
  <c r="N249" i="1" s="1"/>
  <c r="M363" i="1"/>
  <c r="N363" i="1" s="1"/>
  <c r="M377" i="1"/>
  <c r="N377" i="1" s="1"/>
  <c r="M248" i="1"/>
  <c r="N248" i="1" s="1"/>
  <c r="M367" i="1"/>
  <c r="N367" i="1" s="1"/>
  <c r="M339" i="1"/>
  <c r="N339" i="1" s="1"/>
  <c r="M346" i="1"/>
  <c r="N346" i="1" s="1"/>
  <c r="M202" i="1"/>
  <c r="N202" i="1" s="1"/>
  <c r="M224" i="1"/>
  <c r="N224" i="1" s="1"/>
  <c r="M433" i="1"/>
  <c r="N433" i="1" s="1"/>
  <c r="M542" i="1"/>
  <c r="N542" i="1" s="1"/>
  <c r="M554" i="1"/>
  <c r="N554" i="1" s="1"/>
  <c r="M558" i="1"/>
  <c r="N558" i="1" s="1"/>
  <c r="M245" i="1"/>
  <c r="N245" i="1" s="1"/>
  <c r="M247" i="1"/>
  <c r="N247" i="1" s="1"/>
  <c r="M261" i="1"/>
  <c r="N261" i="1" s="1"/>
  <c r="M263" i="1"/>
  <c r="N263" i="1" s="1"/>
  <c r="M242" i="1"/>
  <c r="N242" i="1" s="1"/>
  <c r="M246" i="1"/>
  <c r="N246" i="1" s="1"/>
  <c r="M364" i="1"/>
  <c r="N364" i="1" s="1"/>
  <c r="M368" i="1"/>
  <c r="N368" i="1" s="1"/>
  <c r="M403" i="1"/>
  <c r="N403" i="1" s="1"/>
  <c r="M226" i="1"/>
  <c r="N226" i="1" s="1"/>
  <c r="M229" i="1"/>
  <c r="N229" i="1" s="1"/>
  <c r="M250" i="1"/>
  <c r="N250" i="1" s="1"/>
  <c r="M262" i="1"/>
  <c r="N262" i="1" s="1"/>
  <c r="M265" i="1"/>
  <c r="N265" i="1" s="1"/>
  <c r="M269" i="1"/>
  <c r="N269" i="1" s="1"/>
  <c r="M378" i="1"/>
  <c r="N378" i="1" s="1"/>
  <c r="M531" i="1"/>
  <c r="N531" i="1" s="1"/>
  <c r="M532" i="1"/>
  <c r="N532" i="1" s="1"/>
  <c r="M533" i="1"/>
  <c r="N533" i="1" s="1"/>
  <c r="M535" i="1"/>
  <c r="N535" i="1" s="1"/>
  <c r="M537" i="1"/>
  <c r="N537" i="1" s="1"/>
  <c r="M543" i="1"/>
  <c r="N543" i="1" s="1"/>
  <c r="M544" i="1"/>
  <c r="N544" i="1" s="1"/>
  <c r="M546" i="1"/>
  <c r="N546" i="1" s="1"/>
  <c r="M548" i="1"/>
  <c r="N548" i="1" s="1"/>
  <c r="M580" i="1"/>
  <c r="N580" i="1" s="1"/>
  <c r="M600" i="1"/>
  <c r="N600" i="1" s="1"/>
  <c r="M365" i="1"/>
  <c r="N365" i="1" s="1"/>
  <c r="M369" i="1"/>
  <c r="N369" i="1" s="1"/>
  <c r="M373" i="1"/>
  <c r="N373" i="1" s="1"/>
  <c r="M552" i="1"/>
  <c r="N552" i="1" s="1"/>
  <c r="M348" i="1"/>
  <c r="N348" i="1" s="1"/>
  <c r="M350" i="1"/>
  <c r="N350" i="1" s="1"/>
  <c r="M381" i="1"/>
  <c r="N381" i="1" s="1"/>
  <c r="M383" i="1"/>
  <c r="N383" i="1" s="1"/>
  <c r="M385" i="1"/>
  <c r="N385" i="1" s="1"/>
  <c r="M399" i="1"/>
  <c r="N399" i="1" s="1"/>
  <c r="M430" i="1"/>
  <c r="N430" i="1" s="1"/>
  <c r="M431" i="1"/>
  <c r="N431" i="1" s="1"/>
  <c r="M241" i="1"/>
  <c r="N241" i="1" s="1"/>
  <c r="M374" i="1"/>
  <c r="N374" i="1" s="1"/>
  <c r="M425" i="1"/>
  <c r="N425" i="1" s="1"/>
  <c r="M428" i="1"/>
  <c r="N428" i="1" s="1"/>
  <c r="M539" i="1"/>
  <c r="N539" i="1" s="1"/>
  <c r="M553" i="1"/>
  <c r="N553" i="1" s="1"/>
  <c r="M562" i="1"/>
  <c r="N562" i="1" s="1"/>
  <c r="M337" i="1"/>
  <c r="N337" i="1" s="1"/>
  <c r="M347" i="1"/>
  <c r="N347" i="1" s="1"/>
  <c r="M349" i="1"/>
  <c r="N349" i="1" s="1"/>
  <c r="M382" i="1"/>
  <c r="N382" i="1" s="1"/>
  <c r="M384" i="1"/>
  <c r="N384" i="1" s="1"/>
  <c r="M386" i="1"/>
  <c r="N386" i="1" s="1"/>
  <c r="M400" i="1"/>
  <c r="N400" i="1" s="1"/>
  <c r="M271" i="1"/>
  <c r="N271" i="1" s="1"/>
  <c r="M527" i="1"/>
  <c r="N527" i="1" s="1"/>
  <c r="M370" i="1"/>
  <c r="N370" i="1" s="1"/>
  <c r="M371" i="1"/>
  <c r="N371" i="1" s="1"/>
  <c r="M376" i="1"/>
  <c r="N376" i="1" s="1"/>
  <c r="M379" i="1"/>
  <c r="N379" i="1" s="1"/>
  <c r="M402" i="1"/>
  <c r="N402" i="1" s="1"/>
  <c r="M405" i="1"/>
  <c r="N405" i="1" s="1"/>
  <c r="M407" i="1"/>
  <c r="N407" i="1" s="1"/>
  <c r="M408" i="1"/>
  <c r="N408" i="1" s="1"/>
  <c r="M424" i="1"/>
  <c r="N424" i="1" s="1"/>
  <c r="M526" i="1"/>
  <c r="N526" i="1" s="1"/>
  <c r="M541" i="1"/>
  <c r="N541" i="1" s="1"/>
  <c r="M550" i="1"/>
  <c r="N550" i="1" s="1"/>
  <c r="M560" i="1"/>
  <c r="N560" i="1" s="1"/>
  <c r="M59" i="1"/>
  <c r="N59" i="1" s="1"/>
  <c r="M90" i="1"/>
  <c r="N90" i="1" s="1"/>
  <c r="M95" i="1"/>
  <c r="N95" i="1" s="1"/>
  <c r="M133" i="1"/>
  <c r="N133" i="1" s="1"/>
  <c r="M134" i="1"/>
  <c r="N134" i="1" s="1"/>
  <c r="M223" i="1"/>
  <c r="N223" i="1" s="1"/>
  <c r="M603" i="1"/>
  <c r="N603" i="1" s="1"/>
  <c r="M372" i="1"/>
  <c r="N372" i="1" s="1"/>
  <c r="M375" i="1"/>
  <c r="N375" i="1" s="1"/>
  <c r="M380" i="1"/>
  <c r="N380" i="1" s="1"/>
  <c r="M401" i="1"/>
  <c r="N401" i="1" s="1"/>
  <c r="M421" i="1"/>
  <c r="N421" i="1" s="1"/>
  <c r="M427" i="1"/>
  <c r="N427" i="1" s="1"/>
  <c r="M530" i="1"/>
  <c r="N530" i="1" s="1"/>
  <c r="M540" i="1"/>
  <c r="N540" i="1" s="1"/>
  <c r="M551" i="1"/>
  <c r="N551" i="1" s="1"/>
  <c r="M556" i="1"/>
  <c r="N556" i="1" s="1"/>
  <c r="M49" i="1"/>
  <c r="N49" i="1" s="1"/>
  <c r="M50" i="1"/>
  <c r="N50" i="1" s="1"/>
  <c r="M58" i="1"/>
  <c r="N58" i="1" s="1"/>
  <c r="M81" i="1"/>
  <c r="N81" i="1" s="1"/>
  <c r="M91" i="1"/>
  <c r="N91" i="1" s="1"/>
  <c r="M132" i="1"/>
  <c r="N132" i="1" s="1"/>
  <c r="M135" i="1"/>
  <c r="N135" i="1" s="1"/>
  <c r="M604" i="1"/>
  <c r="N604" i="1" s="1"/>
  <c r="M525" i="1"/>
  <c r="N525" i="1" s="1"/>
  <c r="M606" i="1"/>
  <c r="N606" i="1" s="1"/>
  <c r="M605" i="1"/>
  <c r="N605" i="1" s="1"/>
  <c r="M602" i="1"/>
  <c r="N602" i="1" s="1"/>
  <c r="M601" i="1"/>
  <c r="N601" i="1" s="1"/>
  <c r="M426" i="1"/>
  <c r="N426" i="1" s="1"/>
  <c r="M423" i="1"/>
  <c r="N423" i="1" s="1"/>
  <c r="M429" i="1"/>
  <c r="N429" i="1" s="1"/>
  <c r="M529" i="1"/>
  <c r="N529" i="1" s="1"/>
  <c r="M555" i="1"/>
  <c r="N555" i="1" s="1"/>
  <c r="N524" i="1"/>
</calcChain>
</file>

<file path=xl/sharedStrings.xml><?xml version="1.0" encoding="utf-8"?>
<sst xmlns="http://schemas.openxmlformats.org/spreadsheetml/2006/main" count="1801" uniqueCount="400">
  <si>
    <t>Observed</t>
  </si>
  <si>
    <t>Standard</t>
  </si>
  <si>
    <t>Calculation</t>
  </si>
  <si>
    <t>Proposed Functional Group Annotation</t>
  </si>
  <si>
    <t>Structural Annotation</t>
  </si>
  <si>
    <t>RT obs</t>
  </si>
  <si>
    <t>RT auth</t>
  </si>
  <si>
    <t>RT calc</t>
  </si>
  <si>
    <t>RT obs - RT calc</t>
  </si>
  <si>
    <t>#C</t>
  </si>
  <si>
    <t>#DB</t>
  </si>
  <si>
    <t>#O</t>
  </si>
  <si>
    <t>Name</t>
  </si>
  <si>
    <t>dC</t>
  </si>
  <si>
    <t>dDB</t>
  </si>
  <si>
    <t>Abbrev.</t>
  </si>
  <si>
    <t>1O</t>
  </si>
  <si>
    <t>9-HOTrE</t>
  </si>
  <si>
    <t>2O</t>
  </si>
  <si>
    <t>9-HpODE</t>
  </si>
  <si>
    <t>Hydroperoxy Tetradecaenoic acid (3b)</t>
  </si>
  <si>
    <t>HpTE (3b)</t>
  </si>
  <si>
    <t>3O</t>
  </si>
  <si>
    <t>5,6,15-TriHEPE</t>
  </si>
  <si>
    <t>AA</t>
  </si>
  <si>
    <t>diHHA (3b)</t>
  </si>
  <si>
    <t>5,6-diHETE</t>
  </si>
  <si>
    <t>14,15-diHETE</t>
  </si>
  <si>
    <t>5,12-diHETE</t>
  </si>
  <si>
    <t>9-HpOTrE</t>
  </si>
  <si>
    <t>Hydroperoxy hexadecatrienoic acid (3b)</t>
  </si>
  <si>
    <t>HpHTrE (3b)</t>
  </si>
  <si>
    <t>13-HpTrE</t>
  </si>
  <si>
    <t>Hydroperoxy Hexadecatetraenoic acid (3b)</t>
  </si>
  <si>
    <t>HpHTE (3b)</t>
  </si>
  <si>
    <t>triHOTrE (3b)</t>
  </si>
  <si>
    <t>Trihydroxy Octadecatrienoic acid (3b)</t>
  </si>
  <si>
    <t>Hydroxy Octadecatetraenoic acid (3b)</t>
  </si>
  <si>
    <t>HOTE (3b)</t>
  </si>
  <si>
    <t>Hydroperoxy Octadecapentaenoic acid (3b)</t>
  </si>
  <si>
    <t>HpOPE (3b)</t>
  </si>
  <si>
    <t>5-HpETE</t>
  </si>
  <si>
    <t>12-HpETE</t>
  </si>
  <si>
    <t>15-HpETE</t>
  </si>
  <si>
    <t>15-HETrE</t>
  </si>
  <si>
    <t>triHETrE (3b)</t>
  </si>
  <si>
    <t>15-HETE</t>
  </si>
  <si>
    <t>diHETE (2b)</t>
  </si>
  <si>
    <t>15-HEPE</t>
  </si>
  <si>
    <t>Dihydroxy eicosapentaenoic acid (3b)</t>
  </si>
  <si>
    <t>diHEPE (3b)</t>
  </si>
  <si>
    <t>Hydroperoxy eicosapentaenoic acid (3a)</t>
  </si>
  <si>
    <t>HpEPE (3a)</t>
  </si>
  <si>
    <t>DHA</t>
  </si>
  <si>
    <t>Hydroxy Docosahexaenoic acid (3b)</t>
  </si>
  <si>
    <t>HDoHE (3b)</t>
  </si>
  <si>
    <t>Dihydroxy Docosahexaenoic acid (3b)</t>
  </si>
  <si>
    <t>diHDoHE (3b)</t>
  </si>
  <si>
    <t>Hydroperoxy Docosahexaenoic acid (3b)</t>
  </si>
  <si>
    <t>Elemental Formula</t>
  </si>
  <si>
    <t>2</t>
  </si>
  <si>
    <t>DD</t>
  </si>
  <si>
    <t>3</t>
  </si>
  <si>
    <t>10</t>
  </si>
  <si>
    <t>14</t>
  </si>
  <si>
    <t>triHHA (3b)</t>
  </si>
  <si>
    <t>Hydroxy hexadecadienoic acid (3b)</t>
  </si>
  <si>
    <t>HHDE (3b)</t>
  </si>
  <si>
    <t>HHTrE (3b)</t>
  </si>
  <si>
    <t>Octadecatetraenoic acid (3b)</t>
  </si>
  <si>
    <t>OTE (3b)</t>
  </si>
  <si>
    <t>Trihydroxy Octadecadienoic acid (3b)</t>
  </si>
  <si>
    <t>triHODE (3b)</t>
  </si>
  <si>
    <t>diHOTrE (3b)</t>
  </si>
  <si>
    <t>Trihydroxy eicosapentaenoic acid (2b)</t>
  </si>
  <si>
    <t>Hydroperoxy eicosapentaenoic acid (3b)</t>
  </si>
  <si>
    <t>HpEPE (3b)</t>
  </si>
  <si>
    <t>Dihydroxy eicosatrienoic acid (3a)</t>
  </si>
  <si>
    <t>diHETrE (3a)</t>
  </si>
  <si>
    <t>Dihydroxy Docosahexaenoic acid (3a)</t>
  </si>
  <si>
    <t>diHDoHE (3a)</t>
  </si>
  <si>
    <t>1</t>
  </si>
  <si>
    <t>12</t>
  </si>
  <si>
    <t>C10H14O</t>
  </si>
  <si>
    <t>PUA 10:2 RT-5.3</t>
  </si>
  <si>
    <t>PUA 10:3 RT-1.6</t>
  </si>
  <si>
    <t>PUA 10:4 RT-1.6</t>
  </si>
  <si>
    <t>PUA 12:1 RT-2.1</t>
  </si>
  <si>
    <t>PUA 12:1 RT-3.4</t>
  </si>
  <si>
    <t>PUA 12:4 RT-1.8</t>
  </si>
  <si>
    <t>PUA 12:4 RT-2.3</t>
  </si>
  <si>
    <t>4</t>
  </si>
  <si>
    <t>Decatetraenal</t>
  </si>
  <si>
    <t>FFA 24:0 RT-15.8</t>
  </si>
  <si>
    <t>FFA 22:0 RT-14.3</t>
  </si>
  <si>
    <t>FFA 22:1 RT-12.9</t>
  </si>
  <si>
    <t>FFA 22:2 RT-11.8</t>
  </si>
  <si>
    <t>Docosadienoic acid (3b)</t>
  </si>
  <si>
    <t>DoDE (3b)</t>
  </si>
  <si>
    <t>Hydroxy Docosatriaenoic acid (3b)</t>
  </si>
  <si>
    <t>Hydroxy Docosatetraenoic acid (3b)</t>
  </si>
  <si>
    <t>HpDoHE (3b)</t>
  </si>
  <si>
    <t>FFA 22:6 RT-7.1</t>
  </si>
  <si>
    <t>FFA 24:1 RT-14.4</t>
  </si>
  <si>
    <t>FFA 24:1 RT-14.9</t>
  </si>
  <si>
    <t>FFA 24:2 RT-13.2</t>
  </si>
  <si>
    <t>Tetracosenoic acid (3b)</t>
  </si>
  <si>
    <t>Tetracosadienoic acid (3b)</t>
  </si>
  <si>
    <t>HDoTrE (3b)</t>
  </si>
  <si>
    <t>HDoTE (3b)</t>
  </si>
  <si>
    <t>TMA (3b)</t>
  </si>
  <si>
    <t>DT</t>
  </si>
  <si>
    <t>C10H16O</t>
  </si>
  <si>
    <t>C12H22O</t>
  </si>
  <si>
    <t>C12H16O</t>
  </si>
  <si>
    <t>FFA 20:1 RT-12</t>
  </si>
  <si>
    <t>FFA 20:5 RT-11.9</t>
  </si>
  <si>
    <t>FFA 20:5 RT-6.1</t>
  </si>
  <si>
    <t>triHEDE (3b)</t>
  </si>
  <si>
    <t>Trihydroxy Eicosadienoic acid (3b)</t>
  </si>
  <si>
    <t>Dihydroxy eicosatrienoic acid (3b)</t>
  </si>
  <si>
    <t>diHETrE (3b)</t>
  </si>
  <si>
    <t>Hydroperoxy eicosatrienoic acid (3b)</t>
  </si>
  <si>
    <t>HpETrE (3b)</t>
  </si>
  <si>
    <t>trihydroxy eicosatrienoic acid (3b)</t>
  </si>
  <si>
    <t>Hydroxy eicosatetraenoic acid (2b)</t>
  </si>
  <si>
    <t>HETE (2b)</t>
  </si>
  <si>
    <t>dihydroxy eicosatetraenoic acid (2b)</t>
  </si>
  <si>
    <t>trihydroxy eicosatetraenoic acid (3b)</t>
  </si>
  <si>
    <t>triHETE (3b)</t>
  </si>
  <si>
    <t>trihydroxy eicosatetraenoic acid (3a)</t>
  </si>
  <si>
    <t>triHETE (3a)</t>
  </si>
  <si>
    <t>Hydroxy eicosapentaenoic acid (3b)</t>
  </si>
  <si>
    <t>HEPE (3b)</t>
  </si>
  <si>
    <t>TriHEPE (2b)</t>
  </si>
  <si>
    <t>Eicosapentaenoic acid (3b)</t>
  </si>
  <si>
    <t>EPA (3b)</t>
  </si>
  <si>
    <t>FFA 18:2 RT-9.2</t>
  </si>
  <si>
    <t>Dihydroxy Octadecatrienoic acid (3b)</t>
  </si>
  <si>
    <t>FFA 18:3 RT-5.9</t>
  </si>
  <si>
    <t>FFA 18:4 RT-4.5</t>
  </si>
  <si>
    <t>FFA 18:4 RT-4.8</t>
  </si>
  <si>
    <t>FFA 18:4 RT-8.5</t>
  </si>
  <si>
    <t>FFA 18:5 RT-15.2</t>
  </si>
  <si>
    <t>FFA 18:5 RT-3.8</t>
  </si>
  <si>
    <t>FFA 18:5 RT-7.2</t>
  </si>
  <si>
    <t>FFA 18:5 RT-7.9</t>
  </si>
  <si>
    <t>Dihydroxy Octadecadienoic acid (3b)</t>
  </si>
  <si>
    <t>diHODE (3b)</t>
  </si>
  <si>
    <t>Hydroperoxy Octadecatrienoic acid (2b)</t>
  </si>
  <si>
    <t>HpOTrE (2b)</t>
  </si>
  <si>
    <t>Octadecatrienoic acid (3b)</t>
  </si>
  <si>
    <t>OTrE (3b)</t>
  </si>
  <si>
    <t>HpOTE (3b)</t>
  </si>
  <si>
    <t>Hydroperoxy Octadecatetraenoic acid (3b)</t>
  </si>
  <si>
    <t>Hydroxy Octadecapentaenoic acid (3b)</t>
  </si>
  <si>
    <t>HOPE (3b)</t>
  </si>
  <si>
    <t>FFA 16:2 RT-4.8</t>
  </si>
  <si>
    <t>FFA 16:2 RT-5.4</t>
  </si>
  <si>
    <t>FFA 16:2 RT-5.8</t>
  </si>
  <si>
    <t>FFA 16:2 RT-8.2</t>
  </si>
  <si>
    <t>FFA 16:3 RT-2.2</t>
  </si>
  <si>
    <t>FFA 16:3 RT-2.8</t>
  </si>
  <si>
    <t>FFA 16:3 RT-3.5</t>
  </si>
  <si>
    <t>FFA 16:3 RT-4.2</t>
  </si>
  <si>
    <t>FFA 16:3 RT-5.3</t>
  </si>
  <si>
    <t>FFA 16:3 RT-6.7</t>
  </si>
  <si>
    <t>FFA 16:3 RT-7.3</t>
  </si>
  <si>
    <t>FFA 16:3 RT-8.7</t>
  </si>
  <si>
    <t>FFA 16:4 RT-2.1</t>
  </si>
  <si>
    <t>FFA 16:4 RT-3.2</t>
  </si>
  <si>
    <t>FFA 16:4 RT-6.1</t>
  </si>
  <si>
    <t>Dihydroxy hexadecanoic acid (3b)</t>
  </si>
  <si>
    <t>Trihydroxy Hexadecanoic acid (3b)</t>
  </si>
  <si>
    <t>Trihydroxy Hexadecaenoic acid (3b)</t>
  </si>
  <si>
    <t>triHME (3b)</t>
  </si>
  <si>
    <t>Dihydroxy hexadecadienoic acid (3b)</t>
  </si>
  <si>
    <t>diHHDE (3b)</t>
  </si>
  <si>
    <t>Hydroperoxy hexadecadienoic acid (3b)</t>
  </si>
  <si>
    <t>HpHDE (3b)</t>
  </si>
  <si>
    <t>Hexadecadienoic acid (3b)</t>
  </si>
  <si>
    <t>HDE (3b)</t>
  </si>
  <si>
    <t>Hydroxy Hexadecatrienoic acid (3b)</t>
  </si>
  <si>
    <t>Hexadecatrienoic acid (3b)</t>
  </si>
  <si>
    <t>HTrE (3b)</t>
  </si>
  <si>
    <t>Hexadecatetraenoic acid (3a)</t>
  </si>
  <si>
    <t>HTE (3a)</t>
  </si>
  <si>
    <t>FFA 14:1 RT-7.7</t>
  </si>
  <si>
    <t>FFA 14:2 RT-6.3</t>
  </si>
  <si>
    <t>FFA 14:2 RT-6.5</t>
  </si>
  <si>
    <t>Hydroperoxy Tetradecanoic acid (3b)</t>
  </si>
  <si>
    <t>HpTME (3b)</t>
  </si>
  <si>
    <t>NVO 14:0 +1O RT-3.1</t>
  </si>
  <si>
    <t>NVO 14:0 +1O RT-5.3</t>
  </si>
  <si>
    <t>NVO 14:0 +1O RT-6.5</t>
  </si>
  <si>
    <t>NVO 14:0 +2O RT-2.9</t>
  </si>
  <si>
    <t>NVO 14:0 +3O RT-1.5</t>
  </si>
  <si>
    <t>NVO 14:0 +3O RT-2</t>
  </si>
  <si>
    <t>NVO 14:0 +3O RT-2.5</t>
  </si>
  <si>
    <t>NVO 14:1 +1O RT-2.9</t>
  </si>
  <si>
    <t>NVO 14:1 +2O RT-2.3</t>
  </si>
  <si>
    <t>NVO 14:1 +2O RT-3.7</t>
  </si>
  <si>
    <t>NVO 14:1 +3O RT-1.6</t>
  </si>
  <si>
    <t>NVO 14:2 +1O RT-1.7</t>
  </si>
  <si>
    <t>NVO 14:2 +1O RT-2.5</t>
  </si>
  <si>
    <t>NVO 14:2 +1O RT-3.1</t>
  </si>
  <si>
    <t>NVO 14:2 +1O RT-4</t>
  </si>
  <si>
    <t>NVO 14:2 +1O RT-4.3</t>
  </si>
  <si>
    <t>NVO 14:2 +1O RT-4.9</t>
  </si>
  <si>
    <t>NVO 14:2 +2O RT-1.9</t>
  </si>
  <si>
    <t>NVO 14:2 +2O RT-2.6</t>
  </si>
  <si>
    <t>NVO 14:2 +2O RT-3</t>
  </si>
  <si>
    <t>NVO 14:2 +3O RT-1.5</t>
  </si>
  <si>
    <t>NVO 16:0 +1O RT-7.7</t>
  </si>
  <si>
    <t>NVO 16:0 +2O RT-2.6</t>
  </si>
  <si>
    <t>NVO 16:0 +2O RT-3.2</t>
  </si>
  <si>
    <t>NVO 16:0 +2O RT-6.5</t>
  </si>
  <si>
    <t>NVO 16:0 +3O RT-1.8</t>
  </si>
  <si>
    <t>NVO 16:0 +3O RT-3</t>
  </si>
  <si>
    <t>NVO 16:1 +1O RT-4.4</t>
  </si>
  <si>
    <t>NVO 16:1 +1O RT-6.3</t>
  </si>
  <si>
    <t>NVO 16:1 +2O RT-2.6</t>
  </si>
  <si>
    <t>NVO 16:1 +3O RT-1.6</t>
  </si>
  <si>
    <t>NVO 16:2 +1O RT-2.2</t>
  </si>
  <si>
    <t>NVO 16:2 +1O RT-3.5</t>
  </si>
  <si>
    <t>NVO 16:2 +1O RT-4.3</t>
  </si>
  <si>
    <t>NVO 16:2 +1O RT-4.8</t>
  </si>
  <si>
    <t>NVO 16:2 +2O RT-1.6</t>
  </si>
  <si>
    <t>NVO 16:2 +2O RT-2.1</t>
  </si>
  <si>
    <t>NVO 16:2 +2O RT-2.5</t>
  </si>
  <si>
    <t>NVO 16:2 +2O RT-3.4</t>
  </si>
  <si>
    <t>NVO 16:2 +2O RT-3.9</t>
  </si>
  <si>
    <t>NVO 16:2 +3O RT-1.6</t>
  </si>
  <si>
    <t>NVO 16:2 +3O RT-2</t>
  </si>
  <si>
    <t>NVO 16:3 +1O RT-2</t>
  </si>
  <si>
    <t>NVO 16:3 +1O RT-3</t>
  </si>
  <si>
    <t>NVO 16:3 +1O RT-3.8</t>
  </si>
  <si>
    <t>NVO 16:3 +2O RT-2.1</t>
  </si>
  <si>
    <t>NVO 16:3 +2O RT-2.9</t>
  </si>
  <si>
    <t>NVO 16:3 +2O RT-3.2</t>
  </si>
  <si>
    <t>NVO 16:3 +2O RT-3.9</t>
  </si>
  <si>
    <t>NVO 16:3 +2O RT-7</t>
  </si>
  <si>
    <t>NVO 16:3 +3O RT-1.5</t>
  </si>
  <si>
    <t>NVO 16:3 +3O RT-2.1</t>
  </si>
  <si>
    <t>NVO 16:3 +3O RT-3.8</t>
  </si>
  <si>
    <t>NVO 16:4 +1O RT-1.8</t>
  </si>
  <si>
    <t>NVO 16:4 +1O RT-2</t>
  </si>
  <si>
    <t>NVO 16:4 +1O RT-2.5</t>
  </si>
  <si>
    <t>NVO 16:4 +1O RT-2.9</t>
  </si>
  <si>
    <t>NVO 16:4 +1O RT-3.2</t>
  </si>
  <si>
    <t>NVO 16:4 +2O RT-1.8</t>
  </si>
  <si>
    <t>NVO 16:4 +2O RT-2.6</t>
  </si>
  <si>
    <t>NVO 16:4 +2O RT-9.8</t>
  </si>
  <si>
    <t>NVO 16:4 +3O RT-1.5</t>
  </si>
  <si>
    <t>NVO 16:4 +3O RT-2.3</t>
  </si>
  <si>
    <t>NVO 18:1 +2O RT-7.2</t>
  </si>
  <si>
    <t>NVO 18:1 +2O RT-8.9</t>
  </si>
  <si>
    <t>NVO 18:1 +3O RT-1.9</t>
  </si>
  <si>
    <t>NVO 18:2 +1O RT-5.9</t>
  </si>
  <si>
    <t>NVO 18:2 +2O RT-2.5</t>
  </si>
  <si>
    <t>NVO 18:2 +2O RT-3.3</t>
  </si>
  <si>
    <t>NVO 18:2 +2O RT-6.3</t>
  </si>
  <si>
    <t>NVO 18:2 +2O RT-8.2</t>
  </si>
  <si>
    <t>NVO 18:2 +3O RT-1.9</t>
  </si>
  <si>
    <t>NVO 18:2 +3O RT-2.7</t>
  </si>
  <si>
    <t>NVO 18:2 +3O RT-3.4</t>
  </si>
  <si>
    <t>NVO 18:3 +1O RT-4.7</t>
  </si>
  <si>
    <t>NVO 18:3 +1O RT-5.6</t>
  </si>
  <si>
    <t>NVO 18:3 +1O RT-6.3</t>
  </si>
  <si>
    <t>NVO 18:3 +2O RT-10.9</t>
  </si>
  <si>
    <t>NVO 18:3 +2O RT-2</t>
  </si>
  <si>
    <t>NVO 18:3 +2O RT-3.9</t>
  </si>
  <si>
    <t>NVO 18:3 +2O RT-5</t>
  </si>
  <si>
    <t>NVO 18:3 +2O RT-5.6</t>
  </si>
  <si>
    <t>NVO 18:3 +2O RT-7.3</t>
  </si>
  <si>
    <t>NVO 18:3 +3O RT-1.7</t>
  </si>
  <si>
    <t>NVO 18:3 +3O RT-2.6</t>
  </si>
  <si>
    <t>NVO 18:3 +3O RT-3.1</t>
  </si>
  <si>
    <t>NVO 18:3 +3O RT-3.9</t>
  </si>
  <si>
    <t>NVO 18:3 +3O RT-5.3</t>
  </si>
  <si>
    <t>NVO 18:3 +3O RT-6.4</t>
  </si>
  <si>
    <t>NVO 18:4 +1O RT-2</t>
  </si>
  <si>
    <t>NVO 18:4 +1O RT-2.9</t>
  </si>
  <si>
    <t>NVO 18:4 +1O RT-3.9</t>
  </si>
  <si>
    <t>NVO 18:4 +2O RT-2.4</t>
  </si>
  <si>
    <t>NVO 18:4 +2O RT-4.2</t>
  </si>
  <si>
    <t>NVO 18:4 +2O RT-6.1</t>
  </si>
  <si>
    <t>NVO 18:4 +2O RT-7.7</t>
  </si>
  <si>
    <t>NVO 18:4 +3O RT-1.6</t>
  </si>
  <si>
    <t>NVO 18:4 +3O RT-4.8</t>
  </si>
  <si>
    <t>NVO 18:5 +1O RT-1.7</t>
  </si>
  <si>
    <t>NVO 18:5 +1O RT-2.5</t>
  </si>
  <si>
    <t>NVO 18:5 +1O RT-3.2</t>
  </si>
  <si>
    <t>NVO 18:5 +1O RT-4.2</t>
  </si>
  <si>
    <t>NVO 18:5 +2O RT-1.6</t>
  </si>
  <si>
    <t>NVO 18:5 +2O RT-2.1</t>
  </si>
  <si>
    <t>NVO 18:5 +3O RT-2.5</t>
  </si>
  <si>
    <t>NVO 18:5 +3O RT-3.1</t>
  </si>
  <si>
    <t>NVO 20:0 +2O RT-11.3</t>
  </si>
  <si>
    <t>NVO 20:0 +3O RT-2.1</t>
  </si>
  <si>
    <t>NVO 20:2 +1O RT-8.5</t>
  </si>
  <si>
    <t>NVO 20:2 +2O RT-9.3</t>
  </si>
  <si>
    <t>NVO 20:2 +3O RT-1.7</t>
  </si>
  <si>
    <t>NVO 20:2 +3O RT-3.7</t>
  </si>
  <si>
    <t>NVO 20:2 +3O RT-4.6</t>
  </si>
  <si>
    <t>NVO 20:2 +3O RT-5.7</t>
  </si>
  <si>
    <t>NVO 20:3 +1O RT-7.1</t>
  </si>
  <si>
    <t>NVO 20:3 +2O RT-2.7</t>
  </si>
  <si>
    <t>NVO 20:3 +2O RT-3.9</t>
  </si>
  <si>
    <t>NVO 20:3 +2O RT-4.3</t>
  </si>
  <si>
    <t>NVO 20:3 +2O RT-4.7</t>
  </si>
  <si>
    <t>NVO 20:3 +2O RT-5</t>
  </si>
  <si>
    <t>NVO 20:3 +2O RT-6.2</t>
  </si>
  <si>
    <t>NVO 20:3 +2O RT-6.5</t>
  </si>
  <si>
    <t>NVO 20:3 +2O RT-7.6</t>
  </si>
  <si>
    <t>NVO 20:3 +3O RT-2.1</t>
  </si>
  <si>
    <t>NVO 20:3 +3O RT-4</t>
  </si>
  <si>
    <t>NVO 20:3 +3O RT-7</t>
  </si>
  <si>
    <t>NVO 20:3 +3O RT-7.7</t>
  </si>
  <si>
    <t>NVO 20:4 +1O RT-2.8</t>
  </si>
  <si>
    <t>NVO 20:4 +1O RT-4.9</t>
  </si>
  <si>
    <t>NVO 20:4 +1O RT-5.2</t>
  </si>
  <si>
    <t>NVO 20:4 +1O RT-6.1</t>
  </si>
  <si>
    <t>NVO 20:4 +1O RT-6.8</t>
  </si>
  <si>
    <t>NVO 20:4 +1O RT-7.9</t>
  </si>
  <si>
    <t>NVO 20:4 +2O RT-4</t>
  </si>
  <si>
    <t>NVO 20:4 +2O RT-6.5</t>
  </si>
  <si>
    <t>NVO 20:4 +3O RT-1.9</t>
  </si>
  <si>
    <t>NVO 20:4 +3O RT-2.3</t>
  </si>
  <si>
    <t>NVO 20:4 +3O RT-2.6</t>
  </si>
  <si>
    <t>NVO 20:4 +3O RT-2.9</t>
  </si>
  <si>
    <t>NVO 20:4 +3O RT-3.4</t>
  </si>
  <si>
    <t>NVO 20:4 +3O RT-3.8</t>
  </si>
  <si>
    <t>NVO 20:4 +3O RT-4.4</t>
  </si>
  <si>
    <t>NVO 20:4 +3O RT-6.3</t>
  </si>
  <si>
    <t>NVO 20:5 +1O RT-3.6</t>
  </si>
  <si>
    <t>NVO 20:5 +1O RT-4.3</t>
  </si>
  <si>
    <t>NVO 20:5 +1O RT-4.9</t>
  </si>
  <si>
    <t>NVO 20:5 +1O RT-6.3</t>
  </si>
  <si>
    <t>NVO 20:5 +2O RT-1.6</t>
  </si>
  <si>
    <t>NVO 20:5 +2O RT-2.2</t>
  </si>
  <si>
    <t>NVO 20:5 +2O RT-3.1</t>
  </si>
  <si>
    <t>NVO 20:5 +2O RT-4.1</t>
  </si>
  <si>
    <t>NVO 20:5 +2O RT-4.4</t>
  </si>
  <si>
    <t>NVO 20:5 +2O RT-5.3</t>
  </si>
  <si>
    <t>NVO 20:5 +2O RT-6.1</t>
  </si>
  <si>
    <t>NVO 20:5 +2O RT-6.4</t>
  </si>
  <si>
    <t>NVO 20:5 +2O RT-6.7</t>
  </si>
  <si>
    <t>NVO 20:5 +2O RT-7.2</t>
  </si>
  <si>
    <t>NVO 20:5 +2O RT-8.2</t>
  </si>
  <si>
    <t>NVO 20:5 +2O RT-8.7</t>
  </si>
  <si>
    <t>NVO 20:5 +3O RT-1.9</t>
  </si>
  <si>
    <t>NVO 20:5 +3O RT-3.4</t>
  </si>
  <si>
    <t>NVO 20:5 +3O RT-4</t>
  </si>
  <si>
    <t>NVO 20:5 +3O RT-4.3</t>
  </si>
  <si>
    <t>NVO 22:0 +3O RT-10.5</t>
  </si>
  <si>
    <t>NVO 22:3 +1O RT-8.8</t>
  </si>
  <si>
    <t>NVO 22:3 +3O RT-2.5</t>
  </si>
  <si>
    <t>NVO 22:4 +1O RT-7.5</t>
  </si>
  <si>
    <t>NVO 22:4 +1O RT-8</t>
  </si>
  <si>
    <t>NVO 22:5 +1O RT-7.7</t>
  </si>
  <si>
    <t>NVO 22:5 +2O RT-9.2</t>
  </si>
  <si>
    <t>NVO 22:5 +3O RT-2.2</t>
  </si>
  <si>
    <t>NVO 22:5 +3O RT-5.9</t>
  </si>
  <si>
    <t>NVO 22:6 +1O RT-5.6</t>
  </si>
  <si>
    <t>NVO 22:6 +1O RT-6.1</t>
  </si>
  <si>
    <t>NVO 22:6 +1O RT-6.8</t>
  </si>
  <si>
    <t>NVO 22:6 +2O RT-1.8</t>
  </si>
  <si>
    <t>NVO 22:6 +2O RT-3</t>
  </si>
  <si>
    <t>NVO 22:6 +2O RT-3.8</t>
  </si>
  <si>
    <t>NVO 22:6 +2O RT-4.2</t>
  </si>
  <si>
    <t>NVO 22:6 +2O RT-6.5</t>
  </si>
  <si>
    <t>NVO 22:6 +2O RT-8.7</t>
  </si>
  <si>
    <t>NVO 22:6 +3O RT-1.3</t>
  </si>
  <si>
    <t>NVO 22:6 +3O RT-1.9</t>
  </si>
  <si>
    <t>NVO 22:6 +3O RT-4.7</t>
  </si>
  <si>
    <t>NVO 22:6 +3O RT-5.6</t>
  </si>
  <si>
    <t>NVO 24:2 +2O RT-11.6</t>
  </si>
  <si>
    <t>Hydroperoxy Tetracosadienoic acid (3b)</t>
  </si>
  <si>
    <t>HpTDE (3b)</t>
  </si>
  <si>
    <t>TDE (3b)</t>
  </si>
  <si>
    <t>C12H14O2</t>
  </si>
  <si>
    <t>C8H14O2</t>
  </si>
  <si>
    <t>C6H10O5</t>
  </si>
  <si>
    <t>C8H16O3</t>
  </si>
  <si>
    <t>C8H10O2</t>
  </si>
  <si>
    <t>C8H10O3</t>
  </si>
  <si>
    <t>PUA 12:5 +1O RT</t>
  </si>
  <si>
    <t>PUA 6:1 +4O RT</t>
  </si>
  <si>
    <t>PUA 8:0 +2O RT</t>
  </si>
  <si>
    <t>PUA 8:1 +1O RT</t>
  </si>
  <si>
    <t>PUA 8:2 +1O RT</t>
  </si>
  <si>
    <t>PUA 8:3 +2O RT</t>
  </si>
  <si>
    <t>15-KETE</t>
  </si>
  <si>
    <t xml:space="preserve">Supplemental Table 2a. Functional group annotations of features annotated as small (&lt;C14) fatty acids and non-volatile oxylipins in C. tenuissimus + DNA virus experiments. The retention times of authentic standards (RT auth) were used to predict retention times for the observed structural isomers. The difference in carbon number and difference in double bond equivalents was calculated for each observed strucutral isomer and the corresponding authentic standard. Equation (1) was applied to determine RTcalc. Putative Functional Group annotations were assigned to the observed features if the RTobs was with in 0.5 minutes of the RTcalc or RTauth. </t>
  </si>
  <si>
    <t xml:space="preserve">Supplemental Table 2b. Functional group annotations of features annotated as C16 fatty acids and non-volatile oxylipins. The retention times of authentic standards (RT auth) were used to predict retention times for the observed structural isomers. The difference in carbon number and difference in double bond equivalents was calculated for each observed strucutral isomer and the corresponding authentic standard. Equation (1) was applied to determine RTcalc. Putative Functional Group annotations were assigned to the observed features if the RTobs was with in 0.5 minutes of the RTcalc or RTauth. </t>
  </si>
  <si>
    <t xml:space="preserve">Supplemental Table 2c. Functional group annotations of features annotated as C18 fatty acids and non-volatile oxylipins. The retention times of authentic standards (RT auth) were used to predict retention times for the observed structural isomers. The difference in carbon number and difference in double bond equivalents was calculated for each observed strucutral isomer and the corresponding authentic standard. Equation (1) was applied to determine RTcalc. Putative Functional Group annotations were assigned to the observed features if the RTobs was with in 0.5 minutes of the RTcalc or RTauth. </t>
  </si>
  <si>
    <t xml:space="preserve">Supplemental Table 2d. Functional group annotations of features annotated as C20 fatty acids and non-volatile oxylipins. The retention times of authentic standards (RT auth) were used to predict retention times for the observed structural isomers. The difference in carbon number and difference in double bond equivalents was calculated for each observed strucutral isomer and the corresponding authentic standard. Equation (1) was applied to determine RTcalc. Putative Functional Group annotations were assigned to the observed features if the RTobs was with in 0.5 minutes of the RTcalc or RTauth.  </t>
  </si>
  <si>
    <t xml:space="preserve">Supplemental Table 2e. Functional group annotations of features annotated as long-chain (C22 &gt;) fatty acids and non-volatile oxylipins. The retention times of authentic standards (RT auth) were used to predict retention times for the observed structural isomers. The difference in carbon number and difference in double bond equivalents was calculated for each observed strucutral isomer and the corresponding authentic standard. Equation (1) was applied to determine RTcalc. Putative Functional Group annotations were assigned to the observed features if the RTobs was with in 0.5 minutes of the RTcalc or RTauth. </t>
  </si>
  <si>
    <t xml:space="preserve">Supplemental Table 2f. Elemental formulas of features annotated as PUAs. The retention times of authentic standards (RT auth) were used to predict retention times for the observed structural isomers. The difference in carbon number and difference in double bond equivalents was calculated for each observed strucutral isomer and the corresponding authentic standard. Equation (1) was applied to determine RTcalc. Since none of the putative PUAs had RTobs within 0.5 minutes of the RTcalc or RTauth, the structural level annotation was replaces with an elemental formula.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</si>
</sst>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 x14ac:knownFonts="1">
    <font>
      <sz val="11"/>
      <color theme="1"/>
      <name val="Calibri"/>
      <family val="2"/>
      <scheme val="minor"/>
    </font>
    <font>
      <sz val="11"/>
      <name val="Calibri"/>
      <family val="2"/>
      <scheme val="minor"/>
    </font>
    <font>
      <sz val="12"/>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6">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0" fontId="2" fillId="0" borderId="0"/>
  </cellStyleXfs>
  <cellXfs count="25">
    <xf numFmtId="0" fontId="0" fillId="0" borderId="0" xfId="0"/>
    <xf numFmtId="0" fontId="0" fillId="0" borderId="1" xfId="0" applyBorder="1"/>
    <xf numFmtId="0" fontId="0" fillId="0" borderId="3" xfId="0" applyBorder="1"/>
    <xf numFmtId="0" fontId="0" fillId="0" borderId="3" xfId="0" applyBorder="1" applyAlignment="1">
      <alignment horizontal="center"/>
    </xf>
    <xf numFmtId="0" fontId="0" fillId="0" borderId="5" xfId="0" applyBorder="1" applyAlignment="1">
      <alignment horizontal="center"/>
    </xf>
    <xf numFmtId="0" fontId="0" fillId="0" borderId="5" xfId="0" applyBorder="1"/>
    <xf numFmtId="0" fontId="0" fillId="2" borderId="0" xfId="0" applyFill="1"/>
    <xf numFmtId="49" fontId="0" fillId="2" borderId="0" xfId="0" applyNumberFormat="1" applyFill="1"/>
    <xf numFmtId="164" fontId="0" fillId="2" borderId="0" xfId="0" applyNumberFormat="1" applyFill="1"/>
    <xf numFmtId="49" fontId="0" fillId="0" borderId="0" xfId="0" applyNumberFormat="1"/>
    <xf numFmtId="164" fontId="0" fillId="0" borderId="0" xfId="0" applyNumberFormat="1"/>
    <xf numFmtId="164" fontId="0" fillId="3" borderId="0" xfId="0" applyNumberFormat="1" applyFill="1"/>
    <xf numFmtId="0" fontId="0" fillId="2" borderId="1" xfId="0" applyFill="1" applyBorder="1"/>
    <xf numFmtId="164" fontId="1" fillId="3" borderId="0" xfId="0" applyNumberFormat="1" applyFont="1" applyFill="1"/>
    <xf numFmtId="164" fontId="1" fillId="2" borderId="0" xfId="0" applyNumberFormat="1" applyFont="1" applyFill="1"/>
    <xf numFmtId="0" fontId="0" fillId="4" borderId="0" xfId="0" applyFill="1"/>
    <xf numFmtId="164" fontId="0" fillId="4" borderId="0" xfId="0" applyNumberFormat="1" applyFill="1"/>
    <xf numFmtId="164" fontId="1" fillId="0" borderId="0" xfId="0" applyNumberFormat="1" applyFont="1"/>
    <xf numFmtId="0" fontId="0" fillId="0" borderId="0" xfId="0" applyAlignment="1">
      <alignment horizontal="left" wrapText="1"/>
    </xf>
    <xf numFmtId="0" fontId="0" fillId="0" borderId="0" xfId="0" applyAlignment="1">
      <alignment horizontal="center"/>
    </xf>
    <xf numFmtId="0" fontId="0" fillId="0" borderId="1" xfId="0" applyBorder="1" applyAlignment="1">
      <alignment horizontal="center"/>
    </xf>
    <xf numFmtId="0" fontId="0" fillId="0" borderId="0" xfId="0" applyAlignment="1">
      <alignment horizontal="center" wrapText="1"/>
    </xf>
    <xf numFmtId="0" fontId="0" fillId="0" borderId="2" xfId="0" applyBorder="1" applyAlignment="1">
      <alignment horizontal="center" wrapText="1"/>
    </xf>
    <xf numFmtId="0" fontId="0" fillId="0" borderId="4" xfId="0" applyBorder="1" applyAlignment="1">
      <alignment horizontal="center" wrapText="1"/>
    </xf>
    <xf numFmtId="0" fontId="0" fillId="0" borderId="3" xfId="0" applyBorder="1" applyAlignment="1">
      <alignment horizont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616"/>
  <sheetViews>
    <sheetView tabSelected="1" topLeftCell="A612" zoomScale="110" zoomScaleNormal="110" workbookViewId="0">
      <selection activeCell="F627" sqref="F627"/>
    </sheetView>
  </sheetViews>
  <sheetFormatPr defaultRowHeight="14.75" x14ac:dyDescent="0.75"/>
  <cols>
    <col min="1" max="1" width="21" customWidth="1"/>
    <col min="2" max="2" width="4.40625" customWidth="1"/>
    <col min="3" max="3" width="5" customWidth="1"/>
    <col min="4" max="4" width="4.26953125" customWidth="1"/>
    <col min="5" max="5" width="4.86328125" customWidth="1"/>
    <col min="6" max="6" width="13.54296875" customWidth="1"/>
    <col min="7" max="8" width="5.1328125" customWidth="1"/>
    <col min="9" max="9" width="4.54296875" customWidth="1"/>
    <col min="10" max="11" width="4" customWidth="1"/>
    <col min="12" max="12" width="5" customWidth="1"/>
    <col min="13" max="13" width="4.86328125" customWidth="1"/>
    <col min="14" max="14" width="5.7265625" customWidth="1"/>
    <col min="15" max="15" width="37" customWidth="1"/>
  </cols>
  <sheetData>
    <row r="1" spans="1:16" ht="88.5" customHeight="1" x14ac:dyDescent="0.75">
      <c r="A1" s="18" t="s">
        <v>394</v>
      </c>
      <c r="B1" s="18"/>
      <c r="C1" s="18"/>
      <c r="D1" s="18"/>
      <c r="E1" s="18"/>
      <c r="F1" s="18"/>
      <c r="G1" s="18"/>
      <c r="H1" s="18"/>
      <c r="I1" s="18"/>
      <c r="J1" s="18"/>
      <c r="K1" s="18"/>
      <c r="L1" s="18"/>
      <c r="M1" s="18"/>
      <c r="N1" s="18"/>
      <c r="O1" s="18"/>
      <c r="P1" s="18"/>
    </row>
    <row r="2" spans="1:16" x14ac:dyDescent="0.75">
      <c r="A2" s="19" t="s">
        <v>0</v>
      </c>
      <c r="B2" s="19"/>
      <c r="C2" s="19"/>
      <c r="D2" s="19"/>
      <c r="E2" s="19"/>
      <c r="F2" s="20" t="s">
        <v>1</v>
      </c>
      <c r="G2" s="19"/>
      <c r="H2" s="19"/>
      <c r="I2" s="19"/>
      <c r="J2" s="19"/>
      <c r="K2" s="20" t="s">
        <v>2</v>
      </c>
      <c r="L2" s="19"/>
      <c r="M2" s="19"/>
      <c r="N2" s="19"/>
      <c r="O2" s="21" t="s">
        <v>3</v>
      </c>
      <c r="P2" s="21"/>
    </row>
    <row r="3" spans="1:16" x14ac:dyDescent="0.75">
      <c r="A3" s="19" t="s">
        <v>4</v>
      </c>
      <c r="B3" s="19"/>
      <c r="C3" s="19"/>
      <c r="D3" s="19"/>
      <c r="E3" s="22" t="s">
        <v>5</v>
      </c>
      <c r="F3" s="20" t="s">
        <v>4</v>
      </c>
      <c r="G3" s="19"/>
      <c r="H3" s="19"/>
      <c r="I3" s="19"/>
      <c r="J3" s="22" t="s">
        <v>6</v>
      </c>
      <c r="K3" s="1"/>
      <c r="M3" s="21" t="s">
        <v>7</v>
      </c>
      <c r="N3" s="21" t="s">
        <v>8</v>
      </c>
      <c r="O3" s="21"/>
      <c r="P3" s="21"/>
    </row>
    <row r="4" spans="1:16" x14ac:dyDescent="0.75">
      <c r="A4" s="2"/>
      <c r="B4" s="3" t="s">
        <v>9</v>
      </c>
      <c r="C4" s="3" t="s">
        <v>10</v>
      </c>
      <c r="D4" s="3" t="s">
        <v>11</v>
      </c>
      <c r="E4" s="23"/>
      <c r="F4" s="4" t="s">
        <v>12</v>
      </c>
      <c r="G4" s="3" t="s">
        <v>9</v>
      </c>
      <c r="H4" s="3" t="s">
        <v>10</v>
      </c>
      <c r="I4" s="3" t="s">
        <v>11</v>
      </c>
      <c r="J4" s="23"/>
      <c r="K4" s="5" t="s">
        <v>13</v>
      </c>
      <c r="L4" s="2" t="s">
        <v>14</v>
      </c>
      <c r="M4" s="24"/>
      <c r="N4" s="24"/>
      <c r="O4" s="5" t="s">
        <v>12</v>
      </c>
      <c r="P4" s="2" t="s">
        <v>15</v>
      </c>
    </row>
    <row r="5" spans="1:16" s="6" customFormat="1" x14ac:dyDescent="0.75">
      <c r="A5" s="6" t="s">
        <v>192</v>
      </c>
      <c r="B5" s="7">
        <v>14</v>
      </c>
      <c r="C5" s="6">
        <v>0</v>
      </c>
      <c r="D5" s="6" t="s">
        <v>16</v>
      </c>
      <c r="E5" s="6">
        <v>3.1</v>
      </c>
      <c r="F5" s="6" t="s">
        <v>17</v>
      </c>
      <c r="G5" s="6">
        <v>18</v>
      </c>
      <c r="H5" s="6">
        <v>3</v>
      </c>
      <c r="I5" s="6" t="s">
        <v>16</v>
      </c>
      <c r="J5" s="8">
        <v>4.0199999999999996</v>
      </c>
      <c r="K5" s="7">
        <f t="shared" ref="K5:K16" si="0">B5-G5</f>
        <v>-4</v>
      </c>
      <c r="L5" s="6">
        <f>C5-H5</f>
        <v>-3</v>
      </c>
      <c r="M5" s="8">
        <f>J5+(K5*1.05)-(L5*0.9)</f>
        <v>2.5199999999999996</v>
      </c>
      <c r="N5" s="8">
        <f>E5-M5</f>
        <v>0.58000000000000052</v>
      </c>
    </row>
    <row r="6" spans="1:16" x14ac:dyDescent="0.75">
      <c r="A6" t="s">
        <v>193</v>
      </c>
      <c r="B6" s="9">
        <v>14</v>
      </c>
      <c r="C6">
        <v>0</v>
      </c>
      <c r="D6" t="s">
        <v>16</v>
      </c>
      <c r="E6">
        <v>5.3</v>
      </c>
      <c r="F6" t="s">
        <v>17</v>
      </c>
      <c r="G6">
        <v>18</v>
      </c>
      <c r="H6">
        <v>3</v>
      </c>
      <c r="I6" t="s">
        <v>16</v>
      </c>
      <c r="J6" s="10">
        <v>4.0199999999999996</v>
      </c>
      <c r="K6" s="9">
        <f t="shared" si="0"/>
        <v>-4</v>
      </c>
      <c r="L6">
        <f t="shared" ref="L6:L16" si="1">C6-H6</f>
        <v>-3</v>
      </c>
      <c r="M6" s="10">
        <f t="shared" ref="M6:M8" si="2">J6+(K6*1.05)-(L6*0.9)</f>
        <v>2.5199999999999996</v>
      </c>
      <c r="N6" s="10">
        <f t="shared" ref="N6:N16" si="3">E6-M6</f>
        <v>2.7800000000000002</v>
      </c>
    </row>
    <row r="7" spans="1:16" s="6" customFormat="1" x14ac:dyDescent="0.75">
      <c r="A7" s="6" t="s">
        <v>194</v>
      </c>
      <c r="B7" s="7" t="s">
        <v>64</v>
      </c>
      <c r="C7" s="6">
        <v>0</v>
      </c>
      <c r="D7" s="6" t="s">
        <v>16</v>
      </c>
      <c r="E7" s="6">
        <v>6.5</v>
      </c>
      <c r="F7" s="6" t="s">
        <v>17</v>
      </c>
      <c r="G7" s="6">
        <v>18</v>
      </c>
      <c r="H7" s="6">
        <v>3</v>
      </c>
      <c r="I7" s="6" t="s">
        <v>16</v>
      </c>
      <c r="J7" s="8">
        <v>4.0199999999999996</v>
      </c>
      <c r="K7" s="7">
        <f t="shared" si="0"/>
        <v>-4</v>
      </c>
      <c r="L7" s="6">
        <f t="shared" si="1"/>
        <v>-3</v>
      </c>
      <c r="M7" s="8">
        <f t="shared" si="2"/>
        <v>2.5199999999999996</v>
      </c>
      <c r="N7" s="8">
        <f t="shared" si="3"/>
        <v>3.9800000000000004</v>
      </c>
    </row>
    <row r="8" spans="1:16" x14ac:dyDescent="0.75">
      <c r="A8" t="s">
        <v>195</v>
      </c>
      <c r="B8" s="9">
        <v>14</v>
      </c>
      <c r="C8">
        <v>0</v>
      </c>
      <c r="D8" t="s">
        <v>18</v>
      </c>
      <c r="E8">
        <v>2.9</v>
      </c>
      <c r="F8" t="s">
        <v>19</v>
      </c>
      <c r="G8">
        <v>18</v>
      </c>
      <c r="H8">
        <v>2</v>
      </c>
      <c r="I8" t="s">
        <v>18</v>
      </c>
      <c r="J8" s="10">
        <v>5.44</v>
      </c>
      <c r="K8" s="9">
        <f t="shared" si="0"/>
        <v>-4</v>
      </c>
      <c r="L8">
        <f t="shared" si="1"/>
        <v>-2</v>
      </c>
      <c r="M8" s="10">
        <f t="shared" si="2"/>
        <v>3.04</v>
      </c>
      <c r="N8" s="11">
        <f t="shared" si="3"/>
        <v>-0.14000000000000012</v>
      </c>
      <c r="O8" s="6" t="s">
        <v>190</v>
      </c>
      <c r="P8" s="6" t="s">
        <v>21</v>
      </c>
    </row>
    <row r="9" spans="1:16" s="6" customFormat="1" x14ac:dyDescent="0.75">
      <c r="A9" s="6" t="s">
        <v>196</v>
      </c>
      <c r="B9" s="7">
        <v>14</v>
      </c>
      <c r="C9" s="6">
        <v>0</v>
      </c>
      <c r="D9" s="6" t="s">
        <v>22</v>
      </c>
      <c r="E9" s="6">
        <v>1.5</v>
      </c>
      <c r="F9" s="6" t="s">
        <v>23</v>
      </c>
      <c r="G9" s="6">
        <v>20</v>
      </c>
      <c r="H9" s="6">
        <v>5</v>
      </c>
      <c r="I9" s="6" t="s">
        <v>22</v>
      </c>
      <c r="J9" s="8">
        <v>1.72</v>
      </c>
      <c r="K9" s="7">
        <f t="shared" si="0"/>
        <v>-6</v>
      </c>
      <c r="L9" s="6">
        <f t="shared" si="1"/>
        <v>-5</v>
      </c>
      <c r="M9" s="8">
        <f t="shared" ref="M9:M16" si="4">J9+(K9*1.05)-(L9*0.9)</f>
        <v>-8.0000000000000959E-2</v>
      </c>
      <c r="N9" s="8">
        <f t="shared" si="3"/>
        <v>1.580000000000001</v>
      </c>
    </row>
    <row r="10" spans="1:16" x14ac:dyDescent="0.75">
      <c r="A10" t="s">
        <v>197</v>
      </c>
      <c r="B10" s="9">
        <v>14</v>
      </c>
      <c r="C10">
        <v>0</v>
      </c>
      <c r="D10" t="s">
        <v>22</v>
      </c>
      <c r="E10">
        <v>2</v>
      </c>
      <c r="F10" t="s">
        <v>23</v>
      </c>
      <c r="G10">
        <v>20</v>
      </c>
      <c r="H10">
        <v>5</v>
      </c>
      <c r="I10" t="s">
        <v>22</v>
      </c>
      <c r="J10" s="10">
        <v>1.72</v>
      </c>
      <c r="K10" s="9">
        <f t="shared" si="0"/>
        <v>-6</v>
      </c>
      <c r="L10">
        <f t="shared" si="1"/>
        <v>-5</v>
      </c>
      <c r="M10" s="10">
        <f t="shared" si="4"/>
        <v>-8.0000000000000959E-2</v>
      </c>
      <c r="N10" s="10">
        <f t="shared" si="3"/>
        <v>2.080000000000001</v>
      </c>
    </row>
    <row r="11" spans="1:16" s="6" customFormat="1" x14ac:dyDescent="0.75">
      <c r="A11" s="6" t="s">
        <v>198</v>
      </c>
      <c r="B11" s="7">
        <v>14</v>
      </c>
      <c r="C11" s="6">
        <v>0</v>
      </c>
      <c r="D11" s="6" t="s">
        <v>22</v>
      </c>
      <c r="E11" s="6">
        <v>2.5</v>
      </c>
      <c r="F11" s="6" t="s">
        <v>23</v>
      </c>
      <c r="G11" s="6">
        <v>20</v>
      </c>
      <c r="H11" s="6">
        <v>5</v>
      </c>
      <c r="I11" s="6" t="s">
        <v>22</v>
      </c>
      <c r="J11" s="8">
        <v>1.72</v>
      </c>
      <c r="K11" s="7">
        <f t="shared" si="0"/>
        <v>-6</v>
      </c>
      <c r="L11" s="6">
        <f t="shared" si="1"/>
        <v>-5</v>
      </c>
      <c r="M11" s="8">
        <f t="shared" si="4"/>
        <v>-8.0000000000000959E-2</v>
      </c>
      <c r="N11" s="8">
        <f t="shared" si="3"/>
        <v>2.580000000000001</v>
      </c>
    </row>
    <row r="12" spans="1:16" x14ac:dyDescent="0.75">
      <c r="A12" t="s">
        <v>199</v>
      </c>
      <c r="B12" s="9">
        <v>14</v>
      </c>
      <c r="C12">
        <v>1</v>
      </c>
      <c r="D12" t="s">
        <v>16</v>
      </c>
      <c r="E12">
        <v>2.9</v>
      </c>
      <c r="F12" t="s">
        <v>17</v>
      </c>
      <c r="G12">
        <v>18</v>
      </c>
      <c r="H12">
        <v>3</v>
      </c>
      <c r="I12" t="s">
        <v>16</v>
      </c>
      <c r="J12" s="10">
        <v>4.0199999999999996</v>
      </c>
      <c r="K12" s="9">
        <f t="shared" si="0"/>
        <v>-4</v>
      </c>
      <c r="L12">
        <f t="shared" si="1"/>
        <v>-2</v>
      </c>
      <c r="M12" s="10">
        <f t="shared" si="4"/>
        <v>1.6199999999999994</v>
      </c>
      <c r="N12" s="10">
        <f t="shared" si="3"/>
        <v>1.2800000000000005</v>
      </c>
    </row>
    <row r="13" spans="1:16" s="6" customFormat="1" x14ac:dyDescent="0.75">
      <c r="A13" s="6" t="s">
        <v>200</v>
      </c>
      <c r="B13" s="7">
        <v>14</v>
      </c>
      <c r="C13" s="6">
        <v>1</v>
      </c>
      <c r="D13" s="6" t="s">
        <v>18</v>
      </c>
      <c r="E13" s="6">
        <v>2.2999999999999998</v>
      </c>
      <c r="F13" s="6" t="s">
        <v>19</v>
      </c>
      <c r="G13" s="6">
        <v>18</v>
      </c>
      <c r="H13" s="6">
        <v>2</v>
      </c>
      <c r="I13" s="6" t="s">
        <v>18</v>
      </c>
      <c r="J13" s="8">
        <v>5.44</v>
      </c>
      <c r="K13" s="7">
        <f t="shared" si="0"/>
        <v>-4</v>
      </c>
      <c r="L13" s="6">
        <f t="shared" si="1"/>
        <v>-1</v>
      </c>
      <c r="M13" s="8">
        <f t="shared" si="4"/>
        <v>2.14</v>
      </c>
      <c r="N13" s="11">
        <f t="shared" si="3"/>
        <v>0.1599999999999997</v>
      </c>
      <c r="O13" s="6" t="s">
        <v>20</v>
      </c>
      <c r="P13" s="6" t="s">
        <v>191</v>
      </c>
    </row>
    <row r="14" spans="1:16" x14ac:dyDescent="0.75">
      <c r="A14" t="s">
        <v>201</v>
      </c>
      <c r="B14" s="9">
        <v>14</v>
      </c>
      <c r="C14">
        <v>1</v>
      </c>
      <c r="D14" t="s">
        <v>18</v>
      </c>
      <c r="E14">
        <v>3.7</v>
      </c>
      <c r="F14" t="s">
        <v>19</v>
      </c>
      <c r="G14">
        <v>18</v>
      </c>
      <c r="H14">
        <v>2</v>
      </c>
      <c r="I14" t="s">
        <v>18</v>
      </c>
      <c r="J14" s="10">
        <v>5.44</v>
      </c>
      <c r="K14" s="9">
        <f t="shared" si="0"/>
        <v>-4</v>
      </c>
      <c r="L14">
        <f t="shared" si="1"/>
        <v>-1</v>
      </c>
      <c r="M14" s="10">
        <f t="shared" si="4"/>
        <v>2.14</v>
      </c>
      <c r="N14" s="10">
        <f t="shared" si="3"/>
        <v>1.56</v>
      </c>
    </row>
    <row r="15" spans="1:16" s="6" customFormat="1" x14ac:dyDescent="0.75">
      <c r="A15" s="6" t="s">
        <v>202</v>
      </c>
      <c r="B15" s="7">
        <v>14</v>
      </c>
      <c r="C15" s="6">
        <v>1</v>
      </c>
      <c r="D15" s="6" t="s">
        <v>22</v>
      </c>
      <c r="E15" s="6">
        <v>1.6</v>
      </c>
      <c r="F15" s="6" t="s">
        <v>23</v>
      </c>
      <c r="G15" s="6">
        <v>20</v>
      </c>
      <c r="H15" s="6">
        <v>5</v>
      </c>
      <c r="I15" s="6" t="s">
        <v>22</v>
      </c>
      <c r="J15" s="8">
        <v>1.72</v>
      </c>
      <c r="K15" s="7">
        <f t="shared" si="0"/>
        <v>-6</v>
      </c>
      <c r="L15" s="6">
        <f t="shared" si="1"/>
        <v>-4</v>
      </c>
      <c r="M15" s="8">
        <f t="shared" si="4"/>
        <v>-0.98000000000000087</v>
      </c>
      <c r="N15" s="8">
        <f t="shared" si="3"/>
        <v>2.580000000000001</v>
      </c>
    </row>
    <row r="16" spans="1:16" x14ac:dyDescent="0.75">
      <c r="A16" t="s">
        <v>187</v>
      </c>
      <c r="B16" s="9">
        <v>14</v>
      </c>
      <c r="C16">
        <v>1</v>
      </c>
      <c r="E16">
        <v>7.7</v>
      </c>
      <c r="F16" t="s">
        <v>24</v>
      </c>
      <c r="G16">
        <v>20</v>
      </c>
      <c r="H16">
        <v>4</v>
      </c>
      <c r="J16" s="10">
        <v>8.1</v>
      </c>
      <c r="K16">
        <f t="shared" si="0"/>
        <v>-6</v>
      </c>
      <c r="L16">
        <f t="shared" si="1"/>
        <v>-3</v>
      </c>
      <c r="M16" s="10">
        <f t="shared" si="4"/>
        <v>4.4999999999999991</v>
      </c>
      <c r="N16" s="10">
        <f t="shared" si="3"/>
        <v>3.2000000000000011</v>
      </c>
    </row>
    <row r="17" spans="1:16" s="6" customFormat="1" x14ac:dyDescent="0.75">
      <c r="A17" s="6" t="s">
        <v>203</v>
      </c>
      <c r="B17" s="7">
        <v>14</v>
      </c>
      <c r="C17" s="6">
        <v>2</v>
      </c>
      <c r="D17" s="6" t="s">
        <v>16</v>
      </c>
      <c r="E17" s="6">
        <v>1.7</v>
      </c>
      <c r="F17" s="6" t="s">
        <v>17</v>
      </c>
      <c r="G17" s="6">
        <v>18</v>
      </c>
      <c r="H17" s="6">
        <v>3</v>
      </c>
      <c r="I17" s="6" t="s">
        <v>16</v>
      </c>
      <c r="J17" s="8">
        <v>4.0199999999999996</v>
      </c>
      <c r="K17" s="7">
        <f t="shared" ref="K17:K26" si="5">B17-G17</f>
        <v>-4</v>
      </c>
      <c r="L17" s="6">
        <f t="shared" ref="L17:L26" si="6">C17-H17</f>
        <v>-1</v>
      </c>
      <c r="M17" s="8">
        <f t="shared" ref="M17:M26" si="7">J17+(K17*1.05)-(L17*0.9)</f>
        <v>0.71999999999999942</v>
      </c>
      <c r="N17" s="8">
        <f t="shared" ref="N17:N26" si="8">E17-M17</f>
        <v>0.98000000000000054</v>
      </c>
    </row>
    <row r="18" spans="1:16" x14ac:dyDescent="0.75">
      <c r="A18" t="s">
        <v>204</v>
      </c>
      <c r="B18" s="9">
        <v>14</v>
      </c>
      <c r="C18">
        <v>2</v>
      </c>
      <c r="D18" t="s">
        <v>16</v>
      </c>
      <c r="E18">
        <v>2.5</v>
      </c>
      <c r="F18" t="s">
        <v>17</v>
      </c>
      <c r="G18">
        <v>18</v>
      </c>
      <c r="H18">
        <v>3</v>
      </c>
      <c r="I18" t="s">
        <v>16</v>
      </c>
      <c r="J18" s="10">
        <v>4.0199999999999996</v>
      </c>
      <c r="K18" s="9">
        <f t="shared" si="5"/>
        <v>-4</v>
      </c>
      <c r="L18">
        <f t="shared" si="6"/>
        <v>-1</v>
      </c>
      <c r="M18" s="10">
        <f t="shared" si="7"/>
        <v>0.71999999999999942</v>
      </c>
      <c r="N18" s="10">
        <f t="shared" si="8"/>
        <v>1.7800000000000007</v>
      </c>
    </row>
    <row r="19" spans="1:16" s="6" customFormat="1" x14ac:dyDescent="0.75">
      <c r="A19" s="6" t="s">
        <v>205</v>
      </c>
      <c r="B19" s="7">
        <v>14</v>
      </c>
      <c r="C19" s="6">
        <v>2</v>
      </c>
      <c r="D19" s="6" t="s">
        <v>16</v>
      </c>
      <c r="E19" s="6">
        <v>3.1</v>
      </c>
      <c r="F19" s="6" t="s">
        <v>17</v>
      </c>
      <c r="G19" s="6">
        <v>18</v>
      </c>
      <c r="H19" s="6">
        <v>3</v>
      </c>
      <c r="I19" s="6" t="s">
        <v>16</v>
      </c>
      <c r="J19" s="8">
        <v>4.0199999999999996</v>
      </c>
      <c r="K19" s="7">
        <f t="shared" si="5"/>
        <v>-4</v>
      </c>
      <c r="L19" s="6">
        <f t="shared" si="6"/>
        <v>-1</v>
      </c>
      <c r="M19" s="8">
        <f t="shared" si="7"/>
        <v>0.71999999999999942</v>
      </c>
      <c r="N19" s="8">
        <f t="shared" si="8"/>
        <v>2.3800000000000008</v>
      </c>
    </row>
    <row r="20" spans="1:16" x14ac:dyDescent="0.75">
      <c r="A20" t="s">
        <v>206</v>
      </c>
      <c r="B20" s="9">
        <v>14</v>
      </c>
      <c r="C20">
        <v>2</v>
      </c>
      <c r="D20" t="s">
        <v>16</v>
      </c>
      <c r="E20">
        <v>4</v>
      </c>
      <c r="F20" t="s">
        <v>17</v>
      </c>
      <c r="G20">
        <v>18</v>
      </c>
      <c r="H20">
        <v>3</v>
      </c>
      <c r="I20" t="s">
        <v>16</v>
      </c>
      <c r="J20" s="10">
        <v>4.0199999999999996</v>
      </c>
      <c r="K20" s="9">
        <f t="shared" si="5"/>
        <v>-4</v>
      </c>
      <c r="L20">
        <f t="shared" si="6"/>
        <v>-1</v>
      </c>
      <c r="M20" s="10">
        <f t="shared" si="7"/>
        <v>0.71999999999999942</v>
      </c>
      <c r="N20" s="10">
        <f t="shared" si="8"/>
        <v>3.2800000000000007</v>
      </c>
    </row>
    <row r="21" spans="1:16" s="6" customFormat="1" x14ac:dyDescent="0.75">
      <c r="A21" s="6" t="s">
        <v>207</v>
      </c>
      <c r="B21" s="7">
        <v>14</v>
      </c>
      <c r="C21" s="6">
        <v>2</v>
      </c>
      <c r="D21" s="6" t="s">
        <v>16</v>
      </c>
      <c r="E21" s="6">
        <v>4.3</v>
      </c>
      <c r="F21" s="6" t="s">
        <v>17</v>
      </c>
      <c r="G21" s="6">
        <v>18</v>
      </c>
      <c r="H21" s="6">
        <v>3</v>
      </c>
      <c r="I21" s="6" t="s">
        <v>16</v>
      </c>
      <c r="J21" s="8">
        <v>4.0199999999999996</v>
      </c>
      <c r="K21" s="7">
        <f t="shared" si="5"/>
        <v>-4</v>
      </c>
      <c r="L21" s="6">
        <f t="shared" si="6"/>
        <v>-1</v>
      </c>
      <c r="M21" s="8">
        <f t="shared" si="7"/>
        <v>0.71999999999999942</v>
      </c>
      <c r="N21" s="8">
        <f t="shared" si="8"/>
        <v>3.5800000000000005</v>
      </c>
    </row>
    <row r="22" spans="1:16" x14ac:dyDescent="0.75">
      <c r="A22" t="s">
        <v>208</v>
      </c>
      <c r="B22" s="9">
        <v>14</v>
      </c>
      <c r="C22">
        <v>2</v>
      </c>
      <c r="D22" t="s">
        <v>16</v>
      </c>
      <c r="E22">
        <v>4.9000000000000004</v>
      </c>
      <c r="F22" t="s">
        <v>17</v>
      </c>
      <c r="G22">
        <v>18</v>
      </c>
      <c r="H22">
        <v>3</v>
      </c>
      <c r="I22" t="s">
        <v>16</v>
      </c>
      <c r="J22" s="10">
        <v>4.0199999999999996</v>
      </c>
      <c r="K22" s="9">
        <f t="shared" si="5"/>
        <v>-4</v>
      </c>
      <c r="L22">
        <f t="shared" si="6"/>
        <v>-1</v>
      </c>
      <c r="M22" s="10">
        <f t="shared" si="7"/>
        <v>0.71999999999999942</v>
      </c>
      <c r="N22" s="10">
        <f t="shared" si="8"/>
        <v>4.1800000000000006</v>
      </c>
    </row>
    <row r="23" spans="1:16" s="6" customFormat="1" x14ac:dyDescent="0.75">
      <c r="A23" s="6" t="s">
        <v>209</v>
      </c>
      <c r="B23" s="7">
        <v>14</v>
      </c>
      <c r="C23" s="6">
        <v>2</v>
      </c>
      <c r="D23" s="6" t="s">
        <v>18</v>
      </c>
      <c r="E23" s="6">
        <v>1.9</v>
      </c>
      <c r="F23" s="6" t="s">
        <v>19</v>
      </c>
      <c r="G23" s="6">
        <v>18</v>
      </c>
      <c r="H23" s="6">
        <v>2</v>
      </c>
      <c r="I23" s="6" t="s">
        <v>18</v>
      </c>
      <c r="J23" s="8">
        <v>5.44</v>
      </c>
      <c r="K23" s="7">
        <f t="shared" si="5"/>
        <v>-4</v>
      </c>
      <c r="L23" s="6">
        <f t="shared" si="6"/>
        <v>0</v>
      </c>
      <c r="M23" s="8">
        <f t="shared" si="7"/>
        <v>1.2400000000000002</v>
      </c>
      <c r="N23" s="8">
        <f t="shared" si="8"/>
        <v>0.6599999999999997</v>
      </c>
    </row>
    <row r="24" spans="1:16" x14ac:dyDescent="0.75">
      <c r="A24" t="s">
        <v>210</v>
      </c>
      <c r="B24" s="9">
        <v>14</v>
      </c>
      <c r="C24">
        <v>2</v>
      </c>
      <c r="D24" t="s">
        <v>18</v>
      </c>
      <c r="E24">
        <v>2.6</v>
      </c>
      <c r="F24" t="s">
        <v>19</v>
      </c>
      <c r="G24">
        <v>18</v>
      </c>
      <c r="H24">
        <v>2</v>
      </c>
      <c r="I24" t="s">
        <v>18</v>
      </c>
      <c r="J24" s="10">
        <v>5.44</v>
      </c>
      <c r="K24" s="9">
        <f t="shared" si="5"/>
        <v>-4</v>
      </c>
      <c r="L24">
        <f t="shared" si="6"/>
        <v>0</v>
      </c>
      <c r="M24" s="10">
        <f t="shared" si="7"/>
        <v>1.2400000000000002</v>
      </c>
      <c r="N24" s="10">
        <f t="shared" si="8"/>
        <v>1.3599999999999999</v>
      </c>
    </row>
    <row r="25" spans="1:16" s="6" customFormat="1" x14ac:dyDescent="0.75">
      <c r="A25" s="6" t="s">
        <v>211</v>
      </c>
      <c r="B25" s="7">
        <v>14</v>
      </c>
      <c r="C25" s="6">
        <v>2</v>
      </c>
      <c r="D25" s="6" t="s">
        <v>18</v>
      </c>
      <c r="E25" s="6">
        <v>3</v>
      </c>
      <c r="F25" s="6" t="s">
        <v>19</v>
      </c>
      <c r="G25" s="6">
        <v>18</v>
      </c>
      <c r="H25" s="6">
        <v>2</v>
      </c>
      <c r="I25" s="6" t="s">
        <v>18</v>
      </c>
      <c r="J25" s="8">
        <v>5.44</v>
      </c>
      <c r="K25" s="7">
        <f t="shared" si="5"/>
        <v>-4</v>
      </c>
      <c r="L25" s="6">
        <f t="shared" si="6"/>
        <v>0</v>
      </c>
      <c r="M25" s="8">
        <f t="shared" si="7"/>
        <v>1.2400000000000002</v>
      </c>
      <c r="N25" s="8">
        <f t="shared" si="8"/>
        <v>1.7599999999999998</v>
      </c>
    </row>
    <row r="26" spans="1:16" x14ac:dyDescent="0.75">
      <c r="A26" t="s">
        <v>212</v>
      </c>
      <c r="B26" s="9">
        <v>14</v>
      </c>
      <c r="C26">
        <v>2</v>
      </c>
      <c r="D26" t="s">
        <v>22</v>
      </c>
      <c r="E26">
        <v>1.5</v>
      </c>
      <c r="F26" t="s">
        <v>23</v>
      </c>
      <c r="G26">
        <v>20</v>
      </c>
      <c r="H26">
        <v>5</v>
      </c>
      <c r="I26" t="s">
        <v>22</v>
      </c>
      <c r="J26" s="10">
        <v>1.72</v>
      </c>
      <c r="K26" s="9">
        <f t="shared" si="5"/>
        <v>-6</v>
      </c>
      <c r="L26">
        <f t="shared" si="6"/>
        <v>-3</v>
      </c>
      <c r="M26" s="10">
        <f t="shared" si="7"/>
        <v>-1.8800000000000008</v>
      </c>
      <c r="N26" s="10">
        <f t="shared" si="8"/>
        <v>3.3800000000000008</v>
      </c>
    </row>
    <row r="27" spans="1:16" s="6" customFormat="1" x14ac:dyDescent="0.75">
      <c r="A27" s="6" t="s">
        <v>188</v>
      </c>
      <c r="B27" s="7">
        <v>14</v>
      </c>
      <c r="C27" s="6">
        <v>2</v>
      </c>
      <c r="E27" s="6">
        <v>6.3</v>
      </c>
      <c r="F27" s="6" t="s">
        <v>24</v>
      </c>
      <c r="G27" s="6">
        <v>20</v>
      </c>
      <c r="H27" s="6">
        <v>4</v>
      </c>
      <c r="J27" s="8">
        <v>8.1</v>
      </c>
      <c r="K27" s="6">
        <f t="shared" ref="K27:K28" si="9">B27-G27</f>
        <v>-6</v>
      </c>
      <c r="L27" s="6">
        <f t="shared" ref="L27:L28" si="10">C27-H27</f>
        <v>-2</v>
      </c>
      <c r="M27" s="8">
        <f t="shared" ref="M27:M28" si="11">J27+(K27*1.05)-(L27*0.9)</f>
        <v>3.5999999999999988</v>
      </c>
      <c r="N27" s="8">
        <f t="shared" ref="N27:N28" si="12">E27-M27</f>
        <v>2.7000000000000011</v>
      </c>
    </row>
    <row r="28" spans="1:16" x14ac:dyDescent="0.75">
      <c r="A28" t="s">
        <v>189</v>
      </c>
      <c r="B28" s="9">
        <v>14</v>
      </c>
      <c r="C28">
        <v>2</v>
      </c>
      <c r="E28">
        <v>6.5</v>
      </c>
      <c r="F28" t="s">
        <v>24</v>
      </c>
      <c r="G28">
        <v>20</v>
      </c>
      <c r="H28">
        <v>4</v>
      </c>
      <c r="J28" s="10">
        <v>8.1</v>
      </c>
      <c r="K28">
        <f t="shared" si="9"/>
        <v>-6</v>
      </c>
      <c r="L28">
        <f t="shared" si="10"/>
        <v>-2</v>
      </c>
      <c r="M28" s="10">
        <f t="shared" si="11"/>
        <v>3.5999999999999988</v>
      </c>
      <c r="N28" s="10">
        <f t="shared" si="12"/>
        <v>2.9000000000000012</v>
      </c>
    </row>
    <row r="30" spans="1:16" ht="81" customHeight="1" x14ac:dyDescent="0.75">
      <c r="A30" s="18" t="s">
        <v>395</v>
      </c>
      <c r="B30" s="18"/>
      <c r="C30" s="18"/>
      <c r="D30" s="18"/>
      <c r="E30" s="18"/>
      <c r="F30" s="18"/>
      <c r="G30" s="18"/>
      <c r="H30" s="18"/>
      <c r="I30" s="18"/>
      <c r="J30" s="18"/>
      <c r="K30" s="18"/>
      <c r="L30" s="18"/>
      <c r="M30" s="18"/>
      <c r="N30" s="18"/>
      <c r="O30" s="18"/>
      <c r="P30" s="18"/>
    </row>
    <row r="31" spans="1:16" x14ac:dyDescent="0.75">
      <c r="A31" s="19" t="s">
        <v>0</v>
      </c>
      <c r="B31" s="19"/>
      <c r="C31" s="19"/>
      <c r="D31" s="19"/>
      <c r="E31" s="19"/>
      <c r="F31" s="20" t="s">
        <v>1</v>
      </c>
      <c r="G31" s="19"/>
      <c r="H31" s="19"/>
      <c r="I31" s="19"/>
      <c r="J31" s="19"/>
      <c r="K31" s="20" t="s">
        <v>2</v>
      </c>
      <c r="L31" s="19"/>
      <c r="M31" s="19"/>
      <c r="N31" s="19"/>
      <c r="O31" s="21" t="s">
        <v>3</v>
      </c>
      <c r="P31" s="21"/>
    </row>
    <row r="32" spans="1:16" x14ac:dyDescent="0.75">
      <c r="A32" s="19" t="s">
        <v>4</v>
      </c>
      <c r="B32" s="19"/>
      <c r="C32" s="19"/>
      <c r="D32" s="19"/>
      <c r="E32" s="22" t="s">
        <v>5</v>
      </c>
      <c r="F32" s="20" t="s">
        <v>4</v>
      </c>
      <c r="G32" s="19"/>
      <c r="H32" s="19"/>
      <c r="I32" s="19"/>
      <c r="J32" s="22" t="s">
        <v>6</v>
      </c>
      <c r="K32" s="1"/>
      <c r="M32" s="21" t="s">
        <v>7</v>
      </c>
      <c r="N32" s="21" t="s">
        <v>8</v>
      </c>
      <c r="O32" s="21"/>
      <c r="P32" s="21"/>
    </row>
    <row r="33" spans="1:16" x14ac:dyDescent="0.75">
      <c r="A33" s="2"/>
      <c r="B33" s="3" t="s">
        <v>9</v>
      </c>
      <c r="C33" s="3" t="s">
        <v>10</v>
      </c>
      <c r="D33" s="3" t="s">
        <v>11</v>
      </c>
      <c r="E33" s="23"/>
      <c r="F33" s="4" t="s">
        <v>12</v>
      </c>
      <c r="G33" s="3" t="s">
        <v>9</v>
      </c>
      <c r="H33" s="3" t="s">
        <v>10</v>
      </c>
      <c r="I33" s="3" t="s">
        <v>11</v>
      </c>
      <c r="J33" s="23"/>
      <c r="K33" s="5" t="s">
        <v>13</v>
      </c>
      <c r="L33" s="2" t="s">
        <v>14</v>
      </c>
      <c r="M33" s="24"/>
      <c r="N33" s="24"/>
      <c r="O33" s="5" t="s">
        <v>12</v>
      </c>
      <c r="P33" s="2" t="s">
        <v>15</v>
      </c>
    </row>
    <row r="34" spans="1:16" s="6" customFormat="1" x14ac:dyDescent="0.75">
      <c r="A34" s="6" t="s">
        <v>213</v>
      </c>
      <c r="B34" s="6">
        <v>16</v>
      </c>
      <c r="C34" s="6">
        <v>0</v>
      </c>
      <c r="D34" s="6" t="s">
        <v>16</v>
      </c>
      <c r="E34" s="6">
        <v>7.7</v>
      </c>
      <c r="F34" s="12" t="s">
        <v>17</v>
      </c>
      <c r="G34" s="6">
        <v>18</v>
      </c>
      <c r="H34" s="6">
        <v>3</v>
      </c>
      <c r="I34" s="6" t="s">
        <v>16</v>
      </c>
      <c r="J34" s="8">
        <v>4.0199999999999996</v>
      </c>
      <c r="K34" s="12">
        <f t="shared" ref="K34:K43" si="13">B34-G34</f>
        <v>-2</v>
      </c>
      <c r="L34" s="6">
        <f t="shared" ref="L34:L43" si="14">C34-H34</f>
        <v>-3</v>
      </c>
      <c r="M34" s="8">
        <f>J34+(K34*1.05)-(L34*0.9)</f>
        <v>4.6199999999999992</v>
      </c>
      <c r="N34" s="8">
        <f>E34-M34</f>
        <v>3.080000000000001</v>
      </c>
      <c r="O34" s="12"/>
    </row>
    <row r="35" spans="1:16" x14ac:dyDescent="0.75">
      <c r="A35" t="s">
        <v>214</v>
      </c>
      <c r="B35">
        <v>16</v>
      </c>
      <c r="C35">
        <v>0</v>
      </c>
      <c r="D35" t="s">
        <v>18</v>
      </c>
      <c r="E35">
        <v>2.6</v>
      </c>
      <c r="F35" s="1" t="s">
        <v>19</v>
      </c>
      <c r="G35">
        <v>18</v>
      </c>
      <c r="H35">
        <v>2</v>
      </c>
      <c r="I35" t="s">
        <v>18</v>
      </c>
      <c r="J35" s="10">
        <v>5.44</v>
      </c>
      <c r="K35" s="1">
        <f>B35-G35</f>
        <v>-2</v>
      </c>
      <c r="L35">
        <f>C35-H35</f>
        <v>-2</v>
      </c>
      <c r="M35" s="10">
        <f t="shared" ref="M35:M38" si="15">J35+(K35*1.05)-(L35*0.9)</f>
        <v>5.1400000000000006</v>
      </c>
      <c r="N35" s="10">
        <f t="shared" ref="N35" si="16">E35-M35</f>
        <v>-2.5400000000000005</v>
      </c>
      <c r="O35" s="1" t="s">
        <v>172</v>
      </c>
      <c r="P35" t="s">
        <v>25</v>
      </c>
    </row>
    <row r="36" spans="1:16" x14ac:dyDescent="0.75">
      <c r="F36" s="1" t="s">
        <v>26</v>
      </c>
      <c r="G36">
        <v>20</v>
      </c>
      <c r="H36">
        <v>4</v>
      </c>
      <c r="I36" t="s">
        <v>18</v>
      </c>
      <c r="J36" s="10">
        <v>3.48</v>
      </c>
      <c r="K36" s="1">
        <f>B35-G36</f>
        <v>-4</v>
      </c>
      <c r="L36">
        <f>C35-H36</f>
        <v>-4</v>
      </c>
      <c r="M36" s="10">
        <f t="shared" si="15"/>
        <v>2.88</v>
      </c>
      <c r="N36" s="11">
        <f>E35-M36</f>
        <v>-0.2799999999999998</v>
      </c>
      <c r="O36" s="1"/>
    </row>
    <row r="37" spans="1:16" x14ac:dyDescent="0.75">
      <c r="F37" s="1" t="s">
        <v>27</v>
      </c>
      <c r="G37">
        <v>20</v>
      </c>
      <c r="H37">
        <v>4</v>
      </c>
      <c r="I37" t="s">
        <v>18</v>
      </c>
      <c r="J37" s="10">
        <v>3</v>
      </c>
      <c r="K37" s="1">
        <f>B35-G37</f>
        <v>-4</v>
      </c>
      <c r="L37">
        <f>C35-H37</f>
        <v>-4</v>
      </c>
      <c r="M37" s="10">
        <f t="shared" si="15"/>
        <v>2.4</v>
      </c>
      <c r="N37" s="11">
        <f>E35-M37</f>
        <v>0.20000000000000018</v>
      </c>
      <c r="O37" s="1"/>
    </row>
    <row r="38" spans="1:16" x14ac:dyDescent="0.75">
      <c r="F38" s="1" t="s">
        <v>28</v>
      </c>
      <c r="G38">
        <v>20</v>
      </c>
      <c r="H38">
        <v>4</v>
      </c>
      <c r="I38" t="s">
        <v>18</v>
      </c>
      <c r="J38" s="10">
        <v>2.89</v>
      </c>
      <c r="K38" s="1">
        <f>B35-G38</f>
        <v>-4</v>
      </c>
      <c r="L38">
        <f>C35-H38</f>
        <v>-4</v>
      </c>
      <c r="M38" s="10">
        <f t="shared" si="15"/>
        <v>2.29</v>
      </c>
      <c r="N38" s="11">
        <f>E35-M38</f>
        <v>0.31000000000000005</v>
      </c>
      <c r="O38" s="1"/>
    </row>
    <row r="39" spans="1:16" s="6" customFormat="1" x14ac:dyDescent="0.75">
      <c r="A39" s="6" t="s">
        <v>215</v>
      </c>
      <c r="B39" s="6">
        <v>16</v>
      </c>
      <c r="C39" s="6">
        <v>0</v>
      </c>
      <c r="E39" s="6">
        <v>3.2</v>
      </c>
      <c r="F39" s="12" t="s">
        <v>19</v>
      </c>
      <c r="G39" s="6">
        <v>18</v>
      </c>
      <c r="H39" s="6">
        <v>2</v>
      </c>
      <c r="I39" s="6" t="s">
        <v>18</v>
      </c>
      <c r="J39" s="8">
        <v>5.44</v>
      </c>
      <c r="K39" s="12">
        <f>B39-G39</f>
        <v>-2</v>
      </c>
      <c r="L39" s="6">
        <f>C39-H39</f>
        <v>-2</v>
      </c>
      <c r="M39" s="8">
        <f t="shared" ref="M39:M42" si="17">J39+(K39*1.05)-(L39*0.9)</f>
        <v>5.1400000000000006</v>
      </c>
      <c r="N39" s="8">
        <f t="shared" ref="N39" si="18">E39-M39</f>
        <v>-1.9400000000000004</v>
      </c>
      <c r="O39" s="12" t="s">
        <v>172</v>
      </c>
      <c r="P39" s="6" t="s">
        <v>25</v>
      </c>
    </row>
    <row r="40" spans="1:16" s="6" customFormat="1" x14ac:dyDescent="0.75">
      <c r="F40" s="12" t="s">
        <v>26</v>
      </c>
      <c r="G40" s="6">
        <v>20</v>
      </c>
      <c r="H40" s="6">
        <v>4</v>
      </c>
      <c r="I40" s="6" t="s">
        <v>18</v>
      </c>
      <c r="J40" s="8">
        <v>3.48</v>
      </c>
      <c r="K40" s="12">
        <f>B39-G40</f>
        <v>-4</v>
      </c>
      <c r="L40" s="6">
        <f>C39-H40</f>
        <v>-4</v>
      </c>
      <c r="M40" s="8">
        <f t="shared" si="17"/>
        <v>2.88</v>
      </c>
      <c r="N40" s="11">
        <f>E39-M40</f>
        <v>0.32000000000000028</v>
      </c>
      <c r="O40" s="12"/>
    </row>
    <row r="41" spans="1:16" s="6" customFormat="1" x14ac:dyDescent="0.75">
      <c r="F41" s="12" t="s">
        <v>27</v>
      </c>
      <c r="G41" s="6">
        <v>20</v>
      </c>
      <c r="H41" s="6">
        <v>4</v>
      </c>
      <c r="I41" s="6" t="s">
        <v>18</v>
      </c>
      <c r="J41" s="8">
        <v>3</v>
      </c>
      <c r="K41" s="12">
        <f>B39-G41</f>
        <v>-4</v>
      </c>
      <c r="L41" s="6">
        <f>C39-H41</f>
        <v>-4</v>
      </c>
      <c r="M41" s="8">
        <f t="shared" si="17"/>
        <v>2.4</v>
      </c>
      <c r="N41" s="8">
        <f>E39-M41</f>
        <v>0.80000000000000027</v>
      </c>
      <c r="O41" s="12"/>
    </row>
    <row r="42" spans="1:16" s="6" customFormat="1" x14ac:dyDescent="0.75">
      <c r="F42" s="12" t="s">
        <v>28</v>
      </c>
      <c r="G42" s="6">
        <v>20</v>
      </c>
      <c r="H42" s="6">
        <v>4</v>
      </c>
      <c r="I42" s="6" t="s">
        <v>18</v>
      </c>
      <c r="J42" s="8">
        <v>2.89</v>
      </c>
      <c r="K42" s="12">
        <f>B39-G42</f>
        <v>-4</v>
      </c>
      <c r="L42" s="6">
        <f>C39-H42</f>
        <v>-4</v>
      </c>
      <c r="M42" s="8">
        <f t="shared" si="17"/>
        <v>2.29</v>
      </c>
      <c r="N42" s="8">
        <f>E39-M42</f>
        <v>0.91000000000000014</v>
      </c>
      <c r="O42" s="12"/>
    </row>
    <row r="43" spans="1:16" x14ac:dyDescent="0.75">
      <c r="A43" t="s">
        <v>216</v>
      </c>
      <c r="B43">
        <v>16</v>
      </c>
      <c r="C43">
        <v>0</v>
      </c>
      <c r="D43" t="s">
        <v>18</v>
      </c>
      <c r="E43">
        <v>6.5</v>
      </c>
      <c r="F43" s="1" t="s">
        <v>19</v>
      </c>
      <c r="G43">
        <v>18</v>
      </c>
      <c r="H43">
        <v>2</v>
      </c>
      <c r="I43" t="s">
        <v>18</v>
      </c>
      <c r="J43" s="10">
        <v>5.44</v>
      </c>
      <c r="K43" s="1">
        <f t="shared" si="13"/>
        <v>-2</v>
      </c>
      <c r="L43">
        <f t="shared" si="14"/>
        <v>-2</v>
      </c>
      <c r="M43" s="10">
        <f t="shared" ref="M43:M116" si="19">J43+(K43*1.05)-(L43*0.9)</f>
        <v>5.1400000000000006</v>
      </c>
      <c r="N43" s="10">
        <f t="shared" ref="N43:N113" si="20">E43-M43</f>
        <v>1.3599999999999994</v>
      </c>
      <c r="O43" s="1"/>
    </row>
    <row r="44" spans="1:16" x14ac:dyDescent="0.75">
      <c r="F44" s="1" t="s">
        <v>26</v>
      </c>
      <c r="G44">
        <v>20</v>
      </c>
      <c r="H44">
        <v>4</v>
      </c>
      <c r="I44" t="s">
        <v>18</v>
      </c>
      <c r="J44" s="10">
        <v>3.48</v>
      </c>
      <c r="K44" s="1">
        <f>B43-G44</f>
        <v>-4</v>
      </c>
      <c r="L44">
        <f>C43-H44</f>
        <v>-4</v>
      </c>
      <c r="M44" s="10">
        <f t="shared" si="19"/>
        <v>2.88</v>
      </c>
      <c r="N44" s="10">
        <f>E43-M44</f>
        <v>3.62</v>
      </c>
      <c r="O44" s="1"/>
    </row>
    <row r="45" spans="1:16" x14ac:dyDescent="0.75">
      <c r="F45" s="1" t="s">
        <v>27</v>
      </c>
      <c r="G45">
        <v>20</v>
      </c>
      <c r="H45">
        <v>4</v>
      </c>
      <c r="I45" t="s">
        <v>18</v>
      </c>
      <c r="J45" s="10">
        <v>3</v>
      </c>
      <c r="K45" s="1">
        <f>B43-G45</f>
        <v>-4</v>
      </c>
      <c r="L45">
        <f>C43-H45</f>
        <v>-4</v>
      </c>
      <c r="M45" s="10">
        <f t="shared" si="19"/>
        <v>2.4</v>
      </c>
      <c r="N45" s="10">
        <f>E43-M45</f>
        <v>4.0999999999999996</v>
      </c>
      <c r="O45" s="1"/>
    </row>
    <row r="46" spans="1:16" x14ac:dyDescent="0.75">
      <c r="F46" s="1" t="s">
        <v>28</v>
      </c>
      <c r="G46">
        <v>20</v>
      </c>
      <c r="H46">
        <v>4</v>
      </c>
      <c r="I46" t="s">
        <v>18</v>
      </c>
      <c r="J46" s="10">
        <v>2.89</v>
      </c>
      <c r="K46" s="1">
        <f>B43-G46</f>
        <v>-4</v>
      </c>
      <c r="L46">
        <f>C43-H46</f>
        <v>-4</v>
      </c>
      <c r="M46" s="10">
        <f t="shared" si="19"/>
        <v>2.29</v>
      </c>
      <c r="N46" s="10">
        <f>E43-M46</f>
        <v>4.21</v>
      </c>
      <c r="O46" s="1"/>
    </row>
    <row r="47" spans="1:16" s="6" customFormat="1" x14ac:dyDescent="0.75">
      <c r="A47" s="6" t="s">
        <v>217</v>
      </c>
      <c r="B47" s="6">
        <v>16</v>
      </c>
      <c r="C47" s="6">
        <v>0</v>
      </c>
      <c r="D47" s="6" t="s">
        <v>22</v>
      </c>
      <c r="E47" s="6">
        <v>1.8</v>
      </c>
      <c r="F47" s="12" t="s">
        <v>23</v>
      </c>
      <c r="G47" s="6">
        <v>20</v>
      </c>
      <c r="H47" s="6">
        <v>5</v>
      </c>
      <c r="I47" s="6" t="s">
        <v>22</v>
      </c>
      <c r="J47" s="8">
        <v>1.72</v>
      </c>
      <c r="K47" s="12">
        <f t="shared" ref="K47:L49" si="21">B47-G47</f>
        <v>-4</v>
      </c>
      <c r="L47" s="6">
        <f t="shared" si="21"/>
        <v>-5</v>
      </c>
      <c r="M47" s="8">
        <f t="shared" si="19"/>
        <v>2.0199999999999996</v>
      </c>
      <c r="N47" s="11">
        <f t="shared" si="20"/>
        <v>-0.21999999999999953</v>
      </c>
      <c r="O47" s="12" t="s">
        <v>173</v>
      </c>
      <c r="P47" s="6" t="s">
        <v>65</v>
      </c>
    </row>
    <row r="48" spans="1:16" x14ac:dyDescent="0.75">
      <c r="A48" t="s">
        <v>218</v>
      </c>
      <c r="B48">
        <v>16</v>
      </c>
      <c r="C48">
        <v>0</v>
      </c>
      <c r="D48" t="s">
        <v>22</v>
      </c>
      <c r="E48">
        <v>3</v>
      </c>
      <c r="F48" s="1" t="s">
        <v>23</v>
      </c>
      <c r="G48">
        <v>20</v>
      </c>
      <c r="H48">
        <v>5</v>
      </c>
      <c r="I48" t="s">
        <v>22</v>
      </c>
      <c r="J48" s="10">
        <v>1.72</v>
      </c>
      <c r="K48" s="1">
        <f t="shared" si="21"/>
        <v>-4</v>
      </c>
      <c r="L48">
        <f t="shared" si="21"/>
        <v>-5</v>
      </c>
      <c r="M48" s="10">
        <f t="shared" si="19"/>
        <v>2.0199999999999996</v>
      </c>
      <c r="N48" s="10">
        <f t="shared" si="20"/>
        <v>0.98000000000000043</v>
      </c>
      <c r="O48" s="1"/>
    </row>
    <row r="49" spans="1:16" s="6" customFormat="1" x14ac:dyDescent="0.75">
      <c r="A49" s="6" t="s">
        <v>219</v>
      </c>
      <c r="B49" s="6">
        <v>16</v>
      </c>
      <c r="C49" s="6">
        <v>1</v>
      </c>
      <c r="D49" s="6" t="s">
        <v>16</v>
      </c>
      <c r="E49" s="6">
        <v>4.4000000000000004</v>
      </c>
      <c r="F49" s="12" t="s">
        <v>17</v>
      </c>
      <c r="G49" s="6">
        <v>18</v>
      </c>
      <c r="H49" s="6">
        <v>3</v>
      </c>
      <c r="I49" s="6" t="s">
        <v>16</v>
      </c>
      <c r="J49" s="8">
        <v>4.0199999999999996</v>
      </c>
      <c r="K49" s="12">
        <f t="shared" si="21"/>
        <v>-2</v>
      </c>
      <c r="L49" s="6">
        <f t="shared" si="21"/>
        <v>-2</v>
      </c>
      <c r="M49" s="8">
        <f t="shared" ref="M49:M54" si="22">J49+(K49*1.05)-(L49*0.9)</f>
        <v>3.7199999999999998</v>
      </c>
      <c r="N49" s="8">
        <f t="shared" ref="N49" si="23">E49-M49</f>
        <v>0.6800000000000006</v>
      </c>
      <c r="O49" s="12"/>
    </row>
    <row r="50" spans="1:16" x14ac:dyDescent="0.75">
      <c r="A50" t="s">
        <v>220</v>
      </c>
      <c r="B50">
        <v>16</v>
      </c>
      <c r="C50">
        <v>1</v>
      </c>
      <c r="D50" t="s">
        <v>16</v>
      </c>
      <c r="E50">
        <v>6.3</v>
      </c>
      <c r="F50" s="1" t="s">
        <v>17</v>
      </c>
      <c r="G50">
        <v>18</v>
      </c>
      <c r="H50">
        <v>3</v>
      </c>
      <c r="I50" t="s">
        <v>16</v>
      </c>
      <c r="J50" s="10">
        <v>4.0199999999999996</v>
      </c>
      <c r="K50" s="1">
        <f t="shared" ref="K50:K51" si="24">B50-G50</f>
        <v>-2</v>
      </c>
      <c r="L50">
        <f t="shared" ref="L50:L51" si="25">C50-H50</f>
        <v>-2</v>
      </c>
      <c r="M50" s="10">
        <f t="shared" si="22"/>
        <v>3.7199999999999998</v>
      </c>
      <c r="N50" s="10">
        <f t="shared" ref="N50:N51" si="26">E50-M50</f>
        <v>2.58</v>
      </c>
      <c r="O50" s="1"/>
    </row>
    <row r="51" spans="1:16" s="6" customFormat="1" x14ac:dyDescent="0.75">
      <c r="A51" s="6" t="s">
        <v>221</v>
      </c>
      <c r="B51" s="6">
        <v>16</v>
      </c>
      <c r="C51" s="6">
        <v>1</v>
      </c>
      <c r="D51" s="6" t="s">
        <v>18</v>
      </c>
      <c r="E51" s="6">
        <v>2.6</v>
      </c>
      <c r="F51" s="12" t="s">
        <v>19</v>
      </c>
      <c r="G51" s="6">
        <v>18</v>
      </c>
      <c r="H51" s="6">
        <v>2</v>
      </c>
      <c r="I51" s="6" t="s">
        <v>18</v>
      </c>
      <c r="J51" s="8">
        <v>5.44</v>
      </c>
      <c r="K51" s="12">
        <f t="shared" si="24"/>
        <v>-2</v>
      </c>
      <c r="L51" s="6">
        <f t="shared" si="25"/>
        <v>-1</v>
      </c>
      <c r="M51" s="8">
        <f t="shared" si="22"/>
        <v>4.24</v>
      </c>
      <c r="N51" s="8">
        <f t="shared" si="26"/>
        <v>-1.6400000000000001</v>
      </c>
      <c r="O51" s="12"/>
    </row>
    <row r="52" spans="1:16" s="6" customFormat="1" x14ac:dyDescent="0.75">
      <c r="F52" s="12" t="s">
        <v>26</v>
      </c>
      <c r="G52" s="6">
        <v>20</v>
      </c>
      <c r="H52" s="6">
        <v>4</v>
      </c>
      <c r="I52" s="6" t="s">
        <v>18</v>
      </c>
      <c r="J52" s="8">
        <v>3.48</v>
      </c>
      <c r="K52" s="12">
        <f>B51-G52</f>
        <v>-4</v>
      </c>
      <c r="L52" s="6">
        <f>C51-H52</f>
        <v>-3</v>
      </c>
      <c r="M52" s="8">
        <f t="shared" si="22"/>
        <v>1.98</v>
      </c>
      <c r="N52" s="8">
        <f>E51-M52</f>
        <v>0.62000000000000011</v>
      </c>
      <c r="O52" s="12"/>
    </row>
    <row r="53" spans="1:16" s="6" customFormat="1" x14ac:dyDescent="0.75">
      <c r="F53" s="12" t="s">
        <v>27</v>
      </c>
      <c r="G53" s="6">
        <v>20</v>
      </c>
      <c r="H53" s="6">
        <v>4</v>
      </c>
      <c r="I53" s="6" t="s">
        <v>18</v>
      </c>
      <c r="J53" s="8">
        <v>3</v>
      </c>
      <c r="K53" s="12">
        <f>B51-G53</f>
        <v>-4</v>
      </c>
      <c r="L53" s="6">
        <f>C51-H53</f>
        <v>-3</v>
      </c>
      <c r="M53" s="8">
        <f t="shared" si="22"/>
        <v>1.5</v>
      </c>
      <c r="N53" s="8">
        <f>E51-M53</f>
        <v>1.1000000000000001</v>
      </c>
      <c r="O53" s="12"/>
    </row>
    <row r="54" spans="1:16" s="6" customFormat="1" x14ac:dyDescent="0.75">
      <c r="F54" s="12" t="s">
        <v>28</v>
      </c>
      <c r="G54" s="6">
        <v>20</v>
      </c>
      <c r="H54" s="6">
        <v>4</v>
      </c>
      <c r="I54" s="6" t="s">
        <v>18</v>
      </c>
      <c r="J54" s="8">
        <v>2.89</v>
      </c>
      <c r="K54" s="12">
        <f>B51-G54</f>
        <v>-4</v>
      </c>
      <c r="L54" s="6">
        <f>C51-H54</f>
        <v>-3</v>
      </c>
      <c r="M54" s="8">
        <f t="shared" si="22"/>
        <v>1.3900000000000001</v>
      </c>
      <c r="N54" s="8">
        <f>E51-M54</f>
        <v>1.21</v>
      </c>
      <c r="O54" s="12"/>
    </row>
    <row r="55" spans="1:16" x14ac:dyDescent="0.75">
      <c r="A55" t="s">
        <v>222</v>
      </c>
      <c r="B55">
        <v>16</v>
      </c>
      <c r="C55">
        <v>1</v>
      </c>
      <c r="D55" t="s">
        <v>22</v>
      </c>
      <c r="E55">
        <v>1.6</v>
      </c>
      <c r="F55" s="1" t="s">
        <v>23</v>
      </c>
      <c r="G55">
        <v>20</v>
      </c>
      <c r="H55">
        <v>5</v>
      </c>
      <c r="I55" t="s">
        <v>22</v>
      </c>
      <c r="J55" s="10">
        <v>1.72</v>
      </c>
      <c r="K55" s="1">
        <f t="shared" ref="K55:L55" si="27">B55-G55</f>
        <v>-4</v>
      </c>
      <c r="L55">
        <f t="shared" si="27"/>
        <v>-4</v>
      </c>
      <c r="M55" s="10">
        <f t="shared" si="19"/>
        <v>1.1199999999999997</v>
      </c>
      <c r="N55" s="11">
        <f t="shared" si="20"/>
        <v>0.48000000000000043</v>
      </c>
      <c r="O55" s="1" t="s">
        <v>174</v>
      </c>
      <c r="P55" t="s">
        <v>175</v>
      </c>
    </row>
    <row r="56" spans="1:16" s="6" customFormat="1" x14ac:dyDescent="0.75">
      <c r="A56" s="6" t="s">
        <v>223</v>
      </c>
      <c r="B56" s="6">
        <v>16</v>
      </c>
      <c r="C56" s="6">
        <v>2</v>
      </c>
      <c r="D56" s="6" t="s">
        <v>16</v>
      </c>
      <c r="E56" s="6">
        <v>2.2000000000000002</v>
      </c>
      <c r="F56" s="12" t="s">
        <v>17</v>
      </c>
      <c r="G56" s="6">
        <v>18</v>
      </c>
      <c r="H56" s="6">
        <v>3</v>
      </c>
      <c r="I56" s="6" t="s">
        <v>16</v>
      </c>
      <c r="J56" s="8">
        <v>4.0199999999999996</v>
      </c>
      <c r="K56" s="12">
        <f>B56-G56</f>
        <v>-2</v>
      </c>
      <c r="L56" s="6">
        <f>C56-H56</f>
        <v>-1</v>
      </c>
      <c r="M56" s="8">
        <f t="shared" si="19"/>
        <v>2.8199999999999994</v>
      </c>
      <c r="N56" s="8">
        <f t="shared" si="20"/>
        <v>-0.61999999999999922</v>
      </c>
      <c r="O56" s="12"/>
    </row>
    <row r="57" spans="1:16" x14ac:dyDescent="0.75">
      <c r="A57" t="s">
        <v>224</v>
      </c>
      <c r="B57">
        <v>16</v>
      </c>
      <c r="C57">
        <v>2</v>
      </c>
      <c r="D57" t="s">
        <v>16</v>
      </c>
      <c r="E57">
        <v>3.5</v>
      </c>
      <c r="F57" s="1" t="s">
        <v>19</v>
      </c>
      <c r="G57">
        <v>18</v>
      </c>
      <c r="H57">
        <v>2</v>
      </c>
      <c r="I57" t="s">
        <v>18</v>
      </c>
      <c r="J57" s="10">
        <v>5.44</v>
      </c>
      <c r="K57" s="1">
        <f>B57-G57</f>
        <v>-2</v>
      </c>
      <c r="L57">
        <f>C57-H57</f>
        <v>0</v>
      </c>
      <c r="M57" s="10">
        <f t="shared" ref="M57:M63" si="28">J57+(K57*1.05)-(L57*0.9)</f>
        <v>3.3400000000000003</v>
      </c>
      <c r="N57" s="11">
        <f t="shared" ref="N57" si="29">E57-M57</f>
        <v>0.1599999999999997</v>
      </c>
      <c r="O57" s="1" t="s">
        <v>66</v>
      </c>
      <c r="P57" t="s">
        <v>67</v>
      </c>
    </row>
    <row r="58" spans="1:16" s="6" customFormat="1" x14ac:dyDescent="0.75">
      <c r="A58" s="6" t="s">
        <v>225</v>
      </c>
      <c r="B58" s="6">
        <v>16</v>
      </c>
      <c r="C58" s="6">
        <v>2</v>
      </c>
      <c r="D58" s="6" t="s">
        <v>16</v>
      </c>
      <c r="E58" s="6">
        <v>4.3</v>
      </c>
      <c r="F58" s="12" t="s">
        <v>19</v>
      </c>
      <c r="G58" s="6">
        <v>18</v>
      </c>
      <c r="H58" s="6">
        <v>2</v>
      </c>
      <c r="I58" s="6" t="s">
        <v>18</v>
      </c>
      <c r="J58" s="8">
        <v>5.44</v>
      </c>
      <c r="K58" s="12">
        <f t="shared" ref="K58:K60" si="30">B58-G58</f>
        <v>-2</v>
      </c>
      <c r="L58" s="6">
        <f t="shared" ref="L58:L60" si="31">C58-H58</f>
        <v>0</v>
      </c>
      <c r="M58" s="8">
        <f t="shared" si="28"/>
        <v>3.3400000000000003</v>
      </c>
      <c r="N58" s="8">
        <f t="shared" ref="N58:N60" si="32">E58-M58</f>
        <v>0.95999999999999952</v>
      </c>
      <c r="O58" s="12"/>
    </row>
    <row r="59" spans="1:16" x14ac:dyDescent="0.75">
      <c r="A59" t="s">
        <v>226</v>
      </c>
      <c r="B59">
        <v>16</v>
      </c>
      <c r="C59">
        <v>2</v>
      </c>
      <c r="D59" t="s">
        <v>16</v>
      </c>
      <c r="E59">
        <v>4.8</v>
      </c>
      <c r="F59" s="1" t="s">
        <v>19</v>
      </c>
      <c r="G59">
        <v>18</v>
      </c>
      <c r="H59">
        <v>2</v>
      </c>
      <c r="I59" t="s">
        <v>18</v>
      </c>
      <c r="J59" s="10">
        <v>5.44</v>
      </c>
      <c r="K59" s="1">
        <f t="shared" si="30"/>
        <v>-2</v>
      </c>
      <c r="L59">
        <f t="shared" si="31"/>
        <v>0</v>
      </c>
      <c r="M59" s="10">
        <f t="shared" si="28"/>
        <v>3.3400000000000003</v>
      </c>
      <c r="N59" s="10">
        <f t="shared" si="32"/>
        <v>1.4599999999999995</v>
      </c>
      <c r="O59" s="1"/>
    </row>
    <row r="60" spans="1:16" s="6" customFormat="1" x14ac:dyDescent="0.75">
      <c r="A60" s="6" t="s">
        <v>227</v>
      </c>
      <c r="B60" s="6">
        <v>16</v>
      </c>
      <c r="C60" s="6">
        <v>2</v>
      </c>
      <c r="D60" s="6" t="s">
        <v>18</v>
      </c>
      <c r="E60" s="6">
        <v>1.6</v>
      </c>
      <c r="F60" s="12" t="s">
        <v>19</v>
      </c>
      <c r="G60" s="6">
        <v>18</v>
      </c>
      <c r="H60" s="6">
        <v>2</v>
      </c>
      <c r="I60" s="6" t="s">
        <v>18</v>
      </c>
      <c r="J60" s="8">
        <v>5.44</v>
      </c>
      <c r="K60" s="12">
        <f t="shared" si="30"/>
        <v>-2</v>
      </c>
      <c r="L60" s="6">
        <f t="shared" si="31"/>
        <v>0</v>
      </c>
      <c r="M60" s="8">
        <f t="shared" si="28"/>
        <v>3.3400000000000003</v>
      </c>
      <c r="N60" s="8">
        <f t="shared" si="32"/>
        <v>-1.7400000000000002</v>
      </c>
      <c r="O60" s="12" t="s">
        <v>176</v>
      </c>
      <c r="P60" s="6" t="s">
        <v>177</v>
      </c>
    </row>
    <row r="61" spans="1:16" s="6" customFormat="1" x14ac:dyDescent="0.75">
      <c r="F61" s="12" t="s">
        <v>26</v>
      </c>
      <c r="G61" s="6">
        <v>20</v>
      </c>
      <c r="H61" s="6">
        <v>4</v>
      </c>
      <c r="I61" s="6" t="s">
        <v>18</v>
      </c>
      <c r="J61" s="8">
        <v>3.48</v>
      </c>
      <c r="K61" s="12">
        <f>B60-G61</f>
        <v>-4</v>
      </c>
      <c r="L61" s="6">
        <f>C60-H61</f>
        <v>-2</v>
      </c>
      <c r="M61" s="8">
        <f t="shared" si="28"/>
        <v>1.0799999999999998</v>
      </c>
      <c r="N61" s="11">
        <f>E60-M61</f>
        <v>0.52000000000000024</v>
      </c>
      <c r="O61" s="12"/>
    </row>
    <row r="62" spans="1:16" s="6" customFormat="1" x14ac:dyDescent="0.75">
      <c r="F62" s="12" t="s">
        <v>27</v>
      </c>
      <c r="G62" s="6">
        <v>20</v>
      </c>
      <c r="H62" s="6">
        <v>4</v>
      </c>
      <c r="I62" s="6" t="s">
        <v>18</v>
      </c>
      <c r="J62" s="8">
        <v>3</v>
      </c>
      <c r="K62" s="12">
        <f>B60-G62</f>
        <v>-4</v>
      </c>
      <c r="L62" s="6">
        <f>C60-H62</f>
        <v>-2</v>
      </c>
      <c r="M62" s="8">
        <f t="shared" si="28"/>
        <v>0.59999999999999987</v>
      </c>
      <c r="N62" s="8">
        <f>E60-M62</f>
        <v>1.0000000000000002</v>
      </c>
      <c r="O62" s="12"/>
    </row>
    <row r="63" spans="1:16" s="6" customFormat="1" x14ac:dyDescent="0.75">
      <c r="F63" s="12" t="s">
        <v>28</v>
      </c>
      <c r="G63" s="6">
        <v>20</v>
      </c>
      <c r="H63" s="6">
        <v>4</v>
      </c>
      <c r="I63" s="6" t="s">
        <v>18</v>
      </c>
      <c r="J63" s="8">
        <v>2.89</v>
      </c>
      <c r="K63" s="12">
        <f>B60-G63</f>
        <v>-4</v>
      </c>
      <c r="L63" s="6">
        <f>C60-H63</f>
        <v>-2</v>
      </c>
      <c r="M63" s="8">
        <f t="shared" si="28"/>
        <v>0.49</v>
      </c>
      <c r="N63" s="8">
        <f>E60-M63</f>
        <v>1.1100000000000001</v>
      </c>
      <c r="O63" s="12"/>
    </row>
    <row r="64" spans="1:16" x14ac:dyDescent="0.75">
      <c r="A64" t="s">
        <v>228</v>
      </c>
      <c r="B64">
        <v>16</v>
      </c>
      <c r="C64">
        <v>2</v>
      </c>
      <c r="D64" t="s">
        <v>18</v>
      </c>
      <c r="E64">
        <v>2.1</v>
      </c>
      <c r="F64" s="1" t="s">
        <v>19</v>
      </c>
      <c r="G64">
        <v>18</v>
      </c>
      <c r="H64">
        <v>2</v>
      </c>
      <c r="I64" t="s">
        <v>18</v>
      </c>
      <c r="J64" s="10">
        <v>5.44</v>
      </c>
      <c r="K64" s="1">
        <f t="shared" ref="K64" si="33">B64-G64</f>
        <v>-2</v>
      </c>
      <c r="L64">
        <f t="shared" ref="L64" si="34">C64-H64</f>
        <v>0</v>
      </c>
      <c r="M64" s="10">
        <f t="shared" ref="M64:M67" si="35">J64+(K64*1.05)-(L64*0.9)</f>
        <v>3.3400000000000003</v>
      </c>
      <c r="N64" s="10">
        <f t="shared" ref="N64" si="36">E64-M64</f>
        <v>-1.2400000000000002</v>
      </c>
      <c r="O64" s="1"/>
    </row>
    <row r="65" spans="1:16" x14ac:dyDescent="0.75">
      <c r="F65" s="1" t="s">
        <v>26</v>
      </c>
      <c r="G65">
        <v>20</v>
      </c>
      <c r="H65">
        <v>4</v>
      </c>
      <c r="I65" t="s">
        <v>18</v>
      </c>
      <c r="J65" s="10">
        <v>3.48</v>
      </c>
      <c r="K65" s="1">
        <f>B64-G65</f>
        <v>-4</v>
      </c>
      <c r="L65">
        <f>C64-H65</f>
        <v>-2</v>
      </c>
      <c r="M65" s="10">
        <f t="shared" si="35"/>
        <v>1.0799999999999998</v>
      </c>
      <c r="N65" s="10">
        <f>E64-M65</f>
        <v>1.0200000000000002</v>
      </c>
      <c r="O65" s="1"/>
    </row>
    <row r="66" spans="1:16" x14ac:dyDescent="0.75">
      <c r="F66" s="1" t="s">
        <v>27</v>
      </c>
      <c r="G66">
        <v>20</v>
      </c>
      <c r="H66">
        <v>4</v>
      </c>
      <c r="I66" t="s">
        <v>18</v>
      </c>
      <c r="J66" s="10">
        <v>3</v>
      </c>
      <c r="K66" s="1">
        <f>B64-G66</f>
        <v>-4</v>
      </c>
      <c r="L66">
        <f>C64-H66</f>
        <v>-2</v>
      </c>
      <c r="M66" s="10">
        <f t="shared" si="35"/>
        <v>0.59999999999999987</v>
      </c>
      <c r="N66" s="10">
        <f>E64-M66</f>
        <v>1.5000000000000002</v>
      </c>
      <c r="O66" s="1"/>
    </row>
    <row r="67" spans="1:16" x14ac:dyDescent="0.75">
      <c r="F67" s="1" t="s">
        <v>28</v>
      </c>
      <c r="G67">
        <v>20</v>
      </c>
      <c r="H67">
        <v>4</v>
      </c>
      <c r="I67" t="s">
        <v>18</v>
      </c>
      <c r="J67" s="10">
        <v>2.89</v>
      </c>
      <c r="K67" s="1">
        <f>B64-G67</f>
        <v>-4</v>
      </c>
      <c r="L67">
        <f>C64-H67</f>
        <v>-2</v>
      </c>
      <c r="M67" s="10">
        <f t="shared" si="35"/>
        <v>0.49</v>
      </c>
      <c r="N67" s="10">
        <f>E64-M67</f>
        <v>1.61</v>
      </c>
      <c r="O67" s="1"/>
    </row>
    <row r="68" spans="1:16" s="6" customFormat="1" x14ac:dyDescent="0.75">
      <c r="A68" s="6" t="s">
        <v>229</v>
      </c>
      <c r="B68" s="6">
        <v>16</v>
      </c>
      <c r="C68" s="6">
        <v>2</v>
      </c>
      <c r="D68" s="6" t="s">
        <v>18</v>
      </c>
      <c r="E68" s="6">
        <v>2.5</v>
      </c>
      <c r="F68" s="12" t="s">
        <v>19</v>
      </c>
      <c r="G68" s="6">
        <v>18</v>
      </c>
      <c r="H68" s="6">
        <v>2</v>
      </c>
      <c r="I68" s="6" t="s">
        <v>18</v>
      </c>
      <c r="J68" s="8">
        <v>5.44</v>
      </c>
      <c r="K68" s="12">
        <f t="shared" ref="K68" si="37">B68-G68</f>
        <v>-2</v>
      </c>
      <c r="L68" s="6">
        <f t="shared" ref="L68" si="38">C68-H68</f>
        <v>0</v>
      </c>
      <c r="M68" s="8">
        <f t="shared" ref="M68:M71" si="39">J68+(K68*1.05)-(L68*0.9)</f>
        <v>3.3400000000000003</v>
      </c>
      <c r="N68" s="8">
        <f t="shared" ref="N68" si="40">E68-M68</f>
        <v>-0.8400000000000003</v>
      </c>
      <c r="O68" s="12"/>
    </row>
    <row r="69" spans="1:16" s="6" customFormat="1" x14ac:dyDescent="0.75">
      <c r="F69" s="12" t="s">
        <v>26</v>
      </c>
      <c r="G69" s="6">
        <v>20</v>
      </c>
      <c r="H69" s="6">
        <v>4</v>
      </c>
      <c r="I69" s="6" t="s">
        <v>18</v>
      </c>
      <c r="J69" s="8">
        <v>3.48</v>
      </c>
      <c r="K69" s="12">
        <f>B68-G69</f>
        <v>-4</v>
      </c>
      <c r="L69" s="6">
        <f>C68-H69</f>
        <v>-2</v>
      </c>
      <c r="M69" s="8">
        <f t="shared" si="39"/>
        <v>1.0799999999999998</v>
      </c>
      <c r="N69" s="8">
        <f>E68-M69</f>
        <v>1.4200000000000002</v>
      </c>
      <c r="O69" s="12"/>
    </row>
    <row r="70" spans="1:16" s="6" customFormat="1" x14ac:dyDescent="0.75">
      <c r="F70" s="12" t="s">
        <v>27</v>
      </c>
      <c r="G70" s="6">
        <v>20</v>
      </c>
      <c r="H70" s="6">
        <v>4</v>
      </c>
      <c r="I70" s="6" t="s">
        <v>18</v>
      </c>
      <c r="J70" s="8">
        <v>3</v>
      </c>
      <c r="K70" s="12">
        <f>B68-G70</f>
        <v>-4</v>
      </c>
      <c r="L70" s="6">
        <f>C68-H70</f>
        <v>-2</v>
      </c>
      <c r="M70" s="8">
        <f t="shared" si="39"/>
        <v>0.59999999999999987</v>
      </c>
      <c r="N70" s="8">
        <f>E68-M70</f>
        <v>1.9000000000000001</v>
      </c>
      <c r="O70" s="12"/>
    </row>
    <row r="71" spans="1:16" s="6" customFormat="1" x14ac:dyDescent="0.75">
      <c r="F71" s="12" t="s">
        <v>28</v>
      </c>
      <c r="G71" s="6">
        <v>20</v>
      </c>
      <c r="H71" s="6">
        <v>4</v>
      </c>
      <c r="I71" s="6" t="s">
        <v>18</v>
      </c>
      <c r="J71" s="8">
        <v>2.89</v>
      </c>
      <c r="K71" s="12">
        <f>B68-G71</f>
        <v>-4</v>
      </c>
      <c r="L71" s="6">
        <f>C68-H71</f>
        <v>-2</v>
      </c>
      <c r="M71" s="8">
        <f t="shared" si="39"/>
        <v>0.49</v>
      </c>
      <c r="N71" s="8">
        <f>E68-M71</f>
        <v>2.0099999999999998</v>
      </c>
      <c r="O71" s="12"/>
    </row>
    <row r="72" spans="1:16" x14ac:dyDescent="0.75">
      <c r="A72" t="s">
        <v>230</v>
      </c>
      <c r="B72">
        <v>16</v>
      </c>
      <c r="C72">
        <v>2</v>
      </c>
      <c r="D72" t="s">
        <v>18</v>
      </c>
      <c r="E72">
        <v>3.4</v>
      </c>
      <c r="F72" s="1" t="s">
        <v>19</v>
      </c>
      <c r="G72">
        <v>18</v>
      </c>
      <c r="H72">
        <v>2</v>
      </c>
      <c r="I72" t="s">
        <v>18</v>
      </c>
      <c r="J72" s="10">
        <v>5.44</v>
      </c>
      <c r="K72" s="1">
        <f t="shared" ref="K72" si="41">B72-G72</f>
        <v>-2</v>
      </c>
      <c r="L72">
        <f t="shared" ref="L72" si="42">C72-H72</f>
        <v>0</v>
      </c>
      <c r="M72" s="10">
        <f t="shared" ref="M72:M75" si="43">J72+(K72*1.05)-(L72*0.9)</f>
        <v>3.3400000000000003</v>
      </c>
      <c r="N72" s="11">
        <f t="shared" ref="N72" si="44">E72-M72</f>
        <v>5.9999999999999609E-2</v>
      </c>
      <c r="O72" s="1" t="s">
        <v>178</v>
      </c>
      <c r="P72" t="s">
        <v>179</v>
      </c>
    </row>
    <row r="73" spans="1:16" x14ac:dyDescent="0.75">
      <c r="F73" s="1" t="s">
        <v>26</v>
      </c>
      <c r="G73">
        <v>20</v>
      </c>
      <c r="H73">
        <v>4</v>
      </c>
      <c r="I73" t="s">
        <v>18</v>
      </c>
      <c r="J73" s="10">
        <v>3.48</v>
      </c>
      <c r="K73" s="1">
        <f>B72-G73</f>
        <v>-4</v>
      </c>
      <c r="L73">
        <f>C72-H73</f>
        <v>-2</v>
      </c>
      <c r="M73" s="10">
        <f t="shared" si="43"/>
        <v>1.0799999999999998</v>
      </c>
      <c r="N73" s="10">
        <f>E72-M73</f>
        <v>2.3200000000000003</v>
      </c>
      <c r="O73" s="1"/>
    </row>
    <row r="74" spans="1:16" x14ac:dyDescent="0.75">
      <c r="F74" s="1" t="s">
        <v>27</v>
      </c>
      <c r="G74">
        <v>20</v>
      </c>
      <c r="H74">
        <v>4</v>
      </c>
      <c r="I74" t="s">
        <v>18</v>
      </c>
      <c r="J74" s="10">
        <v>3</v>
      </c>
      <c r="K74" s="1">
        <f>B72-G74</f>
        <v>-4</v>
      </c>
      <c r="L74">
        <f>C72-H74</f>
        <v>-2</v>
      </c>
      <c r="M74" s="10">
        <f t="shared" si="43"/>
        <v>0.59999999999999987</v>
      </c>
      <c r="N74" s="10">
        <f>E72-M74</f>
        <v>2.8</v>
      </c>
      <c r="O74" s="1"/>
    </row>
    <row r="75" spans="1:16" x14ac:dyDescent="0.75">
      <c r="F75" s="1" t="s">
        <v>28</v>
      </c>
      <c r="G75">
        <v>20</v>
      </c>
      <c r="H75">
        <v>4</v>
      </c>
      <c r="I75" t="s">
        <v>18</v>
      </c>
      <c r="J75" s="10">
        <v>2.89</v>
      </c>
      <c r="K75" s="1">
        <f>B72-G75</f>
        <v>-4</v>
      </c>
      <c r="L75">
        <f>C72-H75</f>
        <v>-2</v>
      </c>
      <c r="M75" s="10">
        <f t="shared" si="43"/>
        <v>0.49</v>
      </c>
      <c r="N75" s="10">
        <f>E72-M75</f>
        <v>2.91</v>
      </c>
      <c r="O75" s="1"/>
    </row>
    <row r="76" spans="1:16" s="6" customFormat="1" x14ac:dyDescent="0.75">
      <c r="A76" s="6" t="s">
        <v>231</v>
      </c>
      <c r="B76" s="6">
        <v>16</v>
      </c>
      <c r="C76" s="6">
        <v>2</v>
      </c>
      <c r="D76" s="6" t="s">
        <v>18</v>
      </c>
      <c r="E76" s="6">
        <v>3.9</v>
      </c>
      <c r="F76" s="12" t="s">
        <v>19</v>
      </c>
      <c r="G76" s="6">
        <v>18</v>
      </c>
      <c r="H76" s="6">
        <v>2</v>
      </c>
      <c r="I76" s="6" t="s">
        <v>18</v>
      </c>
      <c r="J76" s="8">
        <v>5.44</v>
      </c>
      <c r="K76" s="12">
        <f t="shared" ref="K76" si="45">B76-G76</f>
        <v>-2</v>
      </c>
      <c r="L76" s="6">
        <f t="shared" ref="L76" si="46">C76-H76</f>
        <v>0</v>
      </c>
      <c r="M76" s="8">
        <f t="shared" ref="M76:M79" si="47">J76+(K76*1.05)-(L76*0.9)</f>
        <v>3.3400000000000003</v>
      </c>
      <c r="N76" s="8">
        <f t="shared" ref="N76" si="48">E76-M76</f>
        <v>0.55999999999999961</v>
      </c>
      <c r="O76" s="12"/>
    </row>
    <row r="77" spans="1:16" s="6" customFormat="1" x14ac:dyDescent="0.75">
      <c r="F77" s="12" t="s">
        <v>26</v>
      </c>
      <c r="G77" s="6">
        <v>20</v>
      </c>
      <c r="H77" s="6">
        <v>4</v>
      </c>
      <c r="I77" s="6" t="s">
        <v>18</v>
      </c>
      <c r="J77" s="8">
        <v>3.48</v>
      </c>
      <c r="K77" s="12">
        <f>B76-G77</f>
        <v>-4</v>
      </c>
      <c r="L77" s="6">
        <f>C76-H77</f>
        <v>-2</v>
      </c>
      <c r="M77" s="8">
        <f t="shared" si="47"/>
        <v>1.0799999999999998</v>
      </c>
      <c r="N77" s="8">
        <f>E76-M77</f>
        <v>2.8200000000000003</v>
      </c>
      <c r="O77" s="12"/>
    </row>
    <row r="78" spans="1:16" s="6" customFormat="1" x14ac:dyDescent="0.75">
      <c r="F78" s="12" t="s">
        <v>27</v>
      </c>
      <c r="G78" s="6">
        <v>20</v>
      </c>
      <c r="H78" s="6">
        <v>4</v>
      </c>
      <c r="I78" s="6" t="s">
        <v>18</v>
      </c>
      <c r="J78" s="8">
        <v>3</v>
      </c>
      <c r="K78" s="12">
        <f>B76-G78</f>
        <v>-4</v>
      </c>
      <c r="L78" s="6">
        <f>C76-H78</f>
        <v>-2</v>
      </c>
      <c r="M78" s="8">
        <f t="shared" si="47"/>
        <v>0.59999999999999987</v>
      </c>
      <c r="N78" s="8">
        <f>E76-M78</f>
        <v>3.3</v>
      </c>
      <c r="O78" s="12"/>
    </row>
    <row r="79" spans="1:16" s="6" customFormat="1" x14ac:dyDescent="0.75">
      <c r="F79" s="12" t="s">
        <v>28</v>
      </c>
      <c r="G79" s="6">
        <v>20</v>
      </c>
      <c r="H79" s="6">
        <v>4</v>
      </c>
      <c r="I79" s="6" t="s">
        <v>18</v>
      </c>
      <c r="J79" s="8">
        <v>2.89</v>
      </c>
      <c r="K79" s="12">
        <f>B76-G79</f>
        <v>-4</v>
      </c>
      <c r="L79" s="6">
        <f>C76-H79</f>
        <v>-2</v>
      </c>
      <c r="M79" s="8">
        <f t="shared" si="47"/>
        <v>0.49</v>
      </c>
      <c r="N79" s="8">
        <f>E76-M79</f>
        <v>3.41</v>
      </c>
      <c r="O79" s="12"/>
    </row>
    <row r="80" spans="1:16" x14ac:dyDescent="0.75">
      <c r="A80" t="s">
        <v>232</v>
      </c>
      <c r="B80">
        <v>16</v>
      </c>
      <c r="C80">
        <v>2</v>
      </c>
      <c r="D80" t="s">
        <v>22</v>
      </c>
      <c r="E80">
        <v>1.6</v>
      </c>
      <c r="F80" s="1" t="s">
        <v>23</v>
      </c>
      <c r="G80">
        <v>20</v>
      </c>
      <c r="H80">
        <v>5</v>
      </c>
      <c r="I80" t="s">
        <v>22</v>
      </c>
      <c r="J80" s="10">
        <v>1.72</v>
      </c>
      <c r="K80" s="1">
        <f t="shared" ref="K80:L80" si="49">B80-G80</f>
        <v>-4</v>
      </c>
      <c r="L80">
        <f t="shared" si="49"/>
        <v>-3</v>
      </c>
      <c r="M80" s="10">
        <f t="shared" si="19"/>
        <v>0.21999999999999975</v>
      </c>
      <c r="N80" s="10">
        <f t="shared" si="20"/>
        <v>1.3800000000000003</v>
      </c>
      <c r="O80" s="1"/>
    </row>
    <row r="81" spans="1:16" s="6" customFormat="1" x14ac:dyDescent="0.75">
      <c r="A81" s="6" t="s">
        <v>233</v>
      </c>
      <c r="B81" s="6">
        <v>16</v>
      </c>
      <c r="C81" s="6">
        <v>2</v>
      </c>
      <c r="D81" s="6" t="s">
        <v>18</v>
      </c>
      <c r="E81" s="6">
        <v>2</v>
      </c>
      <c r="F81" s="12" t="s">
        <v>23</v>
      </c>
      <c r="G81" s="6">
        <v>20</v>
      </c>
      <c r="H81" s="6">
        <v>5</v>
      </c>
      <c r="I81" s="6" t="s">
        <v>22</v>
      </c>
      <c r="J81" s="8">
        <v>1.72</v>
      </c>
      <c r="K81" s="12">
        <f>B81-G81</f>
        <v>-4</v>
      </c>
      <c r="L81" s="6">
        <f>C81-H81</f>
        <v>-3</v>
      </c>
      <c r="M81" s="8">
        <f t="shared" si="19"/>
        <v>0.21999999999999975</v>
      </c>
      <c r="N81" s="8">
        <f t="shared" si="20"/>
        <v>1.7800000000000002</v>
      </c>
      <c r="O81" s="12"/>
    </row>
    <row r="82" spans="1:16" x14ac:dyDescent="0.75">
      <c r="A82" t="s">
        <v>157</v>
      </c>
      <c r="B82">
        <v>16</v>
      </c>
      <c r="C82">
        <v>2</v>
      </c>
      <c r="E82">
        <v>4.8</v>
      </c>
      <c r="F82" t="s">
        <v>24</v>
      </c>
      <c r="G82">
        <v>20</v>
      </c>
      <c r="H82">
        <v>4</v>
      </c>
      <c r="J82" s="10">
        <v>8.1</v>
      </c>
      <c r="K82">
        <f t="shared" ref="K82" si="50">B82-G82</f>
        <v>-4</v>
      </c>
      <c r="L82">
        <f t="shared" ref="L82" si="51">C82-H82</f>
        <v>-2</v>
      </c>
      <c r="M82" s="10">
        <f t="shared" si="19"/>
        <v>5.6999999999999993</v>
      </c>
      <c r="N82" s="10">
        <f t="shared" si="20"/>
        <v>-0.89999999999999947</v>
      </c>
      <c r="O82" s="1" t="s">
        <v>180</v>
      </c>
      <c r="P82" t="s">
        <v>181</v>
      </c>
    </row>
    <row r="83" spans="1:16" x14ac:dyDescent="0.75">
      <c r="F83" t="s">
        <v>53</v>
      </c>
      <c r="G83">
        <v>22</v>
      </c>
      <c r="H83">
        <v>6</v>
      </c>
      <c r="J83" s="10">
        <v>7.7</v>
      </c>
      <c r="K83">
        <f>B82-G83</f>
        <v>-6</v>
      </c>
      <c r="L83">
        <f>C82-H83</f>
        <v>-4</v>
      </c>
      <c r="M83" s="10">
        <f>J83+(K83*1.05)-(L83*0.9)</f>
        <v>5</v>
      </c>
      <c r="N83" s="11">
        <f>E82-M83</f>
        <v>-0.20000000000000018</v>
      </c>
      <c r="O83" s="1"/>
    </row>
    <row r="84" spans="1:16" s="6" customFormat="1" x14ac:dyDescent="0.75">
      <c r="A84" s="6" t="s">
        <v>158</v>
      </c>
      <c r="B84" s="6">
        <v>16</v>
      </c>
      <c r="C84" s="6">
        <v>2</v>
      </c>
      <c r="E84" s="6">
        <v>5.4</v>
      </c>
      <c r="F84" s="6" t="s">
        <v>24</v>
      </c>
      <c r="G84" s="6">
        <v>20</v>
      </c>
      <c r="H84" s="6">
        <v>4</v>
      </c>
      <c r="J84" s="8">
        <v>8.1</v>
      </c>
      <c r="K84" s="6">
        <f t="shared" ref="K84" si="52">B84-G84</f>
        <v>-4</v>
      </c>
      <c r="L84" s="6">
        <f t="shared" ref="L84" si="53">C84-H84</f>
        <v>-2</v>
      </c>
      <c r="M84" s="8">
        <f t="shared" ref="M84" si="54">J84+(K84*1.05)-(L84*0.9)</f>
        <v>5.6999999999999993</v>
      </c>
      <c r="N84" s="11">
        <f t="shared" ref="N84" si="55">E84-M84</f>
        <v>-0.29999999999999893</v>
      </c>
      <c r="O84" s="12" t="s">
        <v>180</v>
      </c>
      <c r="P84" s="6" t="s">
        <v>181</v>
      </c>
    </row>
    <row r="85" spans="1:16" s="6" customFormat="1" x14ac:dyDescent="0.75">
      <c r="F85" s="6" t="s">
        <v>53</v>
      </c>
      <c r="G85" s="6">
        <v>22</v>
      </c>
      <c r="H85" s="6">
        <v>6</v>
      </c>
      <c r="J85" s="8">
        <v>7.7</v>
      </c>
      <c r="K85" s="6">
        <f>B84-G85</f>
        <v>-6</v>
      </c>
      <c r="L85" s="6">
        <f>C84-H85</f>
        <v>-4</v>
      </c>
      <c r="M85" s="8">
        <f>J85+(K85*1.05)-(L85*0.9)</f>
        <v>5</v>
      </c>
      <c r="N85" s="11">
        <f>E84-M85</f>
        <v>0.40000000000000036</v>
      </c>
      <c r="O85" s="12"/>
    </row>
    <row r="86" spans="1:16" x14ac:dyDescent="0.75">
      <c r="A86" t="s">
        <v>159</v>
      </c>
      <c r="B86">
        <v>16</v>
      </c>
      <c r="C86">
        <v>2</v>
      </c>
      <c r="E86">
        <v>5.8</v>
      </c>
      <c r="F86" t="s">
        <v>24</v>
      </c>
      <c r="G86">
        <v>20</v>
      </c>
      <c r="H86">
        <v>4</v>
      </c>
      <c r="J86" s="10">
        <v>8.1</v>
      </c>
      <c r="K86">
        <f t="shared" ref="K86" si="56">B86-G86</f>
        <v>-4</v>
      </c>
      <c r="L86">
        <f t="shared" ref="L86" si="57">C86-H86</f>
        <v>-2</v>
      </c>
      <c r="M86" s="10">
        <f t="shared" ref="M86" si="58">J86+(K86*1.05)-(L86*0.9)</f>
        <v>5.6999999999999993</v>
      </c>
      <c r="N86" s="11">
        <f t="shared" ref="N86" si="59">E86-M86</f>
        <v>0.10000000000000053</v>
      </c>
      <c r="O86" s="1" t="s">
        <v>180</v>
      </c>
      <c r="P86" t="s">
        <v>181</v>
      </c>
    </row>
    <row r="87" spans="1:16" x14ac:dyDescent="0.75">
      <c r="F87" t="s">
        <v>53</v>
      </c>
      <c r="G87">
        <v>22</v>
      </c>
      <c r="H87">
        <v>6</v>
      </c>
      <c r="J87" s="10">
        <v>7.7</v>
      </c>
      <c r="K87">
        <f>B86-G87</f>
        <v>-6</v>
      </c>
      <c r="L87">
        <f>C86-H87</f>
        <v>-4</v>
      </c>
      <c r="M87" s="10">
        <f>J87+(K87*1.05)-(L87*0.9)</f>
        <v>5</v>
      </c>
      <c r="N87" s="10">
        <f>E86-M87</f>
        <v>0.79999999999999982</v>
      </c>
      <c r="O87" s="1"/>
    </row>
    <row r="88" spans="1:16" s="6" customFormat="1" x14ac:dyDescent="0.75">
      <c r="A88" s="6" t="s">
        <v>160</v>
      </c>
      <c r="B88" s="6">
        <v>16</v>
      </c>
      <c r="C88" s="6">
        <v>2</v>
      </c>
      <c r="E88" s="6">
        <v>8.1999999999999993</v>
      </c>
      <c r="F88" s="6" t="s">
        <v>24</v>
      </c>
      <c r="G88" s="6">
        <v>20</v>
      </c>
      <c r="H88" s="6">
        <v>4</v>
      </c>
      <c r="J88" s="8">
        <v>8.1</v>
      </c>
      <c r="K88" s="6">
        <f t="shared" ref="K88" si="60">B88-G88</f>
        <v>-4</v>
      </c>
      <c r="L88" s="6">
        <f t="shared" ref="L88" si="61">C88-H88</f>
        <v>-2</v>
      </c>
      <c r="M88" s="8">
        <f t="shared" ref="M88" si="62">J88+(K88*1.05)-(L88*0.9)</f>
        <v>5.6999999999999993</v>
      </c>
      <c r="N88" s="8">
        <f t="shared" ref="N88" si="63">E88-M88</f>
        <v>2.5</v>
      </c>
      <c r="O88" s="12"/>
    </row>
    <row r="89" spans="1:16" s="6" customFormat="1" x14ac:dyDescent="0.75">
      <c r="F89" s="6" t="s">
        <v>53</v>
      </c>
      <c r="G89" s="6">
        <v>22</v>
      </c>
      <c r="H89" s="6">
        <v>6</v>
      </c>
      <c r="J89" s="8">
        <v>7.7</v>
      </c>
      <c r="K89" s="6">
        <f>B88-G89</f>
        <v>-6</v>
      </c>
      <c r="L89" s="6">
        <f>C88-H89</f>
        <v>-4</v>
      </c>
      <c r="M89" s="8">
        <f>J89+(K89*1.05)-(L89*0.9)</f>
        <v>5</v>
      </c>
      <c r="N89" s="8">
        <f>E88-M89</f>
        <v>3.1999999999999993</v>
      </c>
      <c r="O89" s="12"/>
    </row>
    <row r="90" spans="1:16" x14ac:dyDescent="0.75">
      <c r="A90" t="s">
        <v>234</v>
      </c>
      <c r="B90">
        <v>16</v>
      </c>
      <c r="C90">
        <v>3</v>
      </c>
      <c r="D90" t="s">
        <v>16</v>
      </c>
      <c r="E90">
        <v>2</v>
      </c>
      <c r="F90" s="1" t="s">
        <v>17</v>
      </c>
      <c r="G90">
        <v>18</v>
      </c>
      <c r="H90">
        <v>3</v>
      </c>
      <c r="I90" t="s">
        <v>16</v>
      </c>
      <c r="J90" s="10">
        <v>4.0199999999999996</v>
      </c>
      <c r="K90" s="1">
        <f t="shared" ref="K90:K98" si="64">B90-G90</f>
        <v>-2</v>
      </c>
      <c r="L90">
        <f t="shared" ref="L90:L98" si="65">C90-H90</f>
        <v>0</v>
      </c>
      <c r="M90" s="10">
        <f t="shared" ref="M90:M102" si="66">J90+(K90*1.05)-(L90*0.9)</f>
        <v>1.9199999999999995</v>
      </c>
      <c r="N90" s="11">
        <f t="shared" ref="N90:N98" si="67">E90-M90</f>
        <v>8.0000000000000515E-2</v>
      </c>
      <c r="O90" s="1" t="s">
        <v>182</v>
      </c>
      <c r="P90" t="s">
        <v>68</v>
      </c>
    </row>
    <row r="91" spans="1:16" s="6" customFormat="1" x14ac:dyDescent="0.75">
      <c r="A91" s="6" t="s">
        <v>235</v>
      </c>
      <c r="B91" s="6">
        <v>16</v>
      </c>
      <c r="C91" s="6">
        <v>3</v>
      </c>
      <c r="D91" s="6" t="s">
        <v>16</v>
      </c>
      <c r="E91" s="6">
        <v>3</v>
      </c>
      <c r="F91" s="12" t="s">
        <v>17</v>
      </c>
      <c r="G91" s="6">
        <v>18</v>
      </c>
      <c r="H91" s="6">
        <v>3</v>
      </c>
      <c r="I91" s="6" t="s">
        <v>16</v>
      </c>
      <c r="J91" s="8">
        <v>4.0199999999999996</v>
      </c>
      <c r="K91" s="12">
        <f t="shared" si="64"/>
        <v>-2</v>
      </c>
      <c r="L91" s="6">
        <f t="shared" si="65"/>
        <v>0</v>
      </c>
      <c r="M91" s="8">
        <f t="shared" si="66"/>
        <v>1.9199999999999995</v>
      </c>
      <c r="N91" s="8">
        <f t="shared" si="67"/>
        <v>1.0800000000000005</v>
      </c>
      <c r="O91" s="12"/>
    </row>
    <row r="92" spans="1:16" s="6" customFormat="1" x14ac:dyDescent="0.75">
      <c r="F92" t="s">
        <v>44</v>
      </c>
      <c r="G92">
        <v>20</v>
      </c>
      <c r="H92">
        <v>3</v>
      </c>
      <c r="I92" t="s">
        <v>16</v>
      </c>
      <c r="J92" s="10">
        <v>6.11</v>
      </c>
      <c r="K92" s="12">
        <f>B91-G92</f>
        <v>-4</v>
      </c>
      <c r="L92" s="12">
        <f>C91-H92</f>
        <v>0</v>
      </c>
      <c r="M92" s="8">
        <f>J92+(K92*1.05)-(L92*0.9)</f>
        <v>1.9100000000000001</v>
      </c>
      <c r="N92" s="8">
        <f>E91-M92</f>
        <v>1.0899999999999999</v>
      </c>
      <c r="O92" s="12"/>
    </row>
    <row r="93" spans="1:16" s="6" customFormat="1" x14ac:dyDescent="0.75">
      <c r="F93" s="6" t="s">
        <v>46</v>
      </c>
      <c r="G93" s="6">
        <v>20</v>
      </c>
      <c r="H93" s="6">
        <v>4</v>
      </c>
      <c r="I93" s="6" t="s">
        <v>16</v>
      </c>
      <c r="J93" s="8">
        <v>5.43</v>
      </c>
      <c r="K93" s="12">
        <f>B91-G93</f>
        <v>-4</v>
      </c>
      <c r="L93" s="12">
        <f>C91-H93</f>
        <v>-1</v>
      </c>
      <c r="M93" s="8">
        <f>J93+(K93*1.05)-(L93*0.9)</f>
        <v>2.1299999999999994</v>
      </c>
      <c r="N93" s="8">
        <f>E91-M93</f>
        <v>0.87000000000000055</v>
      </c>
      <c r="O93" s="12"/>
    </row>
    <row r="94" spans="1:16" s="6" customFormat="1" x14ac:dyDescent="0.75">
      <c r="F94" s="6" t="s">
        <v>393</v>
      </c>
      <c r="G94" s="6">
        <v>20</v>
      </c>
      <c r="H94" s="6">
        <v>5</v>
      </c>
      <c r="I94" s="6" t="s">
        <v>16</v>
      </c>
      <c r="J94" s="8">
        <v>5.24</v>
      </c>
      <c r="K94" s="12">
        <f>B91-G94</f>
        <v>-4</v>
      </c>
      <c r="L94" s="12">
        <f>C91-H94</f>
        <v>-2</v>
      </c>
      <c r="M94" s="8">
        <f>J94+(K94*1.05)-(L94*0.9)</f>
        <v>2.84</v>
      </c>
      <c r="N94" s="11">
        <f>E91-M94</f>
        <v>0.16000000000000014</v>
      </c>
      <c r="O94" s="12"/>
    </row>
    <row r="95" spans="1:16" x14ac:dyDescent="0.75">
      <c r="A95" t="s">
        <v>236</v>
      </c>
      <c r="B95">
        <v>16</v>
      </c>
      <c r="C95">
        <v>3</v>
      </c>
      <c r="D95" t="s">
        <v>16</v>
      </c>
      <c r="E95">
        <v>3.8</v>
      </c>
      <c r="F95" s="1" t="s">
        <v>17</v>
      </c>
      <c r="G95">
        <v>18</v>
      </c>
      <c r="H95">
        <v>3</v>
      </c>
      <c r="I95" t="s">
        <v>16</v>
      </c>
      <c r="J95" s="10">
        <v>4.0199999999999996</v>
      </c>
      <c r="K95" s="1">
        <f t="shared" si="64"/>
        <v>-2</v>
      </c>
      <c r="L95">
        <f t="shared" si="65"/>
        <v>0</v>
      </c>
      <c r="M95" s="10">
        <f t="shared" si="66"/>
        <v>1.9199999999999995</v>
      </c>
      <c r="N95" s="10">
        <f t="shared" si="67"/>
        <v>1.8800000000000003</v>
      </c>
      <c r="O95" s="1"/>
    </row>
    <row r="96" spans="1:16" x14ac:dyDescent="0.75">
      <c r="F96" s="1"/>
      <c r="J96" s="10"/>
      <c r="K96" s="1"/>
      <c r="M96" s="10"/>
      <c r="N96" s="10"/>
      <c r="O96" s="1"/>
    </row>
    <row r="97" spans="1:16" x14ac:dyDescent="0.75">
      <c r="F97" s="1"/>
      <c r="J97" s="10"/>
      <c r="K97" s="1"/>
      <c r="M97" s="10"/>
      <c r="N97" s="10"/>
      <c r="O97" s="1"/>
    </row>
    <row r="98" spans="1:16" s="6" customFormat="1" x14ac:dyDescent="0.75">
      <c r="A98" s="6" t="s">
        <v>237</v>
      </c>
      <c r="B98" s="6">
        <v>16</v>
      </c>
      <c r="C98" s="6">
        <v>3</v>
      </c>
      <c r="D98" s="6" t="s">
        <v>18</v>
      </c>
      <c r="E98" s="6">
        <v>2.1</v>
      </c>
      <c r="F98" s="12" t="s">
        <v>29</v>
      </c>
      <c r="G98" s="6">
        <v>18</v>
      </c>
      <c r="H98" s="6">
        <v>3</v>
      </c>
      <c r="I98" s="6" t="s">
        <v>18</v>
      </c>
      <c r="J98" s="8">
        <v>4.28</v>
      </c>
      <c r="K98" s="12">
        <f t="shared" si="64"/>
        <v>-2</v>
      </c>
      <c r="L98" s="6">
        <f t="shared" si="65"/>
        <v>0</v>
      </c>
      <c r="M98" s="8">
        <f t="shared" si="66"/>
        <v>2.1800000000000002</v>
      </c>
      <c r="N98" s="11">
        <f t="shared" si="67"/>
        <v>-8.0000000000000071E-2</v>
      </c>
      <c r="O98" s="12" t="s">
        <v>30</v>
      </c>
      <c r="P98" s="6" t="s">
        <v>31</v>
      </c>
    </row>
    <row r="99" spans="1:16" s="6" customFormat="1" x14ac:dyDescent="0.75">
      <c r="F99" s="12" t="s">
        <v>32</v>
      </c>
      <c r="G99" s="6">
        <v>18</v>
      </c>
      <c r="H99" s="6">
        <v>3</v>
      </c>
      <c r="I99" s="6" t="s">
        <v>18</v>
      </c>
      <c r="J99" s="8">
        <v>4.6500000000000004</v>
      </c>
      <c r="K99" s="12">
        <f>B98-G99</f>
        <v>-2</v>
      </c>
      <c r="L99" s="6">
        <f>C98-H99</f>
        <v>0</v>
      </c>
      <c r="M99" s="8">
        <f t="shared" si="66"/>
        <v>2.5500000000000003</v>
      </c>
      <c r="N99" s="11">
        <f>E98-M99</f>
        <v>-0.45000000000000018</v>
      </c>
      <c r="O99" s="12"/>
    </row>
    <row r="100" spans="1:16" s="6" customFormat="1" x14ac:dyDescent="0.75">
      <c r="F100" s="12" t="s">
        <v>26</v>
      </c>
      <c r="G100" s="6">
        <v>20</v>
      </c>
      <c r="H100" s="6">
        <v>4</v>
      </c>
      <c r="I100" s="6" t="s">
        <v>18</v>
      </c>
      <c r="J100" s="8">
        <v>3.48</v>
      </c>
      <c r="K100" s="12">
        <f>B98-G100</f>
        <v>-4</v>
      </c>
      <c r="L100" s="6">
        <f>C98-H100</f>
        <v>-1</v>
      </c>
      <c r="M100" s="8">
        <f t="shared" si="66"/>
        <v>0.17999999999999983</v>
      </c>
      <c r="N100" s="8">
        <f>E98-M100</f>
        <v>1.9200000000000004</v>
      </c>
      <c r="O100" s="12"/>
    </row>
    <row r="101" spans="1:16" s="6" customFormat="1" x14ac:dyDescent="0.75">
      <c r="F101" s="12" t="s">
        <v>27</v>
      </c>
      <c r="G101" s="6">
        <v>20</v>
      </c>
      <c r="H101" s="6">
        <v>4</v>
      </c>
      <c r="I101" s="6" t="s">
        <v>18</v>
      </c>
      <c r="J101" s="8">
        <v>3</v>
      </c>
      <c r="K101" s="12">
        <f>B98-G101</f>
        <v>-4</v>
      </c>
      <c r="L101" s="6">
        <f>C98-H101</f>
        <v>-1</v>
      </c>
      <c r="M101" s="8">
        <f t="shared" si="66"/>
        <v>-0.30000000000000016</v>
      </c>
      <c r="N101" s="8">
        <f>E98-M101</f>
        <v>2.4000000000000004</v>
      </c>
      <c r="O101" s="12"/>
    </row>
    <row r="102" spans="1:16" s="6" customFormat="1" x14ac:dyDescent="0.75">
      <c r="F102" s="12" t="s">
        <v>28</v>
      </c>
      <c r="G102" s="6">
        <v>20</v>
      </c>
      <c r="H102" s="6">
        <v>4</v>
      </c>
      <c r="I102" s="6" t="s">
        <v>18</v>
      </c>
      <c r="J102" s="8">
        <v>2.89</v>
      </c>
      <c r="K102" s="12">
        <f>B98-G102</f>
        <v>-4</v>
      </c>
      <c r="L102" s="6">
        <f>C98-H102</f>
        <v>-1</v>
      </c>
      <c r="M102" s="8">
        <f t="shared" si="66"/>
        <v>-0.41000000000000003</v>
      </c>
      <c r="N102" s="8">
        <f>E98-M102</f>
        <v>2.5100000000000002</v>
      </c>
      <c r="O102" s="12"/>
    </row>
    <row r="103" spans="1:16" x14ac:dyDescent="0.75">
      <c r="A103" t="s">
        <v>238</v>
      </c>
      <c r="B103">
        <v>16</v>
      </c>
      <c r="C103">
        <v>3</v>
      </c>
      <c r="D103" t="s">
        <v>18</v>
      </c>
      <c r="E103">
        <v>2.9</v>
      </c>
      <c r="F103" s="1" t="s">
        <v>29</v>
      </c>
      <c r="G103">
        <v>18</v>
      </c>
      <c r="H103">
        <v>3</v>
      </c>
      <c r="I103" t="s">
        <v>18</v>
      </c>
      <c r="J103" s="10">
        <v>4.28</v>
      </c>
      <c r="K103" s="1">
        <f t="shared" ref="K103:L103" si="68">B103-G103</f>
        <v>-2</v>
      </c>
      <c r="L103">
        <f t="shared" si="68"/>
        <v>0</v>
      </c>
      <c r="M103" s="10">
        <f t="shared" si="19"/>
        <v>2.1800000000000002</v>
      </c>
      <c r="N103" s="10">
        <f t="shared" si="20"/>
        <v>0.71999999999999975</v>
      </c>
      <c r="O103" s="1" t="s">
        <v>30</v>
      </c>
      <c r="P103" t="s">
        <v>31</v>
      </c>
    </row>
    <row r="104" spans="1:16" x14ac:dyDescent="0.75">
      <c r="F104" s="1" t="s">
        <v>32</v>
      </c>
      <c r="G104">
        <v>18</v>
      </c>
      <c r="H104">
        <v>3</v>
      </c>
      <c r="I104" t="s">
        <v>18</v>
      </c>
      <c r="J104" s="10">
        <v>4.6500000000000004</v>
      </c>
      <c r="K104" s="1">
        <f>B103-G104</f>
        <v>-2</v>
      </c>
      <c r="L104">
        <f>C103-H104</f>
        <v>0</v>
      </c>
      <c r="M104" s="10">
        <f t="shared" si="19"/>
        <v>2.5500000000000003</v>
      </c>
      <c r="N104" s="11">
        <f>E103-M104</f>
        <v>0.34999999999999964</v>
      </c>
      <c r="O104" s="1"/>
    </row>
    <row r="105" spans="1:16" x14ac:dyDescent="0.75">
      <c r="F105" s="1" t="s">
        <v>26</v>
      </c>
      <c r="G105">
        <v>20</v>
      </c>
      <c r="H105">
        <v>4</v>
      </c>
      <c r="I105" t="s">
        <v>18</v>
      </c>
      <c r="J105" s="10">
        <v>3.48</v>
      </c>
      <c r="K105" s="1">
        <f>B103-G105</f>
        <v>-4</v>
      </c>
      <c r="L105">
        <f>C103-H105</f>
        <v>-1</v>
      </c>
      <c r="M105" s="10">
        <f t="shared" si="19"/>
        <v>0.17999999999999983</v>
      </c>
      <c r="N105" s="10">
        <f>E103-M105</f>
        <v>2.72</v>
      </c>
      <c r="O105" s="1"/>
    </row>
    <row r="106" spans="1:16" x14ac:dyDescent="0.75">
      <c r="F106" s="1" t="s">
        <v>27</v>
      </c>
      <c r="G106">
        <v>20</v>
      </c>
      <c r="H106">
        <v>4</v>
      </c>
      <c r="I106" t="s">
        <v>18</v>
      </c>
      <c r="J106" s="10">
        <v>3</v>
      </c>
      <c r="K106" s="1">
        <f>B103-G106</f>
        <v>-4</v>
      </c>
      <c r="L106">
        <f>C103-H106</f>
        <v>-1</v>
      </c>
      <c r="M106" s="10">
        <f t="shared" si="19"/>
        <v>-0.30000000000000016</v>
      </c>
      <c r="N106" s="10">
        <f>E103-M106</f>
        <v>3.2</v>
      </c>
      <c r="O106" s="1"/>
    </row>
    <row r="107" spans="1:16" ht="16.5" customHeight="1" x14ac:dyDescent="0.75">
      <c r="F107" s="1" t="s">
        <v>28</v>
      </c>
      <c r="G107">
        <v>20</v>
      </c>
      <c r="H107">
        <v>4</v>
      </c>
      <c r="I107" t="s">
        <v>18</v>
      </c>
      <c r="J107" s="10">
        <v>2.89</v>
      </c>
      <c r="K107" s="1">
        <f>B103-G107</f>
        <v>-4</v>
      </c>
      <c r="L107">
        <f>C103-H107</f>
        <v>-1</v>
      </c>
      <c r="M107" s="10">
        <f t="shared" si="19"/>
        <v>-0.41000000000000003</v>
      </c>
      <c r="N107" s="10">
        <f>E103-M107</f>
        <v>3.31</v>
      </c>
      <c r="O107" s="1"/>
    </row>
    <row r="108" spans="1:16" s="6" customFormat="1" x14ac:dyDescent="0.75">
      <c r="A108" s="6" t="s">
        <v>239</v>
      </c>
      <c r="B108" s="6">
        <v>16</v>
      </c>
      <c r="C108" s="6">
        <v>3</v>
      </c>
      <c r="D108" s="6" t="s">
        <v>18</v>
      </c>
      <c r="E108" s="6">
        <v>3.2</v>
      </c>
      <c r="F108" s="12" t="s">
        <v>29</v>
      </c>
      <c r="G108" s="6">
        <v>18</v>
      </c>
      <c r="H108" s="6">
        <v>3</v>
      </c>
      <c r="I108" s="6" t="s">
        <v>18</v>
      </c>
      <c r="J108" s="8">
        <v>4.28</v>
      </c>
      <c r="K108" s="12">
        <f>B108-G108</f>
        <v>-2</v>
      </c>
      <c r="L108" s="6">
        <f>C108-H108</f>
        <v>0</v>
      </c>
      <c r="M108" s="8">
        <f t="shared" si="19"/>
        <v>2.1800000000000002</v>
      </c>
      <c r="N108" s="8">
        <f t="shared" si="20"/>
        <v>1.02</v>
      </c>
      <c r="O108" s="12"/>
    </row>
    <row r="109" spans="1:16" s="6" customFormat="1" x14ac:dyDescent="0.75">
      <c r="F109" s="12" t="s">
        <v>32</v>
      </c>
      <c r="G109" s="6">
        <v>18</v>
      </c>
      <c r="H109" s="6">
        <v>3</v>
      </c>
      <c r="I109" s="6" t="s">
        <v>18</v>
      </c>
      <c r="J109" s="8">
        <v>4.6500000000000004</v>
      </c>
      <c r="K109" s="12">
        <f>B108-G109</f>
        <v>-2</v>
      </c>
      <c r="L109" s="6">
        <f>C108-H109</f>
        <v>0</v>
      </c>
      <c r="M109" s="8">
        <f t="shared" si="19"/>
        <v>2.5500000000000003</v>
      </c>
      <c r="N109" s="8">
        <f>E108-M109</f>
        <v>0.64999999999999991</v>
      </c>
      <c r="O109" s="12"/>
    </row>
    <row r="110" spans="1:16" s="6" customFormat="1" x14ac:dyDescent="0.75">
      <c r="F110" s="12" t="s">
        <v>26</v>
      </c>
      <c r="G110" s="6">
        <v>20</v>
      </c>
      <c r="H110" s="6">
        <v>4</v>
      </c>
      <c r="I110" s="6" t="s">
        <v>18</v>
      </c>
      <c r="J110" s="8">
        <v>3.48</v>
      </c>
      <c r="K110" s="12">
        <f>B108-G110</f>
        <v>-4</v>
      </c>
      <c r="L110" s="6">
        <f>C108-H110</f>
        <v>-1</v>
      </c>
      <c r="M110" s="8">
        <f t="shared" si="19"/>
        <v>0.17999999999999983</v>
      </c>
      <c r="N110" s="8">
        <f>E108-M110</f>
        <v>3.0200000000000005</v>
      </c>
      <c r="O110" s="12"/>
    </row>
    <row r="111" spans="1:16" s="6" customFormat="1" x14ac:dyDescent="0.75">
      <c r="F111" s="12" t="s">
        <v>27</v>
      </c>
      <c r="G111" s="6">
        <v>20</v>
      </c>
      <c r="H111" s="6">
        <v>4</v>
      </c>
      <c r="I111" s="6" t="s">
        <v>18</v>
      </c>
      <c r="J111" s="8">
        <v>3</v>
      </c>
      <c r="K111" s="12">
        <f>B108-G111</f>
        <v>-4</v>
      </c>
      <c r="L111" s="6">
        <f>C108-H111</f>
        <v>-1</v>
      </c>
      <c r="M111" s="8">
        <f t="shared" si="19"/>
        <v>-0.30000000000000016</v>
      </c>
      <c r="N111" s="8">
        <f>E108-M111</f>
        <v>3.5000000000000004</v>
      </c>
      <c r="O111" s="12"/>
    </row>
    <row r="112" spans="1:16" s="6" customFormat="1" x14ac:dyDescent="0.75">
      <c r="F112" s="12" t="s">
        <v>28</v>
      </c>
      <c r="G112" s="6">
        <v>20</v>
      </c>
      <c r="H112" s="6">
        <v>4</v>
      </c>
      <c r="I112" s="6" t="s">
        <v>18</v>
      </c>
      <c r="J112" s="8">
        <v>2.89</v>
      </c>
      <c r="K112" s="12">
        <f>B108-G112</f>
        <v>-4</v>
      </c>
      <c r="L112" s="6">
        <f>C108-H112</f>
        <v>-1</v>
      </c>
      <c r="M112" s="8">
        <f t="shared" si="19"/>
        <v>-0.41000000000000003</v>
      </c>
      <c r="N112" s="8">
        <f>E108-M112</f>
        <v>3.6100000000000003</v>
      </c>
      <c r="O112" s="12"/>
    </row>
    <row r="113" spans="1:15" x14ac:dyDescent="0.75">
      <c r="A113" t="s">
        <v>240</v>
      </c>
      <c r="B113">
        <v>16</v>
      </c>
      <c r="C113">
        <v>3</v>
      </c>
      <c r="D113" t="s">
        <v>18</v>
      </c>
      <c r="E113">
        <v>3.9</v>
      </c>
      <c r="F113" s="1" t="s">
        <v>29</v>
      </c>
      <c r="G113">
        <v>18</v>
      </c>
      <c r="H113">
        <v>3</v>
      </c>
      <c r="I113" t="s">
        <v>18</v>
      </c>
      <c r="J113" s="10">
        <v>4.28</v>
      </c>
      <c r="K113" s="1">
        <f>B113-G113</f>
        <v>-2</v>
      </c>
      <c r="L113">
        <f>C113-H113</f>
        <v>0</v>
      </c>
      <c r="M113" s="10">
        <f t="shared" si="19"/>
        <v>2.1800000000000002</v>
      </c>
      <c r="N113" s="10">
        <f t="shared" si="20"/>
        <v>1.7199999999999998</v>
      </c>
      <c r="O113" s="1"/>
    </row>
    <row r="114" spans="1:15" x14ac:dyDescent="0.75">
      <c r="F114" s="1" t="s">
        <v>32</v>
      </c>
      <c r="G114">
        <v>18</v>
      </c>
      <c r="H114">
        <v>3</v>
      </c>
      <c r="I114" t="s">
        <v>18</v>
      </c>
      <c r="J114" s="10">
        <v>4.6500000000000004</v>
      </c>
      <c r="K114" s="1">
        <f>B113-G114</f>
        <v>-2</v>
      </c>
      <c r="L114">
        <f>C113-H114</f>
        <v>0</v>
      </c>
      <c r="M114" s="10">
        <f t="shared" si="19"/>
        <v>2.5500000000000003</v>
      </c>
      <c r="N114" s="10">
        <f>E113-M114</f>
        <v>1.3499999999999996</v>
      </c>
      <c r="O114" s="1"/>
    </row>
    <row r="115" spans="1:15" x14ac:dyDescent="0.75">
      <c r="F115" s="1" t="s">
        <v>26</v>
      </c>
      <c r="G115">
        <v>20</v>
      </c>
      <c r="H115">
        <v>4</v>
      </c>
      <c r="I115" t="s">
        <v>18</v>
      </c>
      <c r="J115" s="10">
        <v>3.48</v>
      </c>
      <c r="K115" s="1">
        <f>B113-G115</f>
        <v>-4</v>
      </c>
      <c r="L115">
        <f>C113-H115</f>
        <v>-1</v>
      </c>
      <c r="M115" s="10">
        <f>J115+(K115*1.05)-(L115*0.9)</f>
        <v>0.17999999999999983</v>
      </c>
      <c r="N115" s="10">
        <f>E113-M115</f>
        <v>3.72</v>
      </c>
      <c r="O115" s="1"/>
    </row>
    <row r="116" spans="1:15" x14ac:dyDescent="0.75">
      <c r="F116" s="1" t="s">
        <v>27</v>
      </c>
      <c r="G116">
        <v>20</v>
      </c>
      <c r="H116">
        <v>4</v>
      </c>
      <c r="I116" t="s">
        <v>18</v>
      </c>
      <c r="J116" s="10">
        <v>3</v>
      </c>
      <c r="K116" s="1">
        <f>B113-G116</f>
        <v>-4</v>
      </c>
      <c r="L116">
        <f>C113-H116</f>
        <v>-1</v>
      </c>
      <c r="M116" s="10">
        <f t="shared" si="19"/>
        <v>-0.30000000000000016</v>
      </c>
      <c r="N116" s="10">
        <f>E113-M116</f>
        <v>4.2</v>
      </c>
      <c r="O116" s="1"/>
    </row>
    <row r="117" spans="1:15" x14ac:dyDescent="0.75">
      <c r="F117" s="1" t="s">
        <v>28</v>
      </c>
      <c r="G117">
        <v>20</v>
      </c>
      <c r="H117">
        <v>4</v>
      </c>
      <c r="I117" t="s">
        <v>18</v>
      </c>
      <c r="J117" s="10">
        <v>2.89</v>
      </c>
      <c r="K117" s="1">
        <f>B113-G117</f>
        <v>-4</v>
      </c>
      <c r="L117">
        <f>C113-H117</f>
        <v>-1</v>
      </c>
      <c r="M117" s="10">
        <f t="shared" ref="M117:M131" si="69">J117+(K117*1.05)-(L117*0.9)</f>
        <v>-0.41000000000000003</v>
      </c>
      <c r="N117" s="10">
        <f>E113-M117</f>
        <v>4.3099999999999996</v>
      </c>
      <c r="O117" s="1"/>
    </row>
    <row r="118" spans="1:15" s="6" customFormat="1" x14ac:dyDescent="0.75">
      <c r="A118" s="6" t="s">
        <v>241</v>
      </c>
      <c r="B118" s="6">
        <v>16</v>
      </c>
      <c r="C118" s="6">
        <v>3</v>
      </c>
      <c r="D118" s="6" t="s">
        <v>22</v>
      </c>
      <c r="E118" s="6">
        <v>7</v>
      </c>
      <c r="F118" s="12" t="s">
        <v>29</v>
      </c>
      <c r="G118" s="6">
        <v>18</v>
      </c>
      <c r="H118" s="6">
        <v>3</v>
      </c>
      <c r="I118" s="6" t="s">
        <v>18</v>
      </c>
      <c r="J118" s="8">
        <v>4.28</v>
      </c>
      <c r="K118" s="12">
        <f>B118-G118</f>
        <v>-2</v>
      </c>
      <c r="L118" s="6">
        <f>C118-H118</f>
        <v>0</v>
      </c>
      <c r="M118" s="8">
        <f t="shared" si="69"/>
        <v>2.1800000000000002</v>
      </c>
      <c r="N118" s="8">
        <f t="shared" ref="N118" si="70">E118-M118</f>
        <v>4.82</v>
      </c>
      <c r="O118" s="12"/>
    </row>
    <row r="119" spans="1:15" s="6" customFormat="1" x14ac:dyDescent="0.75">
      <c r="F119" s="12" t="s">
        <v>32</v>
      </c>
      <c r="G119" s="6">
        <v>18</v>
      </c>
      <c r="H119" s="6">
        <v>3</v>
      </c>
      <c r="I119" s="6" t="s">
        <v>18</v>
      </c>
      <c r="J119" s="8">
        <v>4.6500000000000004</v>
      </c>
      <c r="K119" s="12">
        <f>B118-G119</f>
        <v>-2</v>
      </c>
      <c r="L119" s="6">
        <f>C118-H119</f>
        <v>0</v>
      </c>
      <c r="M119" s="8">
        <f t="shared" si="69"/>
        <v>2.5500000000000003</v>
      </c>
      <c r="N119" s="8">
        <f>E118-M119</f>
        <v>4.4499999999999993</v>
      </c>
      <c r="O119" s="12"/>
    </row>
    <row r="120" spans="1:15" s="6" customFormat="1" x14ac:dyDescent="0.75">
      <c r="F120" s="12" t="s">
        <v>26</v>
      </c>
      <c r="G120" s="6">
        <v>20</v>
      </c>
      <c r="H120" s="6">
        <v>4</v>
      </c>
      <c r="I120" s="6" t="s">
        <v>18</v>
      </c>
      <c r="J120" s="8">
        <v>3.48</v>
      </c>
      <c r="K120" s="12">
        <f>B118-G120</f>
        <v>-4</v>
      </c>
      <c r="L120" s="6">
        <f>C118-H120</f>
        <v>-1</v>
      </c>
      <c r="M120" s="8">
        <f>J120+(K120*1.05)-(L120*0.9)</f>
        <v>0.17999999999999983</v>
      </c>
      <c r="N120" s="8">
        <f>E118-M120</f>
        <v>6.82</v>
      </c>
      <c r="O120" s="12"/>
    </row>
    <row r="121" spans="1:15" s="6" customFormat="1" x14ac:dyDescent="0.75">
      <c r="F121" s="12" t="s">
        <v>27</v>
      </c>
      <c r="G121" s="6">
        <v>20</v>
      </c>
      <c r="H121" s="6">
        <v>4</v>
      </c>
      <c r="I121" s="6" t="s">
        <v>18</v>
      </c>
      <c r="J121" s="8">
        <v>3</v>
      </c>
      <c r="K121" s="12">
        <f>B118-G121</f>
        <v>-4</v>
      </c>
      <c r="L121" s="6">
        <f>C118-H121</f>
        <v>-1</v>
      </c>
      <c r="M121" s="8">
        <f t="shared" ref="M121:M122" si="71">J121+(K121*1.05)-(L121*0.9)</f>
        <v>-0.30000000000000016</v>
      </c>
      <c r="N121" s="8">
        <f>E118-M121</f>
        <v>7.3</v>
      </c>
      <c r="O121" s="12"/>
    </row>
    <row r="122" spans="1:15" s="6" customFormat="1" x14ac:dyDescent="0.75">
      <c r="F122" s="12" t="s">
        <v>28</v>
      </c>
      <c r="G122" s="6">
        <v>20</v>
      </c>
      <c r="H122" s="6">
        <v>4</v>
      </c>
      <c r="I122" s="6" t="s">
        <v>18</v>
      </c>
      <c r="J122" s="8">
        <v>2.89</v>
      </c>
      <c r="K122" s="12">
        <f>B118-G122</f>
        <v>-4</v>
      </c>
      <c r="L122" s="6">
        <f>C118-H122</f>
        <v>-1</v>
      </c>
      <c r="M122" s="8">
        <f t="shared" si="71"/>
        <v>-0.41000000000000003</v>
      </c>
      <c r="N122" s="8">
        <f>E118-M122</f>
        <v>7.41</v>
      </c>
      <c r="O122" s="12"/>
    </row>
    <row r="123" spans="1:15" x14ac:dyDescent="0.75">
      <c r="A123" t="s">
        <v>242</v>
      </c>
      <c r="B123">
        <v>16</v>
      </c>
      <c r="C123">
        <v>3</v>
      </c>
      <c r="D123" t="s">
        <v>22</v>
      </c>
      <c r="E123">
        <v>1.5</v>
      </c>
      <c r="F123" s="1" t="s">
        <v>23</v>
      </c>
      <c r="G123">
        <v>20</v>
      </c>
      <c r="H123">
        <v>5</v>
      </c>
      <c r="I123" t="s">
        <v>22</v>
      </c>
      <c r="J123" s="10">
        <v>1.72</v>
      </c>
      <c r="K123" s="1">
        <f t="shared" ref="K123:L128" si="72">B123-G123</f>
        <v>-4</v>
      </c>
      <c r="L123">
        <f t="shared" si="72"/>
        <v>-2</v>
      </c>
      <c r="M123" s="10">
        <f t="shared" si="69"/>
        <v>-0.68000000000000038</v>
      </c>
      <c r="N123" s="10">
        <f t="shared" ref="N123:N130" si="73">E123-M123</f>
        <v>2.1800000000000006</v>
      </c>
      <c r="O123" s="1"/>
    </row>
    <row r="124" spans="1:15" s="6" customFormat="1" x14ac:dyDescent="0.75">
      <c r="A124" s="6" t="s">
        <v>243</v>
      </c>
      <c r="B124" s="6">
        <v>16</v>
      </c>
      <c r="C124" s="6">
        <v>3</v>
      </c>
      <c r="D124" s="6" t="s">
        <v>22</v>
      </c>
      <c r="E124" s="6">
        <v>2.1</v>
      </c>
      <c r="F124" s="12" t="s">
        <v>23</v>
      </c>
      <c r="G124" s="6">
        <v>20</v>
      </c>
      <c r="H124" s="6">
        <v>5</v>
      </c>
      <c r="I124" s="6" t="s">
        <v>22</v>
      </c>
      <c r="J124" s="8">
        <v>1.72</v>
      </c>
      <c r="K124" s="12">
        <f t="shared" si="72"/>
        <v>-4</v>
      </c>
      <c r="L124" s="6">
        <f t="shared" si="72"/>
        <v>-2</v>
      </c>
      <c r="M124" s="8">
        <f t="shared" si="69"/>
        <v>-0.68000000000000038</v>
      </c>
      <c r="N124" s="8">
        <f t="shared" si="73"/>
        <v>2.7800000000000002</v>
      </c>
      <c r="O124" s="12"/>
    </row>
    <row r="125" spans="1:15" x14ac:dyDescent="0.75">
      <c r="A125" t="s">
        <v>244</v>
      </c>
      <c r="B125">
        <v>16</v>
      </c>
      <c r="C125">
        <v>3</v>
      </c>
      <c r="D125" t="s">
        <v>22</v>
      </c>
      <c r="E125">
        <v>3.8</v>
      </c>
      <c r="F125" s="1" t="s">
        <v>23</v>
      </c>
      <c r="G125">
        <v>20</v>
      </c>
      <c r="H125">
        <v>5</v>
      </c>
      <c r="I125" t="s">
        <v>22</v>
      </c>
      <c r="J125" s="10">
        <v>1.72</v>
      </c>
      <c r="K125" s="1">
        <f t="shared" si="72"/>
        <v>-4</v>
      </c>
      <c r="L125">
        <f t="shared" si="72"/>
        <v>-2</v>
      </c>
      <c r="M125" s="10">
        <f t="shared" si="69"/>
        <v>-0.68000000000000038</v>
      </c>
      <c r="N125" s="10">
        <f t="shared" si="73"/>
        <v>4.4800000000000004</v>
      </c>
      <c r="O125" s="1"/>
    </row>
    <row r="126" spans="1:15" s="6" customFormat="1" x14ac:dyDescent="0.75">
      <c r="A126" s="6" t="s">
        <v>161</v>
      </c>
      <c r="B126" s="6">
        <v>16</v>
      </c>
      <c r="C126" s="6">
        <v>3</v>
      </c>
      <c r="E126" s="6">
        <v>2.2000000000000002</v>
      </c>
      <c r="F126" s="6" t="s">
        <v>24</v>
      </c>
      <c r="G126" s="6">
        <v>20</v>
      </c>
      <c r="H126" s="6">
        <v>4</v>
      </c>
      <c r="J126" s="8">
        <v>8.1</v>
      </c>
      <c r="K126" s="6">
        <f t="shared" si="72"/>
        <v>-4</v>
      </c>
      <c r="L126" s="6">
        <f t="shared" si="72"/>
        <v>-1</v>
      </c>
      <c r="M126" s="8">
        <f t="shared" si="69"/>
        <v>4.8</v>
      </c>
      <c r="N126" s="8">
        <f t="shared" si="73"/>
        <v>-2.5999999999999996</v>
      </c>
      <c r="O126" s="12"/>
    </row>
    <row r="127" spans="1:15" s="6" customFormat="1" x14ac:dyDescent="0.75">
      <c r="F127" s="6" t="s">
        <v>53</v>
      </c>
      <c r="G127" s="6">
        <v>22</v>
      </c>
      <c r="H127" s="6">
        <v>6</v>
      </c>
      <c r="J127" s="8">
        <v>7.7</v>
      </c>
      <c r="K127" s="6">
        <f>B126-G127</f>
        <v>-6</v>
      </c>
      <c r="L127" s="6">
        <f>C126-H127</f>
        <v>-3</v>
      </c>
      <c r="M127" s="8">
        <f>J127+(K127*1.05)-(L127*0.9)</f>
        <v>4.0999999999999996</v>
      </c>
      <c r="N127" s="8">
        <f>E126-M127</f>
        <v>-1.8999999999999995</v>
      </c>
      <c r="O127" s="12"/>
    </row>
    <row r="128" spans="1:15" x14ac:dyDescent="0.75">
      <c r="A128" t="s">
        <v>162</v>
      </c>
      <c r="B128">
        <v>16</v>
      </c>
      <c r="C128">
        <v>3</v>
      </c>
      <c r="E128">
        <v>2.8</v>
      </c>
      <c r="F128" t="s">
        <v>24</v>
      </c>
      <c r="G128">
        <v>20</v>
      </c>
      <c r="H128">
        <v>4</v>
      </c>
      <c r="J128" s="10">
        <v>8.1</v>
      </c>
      <c r="K128" s="1">
        <f t="shared" si="72"/>
        <v>-4</v>
      </c>
      <c r="L128">
        <f t="shared" si="72"/>
        <v>-1</v>
      </c>
      <c r="M128" s="10">
        <f t="shared" si="69"/>
        <v>4.8</v>
      </c>
      <c r="N128" s="10">
        <f t="shared" si="73"/>
        <v>-2</v>
      </c>
      <c r="O128" s="1"/>
    </row>
    <row r="129" spans="1:16" x14ac:dyDescent="0.75">
      <c r="F129" t="s">
        <v>53</v>
      </c>
      <c r="G129">
        <v>22</v>
      </c>
      <c r="H129">
        <v>6</v>
      </c>
      <c r="J129" s="10">
        <v>7.7</v>
      </c>
      <c r="K129" s="1">
        <f>B128-G129</f>
        <v>-6</v>
      </c>
      <c r="L129">
        <f>C128-H129</f>
        <v>-3</v>
      </c>
      <c r="M129" s="10">
        <f t="shared" si="69"/>
        <v>4.0999999999999996</v>
      </c>
      <c r="N129" s="10">
        <f>E128-M129</f>
        <v>-1.2999999999999998</v>
      </c>
      <c r="O129" s="1"/>
    </row>
    <row r="130" spans="1:16" s="6" customFormat="1" x14ac:dyDescent="0.75">
      <c r="A130" s="6" t="s">
        <v>163</v>
      </c>
      <c r="B130" s="6">
        <v>16</v>
      </c>
      <c r="C130" s="6">
        <v>3</v>
      </c>
      <c r="E130" s="6">
        <v>1.8</v>
      </c>
      <c r="F130" s="6" t="s">
        <v>24</v>
      </c>
      <c r="G130" s="6">
        <v>20</v>
      </c>
      <c r="H130" s="6">
        <v>4</v>
      </c>
      <c r="J130" s="8">
        <v>8.1</v>
      </c>
      <c r="K130" s="12">
        <f>B130-G130</f>
        <v>-4</v>
      </c>
      <c r="L130" s="6">
        <f>C130-H130</f>
        <v>-1</v>
      </c>
      <c r="M130" s="8">
        <f t="shared" si="69"/>
        <v>4.8</v>
      </c>
      <c r="N130" s="8">
        <f t="shared" si="73"/>
        <v>-3</v>
      </c>
      <c r="O130" s="12"/>
    </row>
    <row r="131" spans="1:16" s="6" customFormat="1" x14ac:dyDescent="0.75">
      <c r="F131" s="6" t="s">
        <v>53</v>
      </c>
      <c r="G131" s="6">
        <v>22</v>
      </c>
      <c r="H131" s="6">
        <v>6</v>
      </c>
      <c r="J131" s="8">
        <v>7.7</v>
      </c>
      <c r="K131" s="12">
        <f>B130-G131</f>
        <v>-6</v>
      </c>
      <c r="L131" s="6">
        <f>C130-H131</f>
        <v>-3</v>
      </c>
      <c r="M131" s="8">
        <f t="shared" si="69"/>
        <v>4.0999999999999996</v>
      </c>
      <c r="N131" s="8">
        <f>E130-M131</f>
        <v>-2.2999999999999998</v>
      </c>
      <c r="O131" s="12"/>
    </row>
    <row r="132" spans="1:16" x14ac:dyDescent="0.75">
      <c r="A132" t="s">
        <v>164</v>
      </c>
      <c r="B132">
        <v>16</v>
      </c>
      <c r="C132">
        <v>3</v>
      </c>
      <c r="E132">
        <v>4.2</v>
      </c>
      <c r="F132" t="s">
        <v>24</v>
      </c>
      <c r="G132">
        <v>20</v>
      </c>
      <c r="H132">
        <v>4</v>
      </c>
      <c r="J132" s="10">
        <v>8.1</v>
      </c>
      <c r="K132" s="1">
        <f t="shared" ref="K132" si="74">B132-G132</f>
        <v>-4</v>
      </c>
      <c r="L132">
        <f t="shared" ref="L132" si="75">C132-H132</f>
        <v>-1</v>
      </c>
      <c r="M132" s="10">
        <f t="shared" ref="M132:M135" si="76">J132+(K132*1.05)-(L132*0.9)</f>
        <v>4.8</v>
      </c>
      <c r="N132" s="10">
        <f t="shared" ref="N132" si="77">E132-M132</f>
        <v>-0.59999999999999964</v>
      </c>
      <c r="O132" s="1" t="s">
        <v>183</v>
      </c>
      <c r="P132" t="s">
        <v>184</v>
      </c>
    </row>
    <row r="133" spans="1:16" x14ac:dyDescent="0.75">
      <c r="F133" t="s">
        <v>53</v>
      </c>
      <c r="G133">
        <v>22</v>
      </c>
      <c r="H133">
        <v>6</v>
      </c>
      <c r="J133" s="10">
        <v>7.7</v>
      </c>
      <c r="K133" s="1">
        <f>B132-G133</f>
        <v>-6</v>
      </c>
      <c r="L133">
        <f>C132-H133</f>
        <v>-3</v>
      </c>
      <c r="M133" s="10">
        <f t="shared" si="76"/>
        <v>4.0999999999999996</v>
      </c>
      <c r="N133" s="11">
        <f>E132-M133</f>
        <v>0.10000000000000053</v>
      </c>
      <c r="O133" s="1"/>
    </row>
    <row r="134" spans="1:16" s="6" customFormat="1" x14ac:dyDescent="0.75">
      <c r="A134" s="6" t="s">
        <v>165</v>
      </c>
      <c r="B134" s="6">
        <v>16</v>
      </c>
      <c r="C134" s="6">
        <v>3</v>
      </c>
      <c r="E134" s="6">
        <v>5.3</v>
      </c>
      <c r="F134" s="6" t="s">
        <v>24</v>
      </c>
      <c r="G134" s="6">
        <v>20</v>
      </c>
      <c r="H134" s="6">
        <v>4</v>
      </c>
      <c r="J134" s="8">
        <v>8.1</v>
      </c>
      <c r="K134" s="12">
        <f>B134-G134</f>
        <v>-4</v>
      </c>
      <c r="L134" s="6">
        <f>C134-H134</f>
        <v>-1</v>
      </c>
      <c r="M134" s="8">
        <f t="shared" si="76"/>
        <v>4.8</v>
      </c>
      <c r="N134" s="11">
        <f t="shared" ref="N134" si="78">E134-M134</f>
        <v>0.5</v>
      </c>
      <c r="O134" s="12" t="s">
        <v>183</v>
      </c>
      <c r="P134" s="6" t="s">
        <v>184</v>
      </c>
    </row>
    <row r="135" spans="1:16" s="6" customFormat="1" x14ac:dyDescent="0.75">
      <c r="F135" s="6" t="s">
        <v>53</v>
      </c>
      <c r="G135" s="6">
        <v>22</v>
      </c>
      <c r="H135" s="6">
        <v>6</v>
      </c>
      <c r="J135" s="8">
        <v>7.7</v>
      </c>
      <c r="K135" s="12">
        <f>B134-G135</f>
        <v>-6</v>
      </c>
      <c r="L135" s="6">
        <f>C134-H135</f>
        <v>-3</v>
      </c>
      <c r="M135" s="8">
        <f t="shared" si="76"/>
        <v>4.0999999999999996</v>
      </c>
      <c r="N135" s="8">
        <f>E134-M135</f>
        <v>1.2000000000000002</v>
      </c>
      <c r="O135" s="12"/>
    </row>
    <row r="136" spans="1:16" x14ac:dyDescent="0.75">
      <c r="A136" t="s">
        <v>166</v>
      </c>
      <c r="B136">
        <v>16</v>
      </c>
      <c r="C136">
        <v>3</v>
      </c>
      <c r="E136">
        <v>6.7</v>
      </c>
      <c r="F136" t="s">
        <v>24</v>
      </c>
      <c r="G136">
        <v>20</v>
      </c>
      <c r="H136">
        <v>4</v>
      </c>
      <c r="J136" s="10">
        <v>8.1</v>
      </c>
      <c r="K136" s="1">
        <f>B136-G136</f>
        <v>-4</v>
      </c>
      <c r="L136">
        <f>C136-H136</f>
        <v>-1</v>
      </c>
      <c r="M136" s="10">
        <f t="shared" ref="M136:M137" si="79">J136+(K136*1.05)-(L136*0.9)</f>
        <v>4.8</v>
      </c>
      <c r="N136" s="10">
        <f t="shared" ref="N136" si="80">E136-M136</f>
        <v>1.9000000000000004</v>
      </c>
      <c r="O136" s="1"/>
    </row>
    <row r="137" spans="1:16" x14ac:dyDescent="0.75">
      <c r="F137" t="s">
        <v>53</v>
      </c>
      <c r="G137">
        <v>22</v>
      </c>
      <c r="H137">
        <v>6</v>
      </c>
      <c r="J137" s="10">
        <v>7.7</v>
      </c>
      <c r="K137" s="1">
        <f>B136-G137</f>
        <v>-6</v>
      </c>
      <c r="L137">
        <f>C136-H137</f>
        <v>-3</v>
      </c>
      <c r="M137" s="10">
        <f t="shared" si="79"/>
        <v>4.0999999999999996</v>
      </c>
      <c r="N137" s="10">
        <f>E136-M137</f>
        <v>2.6000000000000005</v>
      </c>
      <c r="O137" s="1"/>
    </row>
    <row r="138" spans="1:16" s="6" customFormat="1" x14ac:dyDescent="0.75">
      <c r="A138" s="6" t="s">
        <v>167</v>
      </c>
      <c r="B138" s="6">
        <v>16</v>
      </c>
      <c r="C138" s="6">
        <v>3</v>
      </c>
      <c r="E138" s="6">
        <v>7.3</v>
      </c>
      <c r="F138" s="6" t="s">
        <v>24</v>
      </c>
      <c r="G138" s="6">
        <v>20</v>
      </c>
      <c r="H138" s="6">
        <v>4</v>
      </c>
      <c r="J138" s="8">
        <v>8.1</v>
      </c>
      <c r="K138" s="12">
        <f>B138-G138</f>
        <v>-4</v>
      </c>
      <c r="L138" s="6">
        <f>C138-H138</f>
        <v>-1</v>
      </c>
      <c r="M138" s="8">
        <f t="shared" ref="M138:M139" si="81">J138+(K138*1.05)-(L138*0.9)</f>
        <v>4.8</v>
      </c>
      <c r="N138" s="8">
        <f t="shared" ref="N138" si="82">E138-M138</f>
        <v>2.5</v>
      </c>
      <c r="O138" s="12"/>
    </row>
    <row r="139" spans="1:16" s="6" customFormat="1" x14ac:dyDescent="0.75">
      <c r="F139" s="6" t="s">
        <v>53</v>
      </c>
      <c r="G139" s="6">
        <v>22</v>
      </c>
      <c r="H139" s="6">
        <v>6</v>
      </c>
      <c r="J139" s="8">
        <v>7.7</v>
      </c>
      <c r="K139" s="12">
        <f>B138-G139</f>
        <v>-6</v>
      </c>
      <c r="L139" s="6">
        <f>C138-H139</f>
        <v>-3</v>
      </c>
      <c r="M139" s="8">
        <f t="shared" si="81"/>
        <v>4.0999999999999996</v>
      </c>
      <c r="N139" s="8">
        <f>E138-M139</f>
        <v>3.2</v>
      </c>
    </row>
    <row r="140" spans="1:16" x14ac:dyDescent="0.75">
      <c r="A140" t="s">
        <v>168</v>
      </c>
      <c r="B140">
        <v>16</v>
      </c>
      <c r="C140">
        <v>3</v>
      </c>
      <c r="E140">
        <v>8.6999999999999993</v>
      </c>
      <c r="F140" t="s">
        <v>24</v>
      </c>
      <c r="G140">
        <v>20</v>
      </c>
      <c r="H140">
        <v>4</v>
      </c>
      <c r="J140" s="10">
        <v>8.1</v>
      </c>
      <c r="K140" s="1">
        <f>B140-G140</f>
        <v>-4</v>
      </c>
      <c r="L140">
        <f>C140-H140</f>
        <v>-1</v>
      </c>
      <c r="M140" s="10">
        <f t="shared" ref="M140:M142" si="83">J140+(K140*1.05)-(L140*0.9)</f>
        <v>4.8</v>
      </c>
      <c r="N140" s="10">
        <f t="shared" ref="N140" si="84">E140-M140</f>
        <v>3.8999999999999995</v>
      </c>
    </row>
    <row r="141" spans="1:16" x14ac:dyDescent="0.75">
      <c r="F141" t="s">
        <v>53</v>
      </c>
      <c r="G141">
        <v>22</v>
      </c>
      <c r="H141">
        <v>6</v>
      </c>
      <c r="J141" s="10">
        <v>7.7</v>
      </c>
      <c r="K141" s="1">
        <f>B140-G141</f>
        <v>-6</v>
      </c>
      <c r="L141">
        <f>C140-H141</f>
        <v>-3</v>
      </c>
      <c r="M141" s="10">
        <f t="shared" si="83"/>
        <v>4.0999999999999996</v>
      </c>
      <c r="N141" s="10">
        <f>E140-M141</f>
        <v>4.5999999999999996</v>
      </c>
    </row>
    <row r="142" spans="1:16" s="6" customFormat="1" x14ac:dyDescent="0.75">
      <c r="A142" s="6" t="s">
        <v>245</v>
      </c>
      <c r="B142" s="6">
        <v>16</v>
      </c>
      <c r="C142" s="6">
        <v>4</v>
      </c>
      <c r="D142" s="6" t="s">
        <v>16</v>
      </c>
      <c r="E142" s="6">
        <v>1.8</v>
      </c>
      <c r="F142" s="12" t="s">
        <v>17</v>
      </c>
      <c r="G142" s="6">
        <v>18</v>
      </c>
      <c r="H142" s="6">
        <v>3</v>
      </c>
      <c r="I142" s="6" t="s">
        <v>16</v>
      </c>
      <c r="J142" s="8">
        <v>4.0199999999999996</v>
      </c>
      <c r="K142" s="12">
        <f t="shared" ref="K142" si="85">B142-G142</f>
        <v>-2</v>
      </c>
      <c r="L142" s="6">
        <f t="shared" ref="L142" si="86">C142-H142</f>
        <v>1</v>
      </c>
      <c r="M142" s="8">
        <f t="shared" si="83"/>
        <v>1.0199999999999996</v>
      </c>
      <c r="N142" s="8">
        <f t="shared" ref="N142" si="87">E142-M142</f>
        <v>0.78000000000000047</v>
      </c>
    </row>
    <row r="143" spans="1:16" s="6" customFormat="1" x14ac:dyDescent="0.75">
      <c r="F143" t="s">
        <v>44</v>
      </c>
      <c r="G143">
        <v>20</v>
      </c>
      <c r="H143">
        <v>3</v>
      </c>
      <c r="I143" t="s">
        <v>16</v>
      </c>
      <c r="J143" s="10">
        <v>6.11</v>
      </c>
      <c r="K143" s="12">
        <f>B142-G143</f>
        <v>-4</v>
      </c>
      <c r="L143" s="12">
        <f>C142-H143</f>
        <v>1</v>
      </c>
      <c r="M143" s="8">
        <f>J143+(K143*1.05)-(L143*0.9)</f>
        <v>1.0100000000000002</v>
      </c>
      <c r="N143" s="8">
        <f>E142-M143</f>
        <v>0.78999999999999981</v>
      </c>
    </row>
    <row r="144" spans="1:16" s="6" customFormat="1" x14ac:dyDescent="0.75">
      <c r="F144" s="6" t="s">
        <v>46</v>
      </c>
      <c r="G144" s="6">
        <v>20</v>
      </c>
      <c r="H144" s="6">
        <v>4</v>
      </c>
      <c r="I144" s="6" t="s">
        <v>16</v>
      </c>
      <c r="J144" s="8">
        <v>5.43</v>
      </c>
      <c r="K144" s="12">
        <f>B142-G144</f>
        <v>-4</v>
      </c>
      <c r="L144" s="12">
        <f>C142-H144</f>
        <v>0</v>
      </c>
      <c r="M144" s="8">
        <f>J144+(K144*1.05)-(L144*0.9)</f>
        <v>1.2299999999999995</v>
      </c>
      <c r="N144" s="8">
        <f>E142-M144</f>
        <v>0.57000000000000051</v>
      </c>
    </row>
    <row r="145" spans="1:14" s="6" customFormat="1" x14ac:dyDescent="0.75">
      <c r="F145" s="6" t="s">
        <v>393</v>
      </c>
      <c r="G145" s="6">
        <v>20</v>
      </c>
      <c r="H145" s="6">
        <v>5</v>
      </c>
      <c r="I145" s="6" t="s">
        <v>16</v>
      </c>
      <c r="J145" s="8">
        <v>5.24</v>
      </c>
      <c r="K145" s="12">
        <f>B142-G145</f>
        <v>-4</v>
      </c>
      <c r="L145" s="12">
        <f>C142-H145</f>
        <v>-1</v>
      </c>
      <c r="M145" s="8">
        <f>J145+(K145*1.05)-(L145*0.9)</f>
        <v>1.94</v>
      </c>
      <c r="N145" s="11">
        <f>E142-M145</f>
        <v>-0.1399999999999999</v>
      </c>
    </row>
    <row r="146" spans="1:14" x14ac:dyDescent="0.75">
      <c r="A146" t="s">
        <v>246</v>
      </c>
      <c r="B146">
        <v>16</v>
      </c>
      <c r="C146">
        <v>4</v>
      </c>
      <c r="D146" t="s">
        <v>16</v>
      </c>
      <c r="E146">
        <v>2</v>
      </c>
      <c r="F146" s="1" t="s">
        <v>17</v>
      </c>
      <c r="G146">
        <v>18</v>
      </c>
      <c r="H146">
        <v>3</v>
      </c>
      <c r="I146" t="s">
        <v>16</v>
      </c>
      <c r="J146" s="10">
        <v>4.0199999999999996</v>
      </c>
      <c r="K146" s="1">
        <f t="shared" ref="K146:K158" si="88">B146-G146</f>
        <v>-2</v>
      </c>
      <c r="L146">
        <f t="shared" ref="L146:L158" si="89">C146-H146</f>
        <v>1</v>
      </c>
      <c r="M146" s="10">
        <f t="shared" ref="M146:M163" si="90">J146+(K146*1.05)-(L146*0.9)</f>
        <v>1.0199999999999996</v>
      </c>
      <c r="N146" s="10">
        <f t="shared" ref="N146:N162" si="91">E146-M146</f>
        <v>0.98000000000000043</v>
      </c>
    </row>
    <row r="147" spans="1:14" x14ac:dyDescent="0.75">
      <c r="F147" t="s">
        <v>44</v>
      </c>
      <c r="G147">
        <v>20</v>
      </c>
      <c r="H147">
        <v>3</v>
      </c>
      <c r="I147" t="s">
        <v>16</v>
      </c>
      <c r="J147" s="10">
        <v>6.11</v>
      </c>
      <c r="K147" s="12">
        <f>B146-G147</f>
        <v>-4</v>
      </c>
      <c r="L147" s="12">
        <f>C146-H147</f>
        <v>1</v>
      </c>
      <c r="M147" s="8">
        <f>J147+(K147*1.05)-(L147*0.9)</f>
        <v>1.0100000000000002</v>
      </c>
      <c r="N147" s="8">
        <f>E146-M147</f>
        <v>0.98999999999999977</v>
      </c>
    </row>
    <row r="148" spans="1:14" x14ac:dyDescent="0.75">
      <c r="F148" s="6" t="s">
        <v>46</v>
      </c>
      <c r="G148" s="6">
        <v>20</v>
      </c>
      <c r="H148" s="6">
        <v>4</v>
      </c>
      <c r="I148" s="6" t="s">
        <v>16</v>
      </c>
      <c r="J148" s="8">
        <v>5.43</v>
      </c>
      <c r="K148" s="12">
        <f>B146-G148</f>
        <v>-4</v>
      </c>
      <c r="L148" s="12">
        <f>C146-H148</f>
        <v>0</v>
      </c>
      <c r="M148" s="8">
        <f>J148+(K148*1.05)-(L148*0.9)</f>
        <v>1.2299999999999995</v>
      </c>
      <c r="N148" s="8">
        <f>E146-M148</f>
        <v>0.77000000000000046</v>
      </c>
    </row>
    <row r="149" spans="1:14" x14ac:dyDescent="0.75">
      <c r="F149" s="6" t="s">
        <v>393</v>
      </c>
      <c r="G149" s="6">
        <v>20</v>
      </c>
      <c r="H149" s="6">
        <v>5</v>
      </c>
      <c r="I149" s="6" t="s">
        <v>16</v>
      </c>
      <c r="J149" s="8">
        <v>5.24</v>
      </c>
      <c r="K149" s="12">
        <f>B146-G149</f>
        <v>-4</v>
      </c>
      <c r="L149" s="12">
        <f>C146-H149</f>
        <v>-1</v>
      </c>
      <c r="M149" s="8">
        <f>J149+(K149*1.05)-(L149*0.9)</f>
        <v>1.94</v>
      </c>
      <c r="N149" s="11">
        <f>E146-M149</f>
        <v>6.0000000000000053E-2</v>
      </c>
    </row>
    <row r="150" spans="1:14" s="6" customFormat="1" x14ac:dyDescent="0.75">
      <c r="A150" s="6" t="s">
        <v>247</v>
      </c>
      <c r="B150" s="6">
        <v>16</v>
      </c>
      <c r="C150" s="6">
        <v>4</v>
      </c>
      <c r="D150" s="6" t="s">
        <v>16</v>
      </c>
      <c r="E150" s="6">
        <v>2.5</v>
      </c>
      <c r="F150" s="12" t="s">
        <v>17</v>
      </c>
      <c r="G150" s="6">
        <v>18</v>
      </c>
      <c r="H150" s="6">
        <v>3</v>
      </c>
      <c r="I150" s="6" t="s">
        <v>16</v>
      </c>
      <c r="J150" s="8">
        <v>4.0199999999999996</v>
      </c>
      <c r="K150" s="12">
        <f t="shared" si="88"/>
        <v>-2</v>
      </c>
      <c r="L150" s="6">
        <f t="shared" si="89"/>
        <v>1</v>
      </c>
      <c r="M150" s="8">
        <f t="shared" si="90"/>
        <v>1.0199999999999996</v>
      </c>
      <c r="N150" s="8">
        <f t="shared" si="91"/>
        <v>1.4800000000000004</v>
      </c>
    </row>
    <row r="151" spans="1:14" s="6" customFormat="1" x14ac:dyDescent="0.75">
      <c r="F151" t="s">
        <v>44</v>
      </c>
      <c r="G151">
        <v>20</v>
      </c>
      <c r="H151">
        <v>3</v>
      </c>
      <c r="I151" t="s">
        <v>16</v>
      </c>
      <c r="J151" s="10">
        <v>6.11</v>
      </c>
      <c r="K151" s="12">
        <f>B150-G151</f>
        <v>-4</v>
      </c>
      <c r="L151" s="12">
        <f>C150-H151</f>
        <v>1</v>
      </c>
      <c r="M151" s="8">
        <f>J151+(K151*1.05)-(L151*0.9)</f>
        <v>1.0100000000000002</v>
      </c>
      <c r="N151" s="8">
        <f>E150-M151</f>
        <v>1.4899999999999998</v>
      </c>
    </row>
    <row r="152" spans="1:14" s="6" customFormat="1" x14ac:dyDescent="0.75">
      <c r="F152" s="6" t="s">
        <v>46</v>
      </c>
      <c r="G152" s="6">
        <v>20</v>
      </c>
      <c r="H152" s="6">
        <v>4</v>
      </c>
      <c r="I152" s="6" t="s">
        <v>16</v>
      </c>
      <c r="J152" s="8">
        <v>5.43</v>
      </c>
      <c r="K152" s="12">
        <f>B150-G152</f>
        <v>-4</v>
      </c>
      <c r="L152" s="12">
        <f>C150-H152</f>
        <v>0</v>
      </c>
      <c r="M152" s="8">
        <f>J152+(K152*1.05)-(L152*0.9)</f>
        <v>1.2299999999999995</v>
      </c>
      <c r="N152" s="8">
        <f>E150-M152</f>
        <v>1.2700000000000005</v>
      </c>
    </row>
    <row r="153" spans="1:14" s="6" customFormat="1" x14ac:dyDescent="0.75">
      <c r="F153" s="6" t="s">
        <v>393</v>
      </c>
      <c r="G153" s="6">
        <v>20</v>
      </c>
      <c r="H153" s="6">
        <v>5</v>
      </c>
      <c r="I153" s="6" t="s">
        <v>16</v>
      </c>
      <c r="J153" s="8">
        <v>5.24</v>
      </c>
      <c r="K153" s="12">
        <f>B150-G153</f>
        <v>-4</v>
      </c>
      <c r="L153" s="12">
        <f>C150-H153</f>
        <v>-1</v>
      </c>
      <c r="M153" s="8">
        <f>J153+(K153*1.05)-(L153*0.9)</f>
        <v>1.94</v>
      </c>
      <c r="N153" s="11">
        <f>E150-M153</f>
        <v>0.56000000000000005</v>
      </c>
    </row>
    <row r="154" spans="1:14" x14ac:dyDescent="0.75">
      <c r="A154" t="s">
        <v>248</v>
      </c>
      <c r="B154">
        <v>16</v>
      </c>
      <c r="C154">
        <v>4</v>
      </c>
      <c r="D154" t="s">
        <v>16</v>
      </c>
      <c r="E154">
        <v>2.9</v>
      </c>
      <c r="F154" s="1" t="s">
        <v>17</v>
      </c>
      <c r="G154">
        <v>18</v>
      </c>
      <c r="H154">
        <v>3</v>
      </c>
      <c r="I154" t="s">
        <v>16</v>
      </c>
      <c r="J154" s="10">
        <v>4.0199999999999996</v>
      </c>
      <c r="K154" s="1">
        <f t="shared" si="88"/>
        <v>-2</v>
      </c>
      <c r="L154">
        <f t="shared" si="89"/>
        <v>1</v>
      </c>
      <c r="M154" s="10">
        <f t="shared" si="90"/>
        <v>1.0199999999999996</v>
      </c>
      <c r="N154" s="10">
        <f t="shared" si="91"/>
        <v>1.8800000000000003</v>
      </c>
    </row>
    <row r="155" spans="1:14" x14ac:dyDescent="0.75">
      <c r="F155" t="s">
        <v>44</v>
      </c>
      <c r="G155">
        <v>20</v>
      </c>
      <c r="H155">
        <v>3</v>
      </c>
      <c r="I155" t="s">
        <v>16</v>
      </c>
      <c r="J155" s="10">
        <v>6.11</v>
      </c>
      <c r="K155" s="12">
        <f>B154-G155</f>
        <v>-4</v>
      </c>
      <c r="L155" s="12">
        <f>C154-H155</f>
        <v>1</v>
      </c>
      <c r="M155" s="8">
        <f>J155+(K155*1.05)-(L155*0.9)</f>
        <v>1.0100000000000002</v>
      </c>
      <c r="N155" s="8">
        <f>E154-M155</f>
        <v>1.8899999999999997</v>
      </c>
    </row>
    <row r="156" spans="1:14" x14ac:dyDescent="0.75">
      <c r="F156" s="6" t="s">
        <v>46</v>
      </c>
      <c r="G156" s="6">
        <v>20</v>
      </c>
      <c r="H156" s="6">
        <v>4</v>
      </c>
      <c r="I156" s="6" t="s">
        <v>16</v>
      </c>
      <c r="J156" s="8">
        <v>5.43</v>
      </c>
      <c r="K156" s="12">
        <f>B154-G156</f>
        <v>-4</v>
      </c>
      <c r="L156" s="12">
        <f>C154-H156</f>
        <v>0</v>
      </c>
      <c r="M156" s="8">
        <f>J156+(K156*1.05)-(L156*0.9)</f>
        <v>1.2299999999999995</v>
      </c>
      <c r="N156" s="8">
        <f>E154-M156</f>
        <v>1.6700000000000004</v>
      </c>
    </row>
    <row r="157" spans="1:14" x14ac:dyDescent="0.75">
      <c r="F157" s="6" t="s">
        <v>393</v>
      </c>
      <c r="G157" s="6">
        <v>20</v>
      </c>
      <c r="H157" s="6">
        <v>5</v>
      </c>
      <c r="I157" s="6" t="s">
        <v>16</v>
      </c>
      <c r="J157" s="8">
        <v>5.24</v>
      </c>
      <c r="K157" s="12">
        <f>B154-G157</f>
        <v>-4</v>
      </c>
      <c r="L157" s="12">
        <f>C154-H157</f>
        <v>-1</v>
      </c>
      <c r="M157" s="8">
        <f>J157+(K157*1.05)-(L157*0.9)</f>
        <v>1.94</v>
      </c>
      <c r="N157" s="10">
        <f>E154-M157</f>
        <v>0.96</v>
      </c>
    </row>
    <row r="158" spans="1:14" s="6" customFormat="1" x14ac:dyDescent="0.75">
      <c r="A158" s="6" t="s">
        <v>249</v>
      </c>
      <c r="B158" s="6">
        <v>16</v>
      </c>
      <c r="C158" s="6">
        <v>4</v>
      </c>
      <c r="D158" s="6" t="s">
        <v>16</v>
      </c>
      <c r="E158" s="6">
        <v>3.2</v>
      </c>
      <c r="F158" s="12" t="s">
        <v>17</v>
      </c>
      <c r="G158" s="6">
        <v>18</v>
      </c>
      <c r="H158" s="6">
        <v>3</v>
      </c>
      <c r="I158" s="6" t="s">
        <v>16</v>
      </c>
      <c r="J158" s="8">
        <v>4.0199999999999996</v>
      </c>
      <c r="K158" s="12">
        <f t="shared" si="88"/>
        <v>-2</v>
      </c>
      <c r="L158" s="6">
        <f t="shared" si="89"/>
        <v>1</v>
      </c>
      <c r="M158" s="8">
        <f t="shared" si="90"/>
        <v>1.0199999999999996</v>
      </c>
      <c r="N158" s="8">
        <f t="shared" si="91"/>
        <v>2.1800000000000006</v>
      </c>
    </row>
    <row r="159" spans="1:14" s="6" customFormat="1" x14ac:dyDescent="0.75">
      <c r="F159" t="s">
        <v>44</v>
      </c>
      <c r="G159">
        <v>20</v>
      </c>
      <c r="H159">
        <v>3</v>
      </c>
      <c r="I159" t="s">
        <v>16</v>
      </c>
      <c r="J159" s="10">
        <v>6.11</v>
      </c>
      <c r="K159" s="12">
        <f>B158-G159</f>
        <v>-4</v>
      </c>
      <c r="L159" s="12">
        <f>C158-H159</f>
        <v>1</v>
      </c>
      <c r="M159" s="8">
        <f>J159+(K159*1.05)-(L159*0.9)</f>
        <v>1.0100000000000002</v>
      </c>
      <c r="N159" s="8">
        <f>E158-M159</f>
        <v>2.19</v>
      </c>
    </row>
    <row r="160" spans="1:14" s="6" customFormat="1" x14ac:dyDescent="0.75">
      <c r="F160" s="6" t="s">
        <v>46</v>
      </c>
      <c r="G160" s="6">
        <v>20</v>
      </c>
      <c r="H160" s="6">
        <v>4</v>
      </c>
      <c r="I160" s="6" t="s">
        <v>16</v>
      </c>
      <c r="J160" s="8">
        <v>5.43</v>
      </c>
      <c r="K160" s="12">
        <f>B158-G160</f>
        <v>-4</v>
      </c>
      <c r="L160" s="12">
        <f>C158-H160</f>
        <v>0</v>
      </c>
      <c r="M160" s="8">
        <f>J160+(K160*1.05)-(L160*0.9)</f>
        <v>1.2299999999999995</v>
      </c>
      <c r="N160" s="8">
        <f>E158-M160</f>
        <v>1.9700000000000006</v>
      </c>
    </row>
    <row r="161" spans="1:16" s="6" customFormat="1" x14ac:dyDescent="0.75">
      <c r="F161" s="6" t="s">
        <v>393</v>
      </c>
      <c r="G161" s="6">
        <v>20</v>
      </c>
      <c r="H161" s="6">
        <v>5</v>
      </c>
      <c r="I161" s="6" t="s">
        <v>16</v>
      </c>
      <c r="J161" s="8">
        <v>5.24</v>
      </c>
      <c r="K161" s="12">
        <f>B158-G161</f>
        <v>-4</v>
      </c>
      <c r="L161" s="12">
        <f>C158-H161</f>
        <v>-1</v>
      </c>
      <c r="M161" s="8">
        <f>J161+(K161*1.05)-(L161*0.9)</f>
        <v>1.94</v>
      </c>
      <c r="N161" s="10">
        <f>E158-M161</f>
        <v>1.2600000000000002</v>
      </c>
    </row>
    <row r="162" spans="1:16" x14ac:dyDescent="0.75">
      <c r="A162" t="s">
        <v>250</v>
      </c>
      <c r="B162">
        <v>16</v>
      </c>
      <c r="C162">
        <v>4</v>
      </c>
      <c r="D162" t="s">
        <v>18</v>
      </c>
      <c r="E162">
        <v>1.8</v>
      </c>
      <c r="F162" s="1" t="s">
        <v>29</v>
      </c>
      <c r="G162">
        <v>18</v>
      </c>
      <c r="H162">
        <v>3</v>
      </c>
      <c r="I162" t="s">
        <v>18</v>
      </c>
      <c r="J162" s="10">
        <v>4.28</v>
      </c>
      <c r="K162" s="1">
        <f>B162-G162</f>
        <v>-2</v>
      </c>
      <c r="L162">
        <f>C162-H162</f>
        <v>1</v>
      </c>
      <c r="M162" s="10">
        <f t="shared" si="90"/>
        <v>1.2800000000000002</v>
      </c>
      <c r="N162" s="11">
        <f t="shared" si="91"/>
        <v>0.5199999999999998</v>
      </c>
      <c r="O162" t="s">
        <v>33</v>
      </c>
      <c r="P162" t="s">
        <v>34</v>
      </c>
    </row>
    <row r="163" spans="1:16" x14ac:dyDescent="0.75">
      <c r="F163" s="1" t="s">
        <v>32</v>
      </c>
      <c r="G163">
        <v>18</v>
      </c>
      <c r="H163">
        <v>3</v>
      </c>
      <c r="I163" t="s">
        <v>18</v>
      </c>
      <c r="J163" s="10">
        <v>4.6500000000000004</v>
      </c>
      <c r="K163" s="1">
        <f>B162-G163</f>
        <v>-2</v>
      </c>
      <c r="L163">
        <f>C162-H163</f>
        <v>1</v>
      </c>
      <c r="M163" s="10">
        <f t="shared" si="90"/>
        <v>1.6500000000000004</v>
      </c>
      <c r="N163" s="11">
        <f>E162-M163</f>
        <v>0.14999999999999969</v>
      </c>
    </row>
    <row r="164" spans="1:16" x14ac:dyDescent="0.75">
      <c r="F164" s="1" t="s">
        <v>26</v>
      </c>
      <c r="G164">
        <v>20</v>
      </c>
      <c r="H164">
        <v>4</v>
      </c>
      <c r="I164" t="s">
        <v>18</v>
      </c>
      <c r="J164" s="10">
        <v>3.48</v>
      </c>
      <c r="K164" s="1">
        <f>B162-G164</f>
        <v>-4</v>
      </c>
      <c r="L164">
        <f>C162-H164</f>
        <v>0</v>
      </c>
      <c r="M164" s="10">
        <f>J164+(K164*1.05)-(L164*0.9)</f>
        <v>-0.7200000000000002</v>
      </c>
      <c r="N164" s="10">
        <f>E162-M164</f>
        <v>2.5200000000000005</v>
      </c>
    </row>
    <row r="165" spans="1:16" x14ac:dyDescent="0.75">
      <c r="F165" s="1" t="s">
        <v>27</v>
      </c>
      <c r="G165">
        <v>20</v>
      </c>
      <c r="H165">
        <v>4</v>
      </c>
      <c r="I165" t="s">
        <v>18</v>
      </c>
      <c r="J165" s="10">
        <v>3</v>
      </c>
      <c r="K165" s="1">
        <f>B162-G165</f>
        <v>-4</v>
      </c>
      <c r="L165">
        <f>C162-H165</f>
        <v>0</v>
      </c>
      <c r="M165" s="10">
        <f t="shared" ref="M165:M168" si="92">J165+(K165*1.05)-(L165*0.9)</f>
        <v>-1.2000000000000002</v>
      </c>
      <c r="N165" s="10">
        <f>E162-M165</f>
        <v>3</v>
      </c>
    </row>
    <row r="166" spans="1:16" x14ac:dyDescent="0.75">
      <c r="F166" s="1" t="s">
        <v>28</v>
      </c>
      <c r="G166">
        <v>20</v>
      </c>
      <c r="H166">
        <v>4</v>
      </c>
      <c r="I166" t="s">
        <v>18</v>
      </c>
      <c r="J166" s="10">
        <v>2.89</v>
      </c>
      <c r="K166" s="1">
        <f>B162-G166</f>
        <v>-4</v>
      </c>
      <c r="L166">
        <f>C162-H166</f>
        <v>0</v>
      </c>
      <c r="M166" s="10">
        <f t="shared" si="92"/>
        <v>-1.31</v>
      </c>
      <c r="N166" s="10">
        <f>E162-M166</f>
        <v>3.1100000000000003</v>
      </c>
    </row>
    <row r="167" spans="1:16" s="6" customFormat="1" x14ac:dyDescent="0.75">
      <c r="A167" s="6" t="s">
        <v>251</v>
      </c>
      <c r="B167" s="6">
        <v>16</v>
      </c>
      <c r="C167" s="6">
        <v>4</v>
      </c>
      <c r="D167" s="6" t="s">
        <v>18</v>
      </c>
      <c r="E167" s="6">
        <v>2.6</v>
      </c>
      <c r="F167" s="12" t="s">
        <v>29</v>
      </c>
      <c r="G167" s="6">
        <v>18</v>
      </c>
      <c r="H167" s="6">
        <v>3</v>
      </c>
      <c r="I167" s="6" t="s">
        <v>18</v>
      </c>
      <c r="J167" s="8">
        <v>4.28</v>
      </c>
      <c r="K167" s="12">
        <f>B167-G167</f>
        <v>-2</v>
      </c>
      <c r="L167" s="6">
        <f>C167-H167</f>
        <v>1</v>
      </c>
      <c r="M167" s="8">
        <f t="shared" si="92"/>
        <v>1.2800000000000002</v>
      </c>
      <c r="N167" s="8">
        <f t="shared" ref="N167" si="93">E167-M167</f>
        <v>1.3199999999999998</v>
      </c>
    </row>
    <row r="168" spans="1:16" s="6" customFormat="1" x14ac:dyDescent="0.75">
      <c r="F168" s="12" t="s">
        <v>32</v>
      </c>
      <c r="G168" s="6">
        <v>18</v>
      </c>
      <c r="H168" s="6">
        <v>3</v>
      </c>
      <c r="I168" s="6" t="s">
        <v>18</v>
      </c>
      <c r="J168" s="8">
        <v>4.6500000000000004</v>
      </c>
      <c r="K168" s="12">
        <f>B167-G168</f>
        <v>-2</v>
      </c>
      <c r="L168" s="6">
        <f>C167-H168</f>
        <v>1</v>
      </c>
      <c r="M168" s="8">
        <f t="shared" si="92"/>
        <v>1.6500000000000004</v>
      </c>
      <c r="N168" s="8">
        <f>E167-M168</f>
        <v>0.94999999999999973</v>
      </c>
    </row>
    <row r="169" spans="1:16" s="6" customFormat="1" x14ac:dyDescent="0.75">
      <c r="F169" s="12" t="s">
        <v>26</v>
      </c>
      <c r="G169" s="6">
        <v>20</v>
      </c>
      <c r="H169" s="6">
        <v>4</v>
      </c>
      <c r="I169" s="6" t="s">
        <v>18</v>
      </c>
      <c r="J169" s="8">
        <v>3.48</v>
      </c>
      <c r="K169" s="12">
        <f>B167-G169</f>
        <v>-4</v>
      </c>
      <c r="L169" s="6">
        <f>C167-H169</f>
        <v>0</v>
      </c>
      <c r="M169" s="8">
        <f>J169+(K169*1.05)-(L169*0.9)</f>
        <v>-0.7200000000000002</v>
      </c>
      <c r="N169" s="8">
        <f>E167-M169</f>
        <v>3.3200000000000003</v>
      </c>
    </row>
    <row r="170" spans="1:16" s="6" customFormat="1" x14ac:dyDescent="0.75">
      <c r="F170" s="12" t="s">
        <v>27</v>
      </c>
      <c r="G170" s="6">
        <v>20</v>
      </c>
      <c r="H170" s="6">
        <v>4</v>
      </c>
      <c r="I170" s="6" t="s">
        <v>18</v>
      </c>
      <c r="J170" s="8">
        <v>3</v>
      </c>
      <c r="K170" s="12">
        <f>B167-G170</f>
        <v>-4</v>
      </c>
      <c r="L170" s="6">
        <f>C167-H170</f>
        <v>0</v>
      </c>
      <c r="M170" s="8">
        <f t="shared" ref="M170:M173" si="94">J170+(K170*1.05)-(L170*0.9)</f>
        <v>-1.2000000000000002</v>
      </c>
      <c r="N170" s="8">
        <f>E167-M170</f>
        <v>3.8000000000000003</v>
      </c>
    </row>
    <row r="171" spans="1:16" s="6" customFormat="1" x14ac:dyDescent="0.75">
      <c r="F171" s="12" t="s">
        <v>28</v>
      </c>
      <c r="G171" s="6">
        <v>20</v>
      </c>
      <c r="H171" s="6">
        <v>4</v>
      </c>
      <c r="I171" s="6" t="s">
        <v>18</v>
      </c>
      <c r="J171" s="8">
        <v>2.89</v>
      </c>
      <c r="K171" s="12">
        <f>B167-G171</f>
        <v>-4</v>
      </c>
      <c r="L171" s="6">
        <f>C167-H171</f>
        <v>0</v>
      </c>
      <c r="M171" s="8">
        <f t="shared" si="94"/>
        <v>-1.31</v>
      </c>
      <c r="N171" s="8">
        <f>E167-M171</f>
        <v>3.91</v>
      </c>
    </row>
    <row r="172" spans="1:16" x14ac:dyDescent="0.75">
      <c r="A172" t="s">
        <v>252</v>
      </c>
      <c r="B172">
        <v>16</v>
      </c>
      <c r="C172">
        <v>4</v>
      </c>
      <c r="D172" t="s">
        <v>18</v>
      </c>
      <c r="E172">
        <v>9.8000000000000007</v>
      </c>
      <c r="F172" s="1" t="s">
        <v>29</v>
      </c>
      <c r="G172">
        <v>18</v>
      </c>
      <c r="H172">
        <v>3</v>
      </c>
      <c r="I172" t="s">
        <v>18</v>
      </c>
      <c r="J172" s="10">
        <v>4.28</v>
      </c>
      <c r="K172" s="1">
        <f>B172-G172</f>
        <v>-2</v>
      </c>
      <c r="L172">
        <f>C172-H172</f>
        <v>1</v>
      </c>
      <c r="M172" s="10">
        <f t="shared" si="94"/>
        <v>1.2800000000000002</v>
      </c>
      <c r="N172" s="10">
        <f t="shared" ref="N172" si="95">E172-M172</f>
        <v>8.52</v>
      </c>
    </row>
    <row r="173" spans="1:16" x14ac:dyDescent="0.75">
      <c r="F173" s="1" t="s">
        <v>32</v>
      </c>
      <c r="G173">
        <v>18</v>
      </c>
      <c r="H173">
        <v>3</v>
      </c>
      <c r="I173" t="s">
        <v>18</v>
      </c>
      <c r="J173" s="10">
        <v>4.6500000000000004</v>
      </c>
      <c r="K173" s="1">
        <f>B172-G173</f>
        <v>-2</v>
      </c>
      <c r="L173">
        <f>C172-H173</f>
        <v>1</v>
      </c>
      <c r="M173" s="10">
        <f t="shared" si="94"/>
        <v>1.6500000000000004</v>
      </c>
      <c r="N173" s="10">
        <f>E172-M173</f>
        <v>8.15</v>
      </c>
    </row>
    <row r="174" spans="1:16" x14ac:dyDescent="0.75">
      <c r="F174" s="1" t="s">
        <v>26</v>
      </c>
      <c r="G174">
        <v>20</v>
      </c>
      <c r="H174">
        <v>4</v>
      </c>
      <c r="I174" t="s">
        <v>18</v>
      </c>
      <c r="J174" s="10">
        <v>3.48</v>
      </c>
      <c r="K174" s="1">
        <f>B172-G174</f>
        <v>-4</v>
      </c>
      <c r="L174">
        <f>C172-H174</f>
        <v>0</v>
      </c>
      <c r="M174" s="10">
        <f>J174+(K174*1.05)-(L174*0.9)</f>
        <v>-0.7200000000000002</v>
      </c>
      <c r="N174" s="10">
        <f>E172-M174</f>
        <v>10.520000000000001</v>
      </c>
    </row>
    <row r="175" spans="1:16" x14ac:dyDescent="0.75">
      <c r="F175" s="1" t="s">
        <v>27</v>
      </c>
      <c r="G175">
        <v>20</v>
      </c>
      <c r="H175">
        <v>4</v>
      </c>
      <c r="I175" t="s">
        <v>18</v>
      </c>
      <c r="J175" s="10">
        <v>3</v>
      </c>
      <c r="K175" s="1">
        <f>B172-G175</f>
        <v>-4</v>
      </c>
      <c r="L175">
        <f>C172-H175</f>
        <v>0</v>
      </c>
      <c r="M175" s="10">
        <f t="shared" ref="M175:M179" si="96">J175+(K175*1.05)-(L175*0.9)</f>
        <v>-1.2000000000000002</v>
      </c>
      <c r="N175" s="10">
        <f>E172-M175</f>
        <v>11</v>
      </c>
    </row>
    <row r="176" spans="1:16" x14ac:dyDescent="0.75">
      <c r="F176" s="1" t="s">
        <v>28</v>
      </c>
      <c r="G176">
        <v>20</v>
      </c>
      <c r="H176">
        <v>4</v>
      </c>
      <c r="I176" t="s">
        <v>18</v>
      </c>
      <c r="J176" s="10">
        <v>2.89</v>
      </c>
      <c r="K176" s="1">
        <f>B172-G176</f>
        <v>-4</v>
      </c>
      <c r="L176">
        <f>C172-H176</f>
        <v>0</v>
      </c>
      <c r="M176" s="10">
        <f t="shared" si="96"/>
        <v>-1.31</v>
      </c>
      <c r="N176" s="10">
        <f>E172-M176</f>
        <v>11.110000000000001</v>
      </c>
    </row>
    <row r="177" spans="1:16" s="6" customFormat="1" x14ac:dyDescent="0.75">
      <c r="A177" s="6" t="s">
        <v>253</v>
      </c>
      <c r="B177" s="6">
        <v>16</v>
      </c>
      <c r="C177" s="6">
        <v>4</v>
      </c>
      <c r="D177" s="6" t="s">
        <v>22</v>
      </c>
      <c r="E177" s="6">
        <v>1.5</v>
      </c>
      <c r="F177" s="12" t="s">
        <v>23</v>
      </c>
      <c r="G177" s="6">
        <v>20</v>
      </c>
      <c r="H177" s="6">
        <v>5</v>
      </c>
      <c r="I177" s="6" t="s">
        <v>22</v>
      </c>
      <c r="J177" s="8">
        <v>1.72</v>
      </c>
      <c r="K177" s="12">
        <f t="shared" ref="K177:K179" si="97">B177-G177</f>
        <v>-4</v>
      </c>
      <c r="L177" s="6">
        <f t="shared" ref="L177:L179" si="98">C177-H177</f>
        <v>-1</v>
      </c>
      <c r="M177" s="8">
        <f t="shared" si="96"/>
        <v>-1.5800000000000005</v>
      </c>
      <c r="N177" s="8">
        <f t="shared" ref="N177:N179" si="99">E177-M177</f>
        <v>3.0800000000000005</v>
      </c>
    </row>
    <row r="178" spans="1:16" x14ac:dyDescent="0.75">
      <c r="A178" t="s">
        <v>254</v>
      </c>
      <c r="B178">
        <v>16</v>
      </c>
      <c r="C178">
        <v>4</v>
      </c>
      <c r="D178" t="s">
        <v>22</v>
      </c>
      <c r="E178">
        <v>2.2999999999999998</v>
      </c>
      <c r="F178" s="1" t="s">
        <v>23</v>
      </c>
      <c r="G178">
        <v>20</v>
      </c>
      <c r="H178">
        <v>5</v>
      </c>
      <c r="I178" t="s">
        <v>22</v>
      </c>
      <c r="J178" s="10">
        <v>1.72</v>
      </c>
      <c r="K178" s="1">
        <f t="shared" si="97"/>
        <v>-4</v>
      </c>
      <c r="L178">
        <f t="shared" si="98"/>
        <v>-1</v>
      </c>
      <c r="M178" s="10">
        <f t="shared" si="96"/>
        <v>-1.5800000000000005</v>
      </c>
      <c r="N178" s="10">
        <f t="shared" si="99"/>
        <v>3.8800000000000003</v>
      </c>
    </row>
    <row r="179" spans="1:16" s="6" customFormat="1" x14ac:dyDescent="0.75">
      <c r="A179" s="6" t="s">
        <v>169</v>
      </c>
      <c r="B179" s="6">
        <v>16</v>
      </c>
      <c r="C179" s="6">
        <v>4</v>
      </c>
      <c r="E179" s="6">
        <v>2.1</v>
      </c>
      <c r="F179" s="6" t="s">
        <v>24</v>
      </c>
      <c r="G179" s="6">
        <v>20</v>
      </c>
      <c r="H179" s="6">
        <v>4</v>
      </c>
      <c r="J179" s="8">
        <v>8.1</v>
      </c>
      <c r="K179" s="6">
        <f t="shared" si="97"/>
        <v>-4</v>
      </c>
      <c r="L179" s="6">
        <f t="shared" si="98"/>
        <v>0</v>
      </c>
      <c r="M179" s="8">
        <f t="shared" si="96"/>
        <v>3.8999999999999995</v>
      </c>
      <c r="N179" s="8">
        <f t="shared" si="99"/>
        <v>-1.7999999999999994</v>
      </c>
    </row>
    <row r="180" spans="1:16" s="6" customFormat="1" x14ac:dyDescent="0.75">
      <c r="F180" s="6" t="s">
        <v>53</v>
      </c>
      <c r="G180" s="6">
        <v>22</v>
      </c>
      <c r="H180" s="6">
        <v>6</v>
      </c>
      <c r="J180" s="8">
        <v>7.7</v>
      </c>
      <c r="K180" s="6">
        <f>B179-G180</f>
        <v>-6</v>
      </c>
      <c r="L180" s="6">
        <f>C179-H180</f>
        <v>-2</v>
      </c>
      <c r="M180" s="8">
        <f>J180+(K180*1.05)-(L180*0.9)</f>
        <v>3.1999999999999993</v>
      </c>
      <c r="N180" s="8">
        <f>E179-M180</f>
        <v>-1.0999999999999992</v>
      </c>
    </row>
    <row r="181" spans="1:16" x14ac:dyDescent="0.75">
      <c r="A181" t="s">
        <v>170</v>
      </c>
      <c r="B181">
        <v>16</v>
      </c>
      <c r="C181">
        <v>4</v>
      </c>
      <c r="E181">
        <v>3.2</v>
      </c>
      <c r="F181" t="s">
        <v>24</v>
      </c>
      <c r="G181">
        <v>20</v>
      </c>
      <c r="H181">
        <v>4</v>
      </c>
      <c r="J181" s="10">
        <v>8.1</v>
      </c>
      <c r="K181">
        <f t="shared" ref="K181" si="100">B181-G181</f>
        <v>-4</v>
      </c>
      <c r="L181">
        <f t="shared" ref="L181" si="101">C181-H181</f>
        <v>0</v>
      </c>
      <c r="M181" s="10">
        <f t="shared" ref="M181" si="102">J181+(K181*1.05)-(L181*0.9)</f>
        <v>3.8999999999999995</v>
      </c>
      <c r="N181" s="10">
        <f t="shared" ref="N181" si="103">E181-M181</f>
        <v>-0.69999999999999929</v>
      </c>
      <c r="O181" t="s">
        <v>185</v>
      </c>
      <c r="P181" t="s">
        <v>186</v>
      </c>
    </row>
    <row r="182" spans="1:16" x14ac:dyDescent="0.75">
      <c r="F182" t="s">
        <v>53</v>
      </c>
      <c r="G182">
        <v>22</v>
      </c>
      <c r="H182">
        <v>6</v>
      </c>
      <c r="J182" s="10">
        <v>7.7</v>
      </c>
      <c r="K182">
        <f>B181-G182</f>
        <v>-6</v>
      </c>
      <c r="L182">
        <f>C181-H182</f>
        <v>-2</v>
      </c>
      <c r="M182" s="10">
        <f>J182+(K182*1.05)-(L182*0.9)</f>
        <v>3.1999999999999993</v>
      </c>
      <c r="N182" s="11">
        <f>E181-M182</f>
        <v>0</v>
      </c>
    </row>
    <row r="183" spans="1:16" s="6" customFormat="1" x14ac:dyDescent="0.75">
      <c r="A183" s="6" t="s">
        <v>171</v>
      </c>
      <c r="B183" s="6">
        <v>16</v>
      </c>
      <c r="C183" s="6">
        <v>4</v>
      </c>
      <c r="E183" s="6">
        <v>6.1</v>
      </c>
      <c r="F183" s="6" t="s">
        <v>24</v>
      </c>
      <c r="G183" s="6">
        <v>20</v>
      </c>
      <c r="H183" s="6">
        <v>4</v>
      </c>
      <c r="J183" s="8">
        <v>8.1</v>
      </c>
      <c r="K183" s="6">
        <f t="shared" ref="K183" si="104">B183-G183</f>
        <v>-4</v>
      </c>
      <c r="L183" s="6">
        <f t="shared" ref="L183" si="105">C183-H183</f>
        <v>0</v>
      </c>
      <c r="M183" s="8">
        <f t="shared" ref="M183" si="106">J183+(K183*1.05)-(L183*0.9)</f>
        <v>3.8999999999999995</v>
      </c>
      <c r="N183" s="8">
        <f t="shared" ref="N183" si="107">E183-M183</f>
        <v>2.2000000000000002</v>
      </c>
    </row>
    <row r="184" spans="1:16" s="6" customFormat="1" x14ac:dyDescent="0.75">
      <c r="F184" s="6" t="s">
        <v>53</v>
      </c>
      <c r="G184" s="6">
        <v>22</v>
      </c>
      <c r="H184" s="6">
        <v>6</v>
      </c>
      <c r="J184" s="8">
        <v>7.7</v>
      </c>
      <c r="K184" s="6">
        <f>B183-G184</f>
        <v>-6</v>
      </c>
      <c r="L184" s="6">
        <f>C183-H184</f>
        <v>-2</v>
      </c>
      <c r="M184" s="8">
        <f>J184+(K184*1.05)-(L184*0.9)</f>
        <v>3.1999999999999993</v>
      </c>
      <c r="N184" s="8">
        <f>E183-M184</f>
        <v>2.9000000000000004</v>
      </c>
    </row>
    <row r="185" spans="1:16" x14ac:dyDescent="0.75">
      <c r="J185" s="10"/>
      <c r="M185" s="10"/>
      <c r="N185" s="10"/>
    </row>
    <row r="186" spans="1:16" x14ac:dyDescent="0.75">
      <c r="J186" s="10"/>
      <c r="M186" s="10"/>
      <c r="N186" s="10"/>
    </row>
    <row r="187" spans="1:16" ht="84.75" customHeight="1" x14ac:dyDescent="0.75">
      <c r="A187" s="18" t="s">
        <v>396</v>
      </c>
      <c r="B187" s="18"/>
      <c r="C187" s="18"/>
      <c r="D187" s="18"/>
      <c r="E187" s="18"/>
      <c r="F187" s="18"/>
      <c r="G187" s="18"/>
      <c r="H187" s="18"/>
      <c r="I187" s="18"/>
      <c r="J187" s="18"/>
      <c r="K187" s="18"/>
      <c r="L187" s="18"/>
      <c r="M187" s="18"/>
      <c r="N187" s="18"/>
      <c r="O187" s="18"/>
      <c r="P187" s="18"/>
    </row>
    <row r="188" spans="1:16" x14ac:dyDescent="0.75">
      <c r="A188" s="19" t="s">
        <v>0</v>
      </c>
      <c r="B188" s="19"/>
      <c r="C188" s="19"/>
      <c r="D188" s="19"/>
      <c r="E188" s="19"/>
      <c r="F188" s="20" t="s">
        <v>1</v>
      </c>
      <c r="G188" s="19"/>
      <c r="H188" s="19"/>
      <c r="I188" s="19"/>
      <c r="J188" s="19"/>
      <c r="K188" s="20" t="s">
        <v>2</v>
      </c>
      <c r="L188" s="19"/>
      <c r="M188" s="19"/>
      <c r="N188" s="19"/>
      <c r="O188" s="21" t="s">
        <v>3</v>
      </c>
      <c r="P188" s="21"/>
    </row>
    <row r="189" spans="1:16" x14ac:dyDescent="0.75">
      <c r="A189" s="19" t="s">
        <v>4</v>
      </c>
      <c r="B189" s="19"/>
      <c r="C189" s="19"/>
      <c r="D189" s="19"/>
      <c r="E189" s="22" t="s">
        <v>5</v>
      </c>
      <c r="F189" s="20" t="s">
        <v>4</v>
      </c>
      <c r="G189" s="19"/>
      <c r="H189" s="19"/>
      <c r="I189" s="19"/>
      <c r="J189" s="22" t="s">
        <v>6</v>
      </c>
      <c r="K189" s="1"/>
      <c r="M189" s="21" t="s">
        <v>7</v>
      </c>
      <c r="N189" s="21" t="s">
        <v>8</v>
      </c>
      <c r="O189" s="21"/>
      <c r="P189" s="21"/>
    </row>
    <row r="190" spans="1:16" x14ac:dyDescent="0.75">
      <c r="A190" s="2"/>
      <c r="B190" s="3" t="s">
        <v>9</v>
      </c>
      <c r="C190" s="3" t="s">
        <v>10</v>
      </c>
      <c r="D190" s="3" t="s">
        <v>11</v>
      </c>
      <c r="E190" s="23"/>
      <c r="F190" s="4" t="s">
        <v>12</v>
      </c>
      <c r="G190" s="3" t="s">
        <v>9</v>
      </c>
      <c r="H190" s="3" t="s">
        <v>10</v>
      </c>
      <c r="I190" s="3" t="s">
        <v>11</v>
      </c>
      <c r="J190" s="23"/>
      <c r="K190" s="5" t="s">
        <v>13</v>
      </c>
      <c r="L190" s="2" t="s">
        <v>14</v>
      </c>
      <c r="M190" s="24"/>
      <c r="N190" s="24"/>
      <c r="O190" s="5" t="s">
        <v>12</v>
      </c>
      <c r="P190" s="2" t="s">
        <v>15</v>
      </c>
    </row>
    <row r="191" spans="1:16" s="6" customFormat="1" x14ac:dyDescent="0.75">
      <c r="A191" s="6" t="s">
        <v>255</v>
      </c>
      <c r="B191" s="6">
        <v>18</v>
      </c>
      <c r="C191" s="6">
        <v>1</v>
      </c>
      <c r="D191" s="6" t="s">
        <v>18</v>
      </c>
      <c r="E191" s="6">
        <v>7.2</v>
      </c>
      <c r="F191" s="6" t="s">
        <v>29</v>
      </c>
      <c r="G191" s="6">
        <v>18</v>
      </c>
      <c r="H191" s="6">
        <v>3</v>
      </c>
      <c r="I191" s="6" t="s">
        <v>18</v>
      </c>
      <c r="J191" s="8">
        <v>4.28</v>
      </c>
      <c r="K191" s="6">
        <f t="shared" ref="K191" si="108">B191-G191</f>
        <v>0</v>
      </c>
      <c r="L191" s="6">
        <f t="shared" ref="L191" si="109">C191-H191</f>
        <v>-2</v>
      </c>
      <c r="M191" s="8">
        <f t="shared" ref="M191:M200" si="110">J191+(K191*1.05)-(L191*0.9)</f>
        <v>6.08</v>
      </c>
      <c r="N191" s="8">
        <f t="shared" ref="N191" si="111">E191-M191</f>
        <v>1.1200000000000001</v>
      </c>
    </row>
    <row r="192" spans="1:16" s="6" customFormat="1" x14ac:dyDescent="0.75">
      <c r="F192" s="6" t="s">
        <v>32</v>
      </c>
      <c r="G192" s="6">
        <v>18</v>
      </c>
      <c r="H192" s="6">
        <v>3</v>
      </c>
      <c r="I192" s="6" t="s">
        <v>18</v>
      </c>
      <c r="J192" s="8">
        <v>4.6500000000000004</v>
      </c>
      <c r="K192" s="6">
        <f>B191-G192</f>
        <v>0</v>
      </c>
      <c r="L192" s="6">
        <f>C191-H192</f>
        <v>-2</v>
      </c>
      <c r="M192" s="8">
        <f t="shared" si="110"/>
        <v>6.45</v>
      </c>
      <c r="N192" s="8">
        <f>E191-M192</f>
        <v>0.75</v>
      </c>
    </row>
    <row r="193" spans="1:16" s="6" customFormat="1" x14ac:dyDescent="0.75">
      <c r="F193" s="6" t="s">
        <v>26</v>
      </c>
      <c r="G193" s="6">
        <v>20</v>
      </c>
      <c r="H193" s="6">
        <v>4</v>
      </c>
      <c r="I193" s="6" t="s">
        <v>18</v>
      </c>
      <c r="J193" s="8">
        <v>3.48</v>
      </c>
      <c r="K193" s="6">
        <f>B191-G193</f>
        <v>-2</v>
      </c>
      <c r="L193" s="6">
        <f>C191-H193</f>
        <v>-3</v>
      </c>
      <c r="M193" s="8">
        <f t="shared" si="110"/>
        <v>4.08</v>
      </c>
      <c r="N193" s="8">
        <f>E191-M193</f>
        <v>3.12</v>
      </c>
    </row>
    <row r="194" spans="1:16" s="6" customFormat="1" x14ac:dyDescent="0.75">
      <c r="F194" s="6" t="s">
        <v>27</v>
      </c>
      <c r="G194" s="6">
        <v>20</v>
      </c>
      <c r="H194" s="6">
        <v>4</v>
      </c>
      <c r="I194" s="6" t="s">
        <v>18</v>
      </c>
      <c r="J194" s="8">
        <v>3</v>
      </c>
      <c r="K194" s="6">
        <f>B191-G194</f>
        <v>-2</v>
      </c>
      <c r="L194" s="6">
        <f>C191-H194</f>
        <v>-3</v>
      </c>
      <c r="M194" s="8">
        <f t="shared" si="110"/>
        <v>3.6</v>
      </c>
      <c r="N194" s="8">
        <f>E191-M194</f>
        <v>3.6</v>
      </c>
    </row>
    <row r="195" spans="1:16" s="6" customFormat="1" x14ac:dyDescent="0.75">
      <c r="F195" s="6" t="s">
        <v>28</v>
      </c>
      <c r="G195" s="6">
        <v>20</v>
      </c>
      <c r="H195" s="6">
        <v>4</v>
      </c>
      <c r="I195" s="6" t="s">
        <v>18</v>
      </c>
      <c r="J195" s="8">
        <v>2.89</v>
      </c>
      <c r="K195" s="6">
        <f>B191-G195</f>
        <v>-2</v>
      </c>
      <c r="L195" s="6">
        <f>C191-H195</f>
        <v>-3</v>
      </c>
      <c r="M195" s="8">
        <f t="shared" si="110"/>
        <v>3.49</v>
      </c>
      <c r="N195" s="8">
        <f>E191-M195</f>
        <v>3.71</v>
      </c>
    </row>
    <row r="196" spans="1:16" x14ac:dyDescent="0.75">
      <c r="A196" t="s">
        <v>256</v>
      </c>
      <c r="B196">
        <v>18</v>
      </c>
      <c r="C196">
        <v>1</v>
      </c>
      <c r="D196" t="s">
        <v>18</v>
      </c>
      <c r="E196">
        <v>8.9</v>
      </c>
      <c r="F196" t="s">
        <v>29</v>
      </c>
      <c r="G196">
        <v>18</v>
      </c>
      <c r="H196">
        <v>3</v>
      </c>
      <c r="I196" t="s">
        <v>18</v>
      </c>
      <c r="J196" s="10">
        <v>4.28</v>
      </c>
      <c r="K196">
        <f t="shared" ref="K196" si="112">B196-G196</f>
        <v>0</v>
      </c>
      <c r="L196">
        <f t="shared" ref="L196" si="113">C196-H196</f>
        <v>-2</v>
      </c>
      <c r="M196" s="10">
        <f t="shared" si="110"/>
        <v>6.08</v>
      </c>
      <c r="N196" s="10">
        <f t="shared" ref="N196" si="114">E196-M196</f>
        <v>2.8200000000000003</v>
      </c>
    </row>
    <row r="197" spans="1:16" x14ac:dyDescent="0.75">
      <c r="F197" t="s">
        <v>32</v>
      </c>
      <c r="G197">
        <v>18</v>
      </c>
      <c r="H197">
        <v>3</v>
      </c>
      <c r="I197" t="s">
        <v>18</v>
      </c>
      <c r="J197" s="10">
        <v>4.6500000000000004</v>
      </c>
      <c r="K197">
        <f>B196-G197</f>
        <v>0</v>
      </c>
      <c r="L197">
        <f>C196-H197</f>
        <v>-2</v>
      </c>
      <c r="M197" s="10">
        <f t="shared" si="110"/>
        <v>6.45</v>
      </c>
      <c r="N197" s="10">
        <f>E196-M197</f>
        <v>2.4500000000000002</v>
      </c>
    </row>
    <row r="198" spans="1:16" x14ac:dyDescent="0.75">
      <c r="F198" t="s">
        <v>26</v>
      </c>
      <c r="G198">
        <v>20</v>
      </c>
      <c r="H198">
        <v>4</v>
      </c>
      <c r="I198" t="s">
        <v>18</v>
      </c>
      <c r="J198" s="10">
        <v>3.48</v>
      </c>
      <c r="K198">
        <f>B196-G198</f>
        <v>-2</v>
      </c>
      <c r="L198">
        <f>C196-H198</f>
        <v>-3</v>
      </c>
      <c r="M198" s="10">
        <f t="shared" si="110"/>
        <v>4.08</v>
      </c>
      <c r="N198" s="10">
        <f>E196-M198</f>
        <v>4.82</v>
      </c>
    </row>
    <row r="199" spans="1:16" x14ac:dyDescent="0.75">
      <c r="F199" t="s">
        <v>27</v>
      </c>
      <c r="G199">
        <v>20</v>
      </c>
      <c r="H199">
        <v>4</v>
      </c>
      <c r="I199" t="s">
        <v>18</v>
      </c>
      <c r="J199" s="10">
        <v>3</v>
      </c>
      <c r="K199">
        <f>B196-G199</f>
        <v>-2</v>
      </c>
      <c r="L199">
        <f>C196-H199</f>
        <v>-3</v>
      </c>
      <c r="M199" s="10">
        <f t="shared" si="110"/>
        <v>3.6</v>
      </c>
      <c r="N199" s="10">
        <f>E196-M199</f>
        <v>5.3000000000000007</v>
      </c>
    </row>
    <row r="200" spans="1:16" x14ac:dyDescent="0.75">
      <c r="F200" t="s">
        <v>28</v>
      </c>
      <c r="G200">
        <v>20</v>
      </c>
      <c r="H200">
        <v>4</v>
      </c>
      <c r="I200" t="s">
        <v>18</v>
      </c>
      <c r="J200" s="10">
        <v>2.89</v>
      </c>
      <c r="K200">
        <f>B196-G200</f>
        <v>-2</v>
      </c>
      <c r="L200">
        <f>C196-H200</f>
        <v>-3</v>
      </c>
      <c r="M200" s="10">
        <f t="shared" si="110"/>
        <v>3.49</v>
      </c>
      <c r="N200" s="10">
        <f>E196-M200</f>
        <v>5.41</v>
      </c>
    </row>
    <row r="201" spans="1:16" s="6" customFormat="1" x14ac:dyDescent="0.75">
      <c r="A201" s="6" t="s">
        <v>257</v>
      </c>
      <c r="B201" s="6">
        <v>18</v>
      </c>
      <c r="C201" s="6">
        <v>1</v>
      </c>
      <c r="D201" s="6" t="s">
        <v>22</v>
      </c>
      <c r="E201" s="6">
        <v>1.9</v>
      </c>
      <c r="F201" s="6" t="s">
        <v>23</v>
      </c>
      <c r="G201" s="6">
        <v>20</v>
      </c>
      <c r="H201" s="6">
        <v>5</v>
      </c>
      <c r="I201" s="6" t="s">
        <v>22</v>
      </c>
      <c r="J201" s="8">
        <v>1.72</v>
      </c>
      <c r="K201" s="6">
        <f t="shared" ref="K201:K224" si="115">B201-G201</f>
        <v>-2</v>
      </c>
      <c r="L201" s="6">
        <f t="shared" ref="L201:L224" si="116">C201-H201</f>
        <v>-4</v>
      </c>
      <c r="M201" s="8">
        <f t="shared" ref="M201:M249" si="117">J201+(K201*1.05)-(L201*0.9)</f>
        <v>3.2199999999999998</v>
      </c>
      <c r="N201" s="8">
        <f t="shared" ref="N201:N246" si="118">E201-M201</f>
        <v>-1.3199999999999998</v>
      </c>
    </row>
    <row r="202" spans="1:16" x14ac:dyDescent="0.75">
      <c r="A202" t="s">
        <v>258</v>
      </c>
      <c r="B202">
        <v>18</v>
      </c>
      <c r="C202">
        <v>2</v>
      </c>
      <c r="D202" t="s">
        <v>16</v>
      </c>
      <c r="E202">
        <v>5.9</v>
      </c>
      <c r="F202" t="s">
        <v>17</v>
      </c>
      <c r="G202">
        <v>18</v>
      </c>
      <c r="H202">
        <v>3</v>
      </c>
      <c r="I202" t="s">
        <v>16</v>
      </c>
      <c r="J202" s="10">
        <v>4.0199999999999996</v>
      </c>
      <c r="K202">
        <f t="shared" si="115"/>
        <v>0</v>
      </c>
      <c r="L202">
        <f t="shared" si="116"/>
        <v>-1</v>
      </c>
      <c r="M202" s="10">
        <f t="shared" si="117"/>
        <v>4.92</v>
      </c>
      <c r="N202" s="10">
        <f t="shared" si="118"/>
        <v>0.98000000000000043</v>
      </c>
    </row>
    <row r="203" spans="1:16" s="6" customFormat="1" x14ac:dyDescent="0.75">
      <c r="A203" s="6" t="s">
        <v>259</v>
      </c>
      <c r="B203" s="6">
        <v>18</v>
      </c>
      <c r="C203" s="6">
        <v>2</v>
      </c>
      <c r="D203" s="6" t="s">
        <v>18</v>
      </c>
      <c r="E203" s="6">
        <v>2.5</v>
      </c>
      <c r="F203" s="6" t="s">
        <v>29</v>
      </c>
      <c r="G203" s="6">
        <v>18</v>
      </c>
      <c r="H203" s="6">
        <v>3</v>
      </c>
      <c r="I203" s="6" t="s">
        <v>18</v>
      </c>
      <c r="J203" s="8">
        <v>4.28</v>
      </c>
      <c r="K203" s="6">
        <f t="shared" si="115"/>
        <v>0</v>
      </c>
      <c r="L203" s="6">
        <f t="shared" si="116"/>
        <v>-1</v>
      </c>
      <c r="M203" s="8">
        <f t="shared" si="117"/>
        <v>5.1800000000000006</v>
      </c>
      <c r="N203" s="8">
        <f t="shared" si="118"/>
        <v>-2.6800000000000006</v>
      </c>
      <c r="O203" s="6" t="s">
        <v>147</v>
      </c>
      <c r="P203" s="6" t="s">
        <v>148</v>
      </c>
    </row>
    <row r="204" spans="1:16" s="6" customFormat="1" x14ac:dyDescent="0.75">
      <c r="F204" s="6" t="s">
        <v>32</v>
      </c>
      <c r="G204" s="6">
        <v>18</v>
      </c>
      <c r="H204" s="6">
        <v>3</v>
      </c>
      <c r="I204" s="6" t="s">
        <v>18</v>
      </c>
      <c r="J204" s="8">
        <v>4.6500000000000004</v>
      </c>
      <c r="K204" s="6">
        <f>B203-G204</f>
        <v>0</v>
      </c>
      <c r="L204" s="6">
        <f>C203-H204</f>
        <v>-1</v>
      </c>
      <c r="M204" s="8">
        <f t="shared" si="117"/>
        <v>5.5500000000000007</v>
      </c>
      <c r="N204" s="8">
        <f>E203-M204</f>
        <v>-3.0500000000000007</v>
      </c>
    </row>
    <row r="205" spans="1:16" s="6" customFormat="1" x14ac:dyDescent="0.75">
      <c r="F205" s="6" t="s">
        <v>26</v>
      </c>
      <c r="G205" s="6">
        <v>20</v>
      </c>
      <c r="H205" s="6">
        <v>4</v>
      </c>
      <c r="I205" s="6" t="s">
        <v>18</v>
      </c>
      <c r="J205" s="8">
        <v>3.48</v>
      </c>
      <c r="K205" s="6">
        <f>B203-G205</f>
        <v>-2</v>
      </c>
      <c r="L205" s="6">
        <f>C203-H205</f>
        <v>-2</v>
      </c>
      <c r="M205" s="8">
        <f t="shared" si="117"/>
        <v>3.1799999999999997</v>
      </c>
      <c r="N205" s="8">
        <f>E203-M205</f>
        <v>-0.67999999999999972</v>
      </c>
    </row>
    <row r="206" spans="1:16" s="6" customFormat="1" x14ac:dyDescent="0.75">
      <c r="F206" s="6" t="s">
        <v>27</v>
      </c>
      <c r="G206" s="6">
        <v>20</v>
      </c>
      <c r="H206" s="6">
        <v>4</v>
      </c>
      <c r="I206" s="6" t="s">
        <v>18</v>
      </c>
      <c r="J206" s="8">
        <v>3</v>
      </c>
      <c r="K206" s="6">
        <f>B203-G206</f>
        <v>-2</v>
      </c>
      <c r="L206" s="6">
        <f>C203-H206</f>
        <v>-2</v>
      </c>
      <c r="M206" s="8">
        <f t="shared" si="117"/>
        <v>2.7</v>
      </c>
      <c r="N206" s="11">
        <f>E203-M206</f>
        <v>-0.20000000000000018</v>
      </c>
    </row>
    <row r="207" spans="1:16" s="6" customFormat="1" x14ac:dyDescent="0.75">
      <c r="F207" s="6" t="s">
        <v>28</v>
      </c>
      <c r="G207" s="6">
        <v>20</v>
      </c>
      <c r="H207" s="6">
        <v>4</v>
      </c>
      <c r="I207" s="6" t="s">
        <v>18</v>
      </c>
      <c r="J207" s="8">
        <v>2.89</v>
      </c>
      <c r="K207" s="6">
        <f>B203-G207</f>
        <v>-2</v>
      </c>
      <c r="L207" s="6">
        <f>C203-H207</f>
        <v>-2</v>
      </c>
      <c r="M207" s="8">
        <f t="shared" si="117"/>
        <v>2.59</v>
      </c>
      <c r="N207" s="11">
        <f>E203-M207</f>
        <v>-8.9999999999999858E-2</v>
      </c>
    </row>
    <row r="208" spans="1:16" x14ac:dyDescent="0.75">
      <c r="A208" t="s">
        <v>260</v>
      </c>
      <c r="B208">
        <v>18</v>
      </c>
      <c r="C208">
        <v>2</v>
      </c>
      <c r="D208" t="s">
        <v>18</v>
      </c>
      <c r="E208">
        <v>3.3</v>
      </c>
      <c r="F208" t="s">
        <v>29</v>
      </c>
      <c r="G208">
        <v>18</v>
      </c>
      <c r="H208">
        <v>3</v>
      </c>
      <c r="I208" t="s">
        <v>18</v>
      </c>
      <c r="J208" s="10">
        <v>4.28</v>
      </c>
      <c r="K208">
        <f t="shared" ref="K208" si="119">B208-G208</f>
        <v>0</v>
      </c>
      <c r="L208">
        <f t="shared" ref="L208" si="120">C208-H208</f>
        <v>-1</v>
      </c>
      <c r="M208" s="10">
        <f t="shared" ref="M208:M212" si="121">J208+(K208*1.05)-(L208*0.9)</f>
        <v>5.1800000000000006</v>
      </c>
      <c r="N208" s="10">
        <f t="shared" ref="N208" si="122">E208-M208</f>
        <v>-1.8800000000000008</v>
      </c>
      <c r="O208" t="s">
        <v>147</v>
      </c>
      <c r="P208" t="s">
        <v>148</v>
      </c>
    </row>
    <row r="209" spans="1:16" x14ac:dyDescent="0.75">
      <c r="F209" t="s">
        <v>32</v>
      </c>
      <c r="G209">
        <v>18</v>
      </c>
      <c r="H209">
        <v>3</v>
      </c>
      <c r="I209" t="s">
        <v>18</v>
      </c>
      <c r="J209" s="10">
        <v>4.6500000000000004</v>
      </c>
      <c r="K209">
        <f>B208-G209</f>
        <v>0</v>
      </c>
      <c r="L209">
        <f>C208-H209</f>
        <v>-1</v>
      </c>
      <c r="M209" s="10">
        <f t="shared" si="121"/>
        <v>5.5500000000000007</v>
      </c>
      <c r="N209" s="10">
        <f>E208-M209</f>
        <v>-2.2500000000000009</v>
      </c>
    </row>
    <row r="210" spans="1:16" x14ac:dyDescent="0.75">
      <c r="F210" t="s">
        <v>26</v>
      </c>
      <c r="G210">
        <v>20</v>
      </c>
      <c r="H210">
        <v>4</v>
      </c>
      <c r="I210" t="s">
        <v>18</v>
      </c>
      <c r="J210" s="10">
        <v>3.48</v>
      </c>
      <c r="K210">
        <f>B208-G210</f>
        <v>-2</v>
      </c>
      <c r="L210">
        <f>C208-H210</f>
        <v>-2</v>
      </c>
      <c r="M210" s="10">
        <f t="shared" si="121"/>
        <v>3.1799999999999997</v>
      </c>
      <c r="N210" s="11">
        <f>E208-M210</f>
        <v>0.12000000000000011</v>
      </c>
    </row>
    <row r="211" spans="1:16" x14ac:dyDescent="0.75">
      <c r="F211" t="s">
        <v>27</v>
      </c>
      <c r="G211">
        <v>20</v>
      </c>
      <c r="H211">
        <v>4</v>
      </c>
      <c r="I211" t="s">
        <v>18</v>
      </c>
      <c r="J211" s="10">
        <v>3</v>
      </c>
      <c r="K211">
        <f>B208-G211</f>
        <v>-2</v>
      </c>
      <c r="L211">
        <f>C208-H211</f>
        <v>-2</v>
      </c>
      <c r="M211" s="10">
        <f t="shared" si="121"/>
        <v>2.7</v>
      </c>
      <c r="N211" s="10">
        <f>E208-M211</f>
        <v>0.59999999999999964</v>
      </c>
    </row>
    <row r="212" spans="1:16" x14ac:dyDescent="0.75">
      <c r="F212" t="s">
        <v>28</v>
      </c>
      <c r="G212">
        <v>20</v>
      </c>
      <c r="H212">
        <v>4</v>
      </c>
      <c r="I212" t="s">
        <v>18</v>
      </c>
      <c r="J212" s="10">
        <v>2.89</v>
      </c>
      <c r="K212">
        <f>B208-G212</f>
        <v>-2</v>
      </c>
      <c r="L212">
        <f>C208-H212</f>
        <v>-2</v>
      </c>
      <c r="M212" s="10">
        <f t="shared" si="121"/>
        <v>2.59</v>
      </c>
      <c r="N212" s="10">
        <f>E208-M212</f>
        <v>0.71</v>
      </c>
    </row>
    <row r="213" spans="1:16" s="6" customFormat="1" x14ac:dyDescent="0.75">
      <c r="A213" s="6" t="s">
        <v>261</v>
      </c>
      <c r="B213" s="6">
        <v>18</v>
      </c>
      <c r="C213" s="6">
        <v>2</v>
      </c>
      <c r="D213" s="6" t="s">
        <v>18</v>
      </c>
      <c r="E213" s="6">
        <v>6.3</v>
      </c>
      <c r="F213" s="6" t="s">
        <v>29</v>
      </c>
      <c r="G213" s="6">
        <v>18</v>
      </c>
      <c r="H213" s="6">
        <v>3</v>
      </c>
      <c r="I213" s="6" t="s">
        <v>18</v>
      </c>
      <c r="J213" s="8">
        <v>4.28</v>
      </c>
      <c r="K213" s="6">
        <f t="shared" ref="K213" si="123">B213-G213</f>
        <v>0</v>
      </c>
      <c r="L213" s="6">
        <f t="shared" ref="L213" si="124">C213-H213</f>
        <v>-1</v>
      </c>
      <c r="M213" s="8">
        <f t="shared" ref="M213:M217" si="125">J213+(K213*1.05)-(L213*0.9)</f>
        <v>5.1800000000000006</v>
      </c>
      <c r="N213" s="8">
        <f t="shared" ref="N213" si="126">E213-M213</f>
        <v>1.1199999999999992</v>
      </c>
    </row>
    <row r="214" spans="1:16" s="6" customFormat="1" x14ac:dyDescent="0.75">
      <c r="F214" s="6" t="s">
        <v>32</v>
      </c>
      <c r="G214" s="6">
        <v>18</v>
      </c>
      <c r="H214" s="6">
        <v>3</v>
      </c>
      <c r="I214" s="6" t="s">
        <v>18</v>
      </c>
      <c r="J214" s="8">
        <v>4.6500000000000004</v>
      </c>
      <c r="K214" s="6">
        <f>B213-G214</f>
        <v>0</v>
      </c>
      <c r="L214" s="6">
        <f>C213-H214</f>
        <v>-1</v>
      </c>
      <c r="M214" s="8">
        <f t="shared" si="125"/>
        <v>5.5500000000000007</v>
      </c>
      <c r="N214" s="8">
        <f>E213-M214</f>
        <v>0.74999999999999911</v>
      </c>
    </row>
    <row r="215" spans="1:16" s="6" customFormat="1" x14ac:dyDescent="0.75">
      <c r="F215" s="6" t="s">
        <v>26</v>
      </c>
      <c r="G215" s="6">
        <v>20</v>
      </c>
      <c r="H215" s="6">
        <v>4</v>
      </c>
      <c r="I215" s="6" t="s">
        <v>18</v>
      </c>
      <c r="J215" s="8">
        <v>3.48</v>
      </c>
      <c r="K215" s="6">
        <f>B213-G215</f>
        <v>-2</v>
      </c>
      <c r="L215" s="6">
        <f>C213-H215</f>
        <v>-2</v>
      </c>
      <c r="M215" s="8">
        <f t="shared" si="125"/>
        <v>3.1799999999999997</v>
      </c>
      <c r="N215" s="8">
        <f>E213-M215</f>
        <v>3.12</v>
      </c>
    </row>
    <row r="216" spans="1:16" s="6" customFormat="1" x14ac:dyDescent="0.75">
      <c r="F216" s="6" t="s">
        <v>27</v>
      </c>
      <c r="G216" s="6">
        <v>20</v>
      </c>
      <c r="H216" s="6">
        <v>4</v>
      </c>
      <c r="I216" s="6" t="s">
        <v>18</v>
      </c>
      <c r="J216" s="8">
        <v>3</v>
      </c>
      <c r="K216" s="6">
        <f>B213-G216</f>
        <v>-2</v>
      </c>
      <c r="L216" s="6">
        <f>C213-H216</f>
        <v>-2</v>
      </c>
      <c r="M216" s="8">
        <f t="shared" si="125"/>
        <v>2.7</v>
      </c>
      <c r="N216" s="8">
        <f>E213-M216</f>
        <v>3.5999999999999996</v>
      </c>
    </row>
    <row r="217" spans="1:16" s="6" customFormat="1" x14ac:dyDescent="0.75">
      <c r="F217" s="6" t="s">
        <v>28</v>
      </c>
      <c r="G217" s="6">
        <v>20</v>
      </c>
      <c r="H217" s="6">
        <v>4</v>
      </c>
      <c r="I217" s="6" t="s">
        <v>18</v>
      </c>
      <c r="J217" s="8">
        <v>2.89</v>
      </c>
      <c r="K217" s="6">
        <f>B213-G217</f>
        <v>-2</v>
      </c>
      <c r="L217" s="6">
        <f>C213-H217</f>
        <v>-2</v>
      </c>
      <c r="M217" s="8">
        <f t="shared" si="125"/>
        <v>2.59</v>
      </c>
      <c r="N217" s="8">
        <f>E213-M217</f>
        <v>3.71</v>
      </c>
    </row>
    <row r="218" spans="1:16" x14ac:dyDescent="0.75">
      <c r="A218" t="s">
        <v>262</v>
      </c>
      <c r="B218">
        <v>18</v>
      </c>
      <c r="C218">
        <v>2</v>
      </c>
      <c r="D218" t="s">
        <v>18</v>
      </c>
      <c r="E218">
        <v>8.1999999999999993</v>
      </c>
      <c r="F218" t="s">
        <v>29</v>
      </c>
      <c r="G218">
        <v>18</v>
      </c>
      <c r="H218">
        <v>3</v>
      </c>
      <c r="I218" t="s">
        <v>18</v>
      </c>
      <c r="J218" s="10">
        <v>4.28</v>
      </c>
      <c r="K218">
        <f t="shared" ref="K218" si="127">B218-G218</f>
        <v>0</v>
      </c>
      <c r="L218">
        <f t="shared" ref="L218" si="128">C218-H218</f>
        <v>-1</v>
      </c>
      <c r="M218" s="10">
        <f t="shared" ref="M218:M222" si="129">J218+(K218*1.05)-(L218*0.9)</f>
        <v>5.1800000000000006</v>
      </c>
      <c r="N218" s="10">
        <f t="shared" ref="N218" si="130">E218-M218</f>
        <v>3.0199999999999987</v>
      </c>
    </row>
    <row r="219" spans="1:16" x14ac:dyDescent="0.75">
      <c r="F219" t="s">
        <v>32</v>
      </c>
      <c r="G219">
        <v>18</v>
      </c>
      <c r="H219">
        <v>3</v>
      </c>
      <c r="I219" t="s">
        <v>18</v>
      </c>
      <c r="J219" s="10">
        <v>4.6500000000000004</v>
      </c>
      <c r="K219">
        <f>B218-G219</f>
        <v>0</v>
      </c>
      <c r="L219">
        <f>C218-H219</f>
        <v>-1</v>
      </c>
      <c r="M219" s="10">
        <f t="shared" si="129"/>
        <v>5.5500000000000007</v>
      </c>
      <c r="N219" s="10">
        <f>E218-M219</f>
        <v>2.6499999999999986</v>
      </c>
    </row>
    <row r="220" spans="1:16" x14ac:dyDescent="0.75">
      <c r="F220" t="s">
        <v>26</v>
      </c>
      <c r="G220">
        <v>20</v>
      </c>
      <c r="H220">
        <v>4</v>
      </c>
      <c r="I220" t="s">
        <v>18</v>
      </c>
      <c r="J220" s="10">
        <v>3.48</v>
      </c>
      <c r="K220">
        <f>B218-G220</f>
        <v>-2</v>
      </c>
      <c r="L220">
        <f>C218-H220</f>
        <v>-2</v>
      </c>
      <c r="M220" s="10">
        <f t="shared" si="129"/>
        <v>3.1799999999999997</v>
      </c>
      <c r="N220" s="10">
        <f>E218-M220</f>
        <v>5.0199999999999996</v>
      </c>
    </row>
    <row r="221" spans="1:16" x14ac:dyDescent="0.75">
      <c r="F221" t="s">
        <v>27</v>
      </c>
      <c r="G221">
        <v>20</v>
      </c>
      <c r="H221">
        <v>4</v>
      </c>
      <c r="I221" t="s">
        <v>18</v>
      </c>
      <c r="J221" s="10">
        <v>3</v>
      </c>
      <c r="K221">
        <f>B218-G221</f>
        <v>-2</v>
      </c>
      <c r="L221">
        <f>C218-H221</f>
        <v>-2</v>
      </c>
      <c r="M221" s="10">
        <f t="shared" si="129"/>
        <v>2.7</v>
      </c>
      <c r="N221" s="10">
        <f>E218-M221</f>
        <v>5.4999999999999991</v>
      </c>
    </row>
    <row r="222" spans="1:16" x14ac:dyDescent="0.75">
      <c r="F222" t="s">
        <v>28</v>
      </c>
      <c r="G222">
        <v>20</v>
      </c>
      <c r="H222">
        <v>4</v>
      </c>
      <c r="I222" t="s">
        <v>18</v>
      </c>
      <c r="J222" s="10">
        <v>2.89</v>
      </c>
      <c r="K222">
        <f>B218-G222</f>
        <v>-2</v>
      </c>
      <c r="L222">
        <f>C218-H222</f>
        <v>-2</v>
      </c>
      <c r="M222" s="10">
        <f t="shared" si="129"/>
        <v>2.59</v>
      </c>
      <c r="N222" s="10">
        <f>E218-M222</f>
        <v>5.6099999999999994</v>
      </c>
    </row>
    <row r="223" spans="1:16" s="6" customFormat="1" x14ac:dyDescent="0.75">
      <c r="A223" s="6" t="s">
        <v>263</v>
      </c>
      <c r="B223" s="6">
        <v>18</v>
      </c>
      <c r="C223" s="6">
        <v>2</v>
      </c>
      <c r="D223" s="6" t="s">
        <v>22</v>
      </c>
      <c r="E223" s="6">
        <v>1.9</v>
      </c>
      <c r="F223" s="6" t="s">
        <v>23</v>
      </c>
      <c r="G223" s="6">
        <v>20</v>
      </c>
      <c r="H223" s="6">
        <v>5</v>
      </c>
      <c r="I223" s="6" t="s">
        <v>22</v>
      </c>
      <c r="J223" s="8">
        <v>1.72</v>
      </c>
      <c r="K223" s="6">
        <f t="shared" ref="K223" si="131">B223-G223</f>
        <v>-2</v>
      </c>
      <c r="L223" s="6">
        <f t="shared" ref="L223" si="132">C223-H223</f>
        <v>-3</v>
      </c>
      <c r="M223" s="8">
        <f t="shared" ref="M223" si="133">J223+(K223*1.05)-(L223*0.9)</f>
        <v>2.3200000000000003</v>
      </c>
      <c r="N223" s="11">
        <f t="shared" ref="N223" si="134">E223-M223</f>
        <v>-0.42000000000000037</v>
      </c>
      <c r="O223" s="6" t="s">
        <v>71</v>
      </c>
      <c r="P223" s="6" t="s">
        <v>72</v>
      </c>
    </row>
    <row r="224" spans="1:16" x14ac:dyDescent="0.75">
      <c r="A224" t="s">
        <v>264</v>
      </c>
      <c r="B224">
        <v>18</v>
      </c>
      <c r="C224">
        <v>2</v>
      </c>
      <c r="D224" t="s">
        <v>22</v>
      </c>
      <c r="E224">
        <v>2.7</v>
      </c>
      <c r="F224" t="s">
        <v>23</v>
      </c>
      <c r="G224">
        <v>20</v>
      </c>
      <c r="H224">
        <v>5</v>
      </c>
      <c r="I224" t="s">
        <v>22</v>
      </c>
      <c r="J224" s="10">
        <v>1.72</v>
      </c>
      <c r="K224">
        <f t="shared" si="115"/>
        <v>-2</v>
      </c>
      <c r="L224">
        <f t="shared" si="116"/>
        <v>-3</v>
      </c>
      <c r="M224" s="10">
        <f t="shared" si="117"/>
        <v>2.3200000000000003</v>
      </c>
      <c r="N224" s="11">
        <f t="shared" si="118"/>
        <v>0.37999999999999989</v>
      </c>
      <c r="O224" t="s">
        <v>71</v>
      </c>
      <c r="P224" t="s">
        <v>72</v>
      </c>
    </row>
    <row r="225" spans="1:16" s="6" customFormat="1" x14ac:dyDescent="0.75">
      <c r="A225" s="6" t="s">
        <v>265</v>
      </c>
      <c r="B225" s="6">
        <v>18</v>
      </c>
      <c r="C225" s="6">
        <v>2</v>
      </c>
      <c r="D225" s="6" t="s">
        <v>22</v>
      </c>
      <c r="E225" s="6">
        <v>3.4</v>
      </c>
      <c r="F225" s="6" t="s">
        <v>23</v>
      </c>
      <c r="G225" s="6">
        <v>20</v>
      </c>
      <c r="H225" s="6">
        <v>5</v>
      </c>
      <c r="I225" s="6" t="s">
        <v>22</v>
      </c>
      <c r="J225" s="8">
        <v>1.72</v>
      </c>
      <c r="K225" s="6">
        <f>B225-G225</f>
        <v>-2</v>
      </c>
      <c r="L225" s="6">
        <f>C225-H225</f>
        <v>-3</v>
      </c>
      <c r="M225" s="8">
        <f t="shared" si="117"/>
        <v>2.3200000000000003</v>
      </c>
      <c r="N225" s="8">
        <f t="shared" si="118"/>
        <v>1.0799999999999996</v>
      </c>
    </row>
    <row r="226" spans="1:16" x14ac:dyDescent="0.75">
      <c r="A226" t="s">
        <v>137</v>
      </c>
      <c r="B226">
        <v>18</v>
      </c>
      <c r="C226">
        <v>2</v>
      </c>
      <c r="E226">
        <v>9.1999999999999993</v>
      </c>
      <c r="F226" t="s">
        <v>24</v>
      </c>
      <c r="G226">
        <v>20</v>
      </c>
      <c r="H226">
        <v>4</v>
      </c>
      <c r="J226" s="10">
        <v>8.1</v>
      </c>
      <c r="K226">
        <f t="shared" ref="K226:L241" si="135">B226-G226</f>
        <v>-2</v>
      </c>
      <c r="L226">
        <f t="shared" si="135"/>
        <v>-2</v>
      </c>
      <c r="M226" s="10">
        <f t="shared" si="117"/>
        <v>7.8</v>
      </c>
      <c r="N226" s="10">
        <f t="shared" si="118"/>
        <v>1.3999999999999995</v>
      </c>
    </row>
    <row r="227" spans="1:16" x14ac:dyDescent="0.75">
      <c r="F227" t="s">
        <v>53</v>
      </c>
      <c r="G227">
        <v>22</v>
      </c>
      <c r="H227">
        <v>6</v>
      </c>
      <c r="J227" s="10">
        <v>7.7</v>
      </c>
      <c r="K227">
        <f>B226-G227</f>
        <v>-4</v>
      </c>
      <c r="L227">
        <f>C226-H227</f>
        <v>-4</v>
      </c>
      <c r="M227" s="10">
        <f>J227+(K227*1.05)-(L227*0.9)</f>
        <v>7.1</v>
      </c>
      <c r="N227" s="10">
        <f>E226-M227</f>
        <v>2.0999999999999996</v>
      </c>
    </row>
    <row r="228" spans="1:16" s="6" customFormat="1" x14ac:dyDescent="0.75">
      <c r="A228" s="6" t="s">
        <v>266</v>
      </c>
      <c r="B228" s="6">
        <v>18</v>
      </c>
      <c r="C228" s="6">
        <v>3</v>
      </c>
      <c r="D228" s="6" t="s">
        <v>16</v>
      </c>
      <c r="E228" s="6">
        <v>4.7</v>
      </c>
      <c r="F228" s="6" t="s">
        <v>17</v>
      </c>
      <c r="G228" s="6">
        <v>18</v>
      </c>
      <c r="H228" s="6">
        <v>3</v>
      </c>
      <c r="I228" s="6" t="s">
        <v>16</v>
      </c>
      <c r="J228" s="8">
        <v>4.0199999999999996</v>
      </c>
      <c r="K228" s="6">
        <f t="shared" si="135"/>
        <v>0</v>
      </c>
      <c r="L228" s="6">
        <f t="shared" si="135"/>
        <v>0</v>
      </c>
      <c r="M228" s="8">
        <f t="shared" si="117"/>
        <v>4.0199999999999996</v>
      </c>
      <c r="N228" s="8">
        <f t="shared" si="118"/>
        <v>0.6800000000000006</v>
      </c>
    </row>
    <row r="229" spans="1:16" x14ac:dyDescent="0.75">
      <c r="A229" t="s">
        <v>267</v>
      </c>
      <c r="B229">
        <v>18</v>
      </c>
      <c r="C229">
        <v>3</v>
      </c>
      <c r="D229" t="s">
        <v>16</v>
      </c>
      <c r="E229">
        <v>5.6</v>
      </c>
      <c r="F229" t="s">
        <v>17</v>
      </c>
      <c r="G229">
        <v>18</v>
      </c>
      <c r="H229">
        <v>3</v>
      </c>
      <c r="I229" t="s">
        <v>16</v>
      </c>
      <c r="J229" s="10">
        <v>4.0199999999999996</v>
      </c>
      <c r="K229">
        <f t="shared" si="135"/>
        <v>0</v>
      </c>
      <c r="L229">
        <f t="shared" si="135"/>
        <v>0</v>
      </c>
      <c r="M229" s="10">
        <f t="shared" si="117"/>
        <v>4.0199999999999996</v>
      </c>
      <c r="N229" s="10">
        <f t="shared" si="118"/>
        <v>1.58</v>
      </c>
    </row>
    <row r="230" spans="1:16" s="6" customFormat="1" x14ac:dyDescent="0.75">
      <c r="A230" s="6" t="s">
        <v>268</v>
      </c>
      <c r="B230" s="6">
        <v>18</v>
      </c>
      <c r="C230" s="6">
        <v>3</v>
      </c>
      <c r="D230" s="6" t="s">
        <v>16</v>
      </c>
      <c r="E230" s="6">
        <v>6.3</v>
      </c>
      <c r="F230" s="6" t="s">
        <v>17</v>
      </c>
      <c r="G230" s="6">
        <v>18</v>
      </c>
      <c r="H230" s="6">
        <v>3</v>
      </c>
      <c r="I230" s="6" t="s">
        <v>16</v>
      </c>
      <c r="J230" s="8">
        <v>4.0199999999999996</v>
      </c>
      <c r="K230" s="6">
        <f t="shared" si="135"/>
        <v>0</v>
      </c>
      <c r="L230" s="6">
        <f t="shared" si="135"/>
        <v>0</v>
      </c>
      <c r="M230" s="8">
        <f t="shared" si="117"/>
        <v>4.0199999999999996</v>
      </c>
      <c r="N230" s="8">
        <f t="shared" si="118"/>
        <v>2.2800000000000002</v>
      </c>
    </row>
    <row r="231" spans="1:16" x14ac:dyDescent="0.75">
      <c r="A231" t="s">
        <v>269</v>
      </c>
      <c r="B231">
        <v>18</v>
      </c>
      <c r="C231">
        <v>3</v>
      </c>
      <c r="D231" t="s">
        <v>18</v>
      </c>
      <c r="E231">
        <v>10.9</v>
      </c>
      <c r="F231" t="s">
        <v>29</v>
      </c>
      <c r="G231">
        <v>18</v>
      </c>
      <c r="H231">
        <v>3</v>
      </c>
      <c r="I231" t="s">
        <v>18</v>
      </c>
      <c r="J231" s="10">
        <v>4.28</v>
      </c>
      <c r="K231">
        <f t="shared" si="135"/>
        <v>0</v>
      </c>
      <c r="L231">
        <f t="shared" si="135"/>
        <v>0</v>
      </c>
      <c r="M231" s="10">
        <f t="shared" si="117"/>
        <v>4.28</v>
      </c>
      <c r="N231" s="10">
        <f t="shared" si="118"/>
        <v>6.62</v>
      </c>
    </row>
    <row r="232" spans="1:16" x14ac:dyDescent="0.75">
      <c r="F232" t="s">
        <v>32</v>
      </c>
      <c r="G232">
        <v>18</v>
      </c>
      <c r="H232">
        <v>3</v>
      </c>
      <c r="I232" t="s">
        <v>18</v>
      </c>
      <c r="J232" s="10">
        <v>4.6500000000000004</v>
      </c>
      <c r="K232">
        <f>B231-G232</f>
        <v>0</v>
      </c>
      <c r="L232">
        <f>C231-H232</f>
        <v>0</v>
      </c>
      <c r="M232" s="10">
        <f t="shared" si="117"/>
        <v>4.6500000000000004</v>
      </c>
      <c r="N232" s="10">
        <f>E231-M232</f>
        <v>6.25</v>
      </c>
    </row>
    <row r="233" spans="1:16" x14ac:dyDescent="0.75">
      <c r="F233" t="s">
        <v>26</v>
      </c>
      <c r="G233">
        <v>20</v>
      </c>
      <c r="H233">
        <v>4</v>
      </c>
      <c r="I233" t="s">
        <v>18</v>
      </c>
      <c r="J233" s="10">
        <v>3.48</v>
      </c>
      <c r="K233">
        <f>B231-G233</f>
        <v>-2</v>
      </c>
      <c r="L233">
        <f>C231-H233</f>
        <v>-1</v>
      </c>
      <c r="M233" s="10">
        <f t="shared" si="117"/>
        <v>2.2799999999999998</v>
      </c>
      <c r="N233" s="10">
        <f>E231-M233</f>
        <v>8.620000000000001</v>
      </c>
    </row>
    <row r="234" spans="1:16" x14ac:dyDescent="0.75">
      <c r="F234" t="s">
        <v>27</v>
      </c>
      <c r="G234">
        <v>20</v>
      </c>
      <c r="H234">
        <v>4</v>
      </c>
      <c r="I234" t="s">
        <v>18</v>
      </c>
      <c r="J234" s="10">
        <v>3</v>
      </c>
      <c r="K234">
        <f>B231-G234</f>
        <v>-2</v>
      </c>
      <c r="L234">
        <f>C231-H234</f>
        <v>-1</v>
      </c>
      <c r="M234" s="10">
        <f t="shared" si="117"/>
        <v>1.7999999999999998</v>
      </c>
      <c r="N234" s="10">
        <f>E231-M234</f>
        <v>9.1000000000000014</v>
      </c>
    </row>
    <row r="235" spans="1:16" x14ac:dyDescent="0.75">
      <c r="F235" t="s">
        <v>28</v>
      </c>
      <c r="G235">
        <v>20</v>
      </c>
      <c r="H235">
        <v>4</v>
      </c>
      <c r="I235" t="s">
        <v>18</v>
      </c>
      <c r="J235" s="10">
        <v>2.89</v>
      </c>
      <c r="K235">
        <f>B231-G235</f>
        <v>-2</v>
      </c>
      <c r="L235">
        <f>C231-H235</f>
        <v>-1</v>
      </c>
      <c r="M235" s="10">
        <f t="shared" si="117"/>
        <v>1.69</v>
      </c>
      <c r="N235" s="10">
        <f>E231-M235</f>
        <v>9.2100000000000009</v>
      </c>
    </row>
    <row r="236" spans="1:16" s="6" customFormat="1" x14ac:dyDescent="0.75">
      <c r="A236" s="6" t="s">
        <v>270</v>
      </c>
      <c r="B236" s="6">
        <v>18</v>
      </c>
      <c r="C236" s="6">
        <v>3</v>
      </c>
      <c r="D236" s="6" t="s">
        <v>18</v>
      </c>
      <c r="E236" s="6">
        <v>2</v>
      </c>
      <c r="F236" s="6" t="s">
        <v>29</v>
      </c>
      <c r="G236" s="6">
        <v>18</v>
      </c>
      <c r="H236" s="6">
        <v>3</v>
      </c>
      <c r="I236" s="6" t="s">
        <v>18</v>
      </c>
      <c r="J236" s="8">
        <v>4.28</v>
      </c>
      <c r="K236" s="6">
        <f t="shared" ref="K236" si="136">B236-G236</f>
        <v>0</v>
      </c>
      <c r="L236" s="6">
        <f t="shared" ref="L236" si="137">C236-H236</f>
        <v>0</v>
      </c>
      <c r="M236" s="8">
        <f t="shared" ref="M236:M240" si="138">J236+(K236*1.05)-(L236*0.9)</f>
        <v>4.28</v>
      </c>
      <c r="N236" s="8">
        <f t="shared" ref="N236" si="139">E236-M236</f>
        <v>-2.2800000000000002</v>
      </c>
      <c r="O236" s="6" t="s">
        <v>138</v>
      </c>
      <c r="P236" s="6" t="s">
        <v>73</v>
      </c>
    </row>
    <row r="237" spans="1:16" s="6" customFormat="1" x14ac:dyDescent="0.75">
      <c r="F237" s="6" t="s">
        <v>32</v>
      </c>
      <c r="G237" s="6">
        <v>18</v>
      </c>
      <c r="H237" s="6">
        <v>3</v>
      </c>
      <c r="I237" s="6" t="s">
        <v>18</v>
      </c>
      <c r="J237" s="8">
        <v>4.6500000000000004</v>
      </c>
      <c r="K237" s="6">
        <f>B236-G237</f>
        <v>0</v>
      </c>
      <c r="L237" s="6">
        <f>C236-H237</f>
        <v>0</v>
      </c>
      <c r="M237" s="8">
        <f t="shared" si="138"/>
        <v>4.6500000000000004</v>
      </c>
      <c r="N237" s="8">
        <f>E236-M237</f>
        <v>-2.6500000000000004</v>
      </c>
    </row>
    <row r="238" spans="1:16" s="6" customFormat="1" x14ac:dyDescent="0.75">
      <c r="F238" s="6" t="s">
        <v>26</v>
      </c>
      <c r="G238" s="6">
        <v>20</v>
      </c>
      <c r="H238" s="6">
        <v>4</v>
      </c>
      <c r="I238" s="6" t="s">
        <v>18</v>
      </c>
      <c r="J238" s="8">
        <v>3.48</v>
      </c>
      <c r="K238" s="6">
        <f>B236-G238</f>
        <v>-2</v>
      </c>
      <c r="L238" s="6">
        <f>C236-H238</f>
        <v>-1</v>
      </c>
      <c r="M238" s="8">
        <f t="shared" si="138"/>
        <v>2.2799999999999998</v>
      </c>
      <c r="N238" s="11">
        <f>E236-M238</f>
        <v>-0.2799999999999998</v>
      </c>
    </row>
    <row r="239" spans="1:16" s="6" customFormat="1" x14ac:dyDescent="0.75">
      <c r="F239" s="6" t="s">
        <v>27</v>
      </c>
      <c r="G239" s="6">
        <v>20</v>
      </c>
      <c r="H239" s="6">
        <v>4</v>
      </c>
      <c r="I239" s="6" t="s">
        <v>18</v>
      </c>
      <c r="J239" s="8">
        <v>3</v>
      </c>
      <c r="K239" s="6">
        <f>B236-G239</f>
        <v>-2</v>
      </c>
      <c r="L239" s="6">
        <f>C236-H239</f>
        <v>-1</v>
      </c>
      <c r="M239" s="8">
        <f t="shared" si="138"/>
        <v>1.7999999999999998</v>
      </c>
      <c r="N239" s="11">
        <f>E236-M239</f>
        <v>0.20000000000000018</v>
      </c>
    </row>
    <row r="240" spans="1:16" s="6" customFormat="1" x14ac:dyDescent="0.75">
      <c r="F240" s="6" t="s">
        <v>28</v>
      </c>
      <c r="G240" s="6">
        <v>20</v>
      </c>
      <c r="H240" s="6">
        <v>4</v>
      </c>
      <c r="I240" s="6" t="s">
        <v>18</v>
      </c>
      <c r="J240" s="8">
        <v>2.89</v>
      </c>
      <c r="K240" s="6">
        <f>B236-G240</f>
        <v>-2</v>
      </c>
      <c r="L240" s="6">
        <f>C236-H240</f>
        <v>-1</v>
      </c>
      <c r="M240" s="8">
        <f t="shared" si="138"/>
        <v>1.69</v>
      </c>
      <c r="N240" s="11">
        <f>E236-M240</f>
        <v>0.31000000000000005</v>
      </c>
    </row>
    <row r="241" spans="1:16" x14ac:dyDescent="0.75">
      <c r="A241" t="s">
        <v>271</v>
      </c>
      <c r="B241">
        <v>18</v>
      </c>
      <c r="C241">
        <v>3</v>
      </c>
      <c r="D241" t="s">
        <v>18</v>
      </c>
      <c r="E241">
        <v>3.9</v>
      </c>
      <c r="F241" t="s">
        <v>29</v>
      </c>
      <c r="G241">
        <v>18</v>
      </c>
      <c r="H241">
        <v>3</v>
      </c>
      <c r="I241" t="s">
        <v>18</v>
      </c>
      <c r="J241" s="10">
        <v>4.28</v>
      </c>
      <c r="K241">
        <f t="shared" si="135"/>
        <v>0</v>
      </c>
      <c r="L241">
        <f t="shared" si="135"/>
        <v>0</v>
      </c>
      <c r="M241" s="10">
        <f t="shared" si="117"/>
        <v>4.28</v>
      </c>
      <c r="N241" s="11">
        <f t="shared" si="118"/>
        <v>-0.38000000000000034</v>
      </c>
      <c r="O241" t="s">
        <v>149</v>
      </c>
      <c r="P241" t="s">
        <v>150</v>
      </c>
    </row>
    <row r="242" spans="1:16" x14ac:dyDescent="0.75">
      <c r="F242" t="s">
        <v>32</v>
      </c>
      <c r="G242">
        <v>18</v>
      </c>
      <c r="H242">
        <v>3</v>
      </c>
      <c r="I242" t="s">
        <v>18</v>
      </c>
      <c r="J242" s="10">
        <v>4.6500000000000004</v>
      </c>
      <c r="K242">
        <f>B241-G242</f>
        <v>0</v>
      </c>
      <c r="L242">
        <f>C241-H242</f>
        <v>0</v>
      </c>
      <c r="M242" s="10">
        <f t="shared" si="117"/>
        <v>4.6500000000000004</v>
      </c>
      <c r="N242" s="10">
        <f t="shared" si="118"/>
        <v>-4.6500000000000004</v>
      </c>
    </row>
    <row r="243" spans="1:16" x14ac:dyDescent="0.75">
      <c r="F243" t="s">
        <v>26</v>
      </c>
      <c r="G243">
        <v>20</v>
      </c>
      <c r="H243">
        <v>4</v>
      </c>
      <c r="I243" t="s">
        <v>18</v>
      </c>
      <c r="J243" s="10">
        <v>3.48</v>
      </c>
      <c r="K243">
        <f>B241-G243</f>
        <v>-2</v>
      </c>
      <c r="L243">
        <f>C241-H243</f>
        <v>-1</v>
      </c>
      <c r="M243" s="10">
        <f t="shared" si="117"/>
        <v>2.2799999999999998</v>
      </c>
      <c r="N243" s="10">
        <f>E241-M243</f>
        <v>1.62</v>
      </c>
    </row>
    <row r="244" spans="1:16" x14ac:dyDescent="0.75">
      <c r="F244" t="s">
        <v>27</v>
      </c>
      <c r="G244">
        <v>20</v>
      </c>
      <c r="H244">
        <v>4</v>
      </c>
      <c r="I244" t="s">
        <v>18</v>
      </c>
      <c r="J244" s="10">
        <v>3</v>
      </c>
      <c r="K244">
        <f>B241-G244</f>
        <v>-2</v>
      </c>
      <c r="L244">
        <f>C241-H244</f>
        <v>-1</v>
      </c>
      <c r="M244" s="10">
        <f t="shared" si="117"/>
        <v>1.7999999999999998</v>
      </c>
      <c r="N244" s="10">
        <f>E241-M244</f>
        <v>2.1</v>
      </c>
    </row>
    <row r="245" spans="1:16" x14ac:dyDescent="0.75">
      <c r="F245" t="s">
        <v>28</v>
      </c>
      <c r="G245">
        <v>20</v>
      </c>
      <c r="H245">
        <v>4</v>
      </c>
      <c r="I245" t="s">
        <v>18</v>
      </c>
      <c r="J245" s="10">
        <v>2.89</v>
      </c>
      <c r="K245">
        <f>B241-G245</f>
        <v>-2</v>
      </c>
      <c r="L245">
        <f>C241-H245</f>
        <v>-1</v>
      </c>
      <c r="M245" s="10">
        <f t="shared" si="117"/>
        <v>1.69</v>
      </c>
      <c r="N245" s="10">
        <f>E241-M245</f>
        <v>2.21</v>
      </c>
    </row>
    <row r="246" spans="1:16" s="6" customFormat="1" x14ac:dyDescent="0.75">
      <c r="A246" s="6" t="s">
        <v>272</v>
      </c>
      <c r="B246" s="6">
        <v>18</v>
      </c>
      <c r="C246" s="6">
        <v>3</v>
      </c>
      <c r="D246" s="6" t="s">
        <v>18</v>
      </c>
      <c r="E246" s="6">
        <v>5</v>
      </c>
      <c r="F246" s="6" t="s">
        <v>29</v>
      </c>
      <c r="G246" s="6">
        <v>18</v>
      </c>
      <c r="H246" s="6">
        <v>3</v>
      </c>
      <c r="I246" s="6" t="s">
        <v>18</v>
      </c>
      <c r="J246" s="8">
        <v>4.28</v>
      </c>
      <c r="K246" s="6">
        <f>B246-G246</f>
        <v>0</v>
      </c>
      <c r="L246" s="6">
        <f>C246-H246</f>
        <v>0</v>
      </c>
      <c r="M246" s="8">
        <f t="shared" si="117"/>
        <v>4.28</v>
      </c>
      <c r="N246" s="8">
        <f t="shared" si="118"/>
        <v>0.71999999999999975</v>
      </c>
      <c r="O246" s="6" t="s">
        <v>149</v>
      </c>
      <c r="P246" s="6" t="s">
        <v>150</v>
      </c>
    </row>
    <row r="247" spans="1:16" s="6" customFormat="1" x14ac:dyDescent="0.75">
      <c r="F247" s="6" t="s">
        <v>32</v>
      </c>
      <c r="G247" s="6">
        <v>18</v>
      </c>
      <c r="H247" s="6">
        <v>3</v>
      </c>
      <c r="I247" s="6" t="s">
        <v>18</v>
      </c>
      <c r="J247" s="8">
        <v>4.6500000000000004</v>
      </c>
      <c r="K247" s="6">
        <f>B246-G247</f>
        <v>0</v>
      </c>
      <c r="L247" s="6">
        <f>C246-H247</f>
        <v>0</v>
      </c>
      <c r="M247" s="8">
        <f t="shared" si="117"/>
        <v>4.6500000000000004</v>
      </c>
      <c r="N247" s="11">
        <f>E246-M247</f>
        <v>0.34999999999999964</v>
      </c>
    </row>
    <row r="248" spans="1:16" s="6" customFormat="1" x14ac:dyDescent="0.75">
      <c r="F248" s="6" t="s">
        <v>26</v>
      </c>
      <c r="G248" s="6">
        <v>20</v>
      </c>
      <c r="H248" s="6">
        <v>4</v>
      </c>
      <c r="I248" s="6" t="s">
        <v>18</v>
      </c>
      <c r="J248" s="8">
        <v>3.48</v>
      </c>
      <c r="K248" s="6">
        <f>B246-G248</f>
        <v>-2</v>
      </c>
      <c r="L248" s="6">
        <f>C246-H248</f>
        <v>-1</v>
      </c>
      <c r="M248" s="8">
        <f t="shared" si="117"/>
        <v>2.2799999999999998</v>
      </c>
      <c r="N248" s="8">
        <f>E246-M248</f>
        <v>2.72</v>
      </c>
    </row>
    <row r="249" spans="1:16" s="6" customFormat="1" x14ac:dyDescent="0.75">
      <c r="F249" s="6" t="s">
        <v>27</v>
      </c>
      <c r="G249" s="6">
        <v>20</v>
      </c>
      <c r="H249" s="6">
        <v>4</v>
      </c>
      <c r="I249" s="6" t="s">
        <v>18</v>
      </c>
      <c r="J249" s="8">
        <v>3</v>
      </c>
      <c r="K249" s="6">
        <f>B246-G249</f>
        <v>-2</v>
      </c>
      <c r="L249" s="6">
        <f>C246-H249</f>
        <v>-1</v>
      </c>
      <c r="M249" s="8">
        <f t="shared" si="117"/>
        <v>1.7999999999999998</v>
      </c>
      <c r="N249" s="8">
        <f>E246-M249</f>
        <v>3.2</v>
      </c>
    </row>
    <row r="250" spans="1:16" s="6" customFormat="1" x14ac:dyDescent="0.75">
      <c r="F250" s="6" t="s">
        <v>28</v>
      </c>
      <c r="G250" s="6">
        <v>20</v>
      </c>
      <c r="H250" s="6">
        <v>4</v>
      </c>
      <c r="I250" s="6" t="s">
        <v>18</v>
      </c>
      <c r="J250" s="8">
        <v>2.89</v>
      </c>
      <c r="K250" s="6">
        <f>B246-G250</f>
        <v>-2</v>
      </c>
      <c r="L250" s="6">
        <f>C246-H250</f>
        <v>-1</v>
      </c>
      <c r="M250" s="8">
        <f t="shared" ref="M250:M269" si="140">J250+(K250*1.05)-(L250*0.9)</f>
        <v>1.69</v>
      </c>
      <c r="N250" s="8">
        <f>E246-M250</f>
        <v>3.31</v>
      </c>
    </row>
    <row r="251" spans="1:16" x14ac:dyDescent="0.75">
      <c r="A251" t="s">
        <v>273</v>
      </c>
      <c r="B251">
        <v>18</v>
      </c>
      <c r="C251">
        <v>3</v>
      </c>
      <c r="D251" t="s">
        <v>18</v>
      </c>
      <c r="E251">
        <v>5.6</v>
      </c>
      <c r="F251" t="s">
        <v>29</v>
      </c>
      <c r="G251">
        <v>18</v>
      </c>
      <c r="H251">
        <v>3</v>
      </c>
      <c r="I251" t="s">
        <v>18</v>
      </c>
      <c r="J251" s="10">
        <v>4.28</v>
      </c>
      <c r="K251">
        <f t="shared" ref="K251" si="141">B251-G251</f>
        <v>0</v>
      </c>
      <c r="L251">
        <f t="shared" ref="L251" si="142">C251-H251</f>
        <v>0</v>
      </c>
      <c r="M251" s="10">
        <f t="shared" si="140"/>
        <v>4.28</v>
      </c>
      <c r="N251" s="10">
        <f t="shared" ref="N251:N252" si="143">E251-M251</f>
        <v>1.3199999999999994</v>
      </c>
    </row>
    <row r="252" spans="1:16" x14ac:dyDescent="0.75">
      <c r="F252" t="s">
        <v>32</v>
      </c>
      <c r="G252">
        <v>18</v>
      </c>
      <c r="H252">
        <v>3</v>
      </c>
      <c r="I252" t="s">
        <v>18</v>
      </c>
      <c r="J252" s="10">
        <v>4.6500000000000004</v>
      </c>
      <c r="K252">
        <f>B251-G252</f>
        <v>0</v>
      </c>
      <c r="L252">
        <f>C251-H252</f>
        <v>0</v>
      </c>
      <c r="M252" s="10">
        <f t="shared" si="140"/>
        <v>4.6500000000000004</v>
      </c>
      <c r="N252" s="10">
        <f t="shared" si="143"/>
        <v>-4.6500000000000004</v>
      </c>
    </row>
    <row r="253" spans="1:16" x14ac:dyDescent="0.75">
      <c r="F253" t="s">
        <v>26</v>
      </c>
      <c r="G253">
        <v>20</v>
      </c>
      <c r="H253">
        <v>4</v>
      </c>
      <c r="I253" t="s">
        <v>18</v>
      </c>
      <c r="J253" s="10">
        <v>3.48</v>
      </c>
      <c r="K253">
        <f>B251-G253</f>
        <v>-2</v>
      </c>
      <c r="L253">
        <f>C251-H253</f>
        <v>-1</v>
      </c>
      <c r="M253" s="10">
        <f t="shared" si="140"/>
        <v>2.2799999999999998</v>
      </c>
      <c r="N253" s="10">
        <f>E251-M253</f>
        <v>3.32</v>
      </c>
    </row>
    <row r="254" spans="1:16" x14ac:dyDescent="0.75">
      <c r="F254" t="s">
        <v>27</v>
      </c>
      <c r="G254">
        <v>20</v>
      </c>
      <c r="H254">
        <v>4</v>
      </c>
      <c r="I254" t="s">
        <v>18</v>
      </c>
      <c r="J254" s="10">
        <v>3</v>
      </c>
      <c r="K254">
        <f>B251-G254</f>
        <v>-2</v>
      </c>
      <c r="L254">
        <f>C251-H254</f>
        <v>-1</v>
      </c>
      <c r="M254" s="10">
        <f t="shared" si="140"/>
        <v>1.7999999999999998</v>
      </c>
      <c r="N254" s="10">
        <f>E251-M254</f>
        <v>3.8</v>
      </c>
    </row>
    <row r="255" spans="1:16" x14ac:dyDescent="0.75">
      <c r="F255" t="s">
        <v>28</v>
      </c>
      <c r="G255">
        <v>20</v>
      </c>
      <c r="H255">
        <v>4</v>
      </c>
      <c r="I255" t="s">
        <v>18</v>
      </c>
      <c r="J255" s="10">
        <v>2.89</v>
      </c>
      <c r="K255">
        <f>B251-G255</f>
        <v>-2</v>
      </c>
      <c r="L255">
        <f>C251-H255</f>
        <v>-1</v>
      </c>
      <c r="M255" s="10">
        <f t="shared" si="140"/>
        <v>1.69</v>
      </c>
      <c r="N255" s="10">
        <f>E251-M255</f>
        <v>3.9099999999999997</v>
      </c>
    </row>
    <row r="256" spans="1:16" s="6" customFormat="1" x14ac:dyDescent="0.75">
      <c r="A256" s="6" t="s">
        <v>274</v>
      </c>
      <c r="B256" s="6">
        <v>18</v>
      </c>
      <c r="C256" s="6">
        <v>3</v>
      </c>
      <c r="D256" s="6" t="s">
        <v>18</v>
      </c>
      <c r="E256" s="6">
        <v>7.3</v>
      </c>
      <c r="F256" s="6" t="s">
        <v>29</v>
      </c>
      <c r="G256" s="6">
        <v>18</v>
      </c>
      <c r="H256" s="6">
        <v>3</v>
      </c>
      <c r="I256" s="6" t="s">
        <v>18</v>
      </c>
      <c r="J256" s="8">
        <v>4.28</v>
      </c>
      <c r="K256" s="6">
        <f>B256-G256</f>
        <v>0</v>
      </c>
      <c r="L256" s="6">
        <f>C256-H256</f>
        <v>0</v>
      </c>
      <c r="M256" s="8">
        <f t="shared" si="140"/>
        <v>4.28</v>
      </c>
      <c r="N256" s="8">
        <f t="shared" ref="N256" si="144">E256-M256</f>
        <v>3.0199999999999996</v>
      </c>
    </row>
    <row r="257" spans="1:16" s="6" customFormat="1" x14ac:dyDescent="0.75">
      <c r="F257" s="6" t="s">
        <v>32</v>
      </c>
      <c r="G257" s="6">
        <v>18</v>
      </c>
      <c r="H257" s="6">
        <v>3</v>
      </c>
      <c r="I257" s="6" t="s">
        <v>18</v>
      </c>
      <c r="J257" s="8">
        <v>4.6500000000000004</v>
      </c>
      <c r="K257" s="6">
        <f>B256-G257</f>
        <v>0</v>
      </c>
      <c r="L257" s="6">
        <f>C256-H257</f>
        <v>0</v>
      </c>
      <c r="M257" s="8">
        <f t="shared" si="140"/>
        <v>4.6500000000000004</v>
      </c>
      <c r="N257" s="8">
        <f>E256-M257</f>
        <v>2.6499999999999995</v>
      </c>
    </row>
    <row r="258" spans="1:16" s="6" customFormat="1" x14ac:dyDescent="0.75">
      <c r="F258" s="6" t="s">
        <v>26</v>
      </c>
      <c r="G258" s="6">
        <v>20</v>
      </c>
      <c r="H258" s="6">
        <v>4</v>
      </c>
      <c r="I258" s="6" t="s">
        <v>18</v>
      </c>
      <c r="J258" s="8">
        <v>3.48</v>
      </c>
      <c r="K258" s="6">
        <f>B256-G258</f>
        <v>-2</v>
      </c>
      <c r="L258" s="6">
        <f>C256-H258</f>
        <v>-1</v>
      </c>
      <c r="M258" s="8">
        <f t="shared" si="140"/>
        <v>2.2799999999999998</v>
      </c>
      <c r="N258" s="8">
        <f>E256-M258</f>
        <v>5.0199999999999996</v>
      </c>
    </row>
    <row r="259" spans="1:16" s="6" customFormat="1" x14ac:dyDescent="0.75">
      <c r="F259" s="6" t="s">
        <v>27</v>
      </c>
      <c r="G259" s="6">
        <v>20</v>
      </c>
      <c r="H259" s="6">
        <v>4</v>
      </c>
      <c r="I259" s="6" t="s">
        <v>18</v>
      </c>
      <c r="J259" s="8">
        <v>3</v>
      </c>
      <c r="K259" s="6">
        <f>B256-G259</f>
        <v>-2</v>
      </c>
      <c r="L259" s="6">
        <f>C256-H259</f>
        <v>-1</v>
      </c>
      <c r="M259" s="8">
        <f t="shared" si="140"/>
        <v>1.7999999999999998</v>
      </c>
      <c r="N259" s="8">
        <f>E256-M259</f>
        <v>5.5</v>
      </c>
    </row>
    <row r="260" spans="1:16" s="6" customFormat="1" x14ac:dyDescent="0.75">
      <c r="F260" s="6" t="s">
        <v>28</v>
      </c>
      <c r="G260" s="6">
        <v>20</v>
      </c>
      <c r="H260" s="6">
        <v>4</v>
      </c>
      <c r="I260" s="6" t="s">
        <v>18</v>
      </c>
      <c r="J260" s="8">
        <v>2.89</v>
      </c>
      <c r="K260" s="6">
        <f>B256-G260</f>
        <v>-2</v>
      </c>
      <c r="L260" s="6">
        <f>C256-H260</f>
        <v>-1</v>
      </c>
      <c r="M260" s="8">
        <f t="shared" ref="M260" si="145">J260+(K260*1.05)-(L260*0.9)</f>
        <v>1.69</v>
      </c>
      <c r="N260" s="8">
        <f>E256-M260</f>
        <v>5.6099999999999994</v>
      </c>
    </row>
    <row r="261" spans="1:16" x14ac:dyDescent="0.75">
      <c r="A261" t="s">
        <v>275</v>
      </c>
      <c r="B261">
        <v>18</v>
      </c>
      <c r="C261">
        <v>3</v>
      </c>
      <c r="D261" t="s">
        <v>22</v>
      </c>
      <c r="E261">
        <v>1.7</v>
      </c>
      <c r="F261" t="s">
        <v>23</v>
      </c>
      <c r="G261">
        <v>20</v>
      </c>
      <c r="H261">
        <v>5</v>
      </c>
      <c r="I261" t="s">
        <v>22</v>
      </c>
      <c r="J261" s="10">
        <v>1.72</v>
      </c>
      <c r="K261">
        <f t="shared" ref="K261:L265" si="146">B261-G261</f>
        <v>-2</v>
      </c>
      <c r="L261">
        <f t="shared" si="146"/>
        <v>-2</v>
      </c>
      <c r="M261" s="10">
        <f t="shared" si="140"/>
        <v>1.42</v>
      </c>
      <c r="N261" s="11">
        <f t="shared" ref="N261:N269" si="147">E261-M261</f>
        <v>0.28000000000000003</v>
      </c>
      <c r="O261" t="s">
        <v>36</v>
      </c>
      <c r="P261" t="s">
        <v>35</v>
      </c>
    </row>
    <row r="262" spans="1:16" s="6" customFormat="1" x14ac:dyDescent="0.75">
      <c r="A262" s="6" t="s">
        <v>276</v>
      </c>
      <c r="B262" s="6">
        <v>18</v>
      </c>
      <c r="C262" s="6">
        <v>3</v>
      </c>
      <c r="D262" s="6" t="s">
        <v>22</v>
      </c>
      <c r="E262" s="6">
        <v>2.6</v>
      </c>
      <c r="F262" s="6" t="s">
        <v>23</v>
      </c>
      <c r="G262" s="6">
        <v>20</v>
      </c>
      <c r="H262" s="6">
        <v>5</v>
      </c>
      <c r="I262" s="6" t="s">
        <v>22</v>
      </c>
      <c r="J262" s="8">
        <v>1.72</v>
      </c>
      <c r="K262" s="6">
        <f t="shared" si="146"/>
        <v>-2</v>
      </c>
      <c r="L262" s="6">
        <f t="shared" si="146"/>
        <v>-2</v>
      </c>
      <c r="M262" s="8">
        <f t="shared" si="140"/>
        <v>1.42</v>
      </c>
      <c r="N262" s="8">
        <f t="shared" si="147"/>
        <v>1.1800000000000002</v>
      </c>
    </row>
    <row r="263" spans="1:16" x14ac:dyDescent="0.75">
      <c r="A263" t="s">
        <v>277</v>
      </c>
      <c r="B263">
        <v>18</v>
      </c>
      <c r="C263">
        <v>3</v>
      </c>
      <c r="D263" t="s">
        <v>22</v>
      </c>
      <c r="E263">
        <v>3.1</v>
      </c>
      <c r="F263" t="s">
        <v>23</v>
      </c>
      <c r="G263">
        <v>20</v>
      </c>
      <c r="H263">
        <v>5</v>
      </c>
      <c r="I263" t="s">
        <v>22</v>
      </c>
      <c r="J263" s="10">
        <v>1.72</v>
      </c>
      <c r="K263">
        <f t="shared" si="146"/>
        <v>-2</v>
      </c>
      <c r="L263">
        <f t="shared" si="146"/>
        <v>-2</v>
      </c>
      <c r="M263" s="10">
        <f t="shared" si="140"/>
        <v>1.42</v>
      </c>
      <c r="N263" s="10">
        <f t="shared" si="147"/>
        <v>1.6800000000000002</v>
      </c>
    </row>
    <row r="264" spans="1:16" s="6" customFormat="1" x14ac:dyDescent="0.75">
      <c r="A264" s="6" t="s">
        <v>278</v>
      </c>
      <c r="B264" s="6">
        <v>18</v>
      </c>
      <c r="C264" s="6">
        <v>3</v>
      </c>
      <c r="D264" s="6" t="s">
        <v>22</v>
      </c>
      <c r="E264" s="6">
        <v>3.9</v>
      </c>
      <c r="F264" s="6" t="s">
        <v>23</v>
      </c>
      <c r="G264" s="6">
        <v>20</v>
      </c>
      <c r="H264" s="6">
        <v>5</v>
      </c>
      <c r="I264" s="6" t="s">
        <v>22</v>
      </c>
      <c r="J264" s="8">
        <v>1.72</v>
      </c>
      <c r="K264" s="6">
        <f t="shared" ref="K264" si="148">B264-G264</f>
        <v>-2</v>
      </c>
      <c r="L264" s="6">
        <f t="shared" ref="L264" si="149">C264-H264</f>
        <v>-2</v>
      </c>
      <c r="M264" s="8">
        <f t="shared" ref="M264" si="150">J264+(K264*1.05)-(L264*0.9)</f>
        <v>1.42</v>
      </c>
      <c r="N264" s="8">
        <f t="shared" ref="N264" si="151">E264-M264</f>
        <v>2.48</v>
      </c>
    </row>
    <row r="265" spans="1:16" x14ac:dyDescent="0.75">
      <c r="A265" t="s">
        <v>279</v>
      </c>
      <c r="B265">
        <v>18</v>
      </c>
      <c r="C265">
        <v>3</v>
      </c>
      <c r="D265" t="s">
        <v>22</v>
      </c>
      <c r="E265">
        <v>5.3</v>
      </c>
      <c r="F265" t="s">
        <v>23</v>
      </c>
      <c r="G265">
        <v>20</v>
      </c>
      <c r="H265">
        <v>5</v>
      </c>
      <c r="I265" t="s">
        <v>22</v>
      </c>
      <c r="J265" s="10">
        <v>1.72</v>
      </c>
      <c r="K265">
        <f t="shared" si="146"/>
        <v>-2</v>
      </c>
      <c r="L265">
        <f t="shared" si="146"/>
        <v>-2</v>
      </c>
      <c r="M265" s="10">
        <f t="shared" si="140"/>
        <v>1.42</v>
      </c>
      <c r="N265" s="10">
        <f t="shared" si="147"/>
        <v>3.88</v>
      </c>
    </row>
    <row r="266" spans="1:16" s="6" customFormat="1" x14ac:dyDescent="0.75">
      <c r="A266" s="6" t="s">
        <v>280</v>
      </c>
      <c r="B266" s="6">
        <v>18</v>
      </c>
      <c r="C266" s="6">
        <v>3</v>
      </c>
      <c r="D266" s="6" t="s">
        <v>22</v>
      </c>
      <c r="E266" s="6">
        <v>6.4</v>
      </c>
      <c r="F266" s="6" t="s">
        <v>23</v>
      </c>
      <c r="G266" s="6">
        <v>20</v>
      </c>
      <c r="H266" s="6">
        <v>5</v>
      </c>
      <c r="I266" s="6" t="s">
        <v>22</v>
      </c>
      <c r="J266" s="8">
        <v>1.72</v>
      </c>
      <c r="K266" s="6">
        <f>B266-G266</f>
        <v>-2</v>
      </c>
      <c r="L266" s="6">
        <f>C266-H266</f>
        <v>-2</v>
      </c>
      <c r="M266" s="8">
        <f t="shared" si="140"/>
        <v>1.42</v>
      </c>
      <c r="N266" s="8">
        <f t="shared" si="147"/>
        <v>4.9800000000000004</v>
      </c>
    </row>
    <row r="267" spans="1:16" x14ac:dyDescent="0.75">
      <c r="A267" t="s">
        <v>139</v>
      </c>
      <c r="B267">
        <v>18</v>
      </c>
      <c r="C267">
        <v>3</v>
      </c>
      <c r="E267">
        <v>5.9</v>
      </c>
      <c r="F267" t="s">
        <v>24</v>
      </c>
      <c r="G267">
        <v>20</v>
      </c>
      <c r="H267">
        <v>4</v>
      </c>
      <c r="J267" s="10">
        <v>8.1</v>
      </c>
      <c r="K267">
        <f t="shared" ref="K267" si="152">B267-G267</f>
        <v>-2</v>
      </c>
      <c r="L267">
        <f t="shared" ref="L267" si="153">C267-H267</f>
        <v>-1</v>
      </c>
      <c r="M267" s="10">
        <f t="shared" si="140"/>
        <v>6.9</v>
      </c>
      <c r="N267" s="10">
        <f t="shared" si="147"/>
        <v>-1</v>
      </c>
      <c r="O267" t="s">
        <v>151</v>
      </c>
      <c r="P267" t="s">
        <v>152</v>
      </c>
    </row>
    <row r="268" spans="1:16" x14ac:dyDescent="0.75">
      <c r="F268" t="s">
        <v>53</v>
      </c>
      <c r="G268">
        <v>22</v>
      </c>
      <c r="H268">
        <v>6</v>
      </c>
      <c r="J268" s="10">
        <v>7.7</v>
      </c>
      <c r="K268">
        <f>B267-G268</f>
        <v>-4</v>
      </c>
      <c r="L268">
        <f>C267-H268</f>
        <v>-3</v>
      </c>
      <c r="M268" s="10">
        <f>J268+(K268*1.05)-(L268*0.9)</f>
        <v>6.2</v>
      </c>
      <c r="N268" s="11">
        <f>E267-M268</f>
        <v>-0.29999999999999982</v>
      </c>
    </row>
    <row r="269" spans="1:16" s="6" customFormat="1" x14ac:dyDescent="0.75">
      <c r="A269" s="6" t="s">
        <v>281</v>
      </c>
      <c r="B269" s="6">
        <v>18</v>
      </c>
      <c r="C269" s="6">
        <v>4</v>
      </c>
      <c r="D269" s="6" t="s">
        <v>16</v>
      </c>
      <c r="E269" s="6">
        <v>2</v>
      </c>
      <c r="F269" s="6" t="s">
        <v>17</v>
      </c>
      <c r="G269" s="6">
        <v>18</v>
      </c>
      <c r="H269" s="6">
        <v>3</v>
      </c>
      <c r="I269" s="6" t="s">
        <v>16</v>
      </c>
      <c r="J269" s="8">
        <v>4.0199999999999996</v>
      </c>
      <c r="K269" s="6">
        <f>B269-G269</f>
        <v>0</v>
      </c>
      <c r="L269" s="6">
        <f>C269-H269</f>
        <v>1</v>
      </c>
      <c r="M269" s="8">
        <f t="shared" si="140"/>
        <v>3.1199999999999997</v>
      </c>
      <c r="N269" s="8">
        <f t="shared" si="147"/>
        <v>-1.1199999999999997</v>
      </c>
    </row>
    <row r="270" spans="1:16" x14ac:dyDescent="0.75">
      <c r="A270" t="s">
        <v>282</v>
      </c>
      <c r="B270">
        <v>18</v>
      </c>
      <c r="C270">
        <v>4</v>
      </c>
      <c r="D270" t="s">
        <v>16</v>
      </c>
      <c r="E270">
        <v>2.9</v>
      </c>
      <c r="F270" t="s">
        <v>17</v>
      </c>
      <c r="G270">
        <v>18</v>
      </c>
      <c r="H270">
        <v>3</v>
      </c>
      <c r="I270" t="s">
        <v>16</v>
      </c>
      <c r="J270" s="10">
        <v>4.0199999999999996</v>
      </c>
      <c r="K270">
        <f t="shared" ref="K270:K272" si="154">B270-G270</f>
        <v>0</v>
      </c>
      <c r="L270">
        <f t="shared" ref="L270:L272" si="155">C270-H270</f>
        <v>1</v>
      </c>
      <c r="M270" s="10">
        <f t="shared" ref="M270:M281" si="156">J270+(K270*1.05)-(L270*0.9)</f>
        <v>3.1199999999999997</v>
      </c>
      <c r="N270" s="11">
        <f t="shared" ref="N270:N273" si="157">E270-M270</f>
        <v>-0.21999999999999975</v>
      </c>
      <c r="O270" t="s">
        <v>37</v>
      </c>
      <c r="P270" t="s">
        <v>38</v>
      </c>
    </row>
    <row r="271" spans="1:16" s="6" customFormat="1" x14ac:dyDescent="0.75">
      <c r="A271" s="6" t="s">
        <v>283</v>
      </c>
      <c r="B271" s="6">
        <v>18</v>
      </c>
      <c r="C271" s="6">
        <v>4</v>
      </c>
      <c r="D271" s="6" t="s">
        <v>16</v>
      </c>
      <c r="E271" s="6">
        <v>3.9</v>
      </c>
      <c r="F271" s="6" t="s">
        <v>17</v>
      </c>
      <c r="G271" s="6">
        <v>18</v>
      </c>
      <c r="H271" s="6">
        <v>3</v>
      </c>
      <c r="I271" s="6" t="s">
        <v>16</v>
      </c>
      <c r="J271" s="8">
        <v>4.0199999999999996</v>
      </c>
      <c r="K271" s="6">
        <f t="shared" si="154"/>
        <v>0</v>
      </c>
      <c r="L271" s="6">
        <f t="shared" si="155"/>
        <v>1</v>
      </c>
      <c r="M271" s="8">
        <f t="shared" si="156"/>
        <v>3.1199999999999997</v>
      </c>
      <c r="N271" s="8">
        <f t="shared" si="157"/>
        <v>0.78000000000000025</v>
      </c>
    </row>
    <row r="272" spans="1:16" x14ac:dyDescent="0.75">
      <c r="A272" t="s">
        <v>284</v>
      </c>
      <c r="B272">
        <v>18</v>
      </c>
      <c r="C272">
        <v>4</v>
      </c>
      <c r="D272" t="s">
        <v>18</v>
      </c>
      <c r="E272">
        <v>2.4</v>
      </c>
      <c r="F272" t="s">
        <v>29</v>
      </c>
      <c r="G272">
        <v>18</v>
      </c>
      <c r="H272">
        <v>3</v>
      </c>
      <c r="I272" t="s">
        <v>18</v>
      </c>
      <c r="J272" s="10">
        <v>4.28</v>
      </c>
      <c r="K272">
        <f t="shared" si="154"/>
        <v>0</v>
      </c>
      <c r="L272">
        <f t="shared" si="155"/>
        <v>1</v>
      </c>
      <c r="M272" s="10">
        <f t="shared" si="156"/>
        <v>3.3800000000000003</v>
      </c>
      <c r="N272" s="10">
        <f t="shared" si="157"/>
        <v>-0.98000000000000043</v>
      </c>
    </row>
    <row r="273" spans="1:16" x14ac:dyDescent="0.75">
      <c r="F273" t="s">
        <v>32</v>
      </c>
      <c r="G273">
        <v>18</v>
      </c>
      <c r="H273">
        <v>3</v>
      </c>
      <c r="I273" t="s">
        <v>18</v>
      </c>
      <c r="J273" s="10">
        <v>4.6500000000000004</v>
      </c>
      <c r="K273">
        <f>B272-G273</f>
        <v>0</v>
      </c>
      <c r="L273">
        <f>C272-H273</f>
        <v>1</v>
      </c>
      <c r="M273" s="10">
        <f t="shared" si="156"/>
        <v>3.7500000000000004</v>
      </c>
      <c r="N273" s="10">
        <f t="shared" si="157"/>
        <v>-3.7500000000000004</v>
      </c>
    </row>
    <row r="274" spans="1:16" x14ac:dyDescent="0.75">
      <c r="F274" t="s">
        <v>26</v>
      </c>
      <c r="G274">
        <v>20</v>
      </c>
      <c r="H274">
        <v>4</v>
      </c>
      <c r="I274" t="s">
        <v>18</v>
      </c>
      <c r="J274" s="10">
        <v>3.48</v>
      </c>
      <c r="K274">
        <f>B272-G274</f>
        <v>-2</v>
      </c>
      <c r="L274">
        <f>C272-H274</f>
        <v>0</v>
      </c>
      <c r="M274" s="10">
        <f t="shared" si="156"/>
        <v>1.38</v>
      </c>
      <c r="N274" s="10">
        <f>E272-M274</f>
        <v>1.02</v>
      </c>
    </row>
    <row r="275" spans="1:16" x14ac:dyDescent="0.75">
      <c r="F275" t="s">
        <v>27</v>
      </c>
      <c r="G275">
        <v>20</v>
      </c>
      <c r="H275">
        <v>4</v>
      </c>
      <c r="I275" t="s">
        <v>18</v>
      </c>
      <c r="J275" s="10">
        <v>3</v>
      </c>
      <c r="K275">
        <f>B272-G275</f>
        <v>-2</v>
      </c>
      <c r="L275">
        <f>C272-H275</f>
        <v>0</v>
      </c>
      <c r="M275" s="10">
        <f t="shared" si="156"/>
        <v>0.89999999999999991</v>
      </c>
      <c r="N275" s="10">
        <f>E272-M275</f>
        <v>1.5</v>
      </c>
    </row>
    <row r="276" spans="1:16" x14ac:dyDescent="0.75">
      <c r="F276" t="s">
        <v>28</v>
      </c>
      <c r="G276">
        <v>20</v>
      </c>
      <c r="H276">
        <v>4</v>
      </c>
      <c r="I276" t="s">
        <v>18</v>
      </c>
      <c r="J276" s="10">
        <v>2.89</v>
      </c>
      <c r="K276">
        <f>B272-G276</f>
        <v>-2</v>
      </c>
      <c r="L276">
        <f>C272-H276</f>
        <v>0</v>
      </c>
      <c r="M276" s="10">
        <f t="shared" si="156"/>
        <v>0.79</v>
      </c>
      <c r="N276" s="10">
        <f>E272-M276</f>
        <v>1.6099999999999999</v>
      </c>
    </row>
    <row r="277" spans="1:16" s="6" customFormat="1" x14ac:dyDescent="0.75">
      <c r="A277" s="6" t="s">
        <v>285</v>
      </c>
      <c r="B277" s="6">
        <v>18</v>
      </c>
      <c r="C277" s="6">
        <v>4</v>
      </c>
      <c r="D277" s="6" t="s">
        <v>18</v>
      </c>
      <c r="E277" s="6">
        <v>4.2</v>
      </c>
      <c r="F277" s="6" t="s">
        <v>29</v>
      </c>
      <c r="G277" s="6">
        <v>18</v>
      </c>
      <c r="H277" s="6">
        <v>3</v>
      </c>
      <c r="I277" s="6" t="s">
        <v>18</v>
      </c>
      <c r="J277" s="8">
        <v>4.28</v>
      </c>
      <c r="K277" s="6">
        <f>B277-G277</f>
        <v>0</v>
      </c>
      <c r="L277" s="6">
        <f>C277-H277</f>
        <v>1</v>
      </c>
      <c r="M277" s="8">
        <f t="shared" si="156"/>
        <v>3.3800000000000003</v>
      </c>
      <c r="N277" s="8">
        <f t="shared" ref="N277" si="158">E277-M277</f>
        <v>0.81999999999999984</v>
      </c>
      <c r="O277" s="6" t="s">
        <v>154</v>
      </c>
      <c r="P277" s="6" t="s">
        <v>153</v>
      </c>
    </row>
    <row r="278" spans="1:16" s="6" customFormat="1" x14ac:dyDescent="0.75">
      <c r="F278" s="6" t="s">
        <v>32</v>
      </c>
      <c r="G278" s="6">
        <v>18</v>
      </c>
      <c r="H278" s="6">
        <v>3</v>
      </c>
      <c r="I278" s="6" t="s">
        <v>18</v>
      </c>
      <c r="J278" s="8">
        <v>4.6500000000000004</v>
      </c>
      <c r="K278" s="6">
        <f>B277-G278</f>
        <v>0</v>
      </c>
      <c r="L278" s="6">
        <f>C277-H278</f>
        <v>1</v>
      </c>
      <c r="M278" s="8">
        <f t="shared" si="156"/>
        <v>3.7500000000000004</v>
      </c>
      <c r="N278" s="11">
        <f>E277-M278</f>
        <v>0.44999999999999973</v>
      </c>
    </row>
    <row r="279" spans="1:16" s="6" customFormat="1" x14ac:dyDescent="0.75">
      <c r="F279" s="6" t="s">
        <v>26</v>
      </c>
      <c r="G279" s="6">
        <v>20</v>
      </c>
      <c r="H279" s="6">
        <v>4</v>
      </c>
      <c r="I279" s="6" t="s">
        <v>18</v>
      </c>
      <c r="J279" s="8">
        <v>3.48</v>
      </c>
      <c r="K279" s="6">
        <f>B277-G279</f>
        <v>-2</v>
      </c>
      <c r="L279" s="6">
        <f>C277-H279</f>
        <v>0</v>
      </c>
      <c r="M279" s="8">
        <f t="shared" si="156"/>
        <v>1.38</v>
      </c>
      <c r="N279" s="8">
        <f>E277-M279</f>
        <v>2.8200000000000003</v>
      </c>
    </row>
    <row r="280" spans="1:16" s="6" customFormat="1" x14ac:dyDescent="0.75">
      <c r="F280" s="6" t="s">
        <v>27</v>
      </c>
      <c r="G280" s="6">
        <v>20</v>
      </c>
      <c r="H280" s="6">
        <v>4</v>
      </c>
      <c r="I280" s="6" t="s">
        <v>18</v>
      </c>
      <c r="J280" s="8">
        <v>3</v>
      </c>
      <c r="K280" s="6">
        <f>B277-G280</f>
        <v>-2</v>
      </c>
      <c r="L280" s="6">
        <f>C277-H280</f>
        <v>0</v>
      </c>
      <c r="M280" s="8">
        <f t="shared" si="156"/>
        <v>0.89999999999999991</v>
      </c>
      <c r="N280" s="8">
        <f>E277-M280</f>
        <v>3.3000000000000003</v>
      </c>
    </row>
    <row r="281" spans="1:16" s="6" customFormat="1" x14ac:dyDescent="0.75">
      <c r="F281" s="6" t="s">
        <v>28</v>
      </c>
      <c r="G281" s="6">
        <v>20</v>
      </c>
      <c r="H281" s="6">
        <v>4</v>
      </c>
      <c r="I281" s="6" t="s">
        <v>18</v>
      </c>
      <c r="J281" s="8">
        <v>2.89</v>
      </c>
      <c r="K281" s="6">
        <f>B277-G281</f>
        <v>-2</v>
      </c>
      <c r="L281" s="6">
        <f>C277-H281</f>
        <v>0</v>
      </c>
      <c r="M281" s="8">
        <f t="shared" si="156"/>
        <v>0.79</v>
      </c>
      <c r="N281" s="8">
        <f>E277-M281</f>
        <v>3.41</v>
      </c>
    </row>
    <row r="282" spans="1:16" x14ac:dyDescent="0.75">
      <c r="A282" t="s">
        <v>286</v>
      </c>
      <c r="B282">
        <v>18</v>
      </c>
      <c r="C282">
        <v>4</v>
      </c>
      <c r="D282" t="s">
        <v>18</v>
      </c>
      <c r="E282">
        <v>6.1</v>
      </c>
      <c r="F282" t="s">
        <v>29</v>
      </c>
      <c r="G282">
        <v>18</v>
      </c>
      <c r="H282">
        <v>3</v>
      </c>
      <c r="I282" t="s">
        <v>18</v>
      </c>
      <c r="J282" s="10">
        <v>4.28</v>
      </c>
      <c r="K282">
        <f t="shared" ref="K282" si="159">B282-G282</f>
        <v>0</v>
      </c>
      <c r="L282">
        <f t="shared" ref="L282" si="160">C282-H282</f>
        <v>1</v>
      </c>
      <c r="M282" s="10">
        <f t="shared" ref="M282:M286" si="161">J282+(K282*1.05)-(L282*0.9)</f>
        <v>3.3800000000000003</v>
      </c>
      <c r="N282" s="10">
        <f t="shared" ref="N282:N283" si="162">E282-M282</f>
        <v>2.7199999999999993</v>
      </c>
    </row>
    <row r="283" spans="1:16" x14ac:dyDescent="0.75">
      <c r="F283" t="s">
        <v>32</v>
      </c>
      <c r="G283">
        <v>18</v>
      </c>
      <c r="H283">
        <v>3</v>
      </c>
      <c r="I283" t="s">
        <v>18</v>
      </c>
      <c r="J283" s="10">
        <v>4.6500000000000004</v>
      </c>
      <c r="K283">
        <f>B282-G283</f>
        <v>0</v>
      </c>
      <c r="L283">
        <f>C282-H283</f>
        <v>1</v>
      </c>
      <c r="M283" s="10">
        <f t="shared" si="161"/>
        <v>3.7500000000000004</v>
      </c>
      <c r="N283" s="10">
        <f t="shared" si="162"/>
        <v>-3.7500000000000004</v>
      </c>
    </row>
    <row r="284" spans="1:16" x14ac:dyDescent="0.75">
      <c r="F284" t="s">
        <v>26</v>
      </c>
      <c r="G284">
        <v>20</v>
      </c>
      <c r="H284">
        <v>4</v>
      </c>
      <c r="I284" t="s">
        <v>18</v>
      </c>
      <c r="J284" s="10">
        <v>3.48</v>
      </c>
      <c r="K284">
        <f>B282-G284</f>
        <v>-2</v>
      </c>
      <c r="L284">
        <f>C282-H284</f>
        <v>0</v>
      </c>
      <c r="M284" s="10">
        <f t="shared" si="161"/>
        <v>1.38</v>
      </c>
      <c r="N284" s="10">
        <f>E282-M284</f>
        <v>4.72</v>
      </c>
    </row>
    <row r="285" spans="1:16" x14ac:dyDescent="0.75">
      <c r="F285" t="s">
        <v>27</v>
      </c>
      <c r="G285">
        <v>20</v>
      </c>
      <c r="H285">
        <v>4</v>
      </c>
      <c r="I285" t="s">
        <v>18</v>
      </c>
      <c r="J285" s="10">
        <v>3</v>
      </c>
      <c r="K285">
        <f>B282-G285</f>
        <v>-2</v>
      </c>
      <c r="L285">
        <f>C282-H285</f>
        <v>0</v>
      </c>
      <c r="M285" s="10">
        <f t="shared" si="161"/>
        <v>0.89999999999999991</v>
      </c>
      <c r="N285" s="10">
        <f>E282-M285</f>
        <v>5.1999999999999993</v>
      </c>
    </row>
    <row r="286" spans="1:16" x14ac:dyDescent="0.75">
      <c r="F286" t="s">
        <v>28</v>
      </c>
      <c r="G286">
        <v>20</v>
      </c>
      <c r="H286">
        <v>4</v>
      </c>
      <c r="I286" t="s">
        <v>18</v>
      </c>
      <c r="J286" s="10">
        <v>2.89</v>
      </c>
      <c r="K286">
        <f>B282-G286</f>
        <v>-2</v>
      </c>
      <c r="L286">
        <f>C282-H286</f>
        <v>0</v>
      </c>
      <c r="M286" s="10">
        <f t="shared" si="161"/>
        <v>0.79</v>
      </c>
      <c r="N286" s="10">
        <f>E282-M286</f>
        <v>5.31</v>
      </c>
    </row>
    <row r="287" spans="1:16" s="6" customFormat="1" x14ac:dyDescent="0.75">
      <c r="A287" s="6" t="s">
        <v>287</v>
      </c>
      <c r="B287" s="6">
        <v>18</v>
      </c>
      <c r="C287" s="6">
        <v>4</v>
      </c>
      <c r="D287" s="6" t="s">
        <v>18</v>
      </c>
      <c r="E287" s="6">
        <v>7.7</v>
      </c>
      <c r="F287" s="6" t="s">
        <v>29</v>
      </c>
      <c r="G287" s="6">
        <v>18</v>
      </c>
      <c r="H287" s="6">
        <v>3</v>
      </c>
      <c r="I287" s="6" t="s">
        <v>18</v>
      </c>
      <c r="J287" s="8">
        <v>4.28</v>
      </c>
      <c r="K287" s="6">
        <f t="shared" ref="K287" si="163">B287-G287</f>
        <v>0</v>
      </c>
      <c r="L287" s="6">
        <f t="shared" ref="L287" si="164">C287-H287</f>
        <v>1</v>
      </c>
      <c r="M287" s="8">
        <f t="shared" ref="M287:M292" si="165">J287+(K287*1.05)-(L287*0.9)</f>
        <v>3.3800000000000003</v>
      </c>
      <c r="N287" s="8">
        <f t="shared" ref="N287:N288" si="166">E287-M287</f>
        <v>4.32</v>
      </c>
    </row>
    <row r="288" spans="1:16" s="6" customFormat="1" x14ac:dyDescent="0.75">
      <c r="F288" s="6" t="s">
        <v>32</v>
      </c>
      <c r="G288" s="6">
        <v>18</v>
      </c>
      <c r="H288" s="6">
        <v>3</v>
      </c>
      <c r="I288" s="6" t="s">
        <v>18</v>
      </c>
      <c r="J288" s="8">
        <v>4.6500000000000004</v>
      </c>
      <c r="K288" s="6">
        <f>B287-G288</f>
        <v>0</v>
      </c>
      <c r="L288" s="6">
        <f>C287-H288</f>
        <v>1</v>
      </c>
      <c r="M288" s="8">
        <f t="shared" si="165"/>
        <v>3.7500000000000004</v>
      </c>
      <c r="N288" s="8">
        <f t="shared" si="166"/>
        <v>-3.7500000000000004</v>
      </c>
    </row>
    <row r="289" spans="1:16" s="6" customFormat="1" x14ac:dyDescent="0.75">
      <c r="F289" s="6" t="s">
        <v>26</v>
      </c>
      <c r="G289" s="6">
        <v>20</v>
      </c>
      <c r="H289" s="6">
        <v>4</v>
      </c>
      <c r="I289" s="6" t="s">
        <v>18</v>
      </c>
      <c r="J289" s="8">
        <v>3.48</v>
      </c>
      <c r="K289" s="6">
        <f>B287-G289</f>
        <v>-2</v>
      </c>
      <c r="L289" s="6">
        <f>C287-H289</f>
        <v>0</v>
      </c>
      <c r="M289" s="8">
        <f t="shared" si="165"/>
        <v>1.38</v>
      </c>
      <c r="N289" s="8">
        <f>E287-M289</f>
        <v>6.32</v>
      </c>
    </row>
    <row r="290" spans="1:16" s="6" customFormat="1" x14ac:dyDescent="0.75">
      <c r="F290" s="6" t="s">
        <v>27</v>
      </c>
      <c r="G290" s="6">
        <v>20</v>
      </c>
      <c r="H290" s="6">
        <v>4</v>
      </c>
      <c r="I290" s="6" t="s">
        <v>18</v>
      </c>
      <c r="J290" s="8">
        <v>3</v>
      </c>
      <c r="K290" s="6">
        <f>B287-G290</f>
        <v>-2</v>
      </c>
      <c r="L290" s="6">
        <f>C287-H290</f>
        <v>0</v>
      </c>
      <c r="M290" s="8">
        <f t="shared" si="165"/>
        <v>0.89999999999999991</v>
      </c>
      <c r="N290" s="8">
        <f>E287-M290</f>
        <v>6.8000000000000007</v>
      </c>
    </row>
    <row r="291" spans="1:16" s="6" customFormat="1" x14ac:dyDescent="0.75">
      <c r="F291" s="6" t="s">
        <v>28</v>
      </c>
      <c r="G291" s="6">
        <v>20</v>
      </c>
      <c r="H291" s="6">
        <v>4</v>
      </c>
      <c r="I291" s="6" t="s">
        <v>18</v>
      </c>
      <c r="J291" s="8">
        <v>2.89</v>
      </c>
      <c r="K291" s="6">
        <f>B287-G291</f>
        <v>-2</v>
      </c>
      <c r="L291" s="6">
        <f>C287-H291</f>
        <v>0</v>
      </c>
      <c r="M291" s="8">
        <f t="shared" si="165"/>
        <v>0.79</v>
      </c>
      <c r="N291" s="8">
        <f>E287-M291</f>
        <v>6.91</v>
      </c>
    </row>
    <row r="292" spans="1:16" x14ac:dyDescent="0.75">
      <c r="A292" t="s">
        <v>288</v>
      </c>
      <c r="B292">
        <v>18</v>
      </c>
      <c r="C292">
        <v>4</v>
      </c>
      <c r="D292" t="s">
        <v>22</v>
      </c>
      <c r="E292">
        <v>1.6</v>
      </c>
      <c r="F292" t="s">
        <v>23</v>
      </c>
      <c r="G292">
        <v>20</v>
      </c>
      <c r="H292">
        <v>5</v>
      </c>
      <c r="I292" t="s">
        <v>22</v>
      </c>
      <c r="J292" s="10">
        <v>1.72</v>
      </c>
      <c r="K292">
        <f t="shared" ref="K292" si="167">B292-G292</f>
        <v>-2</v>
      </c>
      <c r="L292">
        <f t="shared" ref="L292" si="168">C292-H292</f>
        <v>-1</v>
      </c>
      <c r="M292" s="10">
        <f t="shared" si="165"/>
        <v>0.51999999999999991</v>
      </c>
      <c r="N292" s="10">
        <f t="shared" ref="N292" si="169">E292-M292</f>
        <v>1.08</v>
      </c>
    </row>
    <row r="293" spans="1:16" s="6" customFormat="1" x14ac:dyDescent="0.75">
      <c r="A293" s="6" t="s">
        <v>289</v>
      </c>
      <c r="B293" s="6">
        <v>18</v>
      </c>
      <c r="C293" s="6">
        <v>4</v>
      </c>
      <c r="D293" s="6" t="s">
        <v>22</v>
      </c>
      <c r="E293" s="6">
        <v>4.8</v>
      </c>
      <c r="F293" s="6" t="s">
        <v>23</v>
      </c>
      <c r="G293" s="6">
        <v>20</v>
      </c>
      <c r="H293" s="6">
        <v>5</v>
      </c>
      <c r="I293" s="6" t="s">
        <v>22</v>
      </c>
      <c r="J293" s="8">
        <v>1.72</v>
      </c>
      <c r="K293" s="6">
        <f t="shared" ref="K293:K294" si="170">B293-G293</f>
        <v>-2</v>
      </c>
      <c r="L293" s="6">
        <f t="shared" ref="L293:L294" si="171">C293-H293</f>
        <v>-1</v>
      </c>
      <c r="M293" s="8">
        <f t="shared" ref="M293:M294" si="172">J293+(K293*1.05)-(L293*0.9)</f>
        <v>0.51999999999999991</v>
      </c>
      <c r="N293" s="8">
        <f t="shared" ref="N293:N294" si="173">E293-M293</f>
        <v>4.28</v>
      </c>
    </row>
    <row r="294" spans="1:16" x14ac:dyDescent="0.75">
      <c r="A294" t="s">
        <v>140</v>
      </c>
      <c r="B294">
        <v>18</v>
      </c>
      <c r="C294">
        <v>4</v>
      </c>
      <c r="E294">
        <v>4.5</v>
      </c>
      <c r="F294" t="s">
        <v>24</v>
      </c>
      <c r="G294">
        <v>20</v>
      </c>
      <c r="H294">
        <v>4</v>
      </c>
      <c r="J294" s="10">
        <v>8.1</v>
      </c>
      <c r="K294">
        <f t="shared" si="170"/>
        <v>-2</v>
      </c>
      <c r="L294">
        <f t="shared" si="171"/>
        <v>0</v>
      </c>
      <c r="M294" s="10">
        <f t="shared" si="172"/>
        <v>6</v>
      </c>
      <c r="N294" s="10">
        <f t="shared" si="173"/>
        <v>-1.5</v>
      </c>
    </row>
    <row r="295" spans="1:16" x14ac:dyDescent="0.75">
      <c r="F295" t="s">
        <v>53</v>
      </c>
      <c r="G295">
        <v>22</v>
      </c>
      <c r="H295">
        <v>6</v>
      </c>
      <c r="J295" s="10">
        <v>7.7</v>
      </c>
      <c r="K295">
        <f>B294-G295</f>
        <v>-4</v>
      </c>
      <c r="L295">
        <f>C294-H295</f>
        <v>-2</v>
      </c>
      <c r="M295" s="10">
        <f>J295+(K295*1.05)-(L295*0.9)</f>
        <v>5.3</v>
      </c>
      <c r="N295" s="10">
        <f>E294-M295</f>
        <v>-0.79999999999999982</v>
      </c>
    </row>
    <row r="296" spans="1:16" s="6" customFormat="1" x14ac:dyDescent="0.75">
      <c r="A296" s="6" t="s">
        <v>141</v>
      </c>
      <c r="B296" s="6">
        <v>18</v>
      </c>
      <c r="C296" s="6">
        <v>4</v>
      </c>
      <c r="E296" s="6">
        <v>4.8</v>
      </c>
      <c r="F296" s="6" t="s">
        <v>24</v>
      </c>
      <c r="G296" s="6">
        <v>20</v>
      </c>
      <c r="H296" s="6">
        <v>4</v>
      </c>
      <c r="J296" s="8">
        <v>8.1</v>
      </c>
      <c r="K296" s="6">
        <f t="shared" ref="K296" si="174">B296-G296</f>
        <v>-2</v>
      </c>
      <c r="L296" s="6">
        <f t="shared" ref="L296" si="175">C296-H296</f>
        <v>0</v>
      </c>
      <c r="M296" s="8">
        <f t="shared" ref="M296" si="176">J296+(K296*1.05)-(L296*0.9)</f>
        <v>6</v>
      </c>
      <c r="N296" s="8">
        <f t="shared" ref="N296" si="177">E296-M296</f>
        <v>-1.2000000000000002</v>
      </c>
      <c r="O296" s="6" t="s">
        <v>69</v>
      </c>
      <c r="P296" s="6" t="s">
        <v>70</v>
      </c>
    </row>
    <row r="297" spans="1:16" s="6" customFormat="1" x14ac:dyDescent="0.75">
      <c r="F297" s="6" t="s">
        <v>53</v>
      </c>
      <c r="G297" s="6">
        <v>22</v>
      </c>
      <c r="H297" s="6">
        <v>6</v>
      </c>
      <c r="J297" s="8">
        <v>7.7</v>
      </c>
      <c r="K297" s="6">
        <f>B296-G297</f>
        <v>-4</v>
      </c>
      <c r="L297" s="6">
        <f>C296-H297</f>
        <v>-2</v>
      </c>
      <c r="M297" s="8">
        <f>J297+(K297*1.05)-(L297*0.9)</f>
        <v>5.3</v>
      </c>
      <c r="N297" s="11">
        <f>E296-M297</f>
        <v>-0.5</v>
      </c>
    </row>
    <row r="298" spans="1:16" x14ac:dyDescent="0.75">
      <c r="A298" t="s">
        <v>142</v>
      </c>
      <c r="B298">
        <v>18</v>
      </c>
      <c r="C298">
        <v>4</v>
      </c>
      <c r="E298">
        <v>8.5</v>
      </c>
      <c r="F298" t="s">
        <v>24</v>
      </c>
      <c r="G298">
        <v>20</v>
      </c>
      <c r="H298">
        <v>4</v>
      </c>
      <c r="J298" s="10">
        <v>8.1</v>
      </c>
      <c r="K298">
        <f t="shared" ref="K298" si="178">B298-G298</f>
        <v>-2</v>
      </c>
      <c r="L298">
        <f t="shared" ref="L298" si="179">C298-H298</f>
        <v>0</v>
      </c>
      <c r="M298" s="10">
        <f t="shared" ref="M298" si="180">J298+(K298*1.05)-(L298*0.9)</f>
        <v>6</v>
      </c>
      <c r="N298" s="10">
        <f t="shared" ref="N298" si="181">E298-M298</f>
        <v>2.5</v>
      </c>
    </row>
    <row r="299" spans="1:16" x14ac:dyDescent="0.75">
      <c r="F299" t="s">
        <v>53</v>
      </c>
      <c r="G299">
        <v>22</v>
      </c>
      <c r="H299">
        <v>6</v>
      </c>
      <c r="J299" s="10">
        <v>7.7</v>
      </c>
      <c r="K299">
        <f>B298-G299</f>
        <v>-4</v>
      </c>
      <c r="L299">
        <f>C298-H299</f>
        <v>-2</v>
      </c>
      <c r="M299" s="10">
        <f>J299+(K299*1.05)-(L299*0.9)</f>
        <v>5.3</v>
      </c>
      <c r="N299" s="10">
        <f>E298-M299</f>
        <v>3.2</v>
      </c>
    </row>
    <row r="300" spans="1:16" s="6" customFormat="1" x14ac:dyDescent="0.75">
      <c r="A300" s="6" t="s">
        <v>290</v>
      </c>
      <c r="B300" s="6">
        <v>18</v>
      </c>
      <c r="C300" s="6">
        <v>5</v>
      </c>
      <c r="D300" s="6" t="s">
        <v>16</v>
      </c>
      <c r="E300" s="6">
        <v>1.7</v>
      </c>
      <c r="F300" s="6" t="s">
        <v>17</v>
      </c>
      <c r="G300" s="6">
        <v>18</v>
      </c>
      <c r="H300" s="6">
        <v>3</v>
      </c>
      <c r="I300" s="6" t="s">
        <v>16</v>
      </c>
      <c r="J300" s="8">
        <v>4.0199999999999996</v>
      </c>
      <c r="K300" s="6">
        <f t="shared" ref="K300:K304" si="182">B300-G300</f>
        <v>0</v>
      </c>
      <c r="L300" s="6">
        <f t="shared" ref="L300:L304" si="183">C300-H300</f>
        <v>2</v>
      </c>
      <c r="M300" s="8">
        <f t="shared" ref="M300:M308" si="184">J300+(K300*1.05)-(L300*0.9)</f>
        <v>2.2199999999999998</v>
      </c>
      <c r="N300" s="11">
        <f t="shared" ref="N300:N305" si="185">E300-M300</f>
        <v>-0.5199999999999998</v>
      </c>
      <c r="O300" s="6" t="s">
        <v>155</v>
      </c>
      <c r="P300" s="6" t="s">
        <v>156</v>
      </c>
    </row>
    <row r="301" spans="1:16" x14ac:dyDescent="0.75">
      <c r="A301" t="s">
        <v>291</v>
      </c>
      <c r="B301">
        <v>18</v>
      </c>
      <c r="C301">
        <v>5</v>
      </c>
      <c r="D301" t="s">
        <v>16</v>
      </c>
      <c r="E301">
        <v>2.5</v>
      </c>
      <c r="F301" t="s">
        <v>17</v>
      </c>
      <c r="G301">
        <v>18</v>
      </c>
      <c r="H301">
        <v>3</v>
      </c>
      <c r="I301" t="s">
        <v>16</v>
      </c>
      <c r="J301" s="10">
        <v>4.0199999999999996</v>
      </c>
      <c r="K301">
        <f t="shared" si="182"/>
        <v>0</v>
      </c>
      <c r="L301">
        <f t="shared" si="183"/>
        <v>2</v>
      </c>
      <c r="M301" s="10">
        <f t="shared" si="184"/>
        <v>2.2199999999999998</v>
      </c>
      <c r="N301" s="11">
        <f t="shared" si="185"/>
        <v>0.28000000000000025</v>
      </c>
      <c r="O301" t="s">
        <v>155</v>
      </c>
      <c r="P301" t="s">
        <v>156</v>
      </c>
    </row>
    <row r="302" spans="1:16" s="6" customFormat="1" x14ac:dyDescent="0.75">
      <c r="A302" s="6" t="s">
        <v>292</v>
      </c>
      <c r="B302" s="6">
        <v>18</v>
      </c>
      <c r="C302" s="6">
        <v>5</v>
      </c>
      <c r="D302" s="6" t="s">
        <v>16</v>
      </c>
      <c r="E302" s="6">
        <v>3.2</v>
      </c>
      <c r="F302" s="6" t="s">
        <v>17</v>
      </c>
      <c r="G302" s="6">
        <v>18</v>
      </c>
      <c r="H302" s="6">
        <v>3</v>
      </c>
      <c r="I302" s="6" t="s">
        <v>16</v>
      </c>
      <c r="J302" s="8">
        <v>4.0199999999999996</v>
      </c>
      <c r="K302" s="6">
        <f t="shared" si="182"/>
        <v>0</v>
      </c>
      <c r="L302" s="6">
        <f t="shared" si="183"/>
        <v>2</v>
      </c>
      <c r="M302" s="8">
        <f t="shared" si="184"/>
        <v>2.2199999999999998</v>
      </c>
      <c r="N302" s="8">
        <f t="shared" si="185"/>
        <v>0.98000000000000043</v>
      </c>
    </row>
    <row r="303" spans="1:16" x14ac:dyDescent="0.75">
      <c r="A303" t="s">
        <v>293</v>
      </c>
      <c r="B303">
        <v>18</v>
      </c>
      <c r="C303">
        <v>5</v>
      </c>
      <c r="D303" t="s">
        <v>16</v>
      </c>
      <c r="E303">
        <v>4.2</v>
      </c>
      <c r="F303" t="s">
        <v>17</v>
      </c>
      <c r="G303">
        <v>18</v>
      </c>
      <c r="H303">
        <v>3</v>
      </c>
      <c r="I303" t="s">
        <v>16</v>
      </c>
      <c r="J303" s="10">
        <v>4.0199999999999996</v>
      </c>
      <c r="K303">
        <f t="shared" si="182"/>
        <v>0</v>
      </c>
      <c r="L303">
        <f t="shared" si="183"/>
        <v>2</v>
      </c>
      <c r="M303" s="10">
        <f t="shared" si="184"/>
        <v>2.2199999999999998</v>
      </c>
      <c r="N303" s="10">
        <f t="shared" si="185"/>
        <v>1.9800000000000004</v>
      </c>
    </row>
    <row r="304" spans="1:16" s="6" customFormat="1" x14ac:dyDescent="0.75">
      <c r="A304" s="6" t="s">
        <v>294</v>
      </c>
      <c r="B304" s="6">
        <v>18</v>
      </c>
      <c r="C304" s="6">
        <v>5</v>
      </c>
      <c r="D304" s="6" t="s">
        <v>18</v>
      </c>
      <c r="E304" s="6">
        <v>1.6</v>
      </c>
      <c r="F304" s="6" t="s">
        <v>29</v>
      </c>
      <c r="G304" s="6">
        <v>18</v>
      </c>
      <c r="H304" s="6">
        <v>3</v>
      </c>
      <c r="I304" s="6" t="s">
        <v>18</v>
      </c>
      <c r="J304" s="8">
        <v>4.28</v>
      </c>
      <c r="K304" s="6">
        <f t="shared" si="182"/>
        <v>0</v>
      </c>
      <c r="L304" s="6">
        <f t="shared" si="183"/>
        <v>2</v>
      </c>
      <c r="M304" s="8">
        <f t="shared" si="184"/>
        <v>2.4800000000000004</v>
      </c>
      <c r="N304" s="8">
        <f t="shared" si="185"/>
        <v>-0.88000000000000034</v>
      </c>
    </row>
    <row r="305" spans="1:16" s="6" customFormat="1" x14ac:dyDescent="0.75">
      <c r="F305" s="6" t="s">
        <v>32</v>
      </c>
      <c r="G305" s="6">
        <v>18</v>
      </c>
      <c r="H305" s="6">
        <v>3</v>
      </c>
      <c r="I305" s="6" t="s">
        <v>18</v>
      </c>
      <c r="J305" s="8">
        <v>4.6500000000000004</v>
      </c>
      <c r="K305" s="6">
        <f>B304-G305</f>
        <v>0</v>
      </c>
      <c r="L305" s="6">
        <f>C304-H305</f>
        <v>2</v>
      </c>
      <c r="M305" s="8">
        <f t="shared" si="184"/>
        <v>2.8500000000000005</v>
      </c>
      <c r="N305" s="8">
        <f t="shared" si="185"/>
        <v>-2.8500000000000005</v>
      </c>
    </row>
    <row r="306" spans="1:16" s="6" customFormat="1" x14ac:dyDescent="0.75">
      <c r="F306" s="6" t="s">
        <v>26</v>
      </c>
      <c r="G306" s="6">
        <v>20</v>
      </c>
      <c r="H306" s="6">
        <v>4</v>
      </c>
      <c r="I306" s="6" t="s">
        <v>18</v>
      </c>
      <c r="J306" s="8">
        <v>3.48</v>
      </c>
      <c r="K306" s="6">
        <f>B304-G306</f>
        <v>-2</v>
      </c>
      <c r="L306" s="6">
        <f>C304-H306</f>
        <v>1</v>
      </c>
      <c r="M306" s="8">
        <f t="shared" si="184"/>
        <v>0.47999999999999987</v>
      </c>
      <c r="N306" s="8">
        <f>E304-M306</f>
        <v>1.1200000000000001</v>
      </c>
    </row>
    <row r="307" spans="1:16" s="6" customFormat="1" x14ac:dyDescent="0.75">
      <c r="F307" s="6" t="s">
        <v>27</v>
      </c>
      <c r="G307" s="6">
        <v>20</v>
      </c>
      <c r="H307" s="6">
        <v>4</v>
      </c>
      <c r="I307" s="6" t="s">
        <v>18</v>
      </c>
      <c r="J307" s="8">
        <v>3</v>
      </c>
      <c r="K307" s="6">
        <f>B304-G307</f>
        <v>-2</v>
      </c>
      <c r="L307" s="6">
        <f>C304-H307</f>
        <v>1</v>
      </c>
      <c r="M307" s="8">
        <f t="shared" si="184"/>
        <v>0</v>
      </c>
      <c r="N307" s="8">
        <f>E304-M307</f>
        <v>1.6</v>
      </c>
    </row>
    <row r="308" spans="1:16" s="6" customFormat="1" x14ac:dyDescent="0.75">
      <c r="F308" s="6" t="s">
        <v>28</v>
      </c>
      <c r="G308" s="6">
        <v>20</v>
      </c>
      <c r="H308" s="6">
        <v>4</v>
      </c>
      <c r="I308" s="6" t="s">
        <v>18</v>
      </c>
      <c r="J308" s="8">
        <v>2.89</v>
      </c>
      <c r="K308" s="6">
        <f>B304-G308</f>
        <v>-2</v>
      </c>
      <c r="L308" s="6">
        <f>C304-H308</f>
        <v>1</v>
      </c>
      <c r="M308" s="8">
        <f t="shared" si="184"/>
        <v>-0.10999999999999999</v>
      </c>
      <c r="N308" s="8">
        <f>E304-M308</f>
        <v>1.71</v>
      </c>
    </row>
    <row r="309" spans="1:16" x14ac:dyDescent="0.75">
      <c r="A309" t="s">
        <v>295</v>
      </c>
      <c r="B309">
        <v>18</v>
      </c>
      <c r="C309">
        <v>5</v>
      </c>
      <c r="D309" t="s">
        <v>18</v>
      </c>
      <c r="E309">
        <v>2.1</v>
      </c>
      <c r="F309" t="s">
        <v>29</v>
      </c>
      <c r="G309">
        <v>18</v>
      </c>
      <c r="H309">
        <v>3</v>
      </c>
      <c r="I309" t="s">
        <v>18</v>
      </c>
      <c r="J309" s="10">
        <v>4.28</v>
      </c>
      <c r="K309">
        <f t="shared" ref="K309" si="186">B309-G309</f>
        <v>0</v>
      </c>
      <c r="L309">
        <f t="shared" ref="L309" si="187">C309-H309</f>
        <v>2</v>
      </c>
      <c r="M309" s="10">
        <f t="shared" ref="M309:M314" si="188">J309+(K309*1.05)-(L309*0.9)</f>
        <v>2.4800000000000004</v>
      </c>
      <c r="N309" s="11">
        <f t="shared" ref="N309:N310" si="189">E309-M309</f>
        <v>-0.38000000000000034</v>
      </c>
      <c r="O309" t="s">
        <v>39</v>
      </c>
      <c r="P309" t="s">
        <v>40</v>
      </c>
    </row>
    <row r="310" spans="1:16" x14ac:dyDescent="0.75">
      <c r="F310" t="s">
        <v>32</v>
      </c>
      <c r="G310">
        <v>18</v>
      </c>
      <c r="H310">
        <v>3</v>
      </c>
      <c r="I310" t="s">
        <v>18</v>
      </c>
      <c r="J310" s="10">
        <v>4.6500000000000004</v>
      </c>
      <c r="K310">
        <f>B309-G310</f>
        <v>0</v>
      </c>
      <c r="L310">
        <f>C309-H310</f>
        <v>2</v>
      </c>
      <c r="M310" s="10">
        <f t="shared" si="188"/>
        <v>2.8500000000000005</v>
      </c>
      <c r="N310" s="10">
        <f t="shared" si="189"/>
        <v>-2.8500000000000005</v>
      </c>
    </row>
    <row r="311" spans="1:16" x14ac:dyDescent="0.75">
      <c r="F311" t="s">
        <v>26</v>
      </c>
      <c r="G311">
        <v>20</v>
      </c>
      <c r="H311">
        <v>4</v>
      </c>
      <c r="I311" t="s">
        <v>18</v>
      </c>
      <c r="J311" s="10">
        <v>3.48</v>
      </c>
      <c r="K311">
        <f>B309-G311</f>
        <v>-2</v>
      </c>
      <c r="L311">
        <f>C309-H311</f>
        <v>1</v>
      </c>
      <c r="M311" s="10">
        <f t="shared" si="188"/>
        <v>0.47999999999999987</v>
      </c>
      <c r="N311" s="10">
        <f>E309-M311</f>
        <v>1.62</v>
      </c>
    </row>
    <row r="312" spans="1:16" x14ac:dyDescent="0.75">
      <c r="F312" t="s">
        <v>27</v>
      </c>
      <c r="G312">
        <v>20</v>
      </c>
      <c r="H312">
        <v>4</v>
      </c>
      <c r="I312" t="s">
        <v>18</v>
      </c>
      <c r="J312" s="10">
        <v>3</v>
      </c>
      <c r="K312">
        <f>B309-G312</f>
        <v>-2</v>
      </c>
      <c r="L312">
        <f>C309-H312</f>
        <v>1</v>
      </c>
      <c r="M312" s="10">
        <f t="shared" si="188"/>
        <v>0</v>
      </c>
      <c r="N312" s="10">
        <f>E309-M312</f>
        <v>2.1</v>
      </c>
    </row>
    <row r="313" spans="1:16" x14ac:dyDescent="0.75">
      <c r="F313" t="s">
        <v>28</v>
      </c>
      <c r="G313">
        <v>20</v>
      </c>
      <c r="H313">
        <v>4</v>
      </c>
      <c r="I313" t="s">
        <v>18</v>
      </c>
      <c r="J313" s="10">
        <v>2.89</v>
      </c>
      <c r="K313">
        <f>B309-G313</f>
        <v>-2</v>
      </c>
      <c r="L313">
        <f>C309-H313</f>
        <v>1</v>
      </c>
      <c r="M313" s="10">
        <f t="shared" si="188"/>
        <v>-0.10999999999999999</v>
      </c>
      <c r="N313" s="10">
        <f>E309-M313</f>
        <v>2.21</v>
      </c>
    </row>
    <row r="314" spans="1:16" s="6" customFormat="1" x14ac:dyDescent="0.75">
      <c r="A314" s="6" t="s">
        <v>296</v>
      </c>
      <c r="B314" s="6">
        <v>18</v>
      </c>
      <c r="C314" s="6">
        <v>5</v>
      </c>
      <c r="D314" s="6" t="s">
        <v>22</v>
      </c>
      <c r="E314" s="6">
        <v>2.5</v>
      </c>
      <c r="F314" s="6" t="s">
        <v>23</v>
      </c>
      <c r="G314" s="6">
        <v>20</v>
      </c>
      <c r="H314" s="6">
        <v>5</v>
      </c>
      <c r="I314" s="6" t="s">
        <v>22</v>
      </c>
      <c r="J314" s="8">
        <v>1.72</v>
      </c>
      <c r="K314" s="6">
        <f t="shared" ref="K314" si="190">B314-G314</f>
        <v>-2</v>
      </c>
      <c r="L314" s="6">
        <f t="shared" ref="L314" si="191">C314-H314</f>
        <v>0</v>
      </c>
      <c r="M314" s="8">
        <f t="shared" si="188"/>
        <v>-0.38000000000000012</v>
      </c>
      <c r="N314" s="8">
        <f t="shared" ref="N314" si="192">E314-M314</f>
        <v>2.88</v>
      </c>
    </row>
    <row r="315" spans="1:16" x14ac:dyDescent="0.75">
      <c r="A315" t="s">
        <v>297</v>
      </c>
      <c r="B315">
        <v>18</v>
      </c>
      <c r="C315">
        <v>5</v>
      </c>
      <c r="D315" t="s">
        <v>22</v>
      </c>
      <c r="E315">
        <v>3.1</v>
      </c>
      <c r="F315" t="s">
        <v>23</v>
      </c>
      <c r="G315">
        <v>20</v>
      </c>
      <c r="H315">
        <v>5</v>
      </c>
      <c r="I315" t="s">
        <v>22</v>
      </c>
      <c r="J315" s="10">
        <v>1.72</v>
      </c>
      <c r="K315">
        <f t="shared" ref="K315:K316" si="193">B315-G315</f>
        <v>-2</v>
      </c>
      <c r="L315">
        <f t="shared" ref="L315:L316" si="194">C315-H315</f>
        <v>0</v>
      </c>
      <c r="M315" s="10">
        <f t="shared" ref="M315:M316" si="195">J315+(K315*1.05)-(L315*0.9)</f>
        <v>-0.38000000000000012</v>
      </c>
      <c r="N315" s="10">
        <f t="shared" ref="N315:N316" si="196">E315-M315</f>
        <v>3.4800000000000004</v>
      </c>
    </row>
    <row r="316" spans="1:16" s="6" customFormat="1" x14ac:dyDescent="0.75">
      <c r="A316" s="6" t="s">
        <v>143</v>
      </c>
      <c r="B316" s="6">
        <v>18</v>
      </c>
      <c r="C316" s="6">
        <v>5</v>
      </c>
      <c r="E316" s="6">
        <v>15.2</v>
      </c>
      <c r="F316" s="6" t="s">
        <v>24</v>
      </c>
      <c r="G316" s="6">
        <v>20</v>
      </c>
      <c r="H316" s="6">
        <v>4</v>
      </c>
      <c r="J316" s="8">
        <v>8.1</v>
      </c>
      <c r="K316" s="6">
        <f t="shared" si="193"/>
        <v>-2</v>
      </c>
      <c r="L316" s="6">
        <f t="shared" si="194"/>
        <v>1</v>
      </c>
      <c r="M316" s="8">
        <f t="shared" si="195"/>
        <v>5.0999999999999996</v>
      </c>
      <c r="N316" s="8">
        <f t="shared" si="196"/>
        <v>10.1</v>
      </c>
    </row>
    <row r="317" spans="1:16" s="6" customFormat="1" x14ac:dyDescent="0.75">
      <c r="F317" s="6" t="s">
        <v>53</v>
      </c>
      <c r="G317" s="6">
        <v>22</v>
      </c>
      <c r="H317" s="6">
        <v>6</v>
      </c>
      <c r="J317" s="8">
        <v>7.7</v>
      </c>
      <c r="K317" s="6">
        <f>B316-G317</f>
        <v>-4</v>
      </c>
      <c r="L317" s="6">
        <f>C316-H317</f>
        <v>-1</v>
      </c>
      <c r="M317" s="8">
        <f>J317+(K317*1.05)-(L317*0.9)</f>
        <v>4.4000000000000004</v>
      </c>
      <c r="N317" s="8">
        <f>E316-M317</f>
        <v>10.799999999999999</v>
      </c>
    </row>
    <row r="318" spans="1:16" x14ac:dyDescent="0.75">
      <c r="A318" t="s">
        <v>144</v>
      </c>
      <c r="B318">
        <v>18</v>
      </c>
      <c r="C318">
        <v>5</v>
      </c>
      <c r="E318">
        <v>3.8</v>
      </c>
      <c r="F318" t="s">
        <v>24</v>
      </c>
      <c r="G318">
        <v>20</v>
      </c>
      <c r="H318">
        <v>4</v>
      </c>
      <c r="J318" s="10">
        <v>8.1</v>
      </c>
      <c r="K318">
        <f t="shared" ref="K318" si="197">B318-G318</f>
        <v>-2</v>
      </c>
      <c r="L318">
        <f t="shared" ref="L318" si="198">C318-H318</f>
        <v>1</v>
      </c>
      <c r="M318" s="10">
        <f t="shared" ref="M318" si="199">J318+(K318*1.05)-(L318*0.9)</f>
        <v>5.0999999999999996</v>
      </c>
      <c r="N318" s="10">
        <f t="shared" ref="N318" si="200">E318-M318</f>
        <v>-1.2999999999999998</v>
      </c>
    </row>
    <row r="319" spans="1:16" x14ac:dyDescent="0.75">
      <c r="F319" t="s">
        <v>53</v>
      </c>
      <c r="G319">
        <v>22</v>
      </c>
      <c r="H319">
        <v>6</v>
      </c>
      <c r="J319" s="10">
        <v>7.7</v>
      </c>
      <c r="K319">
        <f>B318-G319</f>
        <v>-4</v>
      </c>
      <c r="L319">
        <f>C318-H319</f>
        <v>-1</v>
      </c>
      <c r="M319" s="10">
        <f>J319+(K319*1.05)-(L319*0.9)</f>
        <v>4.4000000000000004</v>
      </c>
      <c r="N319" s="10">
        <f>E318-M319</f>
        <v>-0.60000000000000053</v>
      </c>
    </row>
    <row r="320" spans="1:16" s="6" customFormat="1" x14ac:dyDescent="0.75">
      <c r="A320" s="6" t="s">
        <v>145</v>
      </c>
      <c r="B320" s="6">
        <v>18</v>
      </c>
      <c r="C320" s="6">
        <v>5</v>
      </c>
      <c r="E320" s="6">
        <v>7.2</v>
      </c>
      <c r="F320" s="6" t="s">
        <v>24</v>
      </c>
      <c r="G320" s="6">
        <v>20</v>
      </c>
      <c r="H320" s="6">
        <v>4</v>
      </c>
      <c r="J320" s="8">
        <v>8.1</v>
      </c>
      <c r="K320" s="6">
        <f t="shared" ref="K320" si="201">B320-G320</f>
        <v>-2</v>
      </c>
      <c r="L320" s="6">
        <f t="shared" ref="L320" si="202">C320-H320</f>
        <v>1</v>
      </c>
      <c r="M320" s="8">
        <f t="shared" ref="M320" si="203">J320+(K320*1.05)-(L320*0.9)</f>
        <v>5.0999999999999996</v>
      </c>
      <c r="N320" s="8">
        <f t="shared" ref="N320" si="204">E320-M320</f>
        <v>2.1000000000000005</v>
      </c>
    </row>
    <row r="321" spans="1:16" s="6" customFormat="1" x14ac:dyDescent="0.75">
      <c r="F321" s="6" t="s">
        <v>53</v>
      </c>
      <c r="G321" s="6">
        <v>22</v>
      </c>
      <c r="H321" s="6">
        <v>6</v>
      </c>
      <c r="J321" s="8">
        <v>7.7</v>
      </c>
      <c r="K321" s="6">
        <f>B320-G321</f>
        <v>-4</v>
      </c>
      <c r="L321" s="6">
        <f>C320-H321</f>
        <v>-1</v>
      </c>
      <c r="M321" s="8">
        <f>J321+(K321*1.05)-(L321*0.9)</f>
        <v>4.4000000000000004</v>
      </c>
      <c r="N321" s="8">
        <f>E320-M321</f>
        <v>2.8</v>
      </c>
    </row>
    <row r="322" spans="1:16" x14ac:dyDescent="0.75">
      <c r="A322" t="s">
        <v>146</v>
      </c>
      <c r="B322">
        <v>18</v>
      </c>
      <c r="C322">
        <v>5</v>
      </c>
      <c r="E322">
        <v>7.9</v>
      </c>
      <c r="F322" t="s">
        <v>24</v>
      </c>
      <c r="G322">
        <v>20</v>
      </c>
      <c r="H322">
        <v>4</v>
      </c>
      <c r="J322" s="10">
        <v>8.1</v>
      </c>
      <c r="K322">
        <f t="shared" ref="K322" si="205">B322-G322</f>
        <v>-2</v>
      </c>
      <c r="L322">
        <f t="shared" ref="L322" si="206">C322-H322</f>
        <v>1</v>
      </c>
      <c r="M322" s="10">
        <f t="shared" ref="M322" si="207">J322+(K322*1.05)-(L322*0.9)</f>
        <v>5.0999999999999996</v>
      </c>
      <c r="N322" s="10">
        <f t="shared" ref="N322" si="208">E322-M322</f>
        <v>2.8000000000000007</v>
      </c>
    </row>
    <row r="323" spans="1:16" x14ac:dyDescent="0.75">
      <c r="F323" t="s">
        <v>53</v>
      </c>
      <c r="G323">
        <v>22</v>
      </c>
      <c r="H323">
        <v>6</v>
      </c>
      <c r="J323" s="10">
        <v>7.7</v>
      </c>
      <c r="K323">
        <f>B322-G323</f>
        <v>-4</v>
      </c>
      <c r="L323">
        <f>C322-H323</f>
        <v>-1</v>
      </c>
      <c r="M323" s="10">
        <f>J323+(K323*1.05)-(L323*0.9)</f>
        <v>4.4000000000000004</v>
      </c>
      <c r="N323" s="10">
        <f>E322-M323</f>
        <v>3.5</v>
      </c>
    </row>
    <row r="324" spans="1:16" x14ac:dyDescent="0.75">
      <c r="J324" s="10"/>
      <c r="M324" s="10"/>
      <c r="N324" s="10"/>
    </row>
    <row r="325" spans="1:16" x14ac:dyDescent="0.75">
      <c r="J325" s="10"/>
      <c r="M325" s="10"/>
      <c r="N325" s="10"/>
    </row>
    <row r="326" spans="1:16" ht="89.25" customHeight="1" x14ac:dyDescent="0.75">
      <c r="A326" s="18" t="s">
        <v>397</v>
      </c>
      <c r="B326" s="18"/>
      <c r="C326" s="18"/>
      <c r="D326" s="18"/>
      <c r="E326" s="18"/>
      <c r="F326" s="18"/>
      <c r="G326" s="18"/>
      <c r="H326" s="18"/>
      <c r="I326" s="18"/>
      <c r="J326" s="18"/>
      <c r="K326" s="18"/>
      <c r="L326" s="18"/>
      <c r="M326" s="18"/>
      <c r="N326" s="18"/>
      <c r="O326" s="18"/>
      <c r="P326" s="18"/>
    </row>
    <row r="327" spans="1:16" x14ac:dyDescent="0.75">
      <c r="A327" s="19" t="s">
        <v>0</v>
      </c>
      <c r="B327" s="19"/>
      <c r="C327" s="19"/>
      <c r="D327" s="19"/>
      <c r="E327" s="19"/>
      <c r="F327" s="20" t="s">
        <v>1</v>
      </c>
      <c r="G327" s="19"/>
      <c r="H327" s="19"/>
      <c r="I327" s="19"/>
      <c r="J327" s="19"/>
      <c r="K327" s="20" t="s">
        <v>2</v>
      </c>
      <c r="L327" s="19"/>
      <c r="M327" s="19"/>
      <c r="N327" s="19"/>
      <c r="O327" s="21" t="s">
        <v>3</v>
      </c>
      <c r="P327" s="21"/>
    </row>
    <row r="328" spans="1:16" x14ac:dyDescent="0.75">
      <c r="A328" s="19" t="s">
        <v>4</v>
      </c>
      <c r="B328" s="19"/>
      <c r="C328" s="19"/>
      <c r="D328" s="19"/>
      <c r="E328" s="22" t="s">
        <v>5</v>
      </c>
      <c r="F328" s="20" t="s">
        <v>4</v>
      </c>
      <c r="G328" s="19"/>
      <c r="H328" s="19"/>
      <c r="I328" s="19"/>
      <c r="J328" s="22" t="s">
        <v>6</v>
      </c>
      <c r="K328" s="1"/>
      <c r="M328" s="21" t="s">
        <v>7</v>
      </c>
      <c r="N328" s="21" t="s">
        <v>8</v>
      </c>
      <c r="O328" s="21"/>
      <c r="P328" s="21"/>
    </row>
    <row r="329" spans="1:16" x14ac:dyDescent="0.75">
      <c r="A329" s="2"/>
      <c r="B329" s="3" t="s">
        <v>9</v>
      </c>
      <c r="C329" s="3" t="s">
        <v>10</v>
      </c>
      <c r="D329" s="3" t="s">
        <v>11</v>
      </c>
      <c r="E329" s="23"/>
      <c r="F329" s="4" t="s">
        <v>12</v>
      </c>
      <c r="G329" s="3" t="s">
        <v>9</v>
      </c>
      <c r="H329" s="3" t="s">
        <v>10</v>
      </c>
      <c r="I329" s="3" t="s">
        <v>11</v>
      </c>
      <c r="J329" s="23"/>
      <c r="K329" s="5" t="s">
        <v>13</v>
      </c>
      <c r="L329" s="2" t="s">
        <v>14</v>
      </c>
      <c r="M329" s="24"/>
      <c r="N329" s="24"/>
      <c r="O329" s="5" t="s">
        <v>12</v>
      </c>
      <c r="P329" s="2" t="s">
        <v>15</v>
      </c>
    </row>
    <row r="330" spans="1:16" s="6" customFormat="1" x14ac:dyDescent="0.75">
      <c r="A330" s="6" t="s">
        <v>298</v>
      </c>
      <c r="B330" s="6">
        <v>20</v>
      </c>
      <c r="C330" s="6">
        <v>0</v>
      </c>
      <c r="D330" s="6" t="s">
        <v>16</v>
      </c>
      <c r="E330" s="6">
        <v>11.3</v>
      </c>
      <c r="F330" s="6" t="s">
        <v>41</v>
      </c>
      <c r="G330" s="6">
        <v>20</v>
      </c>
      <c r="H330" s="6">
        <v>4</v>
      </c>
      <c r="I330" s="6" t="s">
        <v>18</v>
      </c>
      <c r="J330" s="8">
        <v>5.01</v>
      </c>
      <c r="K330" s="6">
        <f t="shared" ref="K330" si="209">B330-G330</f>
        <v>0</v>
      </c>
      <c r="L330" s="6">
        <f t="shared" ref="L330" si="210">C330-H330</f>
        <v>-4</v>
      </c>
      <c r="M330" s="8">
        <f t="shared" ref="M330:M335" si="211">J330+(K330*1.05)-(L330*0.9)</f>
        <v>8.61</v>
      </c>
      <c r="N330" s="8">
        <f>E330-M330</f>
        <v>2.6900000000000013</v>
      </c>
    </row>
    <row r="331" spans="1:16" s="6" customFormat="1" x14ac:dyDescent="0.75">
      <c r="F331" s="6" t="s">
        <v>42</v>
      </c>
      <c r="G331" s="6">
        <v>20</v>
      </c>
      <c r="H331" s="6">
        <v>4</v>
      </c>
      <c r="I331" s="6" t="s">
        <v>18</v>
      </c>
      <c r="J331" s="8">
        <v>5.95</v>
      </c>
      <c r="K331" s="6">
        <f>B330-G331</f>
        <v>0</v>
      </c>
      <c r="L331" s="6">
        <f>C330-H331</f>
        <v>-4</v>
      </c>
      <c r="M331" s="8">
        <f t="shared" si="211"/>
        <v>9.5500000000000007</v>
      </c>
      <c r="N331" s="8">
        <f>E330-M331</f>
        <v>1.75</v>
      </c>
    </row>
    <row r="332" spans="1:16" s="6" customFormat="1" x14ac:dyDescent="0.75">
      <c r="F332" s="6" t="s">
        <v>43</v>
      </c>
      <c r="G332" s="6">
        <v>20</v>
      </c>
      <c r="H332" s="6">
        <v>4</v>
      </c>
      <c r="I332" s="6" t="s">
        <v>18</v>
      </c>
      <c r="J332" s="8">
        <v>5.73</v>
      </c>
      <c r="K332" s="6">
        <f>B330-G332</f>
        <v>0</v>
      </c>
      <c r="L332" s="6">
        <f>C330-H332</f>
        <v>-4</v>
      </c>
      <c r="M332" s="8">
        <f t="shared" si="211"/>
        <v>9.33</v>
      </c>
      <c r="N332" s="8">
        <f>E330-M332</f>
        <v>1.9700000000000006</v>
      </c>
    </row>
    <row r="333" spans="1:16" s="6" customFormat="1" x14ac:dyDescent="0.75">
      <c r="F333" s="6" t="s">
        <v>26</v>
      </c>
      <c r="G333" s="6">
        <v>20</v>
      </c>
      <c r="H333" s="6">
        <v>4</v>
      </c>
      <c r="I333" s="6" t="s">
        <v>18</v>
      </c>
      <c r="J333" s="8">
        <v>3.48</v>
      </c>
      <c r="K333" s="6">
        <f>B330-G333</f>
        <v>0</v>
      </c>
      <c r="L333" s="6">
        <f>C330-H333</f>
        <v>-4</v>
      </c>
      <c r="M333" s="8">
        <f t="shared" si="211"/>
        <v>7.08</v>
      </c>
      <c r="N333" s="8">
        <f>E330-M333</f>
        <v>4.2200000000000006</v>
      </c>
    </row>
    <row r="334" spans="1:16" s="6" customFormat="1" x14ac:dyDescent="0.75">
      <c r="F334" s="6" t="s">
        <v>27</v>
      </c>
      <c r="G334" s="6">
        <v>20</v>
      </c>
      <c r="H334" s="6">
        <v>4</v>
      </c>
      <c r="I334" s="6" t="s">
        <v>18</v>
      </c>
      <c r="J334" s="8">
        <v>3</v>
      </c>
      <c r="K334" s="6">
        <f>B330-G334</f>
        <v>0</v>
      </c>
      <c r="L334" s="6">
        <f>C330-H334</f>
        <v>-4</v>
      </c>
      <c r="M334" s="8">
        <f t="shared" si="211"/>
        <v>6.6</v>
      </c>
      <c r="N334" s="8">
        <f>E330-M334</f>
        <v>4.7000000000000011</v>
      </c>
    </row>
    <row r="335" spans="1:16" s="6" customFormat="1" x14ac:dyDescent="0.75">
      <c r="F335" s="6" t="s">
        <v>28</v>
      </c>
      <c r="G335" s="6">
        <v>20</v>
      </c>
      <c r="H335" s="6">
        <v>4</v>
      </c>
      <c r="I335" s="6" t="s">
        <v>18</v>
      </c>
      <c r="J335" s="8">
        <v>2.89</v>
      </c>
      <c r="K335" s="6">
        <f>B330-G335</f>
        <v>0</v>
      </c>
      <c r="L335" s="6">
        <f>C330-H335</f>
        <v>-4</v>
      </c>
      <c r="M335" s="8">
        <f t="shared" si="211"/>
        <v>6.49</v>
      </c>
      <c r="N335" s="8">
        <f>E330-M335</f>
        <v>4.8100000000000005</v>
      </c>
    </row>
    <row r="336" spans="1:16" x14ac:dyDescent="0.75">
      <c r="A336" t="s">
        <v>299</v>
      </c>
      <c r="B336">
        <v>20</v>
      </c>
      <c r="C336">
        <v>0</v>
      </c>
      <c r="D336" t="s">
        <v>18</v>
      </c>
      <c r="E336">
        <v>2.1</v>
      </c>
      <c r="F336" t="s">
        <v>23</v>
      </c>
      <c r="G336">
        <v>20</v>
      </c>
      <c r="H336">
        <v>5</v>
      </c>
      <c r="I336" t="s">
        <v>22</v>
      </c>
      <c r="J336" s="10">
        <v>1.72</v>
      </c>
      <c r="K336">
        <f t="shared" ref="K336" si="212">B336-G336</f>
        <v>0</v>
      </c>
      <c r="L336">
        <f t="shared" ref="L336" si="213">C336-H336</f>
        <v>-5</v>
      </c>
      <c r="M336" s="10">
        <f t="shared" ref="M336" si="214">J336+(K336*1.05)-(L336*0.9)</f>
        <v>6.22</v>
      </c>
      <c r="N336" s="10">
        <f t="shared" ref="N336" si="215">E336-M336</f>
        <v>-4.1199999999999992</v>
      </c>
    </row>
    <row r="337" spans="1:16" s="6" customFormat="1" x14ac:dyDescent="0.75">
      <c r="A337" s="6" t="s">
        <v>115</v>
      </c>
      <c r="B337" s="6">
        <v>20</v>
      </c>
      <c r="C337" s="6">
        <v>1</v>
      </c>
      <c r="E337" s="6">
        <v>12</v>
      </c>
      <c r="F337" s="6" t="s">
        <v>24</v>
      </c>
      <c r="G337" s="6">
        <v>20</v>
      </c>
      <c r="H337" s="6">
        <v>4</v>
      </c>
      <c r="J337" s="8">
        <v>8.1</v>
      </c>
      <c r="K337" s="6">
        <f t="shared" ref="K337:K346" si="216">B337-G337</f>
        <v>0</v>
      </c>
      <c r="L337" s="6">
        <f t="shared" ref="L337:L346" si="217">C337-H337</f>
        <v>-3</v>
      </c>
      <c r="M337" s="8">
        <f t="shared" ref="M337:M346" si="218">J337+(K337*1.05)-(L337*0.9)</f>
        <v>10.8</v>
      </c>
      <c r="N337" s="8">
        <f t="shared" ref="N337:N346" si="219">E337-M337</f>
        <v>1.1999999999999993</v>
      </c>
    </row>
    <row r="338" spans="1:16" s="6" customFormat="1" x14ac:dyDescent="0.75">
      <c r="F338" s="6" t="s">
        <v>53</v>
      </c>
      <c r="G338" s="6">
        <v>22</v>
      </c>
      <c r="H338" s="6">
        <v>6</v>
      </c>
      <c r="J338" s="8">
        <v>7.7</v>
      </c>
      <c r="K338" s="6">
        <f>B337-G338</f>
        <v>-2</v>
      </c>
      <c r="L338" s="6">
        <f>C337-H338</f>
        <v>-5</v>
      </c>
      <c r="M338" s="8">
        <f t="shared" ref="M338" si="220">J338+(K338*1.05)-(L338*0.9)</f>
        <v>10.1</v>
      </c>
      <c r="N338" s="8">
        <f>E337-M338</f>
        <v>1.9000000000000004</v>
      </c>
    </row>
    <row r="339" spans="1:16" x14ac:dyDescent="0.75">
      <c r="A339" t="s">
        <v>300</v>
      </c>
      <c r="B339">
        <v>20</v>
      </c>
      <c r="C339">
        <v>2</v>
      </c>
      <c r="D339" t="s">
        <v>16</v>
      </c>
      <c r="E339">
        <v>8.5</v>
      </c>
      <c r="F339" t="s">
        <v>44</v>
      </c>
      <c r="G339">
        <v>20</v>
      </c>
      <c r="H339">
        <v>3</v>
      </c>
      <c r="I339" t="s">
        <v>16</v>
      </c>
      <c r="J339" s="10">
        <v>6.11</v>
      </c>
      <c r="K339">
        <f t="shared" si="216"/>
        <v>0</v>
      </c>
      <c r="L339">
        <f t="shared" si="217"/>
        <v>-1</v>
      </c>
      <c r="M339" s="10">
        <f t="shared" si="218"/>
        <v>7.0100000000000007</v>
      </c>
      <c r="N339" s="10">
        <f t="shared" si="219"/>
        <v>1.4899999999999993</v>
      </c>
    </row>
    <row r="340" spans="1:16" s="6" customFormat="1" x14ac:dyDescent="0.75">
      <c r="A340" s="6" t="s">
        <v>301</v>
      </c>
      <c r="B340" s="6">
        <v>20</v>
      </c>
      <c r="C340" s="6">
        <v>2</v>
      </c>
      <c r="D340" s="6" t="s">
        <v>16</v>
      </c>
      <c r="E340" s="6">
        <v>9.3000000000000007</v>
      </c>
      <c r="F340" s="6" t="s">
        <v>41</v>
      </c>
      <c r="G340" s="6">
        <v>20</v>
      </c>
      <c r="H340" s="6">
        <v>4</v>
      </c>
      <c r="I340" s="6" t="s">
        <v>18</v>
      </c>
      <c r="J340" s="8">
        <v>5.01</v>
      </c>
      <c r="K340" s="6">
        <f t="shared" si="216"/>
        <v>0</v>
      </c>
      <c r="L340" s="6">
        <f t="shared" si="217"/>
        <v>-2</v>
      </c>
      <c r="M340" s="8">
        <f t="shared" si="218"/>
        <v>6.81</v>
      </c>
      <c r="N340" s="8">
        <f>E340-M340</f>
        <v>2.4900000000000011</v>
      </c>
    </row>
    <row r="341" spans="1:16" s="6" customFormat="1" x14ac:dyDescent="0.75">
      <c r="F341" s="6" t="s">
        <v>42</v>
      </c>
      <c r="G341" s="6">
        <v>20</v>
      </c>
      <c r="H341" s="6">
        <v>4</v>
      </c>
      <c r="I341" s="6" t="s">
        <v>18</v>
      </c>
      <c r="J341" s="8">
        <v>5.95</v>
      </c>
      <c r="K341" s="6">
        <f>B340-G341</f>
        <v>0</v>
      </c>
      <c r="L341" s="6">
        <f>C340-H341</f>
        <v>-2</v>
      </c>
      <c r="M341" s="8">
        <f t="shared" si="218"/>
        <v>7.75</v>
      </c>
      <c r="N341" s="8">
        <f>E340-M341</f>
        <v>1.5500000000000007</v>
      </c>
    </row>
    <row r="342" spans="1:16" s="6" customFormat="1" x14ac:dyDescent="0.75">
      <c r="F342" s="6" t="s">
        <v>43</v>
      </c>
      <c r="G342" s="6">
        <v>20</v>
      </c>
      <c r="H342" s="6">
        <v>4</v>
      </c>
      <c r="I342" s="6" t="s">
        <v>18</v>
      </c>
      <c r="J342" s="8">
        <v>5.73</v>
      </c>
      <c r="K342" s="6">
        <f>B340-G342</f>
        <v>0</v>
      </c>
      <c r="L342" s="6">
        <f>C340-H342</f>
        <v>-2</v>
      </c>
      <c r="M342" s="8">
        <f t="shared" si="218"/>
        <v>7.53</v>
      </c>
      <c r="N342" s="8">
        <f>E340-M342</f>
        <v>1.7700000000000005</v>
      </c>
    </row>
    <row r="343" spans="1:16" s="6" customFormat="1" x14ac:dyDescent="0.75">
      <c r="F343" s="6" t="s">
        <v>26</v>
      </c>
      <c r="G343" s="6">
        <v>20</v>
      </c>
      <c r="H343" s="6">
        <v>4</v>
      </c>
      <c r="I343" s="6" t="s">
        <v>18</v>
      </c>
      <c r="J343" s="8">
        <v>3.48</v>
      </c>
      <c r="K343" s="6">
        <f>B340-G343</f>
        <v>0</v>
      </c>
      <c r="L343" s="6">
        <f>C340-H343</f>
        <v>-2</v>
      </c>
      <c r="M343" s="8">
        <f t="shared" si="218"/>
        <v>5.28</v>
      </c>
      <c r="N343" s="8">
        <f>E340-M343</f>
        <v>4.0200000000000005</v>
      </c>
    </row>
    <row r="344" spans="1:16" s="6" customFormat="1" x14ac:dyDescent="0.75">
      <c r="F344" s="6" t="s">
        <v>27</v>
      </c>
      <c r="G344" s="6">
        <v>20</v>
      </c>
      <c r="H344" s="6">
        <v>4</v>
      </c>
      <c r="I344" s="6" t="s">
        <v>18</v>
      </c>
      <c r="J344" s="8">
        <v>3</v>
      </c>
      <c r="K344" s="6">
        <f>B340-G344</f>
        <v>0</v>
      </c>
      <c r="L344" s="6">
        <f>C340-H344</f>
        <v>-2</v>
      </c>
      <c r="M344" s="8">
        <f t="shared" si="218"/>
        <v>4.8</v>
      </c>
      <c r="N344" s="8">
        <f>E340-M344</f>
        <v>4.5000000000000009</v>
      </c>
    </row>
    <row r="345" spans="1:16" s="6" customFormat="1" x14ac:dyDescent="0.75">
      <c r="F345" s="6" t="s">
        <v>28</v>
      </c>
      <c r="G345" s="6">
        <v>20</v>
      </c>
      <c r="H345" s="6">
        <v>4</v>
      </c>
      <c r="I345" s="6" t="s">
        <v>18</v>
      </c>
      <c r="J345" s="8">
        <v>2.89</v>
      </c>
      <c r="K345" s="6">
        <f>B340-G345</f>
        <v>0</v>
      </c>
      <c r="L345" s="6">
        <f>C340-H345</f>
        <v>-2</v>
      </c>
      <c r="M345" s="8">
        <f t="shared" si="218"/>
        <v>4.6900000000000004</v>
      </c>
      <c r="N345" s="8">
        <f>E340-M345</f>
        <v>4.6100000000000003</v>
      </c>
    </row>
    <row r="346" spans="1:16" x14ac:dyDescent="0.75">
      <c r="A346" t="s">
        <v>302</v>
      </c>
      <c r="B346">
        <v>20</v>
      </c>
      <c r="C346">
        <v>2</v>
      </c>
      <c r="D346" t="s">
        <v>22</v>
      </c>
      <c r="E346">
        <v>1.7</v>
      </c>
      <c r="F346" t="s">
        <v>23</v>
      </c>
      <c r="G346">
        <v>20</v>
      </c>
      <c r="H346">
        <v>5</v>
      </c>
      <c r="I346" t="s">
        <v>22</v>
      </c>
      <c r="J346" s="10">
        <v>1.72</v>
      </c>
      <c r="K346">
        <f t="shared" si="216"/>
        <v>0</v>
      </c>
      <c r="L346">
        <f t="shared" si="217"/>
        <v>-3</v>
      </c>
      <c r="M346" s="10">
        <f t="shared" si="218"/>
        <v>4.42</v>
      </c>
      <c r="N346" s="10">
        <f t="shared" si="219"/>
        <v>-2.7199999999999998</v>
      </c>
    </row>
    <row r="347" spans="1:16" s="6" customFormat="1" x14ac:dyDescent="0.75">
      <c r="A347" s="6" t="s">
        <v>303</v>
      </c>
      <c r="B347" s="6">
        <v>20</v>
      </c>
      <c r="C347" s="6">
        <v>2</v>
      </c>
      <c r="D347" s="6" t="s">
        <v>22</v>
      </c>
      <c r="E347" s="6">
        <v>3.7</v>
      </c>
      <c r="F347" s="6" t="s">
        <v>23</v>
      </c>
      <c r="G347" s="6">
        <v>20</v>
      </c>
      <c r="H347" s="6">
        <v>5</v>
      </c>
      <c r="I347" s="6" t="s">
        <v>22</v>
      </c>
      <c r="J347" s="8">
        <v>1.72</v>
      </c>
      <c r="K347" s="6">
        <f t="shared" ref="K347:K351" si="221">B347-G347</f>
        <v>0</v>
      </c>
      <c r="L347" s="6">
        <f t="shared" ref="L347:L351" si="222">C347-H347</f>
        <v>-3</v>
      </c>
      <c r="M347" s="8">
        <f t="shared" ref="M347:M356" si="223">J347+(K347*1.05)-(L347*0.9)</f>
        <v>4.42</v>
      </c>
      <c r="N347" s="8">
        <f t="shared" ref="N347:N350" si="224">E347-M347</f>
        <v>-0.71999999999999975</v>
      </c>
    </row>
    <row r="348" spans="1:16" x14ac:dyDescent="0.75">
      <c r="A348" t="s">
        <v>304</v>
      </c>
      <c r="B348">
        <v>20</v>
      </c>
      <c r="C348">
        <v>2</v>
      </c>
      <c r="D348" t="s">
        <v>22</v>
      </c>
      <c r="E348">
        <v>4.5999999999999996</v>
      </c>
      <c r="F348" t="s">
        <v>23</v>
      </c>
      <c r="G348">
        <v>20</v>
      </c>
      <c r="H348">
        <v>5</v>
      </c>
      <c r="I348" t="s">
        <v>22</v>
      </c>
      <c r="J348" s="10">
        <v>1.72</v>
      </c>
      <c r="K348">
        <f t="shared" si="221"/>
        <v>0</v>
      </c>
      <c r="L348">
        <f t="shared" si="222"/>
        <v>-3</v>
      </c>
      <c r="M348" s="10">
        <f t="shared" si="223"/>
        <v>4.42</v>
      </c>
      <c r="N348" s="11">
        <f t="shared" si="224"/>
        <v>0.17999999999999972</v>
      </c>
      <c r="O348" t="s">
        <v>119</v>
      </c>
      <c r="P348" t="s">
        <v>118</v>
      </c>
    </row>
    <row r="349" spans="1:16" s="6" customFormat="1" x14ac:dyDescent="0.75">
      <c r="A349" s="6" t="s">
        <v>305</v>
      </c>
      <c r="B349" s="6">
        <v>20</v>
      </c>
      <c r="C349" s="6">
        <v>2</v>
      </c>
      <c r="D349" s="6" t="s">
        <v>22</v>
      </c>
      <c r="E349" s="6">
        <v>5.7</v>
      </c>
      <c r="F349" s="6" t="s">
        <v>23</v>
      </c>
      <c r="G349" s="6">
        <v>20</v>
      </c>
      <c r="H349" s="6">
        <v>5</v>
      </c>
      <c r="I349" s="6" t="s">
        <v>22</v>
      </c>
      <c r="J349" s="8">
        <v>1.72</v>
      </c>
      <c r="K349" s="6">
        <f t="shared" si="221"/>
        <v>0</v>
      </c>
      <c r="L349" s="6">
        <f t="shared" si="222"/>
        <v>-3</v>
      </c>
      <c r="M349" s="8">
        <f t="shared" si="223"/>
        <v>4.42</v>
      </c>
      <c r="N349" s="8">
        <f t="shared" si="224"/>
        <v>1.2800000000000002</v>
      </c>
    </row>
    <row r="350" spans="1:16" x14ac:dyDescent="0.75">
      <c r="A350" t="s">
        <v>306</v>
      </c>
      <c r="B350">
        <v>20</v>
      </c>
      <c r="C350">
        <v>3</v>
      </c>
      <c r="D350" t="s">
        <v>16</v>
      </c>
      <c r="E350">
        <v>7.1</v>
      </c>
      <c r="F350" t="s">
        <v>44</v>
      </c>
      <c r="G350">
        <v>20</v>
      </c>
      <c r="H350">
        <v>3</v>
      </c>
      <c r="I350" t="s">
        <v>16</v>
      </c>
      <c r="J350" s="10">
        <v>6.11</v>
      </c>
      <c r="K350">
        <f t="shared" si="221"/>
        <v>0</v>
      </c>
      <c r="L350">
        <f t="shared" si="222"/>
        <v>0</v>
      </c>
      <c r="M350" s="10">
        <f t="shared" si="223"/>
        <v>6.11</v>
      </c>
      <c r="N350" s="10">
        <f t="shared" si="224"/>
        <v>0.98999999999999932</v>
      </c>
    </row>
    <row r="351" spans="1:16" s="6" customFormat="1" x14ac:dyDescent="0.75">
      <c r="A351" s="6" t="s">
        <v>307</v>
      </c>
      <c r="B351" s="6">
        <v>20</v>
      </c>
      <c r="C351" s="6">
        <v>3</v>
      </c>
      <c r="D351" s="6" t="s">
        <v>18</v>
      </c>
      <c r="E351" s="6">
        <v>2.7</v>
      </c>
      <c r="F351" s="6" t="s">
        <v>41</v>
      </c>
      <c r="G351" s="6">
        <v>20</v>
      </c>
      <c r="H351" s="6">
        <v>4</v>
      </c>
      <c r="I351" s="6" t="s">
        <v>18</v>
      </c>
      <c r="J351" s="8">
        <v>5.01</v>
      </c>
      <c r="K351" s="6">
        <f t="shared" si="221"/>
        <v>0</v>
      </c>
      <c r="L351" s="6">
        <f t="shared" si="222"/>
        <v>-1</v>
      </c>
      <c r="M351" s="8">
        <f t="shared" si="223"/>
        <v>5.91</v>
      </c>
      <c r="N351" s="8">
        <f>E351-M351</f>
        <v>-3.21</v>
      </c>
    </row>
    <row r="352" spans="1:16" s="6" customFormat="1" x14ac:dyDescent="0.75">
      <c r="F352" s="6" t="s">
        <v>42</v>
      </c>
      <c r="G352" s="6">
        <v>20</v>
      </c>
      <c r="H352" s="6">
        <v>4</v>
      </c>
      <c r="I352" s="6" t="s">
        <v>18</v>
      </c>
      <c r="J352" s="8">
        <v>5.95</v>
      </c>
      <c r="K352" s="6">
        <f>B351-G352</f>
        <v>0</v>
      </c>
      <c r="L352" s="6">
        <f>C351-H352</f>
        <v>-1</v>
      </c>
      <c r="M352" s="8">
        <f t="shared" si="223"/>
        <v>6.8500000000000005</v>
      </c>
      <c r="N352" s="8">
        <f>E351-M352</f>
        <v>-4.1500000000000004</v>
      </c>
    </row>
    <row r="353" spans="1:16" s="6" customFormat="1" x14ac:dyDescent="0.75">
      <c r="F353" s="6" t="s">
        <v>43</v>
      </c>
      <c r="G353" s="6">
        <v>20</v>
      </c>
      <c r="H353" s="6">
        <v>4</v>
      </c>
      <c r="I353" s="6" t="s">
        <v>18</v>
      </c>
      <c r="J353" s="8">
        <v>5.73</v>
      </c>
      <c r="K353" s="6">
        <f>B351-G353</f>
        <v>0</v>
      </c>
      <c r="L353" s="6">
        <f>C351-H353</f>
        <v>-1</v>
      </c>
      <c r="M353" s="8">
        <f t="shared" si="223"/>
        <v>6.6300000000000008</v>
      </c>
      <c r="N353" s="8">
        <f>E351-M353</f>
        <v>-3.9300000000000006</v>
      </c>
    </row>
    <row r="354" spans="1:16" s="6" customFormat="1" x14ac:dyDescent="0.75">
      <c r="F354" s="6" t="s">
        <v>26</v>
      </c>
      <c r="G354" s="6">
        <v>20</v>
      </c>
      <c r="H354" s="6">
        <v>4</v>
      </c>
      <c r="I354" s="6" t="s">
        <v>18</v>
      </c>
      <c r="J354" s="8">
        <v>3.48</v>
      </c>
      <c r="K354" s="6">
        <f>B351-G354</f>
        <v>0</v>
      </c>
      <c r="L354" s="6">
        <f>C351-H354</f>
        <v>-1</v>
      </c>
      <c r="M354" s="8">
        <f t="shared" si="223"/>
        <v>4.38</v>
      </c>
      <c r="N354" s="8">
        <f>E351-M354</f>
        <v>-1.6799999999999997</v>
      </c>
    </row>
    <row r="355" spans="1:16" s="6" customFormat="1" x14ac:dyDescent="0.75">
      <c r="F355" s="6" t="s">
        <v>27</v>
      </c>
      <c r="G355" s="6">
        <v>20</v>
      </c>
      <c r="H355" s="6">
        <v>4</v>
      </c>
      <c r="I355" s="6" t="s">
        <v>18</v>
      </c>
      <c r="J355" s="8">
        <v>3</v>
      </c>
      <c r="K355" s="6">
        <f>B351-G355</f>
        <v>0</v>
      </c>
      <c r="L355" s="6">
        <f>C351-H355</f>
        <v>-1</v>
      </c>
      <c r="M355" s="8">
        <f t="shared" si="223"/>
        <v>3.9</v>
      </c>
      <c r="N355" s="8">
        <f>E351-M355</f>
        <v>-1.1999999999999997</v>
      </c>
    </row>
    <row r="356" spans="1:16" s="6" customFormat="1" x14ac:dyDescent="0.75">
      <c r="F356" s="6" t="s">
        <v>28</v>
      </c>
      <c r="G356" s="6">
        <v>20</v>
      </c>
      <c r="H356" s="6">
        <v>4</v>
      </c>
      <c r="I356" s="6" t="s">
        <v>18</v>
      </c>
      <c r="J356" s="8">
        <v>2.89</v>
      </c>
      <c r="K356" s="6">
        <f>B351-G356</f>
        <v>0</v>
      </c>
      <c r="L356" s="6">
        <f>C351-H356</f>
        <v>-1</v>
      </c>
      <c r="M356" s="8">
        <f t="shared" si="223"/>
        <v>3.79</v>
      </c>
      <c r="N356" s="8">
        <f>E351-M356</f>
        <v>-1.0899999999999999</v>
      </c>
    </row>
    <row r="357" spans="1:16" x14ac:dyDescent="0.75">
      <c r="A357" t="s">
        <v>308</v>
      </c>
      <c r="B357">
        <v>20</v>
      </c>
      <c r="C357">
        <v>3</v>
      </c>
      <c r="D357" t="s">
        <v>18</v>
      </c>
      <c r="E357">
        <v>3.9</v>
      </c>
      <c r="F357" t="s">
        <v>41</v>
      </c>
      <c r="G357">
        <v>20</v>
      </c>
      <c r="H357">
        <v>4</v>
      </c>
      <c r="I357" t="s">
        <v>18</v>
      </c>
      <c r="J357" s="10">
        <v>5.01</v>
      </c>
      <c r="K357">
        <f t="shared" ref="K357" si="225">B357-G357</f>
        <v>0</v>
      </c>
      <c r="L357">
        <f t="shared" ref="L357" si="226">C357-H357</f>
        <v>-1</v>
      </c>
      <c r="M357" s="10">
        <f t="shared" ref="M357:M362" si="227">J357+(K357*1.05)-(L357*0.9)</f>
        <v>5.91</v>
      </c>
      <c r="N357" s="10">
        <f>E357-M357</f>
        <v>-2.0100000000000002</v>
      </c>
      <c r="O357" t="s">
        <v>77</v>
      </c>
      <c r="P357" t="s">
        <v>78</v>
      </c>
    </row>
    <row r="358" spans="1:16" x14ac:dyDescent="0.75">
      <c r="F358" t="s">
        <v>42</v>
      </c>
      <c r="G358">
        <v>20</v>
      </c>
      <c r="H358">
        <v>4</v>
      </c>
      <c r="I358" t="s">
        <v>18</v>
      </c>
      <c r="J358" s="10">
        <v>5.95</v>
      </c>
      <c r="K358">
        <f>B357-G358</f>
        <v>0</v>
      </c>
      <c r="L358">
        <f>C357-H358</f>
        <v>-1</v>
      </c>
      <c r="M358" s="10">
        <f t="shared" si="227"/>
        <v>6.8500000000000005</v>
      </c>
      <c r="N358" s="10">
        <f>E357-M358</f>
        <v>-2.9500000000000006</v>
      </c>
    </row>
    <row r="359" spans="1:16" x14ac:dyDescent="0.75">
      <c r="F359" t="s">
        <v>43</v>
      </c>
      <c r="G359">
        <v>20</v>
      </c>
      <c r="H359">
        <v>4</v>
      </c>
      <c r="I359" t="s">
        <v>18</v>
      </c>
      <c r="J359" s="10">
        <v>5.73</v>
      </c>
      <c r="K359">
        <f>B357-G359</f>
        <v>0</v>
      </c>
      <c r="L359">
        <f>C357-H359</f>
        <v>-1</v>
      </c>
      <c r="M359" s="10">
        <f t="shared" si="227"/>
        <v>6.6300000000000008</v>
      </c>
      <c r="N359" s="10">
        <f>E357-M359</f>
        <v>-2.7300000000000009</v>
      </c>
    </row>
    <row r="360" spans="1:16" x14ac:dyDescent="0.75">
      <c r="F360" t="s">
        <v>26</v>
      </c>
      <c r="G360">
        <v>20</v>
      </c>
      <c r="H360">
        <v>4</v>
      </c>
      <c r="I360" t="s">
        <v>18</v>
      </c>
      <c r="J360" s="10">
        <v>3.48</v>
      </c>
      <c r="K360">
        <f>B357-G360</f>
        <v>0</v>
      </c>
      <c r="L360">
        <f>C357-H360</f>
        <v>-1</v>
      </c>
      <c r="M360" s="10">
        <f t="shared" si="227"/>
        <v>4.38</v>
      </c>
      <c r="N360" s="11">
        <f>E357-M360</f>
        <v>-0.48</v>
      </c>
    </row>
    <row r="361" spans="1:16" x14ac:dyDescent="0.75">
      <c r="F361" t="s">
        <v>27</v>
      </c>
      <c r="G361">
        <v>20</v>
      </c>
      <c r="H361">
        <v>4</v>
      </c>
      <c r="I361" t="s">
        <v>18</v>
      </c>
      <c r="J361" s="10">
        <v>3</v>
      </c>
      <c r="K361">
        <f>B357-G361</f>
        <v>0</v>
      </c>
      <c r="L361">
        <f>C357-H361</f>
        <v>-1</v>
      </c>
      <c r="M361" s="10">
        <f t="shared" si="227"/>
        <v>3.9</v>
      </c>
      <c r="N361" s="11">
        <f>E357-M361</f>
        <v>0</v>
      </c>
    </row>
    <row r="362" spans="1:16" x14ac:dyDescent="0.75">
      <c r="F362" t="s">
        <v>28</v>
      </c>
      <c r="G362">
        <v>20</v>
      </c>
      <c r="H362">
        <v>4</v>
      </c>
      <c r="I362" t="s">
        <v>18</v>
      </c>
      <c r="J362" s="10">
        <v>2.89</v>
      </c>
      <c r="K362">
        <f>B357-G362</f>
        <v>0</v>
      </c>
      <c r="L362">
        <f>C357-H362</f>
        <v>-1</v>
      </c>
      <c r="M362" s="10">
        <f t="shared" si="227"/>
        <v>3.79</v>
      </c>
      <c r="N362" s="11">
        <f>E357-M362</f>
        <v>0.10999999999999988</v>
      </c>
    </row>
    <row r="363" spans="1:16" s="6" customFormat="1" x14ac:dyDescent="0.75">
      <c r="A363" s="6" t="s">
        <v>309</v>
      </c>
      <c r="B363" s="6">
        <v>20</v>
      </c>
      <c r="C363" s="6">
        <v>3</v>
      </c>
      <c r="D363" s="6" t="s">
        <v>18</v>
      </c>
      <c r="E363" s="6">
        <v>4.3</v>
      </c>
      <c r="F363" s="6" t="s">
        <v>41</v>
      </c>
      <c r="G363" s="6">
        <v>20</v>
      </c>
      <c r="H363" s="6">
        <v>4</v>
      </c>
      <c r="I363" s="6" t="s">
        <v>18</v>
      </c>
      <c r="J363" s="8">
        <v>5.01</v>
      </c>
      <c r="K363" s="6">
        <f t="shared" ref="K363:L363" si="228">B363-G363</f>
        <v>0</v>
      </c>
      <c r="L363" s="6">
        <f t="shared" si="228"/>
        <v>-1</v>
      </c>
      <c r="M363" s="8">
        <f t="shared" ref="M363:M407" si="229">J363+(K363*1.05)-(L363*0.9)</f>
        <v>5.91</v>
      </c>
      <c r="N363" s="8">
        <f t="shared" ref="N363:N407" si="230">E363-M363</f>
        <v>-1.6100000000000003</v>
      </c>
      <c r="O363" s="6" t="s">
        <v>120</v>
      </c>
      <c r="P363" s="6" t="s">
        <v>121</v>
      </c>
    </row>
    <row r="364" spans="1:16" s="6" customFormat="1" x14ac:dyDescent="0.75">
      <c r="F364" s="6" t="s">
        <v>42</v>
      </c>
      <c r="G364" s="6">
        <v>20</v>
      </c>
      <c r="H364" s="6">
        <v>4</v>
      </c>
      <c r="I364" s="6" t="s">
        <v>18</v>
      </c>
      <c r="J364" s="8">
        <v>5.95</v>
      </c>
      <c r="K364" s="6">
        <f>B363-G364</f>
        <v>0</v>
      </c>
      <c r="L364" s="6">
        <f>C363-H364</f>
        <v>-1</v>
      </c>
      <c r="M364" s="8">
        <f t="shared" si="229"/>
        <v>6.8500000000000005</v>
      </c>
      <c r="N364" s="8">
        <f>E363-M364</f>
        <v>-2.5500000000000007</v>
      </c>
    </row>
    <row r="365" spans="1:16" s="6" customFormat="1" x14ac:dyDescent="0.75">
      <c r="F365" s="6" t="s">
        <v>43</v>
      </c>
      <c r="G365" s="6">
        <v>20</v>
      </c>
      <c r="H365" s="6">
        <v>4</v>
      </c>
      <c r="I365" s="6" t="s">
        <v>18</v>
      </c>
      <c r="J365" s="8">
        <v>5.73</v>
      </c>
      <c r="K365" s="6">
        <f>B363-G365</f>
        <v>0</v>
      </c>
      <c r="L365" s="6">
        <f>C363-H365</f>
        <v>-1</v>
      </c>
      <c r="M365" s="8">
        <f t="shared" si="229"/>
        <v>6.6300000000000008</v>
      </c>
      <c r="N365" s="8">
        <f>E363-M365</f>
        <v>-2.330000000000001</v>
      </c>
    </row>
    <row r="366" spans="1:16" s="6" customFormat="1" x14ac:dyDescent="0.75">
      <c r="F366" s="6" t="s">
        <v>26</v>
      </c>
      <c r="G366" s="6">
        <v>20</v>
      </c>
      <c r="H366" s="6">
        <v>4</v>
      </c>
      <c r="I366" s="6" t="s">
        <v>18</v>
      </c>
      <c r="J366" s="8">
        <v>3.48</v>
      </c>
      <c r="K366" s="6">
        <f>B363-G366</f>
        <v>0</v>
      </c>
      <c r="L366" s="6">
        <f>C363-H366</f>
        <v>-1</v>
      </c>
      <c r="M366" s="8">
        <f t="shared" si="229"/>
        <v>4.38</v>
      </c>
      <c r="N366" s="11">
        <f>E363-M366</f>
        <v>-8.0000000000000071E-2</v>
      </c>
    </row>
    <row r="367" spans="1:16" s="6" customFormat="1" x14ac:dyDescent="0.75">
      <c r="F367" s="6" t="s">
        <v>27</v>
      </c>
      <c r="G367" s="6">
        <v>20</v>
      </c>
      <c r="H367" s="6">
        <v>4</v>
      </c>
      <c r="I367" s="6" t="s">
        <v>18</v>
      </c>
      <c r="J367" s="8">
        <v>3</v>
      </c>
      <c r="K367" s="6">
        <f>B363-G367</f>
        <v>0</v>
      </c>
      <c r="L367" s="6">
        <f>C363-H367</f>
        <v>-1</v>
      </c>
      <c r="M367" s="8">
        <f t="shared" si="229"/>
        <v>3.9</v>
      </c>
      <c r="N367" s="11">
        <f>E363-M367</f>
        <v>0.39999999999999991</v>
      </c>
    </row>
    <row r="368" spans="1:16" s="6" customFormat="1" x14ac:dyDescent="0.75">
      <c r="F368" s="6" t="s">
        <v>28</v>
      </c>
      <c r="G368" s="6">
        <v>20</v>
      </c>
      <c r="H368" s="6">
        <v>4</v>
      </c>
      <c r="I368" s="6" t="s">
        <v>18</v>
      </c>
      <c r="J368" s="8">
        <v>2.89</v>
      </c>
      <c r="K368" s="6">
        <f>B363-G368</f>
        <v>0</v>
      </c>
      <c r="L368" s="6">
        <f>C363-H368</f>
        <v>-1</v>
      </c>
      <c r="M368" s="8">
        <f t="shared" si="229"/>
        <v>3.79</v>
      </c>
      <c r="N368" s="11">
        <f>E363-M368</f>
        <v>0.50999999999999979</v>
      </c>
    </row>
    <row r="369" spans="1:16" x14ac:dyDescent="0.75">
      <c r="A369" t="s">
        <v>310</v>
      </c>
      <c r="B369">
        <v>20</v>
      </c>
      <c r="C369">
        <v>3</v>
      </c>
      <c r="D369" t="s">
        <v>18</v>
      </c>
      <c r="E369">
        <v>4.7</v>
      </c>
      <c r="F369" t="s">
        <v>41</v>
      </c>
      <c r="G369">
        <v>20</v>
      </c>
      <c r="H369">
        <v>4</v>
      </c>
      <c r="I369" t="s">
        <v>18</v>
      </c>
      <c r="J369" s="10">
        <v>5.01</v>
      </c>
      <c r="K369">
        <f>B369-G369</f>
        <v>0</v>
      </c>
      <c r="L369">
        <f>C369-H369</f>
        <v>-1</v>
      </c>
      <c r="M369" s="10">
        <f t="shared" si="229"/>
        <v>5.91</v>
      </c>
      <c r="N369" s="10">
        <f t="shared" si="230"/>
        <v>-1.21</v>
      </c>
      <c r="O369" t="s">
        <v>120</v>
      </c>
      <c r="P369" t="s">
        <v>121</v>
      </c>
    </row>
    <row r="370" spans="1:16" x14ac:dyDescent="0.75">
      <c r="F370" t="s">
        <v>42</v>
      </c>
      <c r="G370">
        <v>20</v>
      </c>
      <c r="H370">
        <v>4</v>
      </c>
      <c r="I370" t="s">
        <v>18</v>
      </c>
      <c r="J370" s="10">
        <v>5.95</v>
      </c>
      <c r="K370">
        <f>B369-G370</f>
        <v>0</v>
      </c>
      <c r="L370">
        <f>C369-H370</f>
        <v>-1</v>
      </c>
      <c r="M370" s="10">
        <f t="shared" si="229"/>
        <v>6.8500000000000005</v>
      </c>
      <c r="N370" s="10">
        <f>E369-M370</f>
        <v>-2.1500000000000004</v>
      </c>
    </row>
    <row r="371" spans="1:16" x14ac:dyDescent="0.75">
      <c r="F371" t="s">
        <v>43</v>
      </c>
      <c r="G371">
        <v>20</v>
      </c>
      <c r="H371">
        <v>4</v>
      </c>
      <c r="I371" t="s">
        <v>18</v>
      </c>
      <c r="J371" s="10">
        <v>5.73</v>
      </c>
      <c r="K371">
        <f>B369-G371</f>
        <v>0</v>
      </c>
      <c r="L371">
        <f>C369-H371</f>
        <v>-1</v>
      </c>
      <c r="M371" s="10">
        <f t="shared" si="229"/>
        <v>6.6300000000000008</v>
      </c>
      <c r="N371" s="10">
        <f>E369-M371</f>
        <v>-1.9300000000000006</v>
      </c>
    </row>
    <row r="372" spans="1:16" x14ac:dyDescent="0.75">
      <c r="F372" t="s">
        <v>26</v>
      </c>
      <c r="G372">
        <v>20</v>
      </c>
      <c r="H372">
        <v>4</v>
      </c>
      <c r="I372" t="s">
        <v>18</v>
      </c>
      <c r="J372" s="10">
        <v>3.48</v>
      </c>
      <c r="K372">
        <f>B369-G372</f>
        <v>0</v>
      </c>
      <c r="L372">
        <f>C369-H372</f>
        <v>-1</v>
      </c>
      <c r="M372" s="10">
        <f t="shared" si="229"/>
        <v>4.38</v>
      </c>
      <c r="N372" s="11">
        <f>E369-M372</f>
        <v>0.32000000000000028</v>
      </c>
    </row>
    <row r="373" spans="1:16" x14ac:dyDescent="0.75">
      <c r="F373" t="s">
        <v>27</v>
      </c>
      <c r="G373">
        <v>20</v>
      </c>
      <c r="H373">
        <v>4</v>
      </c>
      <c r="I373" t="s">
        <v>18</v>
      </c>
      <c r="J373" s="10">
        <v>3</v>
      </c>
      <c r="K373">
        <f>B369-G373</f>
        <v>0</v>
      </c>
      <c r="L373">
        <f>C369-H373</f>
        <v>-1</v>
      </c>
      <c r="M373" s="10">
        <f t="shared" si="229"/>
        <v>3.9</v>
      </c>
      <c r="N373" s="10">
        <f>E369-M373</f>
        <v>0.80000000000000027</v>
      </c>
    </row>
    <row r="374" spans="1:16" x14ac:dyDescent="0.75">
      <c r="F374" t="s">
        <v>28</v>
      </c>
      <c r="G374">
        <v>20</v>
      </c>
      <c r="H374">
        <v>4</v>
      </c>
      <c r="I374" t="s">
        <v>18</v>
      </c>
      <c r="J374" s="10">
        <v>2.89</v>
      </c>
      <c r="K374">
        <f>B369-G374</f>
        <v>0</v>
      </c>
      <c r="L374">
        <f>C369-H374</f>
        <v>-1</v>
      </c>
      <c r="M374" s="10">
        <f t="shared" si="229"/>
        <v>3.79</v>
      </c>
      <c r="N374" s="10">
        <f>E369-M374</f>
        <v>0.91000000000000014</v>
      </c>
    </row>
    <row r="375" spans="1:16" s="6" customFormat="1" x14ac:dyDescent="0.75">
      <c r="A375" s="6" t="s">
        <v>311</v>
      </c>
      <c r="B375" s="6">
        <v>20</v>
      </c>
      <c r="C375" s="6">
        <v>3</v>
      </c>
      <c r="D375" s="6" t="s">
        <v>18</v>
      </c>
      <c r="E375" s="6">
        <v>5</v>
      </c>
      <c r="F375" s="6" t="s">
        <v>41</v>
      </c>
      <c r="G375" s="6">
        <v>20</v>
      </c>
      <c r="H375" s="6">
        <v>4</v>
      </c>
      <c r="I375" s="6" t="s">
        <v>18</v>
      </c>
      <c r="J375" s="8">
        <v>5.01</v>
      </c>
      <c r="K375" s="6">
        <f>B375-G375</f>
        <v>0</v>
      </c>
      <c r="L375" s="6">
        <f>C375-H375</f>
        <v>-1</v>
      </c>
      <c r="M375" s="8">
        <f t="shared" si="229"/>
        <v>5.91</v>
      </c>
      <c r="N375" s="8">
        <f t="shared" si="230"/>
        <v>-0.91000000000000014</v>
      </c>
    </row>
    <row r="376" spans="1:16" s="6" customFormat="1" x14ac:dyDescent="0.75">
      <c r="F376" s="6" t="s">
        <v>42</v>
      </c>
      <c r="G376" s="6">
        <v>20</v>
      </c>
      <c r="H376" s="6">
        <v>4</v>
      </c>
      <c r="I376" s="6" t="s">
        <v>18</v>
      </c>
      <c r="J376" s="8">
        <v>5.95</v>
      </c>
      <c r="K376" s="6">
        <f>B375-G376</f>
        <v>0</v>
      </c>
      <c r="L376" s="6">
        <f>C375-H376</f>
        <v>-1</v>
      </c>
      <c r="M376" s="8">
        <f t="shared" si="229"/>
        <v>6.8500000000000005</v>
      </c>
      <c r="N376" s="8">
        <f>E375-M376</f>
        <v>-1.8500000000000005</v>
      </c>
    </row>
    <row r="377" spans="1:16" s="6" customFormat="1" x14ac:dyDescent="0.75">
      <c r="F377" s="6" t="s">
        <v>43</v>
      </c>
      <c r="G377" s="6">
        <v>20</v>
      </c>
      <c r="H377" s="6">
        <v>4</v>
      </c>
      <c r="I377" s="6" t="s">
        <v>18</v>
      </c>
      <c r="J377" s="8">
        <v>5.73</v>
      </c>
      <c r="K377" s="6">
        <f>B375-G377</f>
        <v>0</v>
      </c>
      <c r="L377" s="6">
        <f>C375-H377</f>
        <v>-1</v>
      </c>
      <c r="M377" s="8">
        <f t="shared" si="229"/>
        <v>6.6300000000000008</v>
      </c>
      <c r="N377" s="8">
        <f>E375-M377</f>
        <v>-1.6300000000000008</v>
      </c>
    </row>
    <row r="378" spans="1:16" s="6" customFormat="1" x14ac:dyDescent="0.75">
      <c r="F378" s="6" t="s">
        <v>26</v>
      </c>
      <c r="G378" s="6">
        <v>20</v>
      </c>
      <c r="H378" s="6">
        <v>4</v>
      </c>
      <c r="I378" s="6" t="s">
        <v>18</v>
      </c>
      <c r="J378" s="8">
        <v>3.48</v>
      </c>
      <c r="K378" s="6">
        <f>B375-G378</f>
        <v>0</v>
      </c>
      <c r="L378" s="6">
        <f>C375-H378</f>
        <v>-1</v>
      </c>
      <c r="M378" s="8">
        <f t="shared" si="229"/>
        <v>4.38</v>
      </c>
      <c r="N378" s="14">
        <f>E375-M378</f>
        <v>0.62000000000000011</v>
      </c>
    </row>
    <row r="379" spans="1:16" s="6" customFormat="1" x14ac:dyDescent="0.75">
      <c r="F379" s="6" t="s">
        <v>27</v>
      </c>
      <c r="G379" s="6">
        <v>20</v>
      </c>
      <c r="H379" s="6">
        <v>4</v>
      </c>
      <c r="I379" s="6" t="s">
        <v>18</v>
      </c>
      <c r="J379" s="8">
        <v>3</v>
      </c>
      <c r="K379" s="6">
        <f>B375-G379</f>
        <v>0</v>
      </c>
      <c r="L379" s="6">
        <f>C375-H379</f>
        <v>-1</v>
      </c>
      <c r="M379" s="8">
        <f t="shared" si="229"/>
        <v>3.9</v>
      </c>
      <c r="N379" s="14">
        <f>E375-M379</f>
        <v>1.1000000000000001</v>
      </c>
    </row>
    <row r="380" spans="1:16" s="6" customFormat="1" x14ac:dyDescent="0.75">
      <c r="F380" s="6" t="s">
        <v>28</v>
      </c>
      <c r="G380" s="6">
        <v>20</v>
      </c>
      <c r="H380" s="6">
        <v>4</v>
      </c>
      <c r="I380" s="6" t="s">
        <v>18</v>
      </c>
      <c r="J380" s="8">
        <v>2.89</v>
      </c>
      <c r="K380" s="6">
        <f>B375-G380</f>
        <v>0</v>
      </c>
      <c r="L380" s="6">
        <f>C375-H380</f>
        <v>-1</v>
      </c>
      <c r="M380" s="8">
        <f t="shared" si="229"/>
        <v>3.79</v>
      </c>
      <c r="N380" s="8">
        <f>E375-M380</f>
        <v>1.21</v>
      </c>
    </row>
    <row r="381" spans="1:16" x14ac:dyDescent="0.75">
      <c r="A381" t="s">
        <v>312</v>
      </c>
      <c r="B381">
        <v>20</v>
      </c>
      <c r="C381">
        <v>3</v>
      </c>
      <c r="D381" t="s">
        <v>18</v>
      </c>
      <c r="E381">
        <v>6.2</v>
      </c>
      <c r="F381" t="s">
        <v>41</v>
      </c>
      <c r="G381">
        <v>20</v>
      </c>
      <c r="H381">
        <v>4</v>
      </c>
      <c r="I381" t="s">
        <v>18</v>
      </c>
      <c r="J381" s="10">
        <v>5.01</v>
      </c>
      <c r="K381">
        <f>B381-G381</f>
        <v>0</v>
      </c>
      <c r="L381">
        <f>C381-H381</f>
        <v>-1</v>
      </c>
      <c r="M381" s="10">
        <f t="shared" ref="M381:M386" si="231">J381+(K381*1.05)-(L381*0.9)</f>
        <v>5.91</v>
      </c>
      <c r="N381" s="11">
        <f t="shared" ref="N381" si="232">E381-M381</f>
        <v>0.29000000000000004</v>
      </c>
      <c r="O381" t="s">
        <v>122</v>
      </c>
      <c r="P381" t="s">
        <v>123</v>
      </c>
    </row>
    <row r="382" spans="1:16" x14ac:dyDescent="0.75">
      <c r="F382" t="s">
        <v>42</v>
      </c>
      <c r="G382">
        <v>20</v>
      </c>
      <c r="H382">
        <v>4</v>
      </c>
      <c r="I382" t="s">
        <v>18</v>
      </c>
      <c r="J382" s="10">
        <v>5.95</v>
      </c>
      <c r="K382">
        <f>B381-G382</f>
        <v>0</v>
      </c>
      <c r="L382">
        <f>C381-H382</f>
        <v>-1</v>
      </c>
      <c r="M382" s="10">
        <f t="shared" si="231"/>
        <v>6.8500000000000005</v>
      </c>
      <c r="N382" s="10">
        <f>E381-M382</f>
        <v>-0.65000000000000036</v>
      </c>
    </row>
    <row r="383" spans="1:16" x14ac:dyDescent="0.75">
      <c r="F383" t="s">
        <v>43</v>
      </c>
      <c r="G383">
        <v>20</v>
      </c>
      <c r="H383">
        <v>4</v>
      </c>
      <c r="I383" t="s">
        <v>18</v>
      </c>
      <c r="J383" s="10">
        <v>5.73</v>
      </c>
      <c r="K383">
        <f>B381-G383</f>
        <v>0</v>
      </c>
      <c r="L383">
        <f>C381-H383</f>
        <v>-1</v>
      </c>
      <c r="M383" s="10">
        <f t="shared" si="231"/>
        <v>6.6300000000000008</v>
      </c>
      <c r="N383" s="11">
        <f>E381-M383</f>
        <v>-0.4300000000000006</v>
      </c>
    </row>
    <row r="384" spans="1:16" x14ac:dyDescent="0.75">
      <c r="F384" t="s">
        <v>26</v>
      </c>
      <c r="G384">
        <v>20</v>
      </c>
      <c r="H384">
        <v>4</v>
      </c>
      <c r="I384" t="s">
        <v>18</v>
      </c>
      <c r="J384" s="10">
        <v>3.48</v>
      </c>
      <c r="K384">
        <f>B381-G384</f>
        <v>0</v>
      </c>
      <c r="L384">
        <f>C381-H384</f>
        <v>-1</v>
      </c>
      <c r="M384" s="10">
        <f t="shared" si="231"/>
        <v>4.38</v>
      </c>
      <c r="N384" s="10">
        <f>E381-M384</f>
        <v>1.8200000000000003</v>
      </c>
    </row>
    <row r="385" spans="1:16" x14ac:dyDescent="0.75">
      <c r="F385" t="s">
        <v>27</v>
      </c>
      <c r="G385">
        <v>20</v>
      </c>
      <c r="H385">
        <v>4</v>
      </c>
      <c r="I385" t="s">
        <v>18</v>
      </c>
      <c r="J385" s="10">
        <v>3</v>
      </c>
      <c r="K385">
        <f>B381-G385</f>
        <v>0</v>
      </c>
      <c r="L385">
        <f>C381-H385</f>
        <v>-1</v>
      </c>
      <c r="M385" s="10">
        <f t="shared" si="231"/>
        <v>3.9</v>
      </c>
      <c r="N385" s="10">
        <f>E381-M385</f>
        <v>2.3000000000000003</v>
      </c>
    </row>
    <row r="386" spans="1:16" x14ac:dyDescent="0.75">
      <c r="F386" t="s">
        <v>28</v>
      </c>
      <c r="G386">
        <v>20</v>
      </c>
      <c r="H386">
        <v>4</v>
      </c>
      <c r="I386" t="s">
        <v>18</v>
      </c>
      <c r="J386" s="10">
        <v>2.89</v>
      </c>
      <c r="K386">
        <f>B381-G386</f>
        <v>0</v>
      </c>
      <c r="L386">
        <f>C381-H386</f>
        <v>-1</v>
      </c>
      <c r="M386" s="10">
        <f t="shared" si="231"/>
        <v>3.79</v>
      </c>
      <c r="N386" s="10">
        <f>E381-M386</f>
        <v>2.41</v>
      </c>
    </row>
    <row r="387" spans="1:16" s="6" customFormat="1" x14ac:dyDescent="0.75">
      <c r="A387" s="6" t="s">
        <v>313</v>
      </c>
      <c r="B387" s="6">
        <v>20</v>
      </c>
      <c r="C387" s="6">
        <v>3</v>
      </c>
      <c r="D387" s="6" t="s">
        <v>22</v>
      </c>
      <c r="E387" s="6">
        <v>6.5</v>
      </c>
      <c r="F387" s="6" t="s">
        <v>41</v>
      </c>
      <c r="G387" s="6">
        <v>20</v>
      </c>
      <c r="H387" s="6">
        <v>4</v>
      </c>
      <c r="I387" s="6" t="s">
        <v>18</v>
      </c>
      <c r="J387" s="8">
        <v>5.01</v>
      </c>
      <c r="K387" s="6">
        <f>B387-G387</f>
        <v>0</v>
      </c>
      <c r="L387" s="6">
        <f>C387-H387</f>
        <v>-1</v>
      </c>
      <c r="M387" s="8">
        <f t="shared" ref="M387:M392" si="233">J387+(K387*1.05)-(L387*0.9)</f>
        <v>5.91</v>
      </c>
      <c r="N387" s="8">
        <f t="shared" ref="N387" si="234">E387-M387</f>
        <v>0.58999999999999986</v>
      </c>
      <c r="O387" s="6" t="s">
        <v>122</v>
      </c>
      <c r="P387" s="6" t="s">
        <v>123</v>
      </c>
    </row>
    <row r="388" spans="1:16" s="6" customFormat="1" x14ac:dyDescent="0.75">
      <c r="F388" s="6" t="s">
        <v>42</v>
      </c>
      <c r="G388" s="6">
        <v>20</v>
      </c>
      <c r="H388" s="6">
        <v>4</v>
      </c>
      <c r="I388" s="6" t="s">
        <v>18</v>
      </c>
      <c r="J388" s="8">
        <v>5.95</v>
      </c>
      <c r="K388" s="6">
        <f>B387-G388</f>
        <v>0</v>
      </c>
      <c r="L388" s="6">
        <f>C387-H388</f>
        <v>-1</v>
      </c>
      <c r="M388" s="8">
        <f t="shared" si="233"/>
        <v>6.8500000000000005</v>
      </c>
      <c r="N388" s="11">
        <f>E387-M388</f>
        <v>-0.35000000000000053</v>
      </c>
    </row>
    <row r="389" spans="1:16" s="6" customFormat="1" x14ac:dyDescent="0.75">
      <c r="F389" s="6" t="s">
        <v>43</v>
      </c>
      <c r="G389" s="6">
        <v>20</v>
      </c>
      <c r="H389" s="6">
        <v>4</v>
      </c>
      <c r="I389" s="6" t="s">
        <v>18</v>
      </c>
      <c r="J389" s="8">
        <v>5.73</v>
      </c>
      <c r="K389" s="6">
        <f>B387-G389</f>
        <v>0</v>
      </c>
      <c r="L389" s="6">
        <f>C387-H389</f>
        <v>-1</v>
      </c>
      <c r="M389" s="8">
        <f t="shared" si="233"/>
        <v>6.6300000000000008</v>
      </c>
      <c r="N389" s="11">
        <f>E387-M389</f>
        <v>-0.13000000000000078</v>
      </c>
    </row>
    <row r="390" spans="1:16" s="6" customFormat="1" x14ac:dyDescent="0.75">
      <c r="F390" s="6" t="s">
        <v>26</v>
      </c>
      <c r="G390" s="6">
        <v>20</v>
      </c>
      <c r="H390" s="6">
        <v>4</v>
      </c>
      <c r="I390" s="6" t="s">
        <v>18</v>
      </c>
      <c r="J390" s="8">
        <v>3.48</v>
      </c>
      <c r="K390" s="6">
        <f>B387-G390</f>
        <v>0</v>
      </c>
      <c r="L390" s="6">
        <f>C387-H390</f>
        <v>-1</v>
      </c>
      <c r="M390" s="8">
        <f t="shared" si="233"/>
        <v>4.38</v>
      </c>
      <c r="N390" s="8">
        <f>E387-M390</f>
        <v>2.12</v>
      </c>
    </row>
    <row r="391" spans="1:16" s="6" customFormat="1" x14ac:dyDescent="0.75">
      <c r="F391" s="6" t="s">
        <v>27</v>
      </c>
      <c r="G391" s="6">
        <v>20</v>
      </c>
      <c r="H391" s="6">
        <v>4</v>
      </c>
      <c r="I391" s="6" t="s">
        <v>18</v>
      </c>
      <c r="J391" s="8">
        <v>3</v>
      </c>
      <c r="K391" s="6">
        <f>B387-G391</f>
        <v>0</v>
      </c>
      <c r="L391" s="6">
        <f>C387-H391</f>
        <v>-1</v>
      </c>
      <c r="M391" s="8">
        <f t="shared" si="233"/>
        <v>3.9</v>
      </c>
      <c r="N391" s="8">
        <f>E387-M391</f>
        <v>2.6</v>
      </c>
    </row>
    <row r="392" spans="1:16" s="6" customFormat="1" x14ac:dyDescent="0.75">
      <c r="F392" s="6" t="s">
        <v>28</v>
      </c>
      <c r="G392" s="6">
        <v>20</v>
      </c>
      <c r="H392" s="6">
        <v>4</v>
      </c>
      <c r="I392" s="6" t="s">
        <v>18</v>
      </c>
      <c r="J392" s="8">
        <v>2.89</v>
      </c>
      <c r="K392" s="6">
        <f>B387-G392</f>
        <v>0</v>
      </c>
      <c r="L392" s="6">
        <f>C387-H392</f>
        <v>-1</v>
      </c>
      <c r="M392" s="8">
        <f t="shared" si="233"/>
        <v>3.79</v>
      </c>
      <c r="N392" s="8">
        <f>E387-M392</f>
        <v>2.71</v>
      </c>
    </row>
    <row r="393" spans="1:16" x14ac:dyDescent="0.75">
      <c r="A393" t="s">
        <v>314</v>
      </c>
      <c r="B393">
        <v>20</v>
      </c>
      <c r="C393">
        <v>3</v>
      </c>
      <c r="D393" t="s">
        <v>22</v>
      </c>
      <c r="E393">
        <v>7.6</v>
      </c>
      <c r="F393" t="s">
        <v>41</v>
      </c>
      <c r="G393">
        <v>20</v>
      </c>
      <c r="H393">
        <v>4</v>
      </c>
      <c r="I393" t="s">
        <v>18</v>
      </c>
      <c r="J393" s="10">
        <v>5.01</v>
      </c>
      <c r="K393">
        <f>B393-G393</f>
        <v>0</v>
      </c>
      <c r="L393">
        <f>C393-H393</f>
        <v>-1</v>
      </c>
      <c r="M393" s="10">
        <f t="shared" ref="M393:M398" si="235">J393+(K393*1.05)-(L393*0.9)</f>
        <v>5.91</v>
      </c>
      <c r="N393" s="10">
        <f t="shared" ref="N393" si="236">E393-M393</f>
        <v>1.6899999999999995</v>
      </c>
    </row>
    <row r="394" spans="1:16" x14ac:dyDescent="0.75">
      <c r="F394" t="s">
        <v>42</v>
      </c>
      <c r="G394">
        <v>20</v>
      </c>
      <c r="H394">
        <v>4</v>
      </c>
      <c r="I394" t="s">
        <v>18</v>
      </c>
      <c r="J394" s="10">
        <v>5.95</v>
      </c>
      <c r="K394">
        <f>B393-G394</f>
        <v>0</v>
      </c>
      <c r="L394">
        <f>C393-H394</f>
        <v>-1</v>
      </c>
      <c r="M394" s="10">
        <f t="shared" si="235"/>
        <v>6.8500000000000005</v>
      </c>
      <c r="N394" s="10">
        <f>E393-M394</f>
        <v>0.74999999999999911</v>
      </c>
    </row>
    <row r="395" spans="1:16" x14ac:dyDescent="0.75">
      <c r="F395" t="s">
        <v>43</v>
      </c>
      <c r="G395">
        <v>20</v>
      </c>
      <c r="H395">
        <v>4</v>
      </c>
      <c r="I395" t="s">
        <v>18</v>
      </c>
      <c r="J395" s="10">
        <v>5.73</v>
      </c>
      <c r="K395">
        <f>B393-G395</f>
        <v>0</v>
      </c>
      <c r="L395">
        <f>C393-H395</f>
        <v>-1</v>
      </c>
      <c r="M395" s="10">
        <f t="shared" si="235"/>
        <v>6.6300000000000008</v>
      </c>
      <c r="N395" s="10">
        <f>E393-M395</f>
        <v>0.96999999999999886</v>
      </c>
    </row>
    <row r="396" spans="1:16" x14ac:dyDescent="0.75">
      <c r="F396" t="s">
        <v>26</v>
      </c>
      <c r="G396">
        <v>20</v>
      </c>
      <c r="H396">
        <v>4</v>
      </c>
      <c r="I396" t="s">
        <v>18</v>
      </c>
      <c r="J396" s="10">
        <v>3.48</v>
      </c>
      <c r="K396">
        <f>B393-G396</f>
        <v>0</v>
      </c>
      <c r="L396">
        <f>C393-H396</f>
        <v>-1</v>
      </c>
      <c r="M396" s="10">
        <f t="shared" si="235"/>
        <v>4.38</v>
      </c>
      <c r="N396" s="10">
        <f>E393-M396</f>
        <v>3.2199999999999998</v>
      </c>
    </row>
    <row r="397" spans="1:16" x14ac:dyDescent="0.75">
      <c r="F397" t="s">
        <v>27</v>
      </c>
      <c r="G397">
        <v>20</v>
      </c>
      <c r="H397">
        <v>4</v>
      </c>
      <c r="I397" t="s">
        <v>18</v>
      </c>
      <c r="J397" s="10">
        <v>3</v>
      </c>
      <c r="K397">
        <f>B393-G397</f>
        <v>0</v>
      </c>
      <c r="L397">
        <f>C393-H397</f>
        <v>-1</v>
      </c>
      <c r="M397" s="10">
        <f t="shared" si="235"/>
        <v>3.9</v>
      </c>
      <c r="N397" s="10">
        <f>E393-M397</f>
        <v>3.6999999999999997</v>
      </c>
    </row>
    <row r="398" spans="1:16" x14ac:dyDescent="0.75">
      <c r="F398" t="s">
        <v>28</v>
      </c>
      <c r="G398">
        <v>20</v>
      </c>
      <c r="H398">
        <v>4</v>
      </c>
      <c r="I398" t="s">
        <v>18</v>
      </c>
      <c r="J398" s="10">
        <v>2.89</v>
      </c>
      <c r="K398">
        <f>B393-G398</f>
        <v>0</v>
      </c>
      <c r="L398">
        <f>C393-H398</f>
        <v>-1</v>
      </c>
      <c r="M398" s="10">
        <f t="shared" si="235"/>
        <v>3.79</v>
      </c>
      <c r="N398" s="10">
        <f>E393-M398</f>
        <v>3.8099999999999996</v>
      </c>
    </row>
    <row r="399" spans="1:16" s="6" customFormat="1" x14ac:dyDescent="0.75">
      <c r="A399" s="6" t="s">
        <v>315</v>
      </c>
      <c r="B399" s="6">
        <v>20</v>
      </c>
      <c r="C399" s="6">
        <v>3</v>
      </c>
      <c r="D399" s="6" t="s">
        <v>22</v>
      </c>
      <c r="E399" s="6">
        <v>2.1</v>
      </c>
      <c r="F399" s="6" t="s">
        <v>23</v>
      </c>
      <c r="G399" s="6">
        <v>20</v>
      </c>
      <c r="H399" s="6">
        <v>5</v>
      </c>
      <c r="I399" s="6" t="s">
        <v>22</v>
      </c>
      <c r="J399" s="8">
        <v>1.72</v>
      </c>
      <c r="K399" s="6">
        <f t="shared" ref="K399:K400" si="237">B399-G399</f>
        <v>0</v>
      </c>
      <c r="L399" s="6">
        <f t="shared" ref="L399:L400" si="238">C399-H399</f>
        <v>-2</v>
      </c>
      <c r="M399" s="8">
        <f t="shared" ref="M399:M400" si="239">J399+(K399*1.05)-(L399*0.9)</f>
        <v>3.52</v>
      </c>
      <c r="N399" s="8">
        <f t="shared" ref="N399:N400" si="240">E399-M399</f>
        <v>-1.42</v>
      </c>
    </row>
    <row r="400" spans="1:16" x14ac:dyDescent="0.75">
      <c r="A400" t="s">
        <v>316</v>
      </c>
      <c r="B400">
        <v>20</v>
      </c>
      <c r="C400">
        <v>3</v>
      </c>
      <c r="D400" t="s">
        <v>22</v>
      </c>
      <c r="E400">
        <v>4</v>
      </c>
      <c r="F400" t="s">
        <v>23</v>
      </c>
      <c r="G400">
        <v>20</v>
      </c>
      <c r="H400">
        <v>5</v>
      </c>
      <c r="I400" t="s">
        <v>22</v>
      </c>
      <c r="J400" s="10">
        <v>1.72</v>
      </c>
      <c r="K400">
        <f t="shared" si="237"/>
        <v>0</v>
      </c>
      <c r="L400">
        <f t="shared" si="238"/>
        <v>-2</v>
      </c>
      <c r="M400" s="10">
        <f t="shared" si="239"/>
        <v>3.52</v>
      </c>
      <c r="N400" s="11">
        <f t="shared" si="240"/>
        <v>0.48</v>
      </c>
      <c r="O400" t="s">
        <v>124</v>
      </c>
      <c r="P400" t="s">
        <v>45</v>
      </c>
    </row>
    <row r="401" spans="1:16" s="6" customFormat="1" x14ac:dyDescent="0.75">
      <c r="A401" s="6" t="s">
        <v>317</v>
      </c>
      <c r="B401" s="6">
        <v>20</v>
      </c>
      <c r="C401" s="6">
        <v>3</v>
      </c>
      <c r="D401" s="6" t="s">
        <v>22</v>
      </c>
      <c r="E401" s="6">
        <v>7</v>
      </c>
      <c r="F401" s="6" t="s">
        <v>23</v>
      </c>
      <c r="G401" s="6">
        <v>20</v>
      </c>
      <c r="H401" s="6">
        <v>5</v>
      </c>
      <c r="I401" s="6" t="s">
        <v>22</v>
      </c>
      <c r="J401" s="8">
        <v>1.72</v>
      </c>
      <c r="K401" s="6">
        <f t="shared" ref="K401:L404" si="241">B401-G401</f>
        <v>0</v>
      </c>
      <c r="L401" s="6">
        <f t="shared" si="241"/>
        <v>-2</v>
      </c>
      <c r="M401" s="8">
        <f t="shared" si="229"/>
        <v>3.52</v>
      </c>
      <c r="N401" s="8">
        <f t="shared" si="230"/>
        <v>3.48</v>
      </c>
    </row>
    <row r="402" spans="1:16" x14ac:dyDescent="0.75">
      <c r="A402" t="s">
        <v>318</v>
      </c>
      <c r="B402">
        <v>20</v>
      </c>
      <c r="C402">
        <v>3</v>
      </c>
      <c r="D402" t="s">
        <v>22</v>
      </c>
      <c r="E402">
        <v>7.7</v>
      </c>
      <c r="F402" t="s">
        <v>23</v>
      </c>
      <c r="G402">
        <v>20</v>
      </c>
      <c r="H402">
        <v>5</v>
      </c>
      <c r="I402" t="s">
        <v>22</v>
      </c>
      <c r="J402" s="10">
        <v>1.72</v>
      </c>
      <c r="K402">
        <f t="shared" si="241"/>
        <v>0</v>
      </c>
      <c r="L402">
        <f t="shared" si="241"/>
        <v>-2</v>
      </c>
      <c r="M402" s="10">
        <f t="shared" si="229"/>
        <v>3.52</v>
      </c>
      <c r="N402" s="10">
        <f t="shared" si="230"/>
        <v>4.18</v>
      </c>
    </row>
    <row r="403" spans="1:16" s="6" customFormat="1" x14ac:dyDescent="0.75">
      <c r="A403" s="6" t="s">
        <v>319</v>
      </c>
      <c r="B403" s="6">
        <v>20</v>
      </c>
      <c r="C403" s="6">
        <v>4</v>
      </c>
      <c r="D403" s="6" t="s">
        <v>16</v>
      </c>
      <c r="E403" s="6">
        <v>2.8</v>
      </c>
      <c r="F403" s="6" t="s">
        <v>46</v>
      </c>
      <c r="G403" s="6">
        <v>20</v>
      </c>
      <c r="H403" s="6">
        <v>4</v>
      </c>
      <c r="I403" s="6" t="s">
        <v>16</v>
      </c>
      <c r="J403" s="8">
        <v>5.43</v>
      </c>
      <c r="K403" s="6">
        <f t="shared" si="241"/>
        <v>0</v>
      </c>
      <c r="L403" s="6">
        <f t="shared" si="241"/>
        <v>0</v>
      </c>
      <c r="M403" s="8">
        <f t="shared" si="229"/>
        <v>5.43</v>
      </c>
      <c r="N403" s="8">
        <f t="shared" si="230"/>
        <v>-2.63</v>
      </c>
    </row>
    <row r="404" spans="1:16" x14ac:dyDescent="0.75">
      <c r="A404" t="s">
        <v>320</v>
      </c>
      <c r="B404">
        <v>20</v>
      </c>
      <c r="C404">
        <v>4</v>
      </c>
      <c r="D404" t="s">
        <v>16</v>
      </c>
      <c r="E404">
        <v>4.9000000000000004</v>
      </c>
      <c r="F404" t="s">
        <v>46</v>
      </c>
      <c r="G404">
        <v>20</v>
      </c>
      <c r="H404">
        <v>4</v>
      </c>
      <c r="I404" t="s">
        <v>16</v>
      </c>
      <c r="J404" s="10">
        <v>5.43</v>
      </c>
      <c r="K404">
        <f t="shared" si="241"/>
        <v>0</v>
      </c>
      <c r="L404">
        <f t="shared" si="241"/>
        <v>0</v>
      </c>
      <c r="M404" s="10">
        <f t="shared" si="229"/>
        <v>5.43</v>
      </c>
      <c r="N404" s="11">
        <f t="shared" si="230"/>
        <v>-0.52999999999999936</v>
      </c>
      <c r="O404" t="s">
        <v>125</v>
      </c>
      <c r="P404" t="s">
        <v>126</v>
      </c>
    </row>
    <row r="405" spans="1:16" s="6" customFormat="1" x14ac:dyDescent="0.75">
      <c r="A405" s="6" t="s">
        <v>321</v>
      </c>
      <c r="B405" s="6">
        <v>20</v>
      </c>
      <c r="C405" s="6">
        <v>4</v>
      </c>
      <c r="D405" s="6" t="s">
        <v>16</v>
      </c>
      <c r="E405" s="6">
        <v>5.2</v>
      </c>
      <c r="F405" s="6" t="s">
        <v>46</v>
      </c>
      <c r="G405" s="6">
        <v>20</v>
      </c>
      <c r="H405" s="6">
        <v>4</v>
      </c>
      <c r="I405" s="6" t="s">
        <v>16</v>
      </c>
      <c r="J405" s="8">
        <v>5.43</v>
      </c>
      <c r="K405" s="6">
        <f t="shared" ref="K405:L407" si="242">B405-G405</f>
        <v>0</v>
      </c>
      <c r="L405" s="6">
        <f t="shared" si="242"/>
        <v>0</v>
      </c>
      <c r="M405" s="8">
        <f t="shared" si="229"/>
        <v>5.43</v>
      </c>
      <c r="N405" s="11">
        <f t="shared" si="230"/>
        <v>-0.22999999999999954</v>
      </c>
      <c r="O405" s="6" t="s">
        <v>125</v>
      </c>
      <c r="P405" s="6" t="s">
        <v>126</v>
      </c>
    </row>
    <row r="406" spans="1:16" x14ac:dyDescent="0.75">
      <c r="A406" t="s">
        <v>322</v>
      </c>
      <c r="B406">
        <v>20</v>
      </c>
      <c r="C406">
        <v>4</v>
      </c>
      <c r="D406" t="s">
        <v>16</v>
      </c>
      <c r="E406">
        <v>6.1</v>
      </c>
      <c r="F406" t="s">
        <v>46</v>
      </c>
      <c r="G406">
        <v>20</v>
      </c>
      <c r="H406">
        <v>4</v>
      </c>
      <c r="I406" t="s">
        <v>16</v>
      </c>
      <c r="J406" s="10">
        <v>5.43</v>
      </c>
      <c r="K406">
        <f t="shared" si="242"/>
        <v>0</v>
      </c>
      <c r="L406">
        <f t="shared" si="242"/>
        <v>0</v>
      </c>
      <c r="M406" s="10">
        <f t="shared" si="229"/>
        <v>5.43</v>
      </c>
      <c r="N406" s="10">
        <f>E406-M406</f>
        <v>0.66999999999999993</v>
      </c>
    </row>
    <row r="407" spans="1:16" s="6" customFormat="1" x14ac:dyDescent="0.75">
      <c r="A407" s="6" t="s">
        <v>323</v>
      </c>
      <c r="B407" s="6">
        <v>20</v>
      </c>
      <c r="C407" s="6">
        <v>4</v>
      </c>
      <c r="D407" s="6" t="s">
        <v>16</v>
      </c>
      <c r="E407" s="6">
        <v>6.8</v>
      </c>
      <c r="F407" s="6" t="s">
        <v>46</v>
      </c>
      <c r="G407" s="6">
        <v>20</v>
      </c>
      <c r="H407" s="6">
        <v>4</v>
      </c>
      <c r="I407" s="6" t="s">
        <v>16</v>
      </c>
      <c r="J407" s="8">
        <v>5.43</v>
      </c>
      <c r="K407" s="6">
        <f t="shared" si="242"/>
        <v>0</v>
      </c>
      <c r="L407" s="6">
        <f t="shared" si="242"/>
        <v>0</v>
      </c>
      <c r="M407" s="8">
        <f t="shared" si="229"/>
        <v>5.43</v>
      </c>
      <c r="N407" s="8">
        <f t="shared" si="230"/>
        <v>1.37</v>
      </c>
    </row>
    <row r="408" spans="1:16" x14ac:dyDescent="0.75">
      <c r="A408" t="s">
        <v>324</v>
      </c>
      <c r="B408">
        <v>20</v>
      </c>
      <c r="C408">
        <v>4</v>
      </c>
      <c r="D408" t="s">
        <v>16</v>
      </c>
      <c r="E408">
        <v>7.9</v>
      </c>
      <c r="F408" t="s">
        <v>46</v>
      </c>
      <c r="G408">
        <v>20</v>
      </c>
      <c r="H408">
        <v>4</v>
      </c>
      <c r="I408" t="s">
        <v>16</v>
      </c>
      <c r="J408" s="10">
        <v>5.43</v>
      </c>
      <c r="K408">
        <f t="shared" ref="K408:L421" si="243">B408-G408</f>
        <v>0</v>
      </c>
      <c r="L408">
        <f t="shared" si="243"/>
        <v>0</v>
      </c>
      <c r="M408" s="10">
        <f t="shared" ref="M408:M433" si="244">J408+(K408*1.05)-(L408*0.9)</f>
        <v>5.43</v>
      </c>
      <c r="N408" s="10">
        <f t="shared" ref="N408:N433" si="245">E408-M408</f>
        <v>2.4700000000000006</v>
      </c>
    </row>
    <row r="409" spans="1:16" s="6" customFormat="1" x14ac:dyDescent="0.75">
      <c r="A409" s="6" t="s">
        <v>325</v>
      </c>
      <c r="B409" s="6">
        <v>20</v>
      </c>
      <c r="C409" s="6">
        <v>4</v>
      </c>
      <c r="D409" s="6" t="s">
        <v>18</v>
      </c>
      <c r="E409" s="6">
        <v>4</v>
      </c>
      <c r="F409" s="6" t="s">
        <v>41</v>
      </c>
      <c r="G409" s="6">
        <v>20</v>
      </c>
      <c r="H409" s="6">
        <v>4</v>
      </c>
      <c r="I409" s="6" t="s">
        <v>18</v>
      </c>
      <c r="J409" s="8">
        <v>5.01</v>
      </c>
      <c r="K409" s="6">
        <f>B409-G409</f>
        <v>0</v>
      </c>
      <c r="L409" s="6">
        <f>C409-H409</f>
        <v>0</v>
      </c>
      <c r="M409" s="8">
        <f t="shared" si="244"/>
        <v>5.01</v>
      </c>
      <c r="N409" s="8">
        <f t="shared" si="245"/>
        <v>-1.0099999999999998</v>
      </c>
      <c r="O409" s="6" t="s">
        <v>127</v>
      </c>
      <c r="P409" s="6" t="s">
        <v>47</v>
      </c>
    </row>
    <row r="410" spans="1:16" s="6" customFormat="1" x14ac:dyDescent="0.75">
      <c r="F410" s="6" t="s">
        <v>42</v>
      </c>
      <c r="G410" s="6">
        <v>20</v>
      </c>
      <c r="H410" s="6">
        <v>4</v>
      </c>
      <c r="I410" s="6" t="s">
        <v>18</v>
      </c>
      <c r="J410" s="8">
        <v>5.95</v>
      </c>
      <c r="K410" s="6">
        <f>B409-G410</f>
        <v>0</v>
      </c>
      <c r="L410" s="6">
        <f>C409-H410</f>
        <v>0</v>
      </c>
      <c r="M410" s="8">
        <f t="shared" si="244"/>
        <v>5.95</v>
      </c>
      <c r="N410" s="8">
        <f>E409-M410</f>
        <v>-1.9500000000000002</v>
      </c>
    </row>
    <row r="411" spans="1:16" s="6" customFormat="1" x14ac:dyDescent="0.75">
      <c r="F411" s="6" t="s">
        <v>43</v>
      </c>
      <c r="G411" s="6">
        <v>20</v>
      </c>
      <c r="H411" s="6">
        <v>4</v>
      </c>
      <c r="I411" s="6" t="s">
        <v>18</v>
      </c>
      <c r="J411" s="8">
        <v>5.73</v>
      </c>
      <c r="K411" s="6">
        <f>B409-G411</f>
        <v>0</v>
      </c>
      <c r="L411" s="6">
        <f>C409-H411</f>
        <v>0</v>
      </c>
      <c r="M411" s="8">
        <f t="shared" si="244"/>
        <v>5.73</v>
      </c>
      <c r="N411" s="8">
        <f>E409-M411</f>
        <v>-1.7300000000000004</v>
      </c>
    </row>
    <row r="412" spans="1:16" s="6" customFormat="1" x14ac:dyDescent="0.75">
      <c r="F412" s="6" t="s">
        <v>26</v>
      </c>
      <c r="G412" s="6">
        <v>20</v>
      </c>
      <c r="H412" s="6">
        <v>4</v>
      </c>
      <c r="I412" s="6" t="s">
        <v>18</v>
      </c>
      <c r="J412" s="8">
        <v>3.48</v>
      </c>
      <c r="K412" s="6">
        <f>B409-G412</f>
        <v>0</v>
      </c>
      <c r="L412" s="6">
        <f>C409-H412</f>
        <v>0</v>
      </c>
      <c r="M412" s="8">
        <f t="shared" si="244"/>
        <v>3.48</v>
      </c>
      <c r="N412" s="11">
        <f>E409-M412</f>
        <v>0.52</v>
      </c>
    </row>
    <row r="413" spans="1:16" s="6" customFormat="1" x14ac:dyDescent="0.75">
      <c r="F413" s="6" t="s">
        <v>27</v>
      </c>
      <c r="G413" s="6">
        <v>20</v>
      </c>
      <c r="H413" s="6">
        <v>4</v>
      </c>
      <c r="I413" s="6" t="s">
        <v>18</v>
      </c>
      <c r="J413" s="8">
        <v>3</v>
      </c>
      <c r="K413" s="6">
        <f>B409-G413</f>
        <v>0</v>
      </c>
      <c r="L413" s="6">
        <f>C409-H413</f>
        <v>0</v>
      </c>
      <c r="M413" s="8">
        <f t="shared" si="244"/>
        <v>3</v>
      </c>
      <c r="N413" s="8">
        <f>E409-M413</f>
        <v>1</v>
      </c>
    </row>
    <row r="414" spans="1:16" s="6" customFormat="1" x14ac:dyDescent="0.75">
      <c r="F414" s="6" t="s">
        <v>28</v>
      </c>
      <c r="G414" s="6">
        <v>20</v>
      </c>
      <c r="H414" s="6">
        <v>4</v>
      </c>
      <c r="I414" s="6" t="s">
        <v>18</v>
      </c>
      <c r="J414" s="8">
        <v>2.89</v>
      </c>
      <c r="K414" s="6">
        <f>B409-G414</f>
        <v>0</v>
      </c>
      <c r="L414" s="6">
        <f>C409-H414</f>
        <v>0</v>
      </c>
      <c r="M414" s="8">
        <f t="shared" si="244"/>
        <v>2.89</v>
      </c>
      <c r="N414" s="8">
        <f>E409-M414</f>
        <v>1.1099999999999999</v>
      </c>
    </row>
    <row r="415" spans="1:16" x14ac:dyDescent="0.75">
      <c r="A415" t="s">
        <v>325</v>
      </c>
      <c r="B415">
        <v>20</v>
      </c>
      <c r="C415">
        <v>4</v>
      </c>
      <c r="D415" t="s">
        <v>18</v>
      </c>
      <c r="E415">
        <v>4</v>
      </c>
      <c r="F415" t="s">
        <v>41</v>
      </c>
      <c r="G415">
        <v>20</v>
      </c>
      <c r="H415">
        <v>4</v>
      </c>
      <c r="I415" t="s">
        <v>18</v>
      </c>
      <c r="J415" s="10">
        <v>5.01</v>
      </c>
      <c r="K415">
        <f>B415-G415</f>
        <v>0</v>
      </c>
      <c r="L415">
        <f>C415-H415</f>
        <v>0</v>
      </c>
      <c r="M415" s="10">
        <f t="shared" ref="M415:M420" si="246">J415+(K415*1.05)-(L415*0.9)</f>
        <v>5.01</v>
      </c>
      <c r="N415" s="10">
        <f t="shared" ref="N415" si="247">E415-M415</f>
        <v>-1.0099999999999998</v>
      </c>
      <c r="O415" t="s">
        <v>127</v>
      </c>
      <c r="P415" t="s">
        <v>47</v>
      </c>
    </row>
    <row r="416" spans="1:16" x14ac:dyDescent="0.75">
      <c r="F416" t="s">
        <v>42</v>
      </c>
      <c r="G416">
        <v>20</v>
      </c>
      <c r="H416">
        <v>4</v>
      </c>
      <c r="I416" t="s">
        <v>18</v>
      </c>
      <c r="J416" s="10">
        <v>5.95</v>
      </c>
      <c r="K416">
        <f>B415-G416</f>
        <v>0</v>
      </c>
      <c r="L416">
        <f>C415-H416</f>
        <v>0</v>
      </c>
      <c r="M416" s="10">
        <f t="shared" si="246"/>
        <v>5.95</v>
      </c>
      <c r="N416" s="10">
        <f>E415-M416</f>
        <v>-1.9500000000000002</v>
      </c>
    </row>
    <row r="417" spans="1:16" x14ac:dyDescent="0.75">
      <c r="F417" t="s">
        <v>43</v>
      </c>
      <c r="G417">
        <v>20</v>
      </c>
      <c r="H417">
        <v>4</v>
      </c>
      <c r="I417" t="s">
        <v>18</v>
      </c>
      <c r="J417" s="10">
        <v>5.73</v>
      </c>
      <c r="K417">
        <f>B415-G417</f>
        <v>0</v>
      </c>
      <c r="L417">
        <f>C415-H417</f>
        <v>0</v>
      </c>
      <c r="M417" s="10">
        <f t="shared" si="246"/>
        <v>5.73</v>
      </c>
      <c r="N417" s="10">
        <f>E415-M417</f>
        <v>-1.7300000000000004</v>
      </c>
    </row>
    <row r="418" spans="1:16" x14ac:dyDescent="0.75">
      <c r="F418" t="s">
        <v>26</v>
      </c>
      <c r="G418">
        <v>20</v>
      </c>
      <c r="H418">
        <v>4</v>
      </c>
      <c r="I418" t="s">
        <v>18</v>
      </c>
      <c r="J418" s="10">
        <v>3.48</v>
      </c>
      <c r="K418">
        <f>B415-G418</f>
        <v>0</v>
      </c>
      <c r="L418">
        <f>C415-H418</f>
        <v>0</v>
      </c>
      <c r="M418" s="10">
        <f t="shared" si="246"/>
        <v>3.48</v>
      </c>
      <c r="N418" s="11">
        <f>E415-M418</f>
        <v>0.52</v>
      </c>
    </row>
    <row r="419" spans="1:16" x14ac:dyDescent="0.75">
      <c r="F419" t="s">
        <v>27</v>
      </c>
      <c r="G419">
        <v>20</v>
      </c>
      <c r="H419">
        <v>4</v>
      </c>
      <c r="I419" t="s">
        <v>18</v>
      </c>
      <c r="J419" s="10">
        <v>3</v>
      </c>
      <c r="K419">
        <f>B415-G419</f>
        <v>0</v>
      </c>
      <c r="L419">
        <f>C415-H419</f>
        <v>0</v>
      </c>
      <c r="M419" s="10">
        <f t="shared" si="246"/>
        <v>3</v>
      </c>
      <c r="N419" s="10">
        <f>E415-M419</f>
        <v>1</v>
      </c>
    </row>
    <row r="420" spans="1:16" x14ac:dyDescent="0.75">
      <c r="F420" t="s">
        <v>28</v>
      </c>
      <c r="G420">
        <v>20</v>
      </c>
      <c r="H420">
        <v>4</v>
      </c>
      <c r="I420" t="s">
        <v>18</v>
      </c>
      <c r="J420" s="10">
        <v>2.89</v>
      </c>
      <c r="K420">
        <f>B415-G420</f>
        <v>0</v>
      </c>
      <c r="L420">
        <f>C415-H420</f>
        <v>0</v>
      </c>
      <c r="M420" s="10">
        <f t="shared" si="246"/>
        <v>2.89</v>
      </c>
      <c r="N420" s="10">
        <f>E415-M420</f>
        <v>1.1099999999999999</v>
      </c>
    </row>
    <row r="421" spans="1:16" s="6" customFormat="1" x14ac:dyDescent="0.75">
      <c r="A421" s="6" t="s">
        <v>326</v>
      </c>
      <c r="B421" s="6">
        <v>20</v>
      </c>
      <c r="C421" s="6">
        <v>4</v>
      </c>
      <c r="D421" s="6" t="s">
        <v>18</v>
      </c>
      <c r="E421" s="6">
        <v>6.5</v>
      </c>
      <c r="F421" s="6" t="s">
        <v>41</v>
      </c>
      <c r="G421" s="6">
        <v>20</v>
      </c>
      <c r="H421" s="6">
        <v>4</v>
      </c>
      <c r="I421" s="6" t="s">
        <v>18</v>
      </c>
      <c r="J421" s="8">
        <v>5.01</v>
      </c>
      <c r="K421" s="6">
        <f t="shared" si="243"/>
        <v>0</v>
      </c>
      <c r="L421" s="6">
        <f t="shared" si="243"/>
        <v>0</v>
      </c>
      <c r="M421" s="8">
        <f t="shared" si="244"/>
        <v>5.01</v>
      </c>
      <c r="N421" s="8">
        <f t="shared" si="245"/>
        <v>1.4900000000000002</v>
      </c>
    </row>
    <row r="422" spans="1:16" s="6" customFormat="1" x14ac:dyDescent="0.75">
      <c r="F422" s="6" t="s">
        <v>42</v>
      </c>
      <c r="G422" s="6">
        <v>20</v>
      </c>
      <c r="H422" s="6">
        <v>4</v>
      </c>
      <c r="I422" s="6" t="s">
        <v>18</v>
      </c>
      <c r="J422" s="8">
        <v>5.95</v>
      </c>
      <c r="K422" s="6">
        <f>B421-G422</f>
        <v>0</v>
      </c>
      <c r="L422" s="6">
        <f>C421-H422</f>
        <v>0</v>
      </c>
      <c r="M422" s="8">
        <f t="shared" si="244"/>
        <v>5.95</v>
      </c>
      <c r="N422" s="8">
        <f>E421-M422</f>
        <v>0.54999999999999982</v>
      </c>
    </row>
    <row r="423" spans="1:16" s="6" customFormat="1" x14ac:dyDescent="0.75">
      <c r="F423" s="6" t="s">
        <v>43</v>
      </c>
      <c r="G423" s="6">
        <v>20</v>
      </c>
      <c r="H423" s="6">
        <v>4</v>
      </c>
      <c r="I423" s="6" t="s">
        <v>18</v>
      </c>
      <c r="J423" s="8">
        <v>5.73</v>
      </c>
      <c r="K423" s="6">
        <f>B421-G423</f>
        <v>0</v>
      </c>
      <c r="L423" s="6">
        <f>C421-H423</f>
        <v>0</v>
      </c>
      <c r="M423" s="8">
        <f t="shared" si="244"/>
        <v>5.73</v>
      </c>
      <c r="N423" s="8">
        <f>E421-M423</f>
        <v>0.76999999999999957</v>
      </c>
    </row>
    <row r="424" spans="1:16" s="6" customFormat="1" x14ac:dyDescent="0.75">
      <c r="F424" s="6" t="s">
        <v>26</v>
      </c>
      <c r="G424" s="6">
        <v>20</v>
      </c>
      <c r="H424" s="6">
        <v>4</v>
      </c>
      <c r="I424" s="6" t="s">
        <v>18</v>
      </c>
      <c r="J424" s="8">
        <v>3.48</v>
      </c>
      <c r="K424" s="6">
        <f>B421-G424</f>
        <v>0</v>
      </c>
      <c r="L424" s="6">
        <f>C421-H424</f>
        <v>0</v>
      </c>
      <c r="M424" s="8">
        <f t="shared" si="244"/>
        <v>3.48</v>
      </c>
      <c r="N424" s="8">
        <f>E421-M424</f>
        <v>3.02</v>
      </c>
    </row>
    <row r="425" spans="1:16" s="6" customFormat="1" x14ac:dyDescent="0.75">
      <c r="F425" s="6" t="s">
        <v>27</v>
      </c>
      <c r="G425" s="6">
        <v>20</v>
      </c>
      <c r="H425" s="6">
        <v>4</v>
      </c>
      <c r="I425" s="6" t="s">
        <v>18</v>
      </c>
      <c r="J425" s="8">
        <v>3</v>
      </c>
      <c r="K425" s="6">
        <f>B421-G425</f>
        <v>0</v>
      </c>
      <c r="L425" s="6">
        <f>C421-H425</f>
        <v>0</v>
      </c>
      <c r="M425" s="8">
        <f t="shared" si="244"/>
        <v>3</v>
      </c>
      <c r="N425" s="8">
        <f>E421-M425</f>
        <v>3.5</v>
      </c>
    </row>
    <row r="426" spans="1:16" s="6" customFormat="1" x14ac:dyDescent="0.75">
      <c r="F426" s="6" t="s">
        <v>28</v>
      </c>
      <c r="G426" s="6">
        <v>20</v>
      </c>
      <c r="H426" s="6">
        <v>4</v>
      </c>
      <c r="I426" s="6" t="s">
        <v>18</v>
      </c>
      <c r="J426" s="8">
        <v>2.89</v>
      </c>
      <c r="K426" s="6">
        <f>B421-G426</f>
        <v>0</v>
      </c>
      <c r="L426" s="6">
        <f>C421-H426</f>
        <v>0</v>
      </c>
      <c r="M426" s="8">
        <f t="shared" si="244"/>
        <v>2.89</v>
      </c>
      <c r="N426" s="8">
        <f>E421-M426</f>
        <v>3.61</v>
      </c>
    </row>
    <row r="427" spans="1:16" x14ac:dyDescent="0.75">
      <c r="A427" t="s">
        <v>327</v>
      </c>
      <c r="B427">
        <v>20</v>
      </c>
      <c r="C427">
        <v>4</v>
      </c>
      <c r="D427" t="s">
        <v>22</v>
      </c>
      <c r="E427">
        <v>1.9</v>
      </c>
      <c r="F427" t="s">
        <v>23</v>
      </c>
      <c r="G427">
        <v>20</v>
      </c>
      <c r="H427">
        <v>5</v>
      </c>
      <c r="I427" t="s">
        <v>22</v>
      </c>
      <c r="J427" s="10">
        <v>1.72</v>
      </c>
      <c r="K427">
        <f t="shared" ref="K427:K437" si="248">B427-G427</f>
        <v>0</v>
      </c>
      <c r="L427">
        <f t="shared" ref="L427:L437" si="249">C427-H427</f>
        <v>-1</v>
      </c>
      <c r="M427" s="10">
        <f t="shared" si="244"/>
        <v>2.62</v>
      </c>
      <c r="N427" s="10">
        <f>E427-M427</f>
        <v>-0.7200000000000002</v>
      </c>
    </row>
    <row r="428" spans="1:16" s="6" customFormat="1" x14ac:dyDescent="0.75">
      <c r="A428" s="6" t="s">
        <v>328</v>
      </c>
      <c r="B428" s="6">
        <v>20</v>
      </c>
      <c r="C428" s="6">
        <v>4</v>
      </c>
      <c r="D428" s="6" t="s">
        <v>22</v>
      </c>
      <c r="E428" s="6">
        <v>2.2999999999999998</v>
      </c>
      <c r="F428" s="6" t="s">
        <v>23</v>
      </c>
      <c r="G428" s="6">
        <v>20</v>
      </c>
      <c r="H428" s="6">
        <v>5</v>
      </c>
      <c r="I428" s="6" t="s">
        <v>22</v>
      </c>
      <c r="J428" s="8">
        <v>1.72</v>
      </c>
      <c r="K428" s="6">
        <f t="shared" si="248"/>
        <v>0</v>
      </c>
      <c r="L428" s="6">
        <f t="shared" si="249"/>
        <v>-1</v>
      </c>
      <c r="M428" s="8">
        <f t="shared" si="244"/>
        <v>2.62</v>
      </c>
      <c r="N428" s="13">
        <f t="shared" si="245"/>
        <v>-0.32000000000000028</v>
      </c>
      <c r="O428" s="6" t="s">
        <v>128</v>
      </c>
      <c r="P428" s="6" t="s">
        <v>129</v>
      </c>
    </row>
    <row r="429" spans="1:16" x14ac:dyDescent="0.75">
      <c r="A429" t="s">
        <v>329</v>
      </c>
      <c r="B429">
        <v>20</v>
      </c>
      <c r="C429">
        <v>4</v>
      </c>
      <c r="D429" t="s">
        <v>22</v>
      </c>
      <c r="E429">
        <v>2.6</v>
      </c>
      <c r="F429" t="s">
        <v>23</v>
      </c>
      <c r="G429">
        <v>20</v>
      </c>
      <c r="H429">
        <v>5</v>
      </c>
      <c r="I429" t="s">
        <v>22</v>
      </c>
      <c r="J429" s="10">
        <v>1.72</v>
      </c>
      <c r="K429">
        <f t="shared" si="248"/>
        <v>0</v>
      </c>
      <c r="L429">
        <f t="shared" si="249"/>
        <v>-1</v>
      </c>
      <c r="M429" s="10">
        <f t="shared" si="244"/>
        <v>2.62</v>
      </c>
      <c r="N429" s="11">
        <f t="shared" si="245"/>
        <v>-2.0000000000000018E-2</v>
      </c>
      <c r="O429" t="s">
        <v>130</v>
      </c>
      <c r="P429" t="s">
        <v>131</v>
      </c>
    </row>
    <row r="430" spans="1:16" s="6" customFormat="1" x14ac:dyDescent="0.75">
      <c r="A430" s="6" t="s">
        <v>330</v>
      </c>
      <c r="B430" s="6">
        <v>20</v>
      </c>
      <c r="C430" s="6">
        <v>4</v>
      </c>
      <c r="D430" s="6" t="s">
        <v>22</v>
      </c>
      <c r="E430" s="6">
        <v>2.9</v>
      </c>
      <c r="F430" s="6" t="s">
        <v>23</v>
      </c>
      <c r="G430" s="6">
        <v>20</v>
      </c>
      <c r="H430" s="6">
        <v>5</v>
      </c>
      <c r="I430" s="6" t="s">
        <v>22</v>
      </c>
      <c r="J430" s="8">
        <v>1.72</v>
      </c>
      <c r="K430" s="6">
        <f t="shared" si="248"/>
        <v>0</v>
      </c>
      <c r="L430" s="6">
        <f t="shared" si="249"/>
        <v>-1</v>
      </c>
      <c r="M430" s="8">
        <f t="shared" ref="M430:M431" si="250">J430+(K430*1.05)-(L430*0.9)</f>
        <v>2.62</v>
      </c>
      <c r="N430" s="13">
        <f t="shared" ref="N430" si="251">E430-M430</f>
        <v>0.2799999999999998</v>
      </c>
      <c r="O430" s="6" t="s">
        <v>128</v>
      </c>
      <c r="P430" s="6" t="s">
        <v>129</v>
      </c>
    </row>
    <row r="431" spans="1:16" x14ac:dyDescent="0.75">
      <c r="A431" t="s">
        <v>331</v>
      </c>
      <c r="B431">
        <v>20</v>
      </c>
      <c r="C431">
        <v>4</v>
      </c>
      <c r="D431" t="s">
        <v>22</v>
      </c>
      <c r="E431">
        <v>3.4</v>
      </c>
      <c r="F431" t="s">
        <v>23</v>
      </c>
      <c r="G431">
        <v>20</v>
      </c>
      <c r="H431">
        <v>5</v>
      </c>
      <c r="I431" t="s">
        <v>22</v>
      </c>
      <c r="J431" s="10">
        <v>1.72</v>
      </c>
      <c r="K431">
        <f t="shared" si="248"/>
        <v>0</v>
      </c>
      <c r="L431">
        <f t="shared" si="249"/>
        <v>-1</v>
      </c>
      <c r="M431" s="10">
        <f t="shared" si="250"/>
        <v>2.62</v>
      </c>
      <c r="N431" s="10">
        <f t="shared" ref="N431" si="252">E431-M431</f>
        <v>0.7799999999999998</v>
      </c>
    </row>
    <row r="432" spans="1:16" s="6" customFormat="1" x14ac:dyDescent="0.75">
      <c r="A432" s="6" t="s">
        <v>332</v>
      </c>
      <c r="B432" s="6">
        <v>20</v>
      </c>
      <c r="C432" s="6">
        <v>4</v>
      </c>
      <c r="D432" s="6" t="s">
        <v>22</v>
      </c>
      <c r="E432" s="6">
        <v>3.8</v>
      </c>
      <c r="F432" s="6" t="s">
        <v>23</v>
      </c>
      <c r="G432" s="6">
        <v>20</v>
      </c>
      <c r="H432" s="6">
        <v>5</v>
      </c>
      <c r="I432" s="6" t="s">
        <v>22</v>
      </c>
      <c r="J432" s="8">
        <v>1.72</v>
      </c>
      <c r="K432" s="6">
        <f t="shared" si="248"/>
        <v>0</v>
      </c>
      <c r="L432" s="6">
        <f t="shared" si="249"/>
        <v>-1</v>
      </c>
      <c r="M432" s="8">
        <f t="shared" si="244"/>
        <v>2.62</v>
      </c>
      <c r="N432" s="8">
        <f t="shared" si="245"/>
        <v>1.1799999999999997</v>
      </c>
    </row>
    <row r="433" spans="1:16" x14ac:dyDescent="0.75">
      <c r="A433" t="s">
        <v>333</v>
      </c>
      <c r="B433">
        <v>20</v>
      </c>
      <c r="C433">
        <v>4</v>
      </c>
      <c r="D433" t="s">
        <v>22</v>
      </c>
      <c r="E433">
        <v>4.4000000000000004</v>
      </c>
      <c r="F433" t="s">
        <v>23</v>
      </c>
      <c r="G433">
        <v>20</v>
      </c>
      <c r="H433">
        <v>5</v>
      </c>
      <c r="I433" t="s">
        <v>22</v>
      </c>
      <c r="J433" s="10">
        <v>1.72</v>
      </c>
      <c r="K433">
        <f t="shared" si="248"/>
        <v>0</v>
      </c>
      <c r="L433">
        <f t="shared" si="249"/>
        <v>-1</v>
      </c>
      <c r="M433" s="10">
        <f t="shared" si="244"/>
        <v>2.62</v>
      </c>
      <c r="N433" s="10">
        <f t="shared" si="245"/>
        <v>1.7800000000000002</v>
      </c>
    </row>
    <row r="434" spans="1:16" x14ac:dyDescent="0.75">
      <c r="A434" t="s">
        <v>334</v>
      </c>
      <c r="B434">
        <v>20</v>
      </c>
      <c r="C434">
        <v>4</v>
      </c>
      <c r="D434" t="s">
        <v>22</v>
      </c>
      <c r="E434">
        <v>6.3</v>
      </c>
      <c r="F434" t="s">
        <v>23</v>
      </c>
      <c r="G434">
        <v>20</v>
      </c>
      <c r="H434">
        <v>5</v>
      </c>
      <c r="I434" t="s">
        <v>22</v>
      </c>
      <c r="J434" s="10">
        <v>1.7</v>
      </c>
      <c r="K434">
        <f t="shared" si="248"/>
        <v>0</v>
      </c>
      <c r="L434">
        <f t="shared" si="249"/>
        <v>-1</v>
      </c>
      <c r="M434" s="10">
        <f t="shared" ref="M434:M444" si="253">J434+(K434*1.05)-(L434*0.9)</f>
        <v>2.6</v>
      </c>
      <c r="N434" s="10">
        <f t="shared" ref="N434:N435" si="254">E434-M434</f>
        <v>3.6999999999999997</v>
      </c>
    </row>
    <row r="435" spans="1:16" s="6" customFormat="1" x14ac:dyDescent="0.75">
      <c r="A435" s="6" t="s">
        <v>335</v>
      </c>
      <c r="B435" s="6">
        <v>20</v>
      </c>
      <c r="C435" s="6">
        <v>5</v>
      </c>
      <c r="D435" s="6" t="s">
        <v>16</v>
      </c>
      <c r="E435" s="6">
        <v>3.6</v>
      </c>
      <c r="F435" s="6" t="s">
        <v>46</v>
      </c>
      <c r="G435" s="6">
        <v>20</v>
      </c>
      <c r="H435" s="6">
        <v>4</v>
      </c>
      <c r="I435" s="6" t="s">
        <v>16</v>
      </c>
      <c r="J435" s="8">
        <v>5.43</v>
      </c>
      <c r="K435" s="6">
        <f t="shared" si="248"/>
        <v>0</v>
      </c>
      <c r="L435" s="6">
        <f t="shared" si="249"/>
        <v>1</v>
      </c>
      <c r="M435" s="8">
        <f t="shared" si="253"/>
        <v>4.5299999999999994</v>
      </c>
      <c r="N435" s="8">
        <f t="shared" si="254"/>
        <v>-0.92999999999999927</v>
      </c>
    </row>
    <row r="436" spans="1:16" x14ac:dyDescent="0.75">
      <c r="A436" t="s">
        <v>336</v>
      </c>
      <c r="B436">
        <v>20</v>
      </c>
      <c r="C436">
        <v>5</v>
      </c>
      <c r="D436" t="s">
        <v>16</v>
      </c>
      <c r="E436">
        <v>4.3</v>
      </c>
      <c r="F436" t="s">
        <v>46</v>
      </c>
      <c r="G436">
        <v>20</v>
      </c>
      <c r="H436">
        <v>4</v>
      </c>
      <c r="I436" t="s">
        <v>16</v>
      </c>
      <c r="J436" s="10">
        <v>5.43</v>
      </c>
      <c r="K436">
        <f t="shared" si="248"/>
        <v>0</v>
      </c>
      <c r="L436">
        <f t="shared" si="249"/>
        <v>1</v>
      </c>
      <c r="M436" s="10">
        <f t="shared" si="253"/>
        <v>4.5299999999999994</v>
      </c>
      <c r="N436" s="11">
        <f>E436-M436</f>
        <v>-0.22999999999999954</v>
      </c>
      <c r="O436" t="s">
        <v>132</v>
      </c>
      <c r="P436" t="s">
        <v>133</v>
      </c>
    </row>
    <row r="437" spans="1:16" s="6" customFormat="1" x14ac:dyDescent="0.75">
      <c r="A437" s="6" t="s">
        <v>337</v>
      </c>
      <c r="B437" s="6">
        <v>20</v>
      </c>
      <c r="C437" s="6">
        <v>5</v>
      </c>
      <c r="D437" s="6" t="s">
        <v>16</v>
      </c>
      <c r="E437" s="6">
        <v>4.9000000000000004</v>
      </c>
      <c r="F437" s="6" t="s">
        <v>46</v>
      </c>
      <c r="G437" s="6">
        <v>20</v>
      </c>
      <c r="H437" s="6">
        <v>4</v>
      </c>
      <c r="I437" s="6" t="s">
        <v>16</v>
      </c>
      <c r="J437" s="8">
        <v>5.43</v>
      </c>
      <c r="K437" s="6">
        <f t="shared" si="248"/>
        <v>0</v>
      </c>
      <c r="L437" s="6">
        <f t="shared" si="249"/>
        <v>1</v>
      </c>
      <c r="M437" s="8">
        <f t="shared" si="253"/>
        <v>4.5299999999999994</v>
      </c>
      <c r="N437" s="11">
        <f t="shared" ref="N437:N439" si="255">E437-M437</f>
        <v>0.37000000000000099</v>
      </c>
      <c r="O437" s="6" t="s">
        <v>132</v>
      </c>
      <c r="P437" s="6" t="s">
        <v>133</v>
      </c>
    </row>
    <row r="438" spans="1:16" x14ac:dyDescent="0.75">
      <c r="A438" t="s">
        <v>338</v>
      </c>
      <c r="B438">
        <v>20</v>
      </c>
      <c r="C438">
        <v>5</v>
      </c>
      <c r="D438" t="s">
        <v>16</v>
      </c>
      <c r="E438">
        <v>6.3</v>
      </c>
      <c r="F438" t="s">
        <v>46</v>
      </c>
      <c r="G438">
        <v>20</v>
      </c>
      <c r="H438">
        <v>4</v>
      </c>
      <c r="I438" t="s">
        <v>16</v>
      </c>
      <c r="J438" s="10">
        <v>5.43</v>
      </c>
      <c r="K438">
        <f t="shared" ref="K438:K439" si="256">B438-G438</f>
        <v>0</v>
      </c>
      <c r="L438">
        <f t="shared" ref="L438:L439" si="257">C438-H438</f>
        <v>1</v>
      </c>
      <c r="M438" s="10">
        <f t="shared" si="253"/>
        <v>4.5299999999999994</v>
      </c>
      <c r="N438" s="10">
        <f t="shared" si="255"/>
        <v>1.7700000000000005</v>
      </c>
    </row>
    <row r="439" spans="1:16" s="6" customFormat="1" x14ac:dyDescent="0.75">
      <c r="A439" s="6" t="s">
        <v>339</v>
      </c>
      <c r="B439" s="6">
        <v>20</v>
      </c>
      <c r="C439" s="6">
        <v>5</v>
      </c>
      <c r="D439" s="6" t="s">
        <v>18</v>
      </c>
      <c r="E439" s="6">
        <v>1.6</v>
      </c>
      <c r="F439" s="6" t="s">
        <v>41</v>
      </c>
      <c r="G439" s="6">
        <v>20</v>
      </c>
      <c r="H439" s="6">
        <v>4</v>
      </c>
      <c r="I439" s="6" t="s">
        <v>18</v>
      </c>
      <c r="J439" s="8">
        <v>5.01</v>
      </c>
      <c r="K439" s="6">
        <f t="shared" si="256"/>
        <v>0</v>
      </c>
      <c r="L439" s="6">
        <f t="shared" si="257"/>
        <v>1</v>
      </c>
      <c r="M439" s="8">
        <f t="shared" si="253"/>
        <v>4.1099999999999994</v>
      </c>
      <c r="N439" s="8">
        <f t="shared" si="255"/>
        <v>-2.5099999999999993</v>
      </c>
      <c r="O439" s="6" t="s">
        <v>49</v>
      </c>
      <c r="P439" s="6" t="s">
        <v>50</v>
      </c>
    </row>
    <row r="440" spans="1:16" s="6" customFormat="1" x14ac:dyDescent="0.75">
      <c r="F440" s="6" t="s">
        <v>42</v>
      </c>
      <c r="G440" s="6">
        <v>20</v>
      </c>
      <c r="H440" s="6">
        <v>4</v>
      </c>
      <c r="I440" s="6" t="s">
        <v>18</v>
      </c>
      <c r="J440" s="8">
        <v>5.95</v>
      </c>
      <c r="K440" s="6">
        <f>B439-G440</f>
        <v>0</v>
      </c>
      <c r="L440" s="6">
        <f>C439-H440</f>
        <v>1</v>
      </c>
      <c r="M440" s="8">
        <f t="shared" si="253"/>
        <v>5.05</v>
      </c>
      <c r="N440" s="8">
        <f>E439-M440</f>
        <v>-3.4499999999999997</v>
      </c>
    </row>
    <row r="441" spans="1:16" s="6" customFormat="1" x14ac:dyDescent="0.75">
      <c r="F441" s="6" t="s">
        <v>43</v>
      </c>
      <c r="G441" s="6">
        <v>20</v>
      </c>
      <c r="H441" s="6">
        <v>4</v>
      </c>
      <c r="I441" s="6" t="s">
        <v>18</v>
      </c>
      <c r="J441" s="8">
        <v>5.73</v>
      </c>
      <c r="K441" s="6">
        <f>B439-G441</f>
        <v>0</v>
      </c>
      <c r="L441" s="6">
        <f>C439-H441</f>
        <v>1</v>
      </c>
      <c r="M441" s="8">
        <f t="shared" si="253"/>
        <v>4.83</v>
      </c>
      <c r="N441" s="8">
        <f>E439-M441</f>
        <v>-3.23</v>
      </c>
    </row>
    <row r="442" spans="1:16" s="6" customFormat="1" x14ac:dyDescent="0.75">
      <c r="F442" s="6" t="s">
        <v>26</v>
      </c>
      <c r="G442" s="6">
        <v>20</v>
      </c>
      <c r="H442" s="6">
        <v>4</v>
      </c>
      <c r="I442" s="6" t="s">
        <v>18</v>
      </c>
      <c r="J442" s="8">
        <v>3.48</v>
      </c>
      <c r="K442" s="6">
        <f>B439-G442</f>
        <v>0</v>
      </c>
      <c r="L442" s="6">
        <f>C439-H442</f>
        <v>1</v>
      </c>
      <c r="M442" s="8">
        <f t="shared" si="253"/>
        <v>2.58</v>
      </c>
      <c r="N442" s="8">
        <f>E439-M442</f>
        <v>-0.98</v>
      </c>
    </row>
    <row r="443" spans="1:16" s="6" customFormat="1" x14ac:dyDescent="0.75">
      <c r="F443" s="6" t="s">
        <v>27</v>
      </c>
      <c r="G443" s="6">
        <v>20</v>
      </c>
      <c r="H443" s="6">
        <v>4</v>
      </c>
      <c r="I443" s="6" t="s">
        <v>18</v>
      </c>
      <c r="J443" s="8">
        <v>3</v>
      </c>
      <c r="K443" s="6">
        <f>B439-G443</f>
        <v>0</v>
      </c>
      <c r="L443" s="6">
        <f>C439-H443</f>
        <v>1</v>
      </c>
      <c r="M443" s="8">
        <f t="shared" si="253"/>
        <v>2.1</v>
      </c>
      <c r="N443" s="11">
        <f>E439-M443</f>
        <v>-0.5</v>
      </c>
    </row>
    <row r="444" spans="1:16" s="6" customFormat="1" x14ac:dyDescent="0.75">
      <c r="F444" s="6" t="s">
        <v>28</v>
      </c>
      <c r="G444" s="6">
        <v>20</v>
      </c>
      <c r="H444" s="6">
        <v>4</v>
      </c>
      <c r="I444" s="6" t="s">
        <v>18</v>
      </c>
      <c r="J444" s="8">
        <v>2.89</v>
      </c>
      <c r="K444" s="6">
        <f>B439-G444</f>
        <v>0</v>
      </c>
      <c r="L444" s="6">
        <f>C439-H444</f>
        <v>1</v>
      </c>
      <c r="M444" s="8">
        <f t="shared" si="253"/>
        <v>1.9900000000000002</v>
      </c>
      <c r="N444" s="11">
        <f>E439-M444</f>
        <v>-0.39000000000000012</v>
      </c>
    </row>
    <row r="445" spans="1:16" x14ac:dyDescent="0.75">
      <c r="A445" t="s">
        <v>340</v>
      </c>
      <c r="B445">
        <v>20</v>
      </c>
      <c r="C445">
        <v>5</v>
      </c>
      <c r="D445" t="s">
        <v>18</v>
      </c>
      <c r="E445">
        <v>2.2000000000000002</v>
      </c>
      <c r="F445" t="s">
        <v>41</v>
      </c>
      <c r="G445">
        <v>20</v>
      </c>
      <c r="H445">
        <v>4</v>
      </c>
      <c r="I445" t="s">
        <v>18</v>
      </c>
      <c r="J445" s="10">
        <v>5.01</v>
      </c>
      <c r="K445">
        <f t="shared" ref="K445" si="258">B445-G445</f>
        <v>0</v>
      </c>
      <c r="L445">
        <f t="shared" ref="L445" si="259">C445-H445</f>
        <v>1</v>
      </c>
      <c r="M445" s="10">
        <f t="shared" ref="M445:M450" si="260">J445+(K445*1.05)-(L445*0.9)</f>
        <v>4.1099999999999994</v>
      </c>
      <c r="N445" s="10">
        <f t="shared" ref="N445" si="261">E445-M445</f>
        <v>-1.9099999999999993</v>
      </c>
      <c r="O445" t="s">
        <v>49</v>
      </c>
      <c r="P445" t="s">
        <v>50</v>
      </c>
    </row>
    <row r="446" spans="1:16" x14ac:dyDescent="0.75">
      <c r="F446" t="s">
        <v>42</v>
      </c>
      <c r="G446">
        <v>20</v>
      </c>
      <c r="H446">
        <v>4</v>
      </c>
      <c r="I446" t="s">
        <v>18</v>
      </c>
      <c r="J446" s="10">
        <v>5.95</v>
      </c>
      <c r="K446">
        <f>B445-G446</f>
        <v>0</v>
      </c>
      <c r="L446">
        <f>C445-H446</f>
        <v>1</v>
      </c>
      <c r="M446" s="10">
        <f t="shared" si="260"/>
        <v>5.05</v>
      </c>
      <c r="N446" s="10">
        <f>E445-M446</f>
        <v>-2.8499999999999996</v>
      </c>
    </row>
    <row r="447" spans="1:16" x14ac:dyDescent="0.75">
      <c r="F447" t="s">
        <v>43</v>
      </c>
      <c r="G447">
        <v>20</v>
      </c>
      <c r="H447">
        <v>4</v>
      </c>
      <c r="I447" t="s">
        <v>18</v>
      </c>
      <c r="J447" s="10">
        <v>5.73</v>
      </c>
      <c r="K447">
        <f>B445-G447</f>
        <v>0</v>
      </c>
      <c r="L447">
        <f>C445-H447</f>
        <v>1</v>
      </c>
      <c r="M447" s="10">
        <f t="shared" si="260"/>
        <v>4.83</v>
      </c>
      <c r="N447" s="10">
        <f>E445-M447</f>
        <v>-2.63</v>
      </c>
    </row>
    <row r="448" spans="1:16" x14ac:dyDescent="0.75">
      <c r="F448" t="s">
        <v>26</v>
      </c>
      <c r="G448">
        <v>20</v>
      </c>
      <c r="H448">
        <v>4</v>
      </c>
      <c r="I448" t="s">
        <v>18</v>
      </c>
      <c r="J448" s="10">
        <v>3.48</v>
      </c>
      <c r="K448">
        <f>B445-G448</f>
        <v>0</v>
      </c>
      <c r="L448">
        <f>C445-H448</f>
        <v>1</v>
      </c>
      <c r="M448" s="10">
        <f t="shared" si="260"/>
        <v>2.58</v>
      </c>
      <c r="N448" s="11">
        <f>E445-M448</f>
        <v>-0.37999999999999989</v>
      </c>
    </row>
    <row r="449" spans="1:16" x14ac:dyDescent="0.75">
      <c r="F449" t="s">
        <v>27</v>
      </c>
      <c r="G449">
        <v>20</v>
      </c>
      <c r="H449">
        <v>4</v>
      </c>
      <c r="I449" t="s">
        <v>18</v>
      </c>
      <c r="J449" s="10">
        <v>3</v>
      </c>
      <c r="K449">
        <f>B445-G449</f>
        <v>0</v>
      </c>
      <c r="L449">
        <f>C445-H449</f>
        <v>1</v>
      </c>
      <c r="M449" s="10">
        <f t="shared" si="260"/>
        <v>2.1</v>
      </c>
      <c r="N449" s="11">
        <f>E445-M449</f>
        <v>0.10000000000000009</v>
      </c>
    </row>
    <row r="450" spans="1:16" x14ac:dyDescent="0.75">
      <c r="F450" t="s">
        <v>28</v>
      </c>
      <c r="G450">
        <v>20</v>
      </c>
      <c r="H450">
        <v>4</v>
      </c>
      <c r="I450" t="s">
        <v>18</v>
      </c>
      <c r="J450" s="10">
        <v>2.89</v>
      </c>
      <c r="K450">
        <f>B445-G450</f>
        <v>0</v>
      </c>
      <c r="L450">
        <f>C445-H450</f>
        <v>1</v>
      </c>
      <c r="M450" s="10">
        <f t="shared" si="260"/>
        <v>1.9900000000000002</v>
      </c>
      <c r="N450" s="11">
        <f>E445-M450</f>
        <v>0.20999999999999996</v>
      </c>
    </row>
    <row r="451" spans="1:16" s="6" customFormat="1" x14ac:dyDescent="0.75">
      <c r="A451" s="6" t="s">
        <v>341</v>
      </c>
      <c r="B451" s="6">
        <v>20</v>
      </c>
      <c r="C451" s="6">
        <v>5</v>
      </c>
      <c r="D451" s="6" t="s">
        <v>18</v>
      </c>
      <c r="E451" s="6">
        <v>3.1</v>
      </c>
      <c r="F451" s="6" t="s">
        <v>41</v>
      </c>
      <c r="G451" s="6">
        <v>20</v>
      </c>
      <c r="H451" s="6">
        <v>4</v>
      </c>
      <c r="I451" s="6" t="s">
        <v>18</v>
      </c>
      <c r="J451" s="8">
        <v>5.01</v>
      </c>
      <c r="K451" s="6">
        <f t="shared" ref="K451" si="262">B451-G451</f>
        <v>0</v>
      </c>
      <c r="L451" s="6">
        <f t="shared" ref="L451" si="263">C451-H451</f>
        <v>1</v>
      </c>
      <c r="M451" s="8">
        <f t="shared" ref="M451:M456" si="264">J451+(K451*1.05)-(L451*0.9)</f>
        <v>4.1099999999999994</v>
      </c>
      <c r="N451" s="8">
        <f t="shared" ref="N451" si="265">E451-M451</f>
        <v>-1.0099999999999993</v>
      </c>
      <c r="O451" s="6" t="s">
        <v>49</v>
      </c>
      <c r="P451" s="6" t="s">
        <v>50</v>
      </c>
    </row>
    <row r="452" spans="1:16" s="6" customFormat="1" x14ac:dyDescent="0.75">
      <c r="F452" s="6" t="s">
        <v>42</v>
      </c>
      <c r="G452" s="6">
        <v>20</v>
      </c>
      <c r="H452" s="6">
        <v>4</v>
      </c>
      <c r="I452" s="6" t="s">
        <v>18</v>
      </c>
      <c r="J452" s="8">
        <v>5.95</v>
      </c>
      <c r="K452" s="6">
        <f>B451-G452</f>
        <v>0</v>
      </c>
      <c r="L452" s="6">
        <f>C451-H452</f>
        <v>1</v>
      </c>
      <c r="M452" s="8">
        <f t="shared" si="264"/>
        <v>5.05</v>
      </c>
      <c r="N452" s="8">
        <f>E451-M452</f>
        <v>-1.9499999999999997</v>
      </c>
    </row>
    <row r="453" spans="1:16" s="6" customFormat="1" x14ac:dyDescent="0.75">
      <c r="F453" s="6" t="s">
        <v>43</v>
      </c>
      <c r="G453" s="6">
        <v>20</v>
      </c>
      <c r="H453" s="6">
        <v>4</v>
      </c>
      <c r="I453" s="6" t="s">
        <v>18</v>
      </c>
      <c r="J453" s="8">
        <v>5.73</v>
      </c>
      <c r="K453" s="6">
        <f>B451-G453</f>
        <v>0</v>
      </c>
      <c r="L453" s="6">
        <f>C451-H453</f>
        <v>1</v>
      </c>
      <c r="M453" s="8">
        <f t="shared" si="264"/>
        <v>4.83</v>
      </c>
      <c r="N453" s="8">
        <f>E451-M453</f>
        <v>-1.73</v>
      </c>
    </row>
    <row r="454" spans="1:16" s="6" customFormat="1" x14ac:dyDescent="0.75">
      <c r="F454" s="6" t="s">
        <v>26</v>
      </c>
      <c r="G454" s="6">
        <v>20</v>
      </c>
      <c r="H454" s="6">
        <v>4</v>
      </c>
      <c r="I454" s="6" t="s">
        <v>18</v>
      </c>
      <c r="J454" s="8">
        <v>3.48</v>
      </c>
      <c r="K454" s="6">
        <f>B451-G454</f>
        <v>0</v>
      </c>
      <c r="L454" s="6">
        <f>C451-H454</f>
        <v>1</v>
      </c>
      <c r="M454" s="8">
        <f t="shared" si="264"/>
        <v>2.58</v>
      </c>
      <c r="N454" s="11">
        <f>E451-M454</f>
        <v>0.52</v>
      </c>
    </row>
    <row r="455" spans="1:16" s="6" customFormat="1" x14ac:dyDescent="0.75">
      <c r="F455" s="6" t="s">
        <v>27</v>
      </c>
      <c r="G455" s="6">
        <v>20</v>
      </c>
      <c r="H455" s="6">
        <v>4</v>
      </c>
      <c r="I455" s="6" t="s">
        <v>18</v>
      </c>
      <c r="J455" s="8">
        <v>3</v>
      </c>
      <c r="K455" s="6">
        <f>B451-G455</f>
        <v>0</v>
      </c>
      <c r="L455" s="6">
        <f>C451-H455</f>
        <v>1</v>
      </c>
      <c r="M455" s="8">
        <f t="shared" si="264"/>
        <v>2.1</v>
      </c>
      <c r="N455" s="8">
        <f>E451-M455</f>
        <v>1</v>
      </c>
    </row>
    <row r="456" spans="1:16" s="6" customFormat="1" x14ac:dyDescent="0.75">
      <c r="F456" s="6" t="s">
        <v>28</v>
      </c>
      <c r="G456" s="6">
        <v>20</v>
      </c>
      <c r="H456" s="6">
        <v>4</v>
      </c>
      <c r="I456" s="6" t="s">
        <v>18</v>
      </c>
      <c r="J456" s="8">
        <v>2.89</v>
      </c>
      <c r="K456" s="6">
        <f>B451-G456</f>
        <v>0</v>
      </c>
      <c r="L456" s="6">
        <f>C451-H456</f>
        <v>1</v>
      </c>
      <c r="M456" s="8">
        <f t="shared" si="264"/>
        <v>1.9900000000000002</v>
      </c>
      <c r="N456" s="8">
        <f>E451-M456</f>
        <v>1.1099999999999999</v>
      </c>
    </row>
    <row r="457" spans="1:16" x14ac:dyDescent="0.75">
      <c r="A457" t="s">
        <v>342</v>
      </c>
      <c r="B457">
        <v>20</v>
      </c>
      <c r="C457">
        <v>5</v>
      </c>
      <c r="D457" t="s">
        <v>18</v>
      </c>
      <c r="E457">
        <v>4.0999999999999996</v>
      </c>
      <c r="F457" t="s">
        <v>41</v>
      </c>
      <c r="G457">
        <v>20</v>
      </c>
      <c r="H457">
        <v>4</v>
      </c>
      <c r="I457" t="s">
        <v>18</v>
      </c>
      <c r="J457" s="10">
        <v>5.01</v>
      </c>
      <c r="K457">
        <f t="shared" ref="K457" si="266">B457-G457</f>
        <v>0</v>
      </c>
      <c r="L457">
        <f t="shared" ref="L457" si="267">C457-H457</f>
        <v>1</v>
      </c>
      <c r="M457" s="10">
        <f t="shared" ref="M457:M462" si="268">J457+(K457*1.05)-(L457*0.9)</f>
        <v>4.1099999999999994</v>
      </c>
      <c r="N457" s="11">
        <f t="shared" ref="N457" si="269">E457-M457</f>
        <v>-9.9999999999997868E-3</v>
      </c>
      <c r="O457" t="s">
        <v>51</v>
      </c>
      <c r="P457" t="s">
        <v>52</v>
      </c>
    </row>
    <row r="458" spans="1:16" x14ac:dyDescent="0.75">
      <c r="F458" t="s">
        <v>42</v>
      </c>
      <c r="G458">
        <v>20</v>
      </c>
      <c r="H458">
        <v>4</v>
      </c>
      <c r="I458" t="s">
        <v>18</v>
      </c>
      <c r="J458" s="10">
        <v>5.95</v>
      </c>
      <c r="K458">
        <f>B457-G458</f>
        <v>0</v>
      </c>
      <c r="L458">
        <f>C457-H458</f>
        <v>1</v>
      </c>
      <c r="M458" s="10">
        <f t="shared" si="268"/>
        <v>5.05</v>
      </c>
      <c r="N458" s="10">
        <f>E457-M458</f>
        <v>-0.95000000000000018</v>
      </c>
    </row>
    <row r="459" spans="1:16" x14ac:dyDescent="0.75">
      <c r="F459" t="s">
        <v>43</v>
      </c>
      <c r="G459">
        <v>20</v>
      </c>
      <c r="H459">
        <v>4</v>
      </c>
      <c r="I459" t="s">
        <v>18</v>
      </c>
      <c r="J459" s="10">
        <v>5.73</v>
      </c>
      <c r="K459">
        <f>B457-G459</f>
        <v>0</v>
      </c>
      <c r="L459">
        <f>C457-H459</f>
        <v>1</v>
      </c>
      <c r="M459" s="10">
        <f t="shared" si="268"/>
        <v>4.83</v>
      </c>
      <c r="N459" s="10">
        <f>E457-M459</f>
        <v>-0.73000000000000043</v>
      </c>
    </row>
    <row r="460" spans="1:16" x14ac:dyDescent="0.75">
      <c r="F460" t="s">
        <v>26</v>
      </c>
      <c r="G460">
        <v>20</v>
      </c>
      <c r="H460">
        <v>4</v>
      </c>
      <c r="I460" t="s">
        <v>18</v>
      </c>
      <c r="J460" s="10">
        <v>3.48</v>
      </c>
      <c r="K460">
        <f>B457-G460</f>
        <v>0</v>
      </c>
      <c r="L460">
        <f>C457-H460</f>
        <v>1</v>
      </c>
      <c r="M460" s="10">
        <f t="shared" si="268"/>
        <v>2.58</v>
      </c>
      <c r="N460" s="10">
        <f>E457-M460</f>
        <v>1.5199999999999996</v>
      </c>
    </row>
    <row r="461" spans="1:16" x14ac:dyDescent="0.75">
      <c r="F461" t="s">
        <v>27</v>
      </c>
      <c r="G461">
        <v>20</v>
      </c>
      <c r="H461">
        <v>4</v>
      </c>
      <c r="I461" t="s">
        <v>18</v>
      </c>
      <c r="J461" s="10">
        <v>3</v>
      </c>
      <c r="K461">
        <f>B457-G461</f>
        <v>0</v>
      </c>
      <c r="L461">
        <f>C457-H461</f>
        <v>1</v>
      </c>
      <c r="M461" s="10">
        <f t="shared" si="268"/>
        <v>2.1</v>
      </c>
      <c r="N461" s="10">
        <f>E457-M461</f>
        <v>1.9999999999999996</v>
      </c>
    </row>
    <row r="462" spans="1:16" x14ac:dyDescent="0.75">
      <c r="F462" t="s">
        <v>28</v>
      </c>
      <c r="G462">
        <v>20</v>
      </c>
      <c r="H462">
        <v>4</v>
      </c>
      <c r="I462" t="s">
        <v>18</v>
      </c>
      <c r="J462" s="10">
        <v>2.89</v>
      </c>
      <c r="K462">
        <f>B457-G462</f>
        <v>0</v>
      </c>
      <c r="L462">
        <f>C457-H462</f>
        <v>1</v>
      </c>
      <c r="M462" s="10">
        <f t="shared" si="268"/>
        <v>1.9900000000000002</v>
      </c>
      <c r="N462" s="10">
        <f>E457-M462</f>
        <v>2.1099999999999994</v>
      </c>
    </row>
    <row r="463" spans="1:16" s="6" customFormat="1" x14ac:dyDescent="0.75">
      <c r="A463" s="6" t="s">
        <v>343</v>
      </c>
      <c r="B463" s="6">
        <v>20</v>
      </c>
      <c r="C463" s="6">
        <v>5</v>
      </c>
      <c r="D463" s="6" t="s">
        <v>18</v>
      </c>
      <c r="E463" s="6">
        <v>4.4000000000000004</v>
      </c>
      <c r="F463" s="6" t="s">
        <v>41</v>
      </c>
      <c r="G463" s="6">
        <v>20</v>
      </c>
      <c r="H463" s="6">
        <v>4</v>
      </c>
      <c r="I463" s="6" t="s">
        <v>18</v>
      </c>
      <c r="J463" s="8">
        <v>5.01</v>
      </c>
      <c r="K463" s="6">
        <f t="shared" ref="K463" si="270">B463-G463</f>
        <v>0</v>
      </c>
      <c r="L463" s="6">
        <f t="shared" ref="L463" si="271">C463-H463</f>
        <v>1</v>
      </c>
      <c r="M463" s="8">
        <f t="shared" ref="M463:M468" si="272">J463+(K463*1.05)-(L463*0.9)</f>
        <v>4.1099999999999994</v>
      </c>
      <c r="N463" s="11">
        <f t="shared" ref="N463" si="273">E463-M463</f>
        <v>0.29000000000000092</v>
      </c>
      <c r="O463" s="6" t="s">
        <v>75</v>
      </c>
      <c r="P463" s="6" t="s">
        <v>76</v>
      </c>
    </row>
    <row r="464" spans="1:16" s="6" customFormat="1" x14ac:dyDescent="0.75">
      <c r="F464" s="6" t="s">
        <v>42</v>
      </c>
      <c r="G464" s="6">
        <v>20</v>
      </c>
      <c r="H464" s="6">
        <v>4</v>
      </c>
      <c r="I464" s="6" t="s">
        <v>18</v>
      </c>
      <c r="J464" s="8">
        <v>5.95</v>
      </c>
      <c r="K464" s="6">
        <f>B463-G464</f>
        <v>0</v>
      </c>
      <c r="L464" s="6">
        <f>C463-H464</f>
        <v>1</v>
      </c>
      <c r="M464" s="8">
        <f t="shared" si="272"/>
        <v>5.05</v>
      </c>
      <c r="N464" s="8">
        <f>E463-M464</f>
        <v>-0.64999999999999947</v>
      </c>
    </row>
    <row r="465" spans="1:16" s="6" customFormat="1" x14ac:dyDescent="0.75">
      <c r="F465" s="6" t="s">
        <v>43</v>
      </c>
      <c r="G465" s="6">
        <v>20</v>
      </c>
      <c r="H465" s="6">
        <v>4</v>
      </c>
      <c r="I465" s="6" t="s">
        <v>18</v>
      </c>
      <c r="J465" s="8">
        <v>5.73</v>
      </c>
      <c r="K465" s="6">
        <f>B463-G465</f>
        <v>0</v>
      </c>
      <c r="L465" s="6">
        <f>C463-H465</f>
        <v>1</v>
      </c>
      <c r="M465" s="8">
        <f t="shared" si="272"/>
        <v>4.83</v>
      </c>
      <c r="N465" s="11">
        <f>E463-M465</f>
        <v>-0.42999999999999972</v>
      </c>
    </row>
    <row r="466" spans="1:16" s="6" customFormat="1" x14ac:dyDescent="0.75">
      <c r="F466" s="6" t="s">
        <v>26</v>
      </c>
      <c r="G466" s="6">
        <v>20</v>
      </c>
      <c r="H466" s="6">
        <v>4</v>
      </c>
      <c r="I466" s="6" t="s">
        <v>18</v>
      </c>
      <c r="J466" s="8">
        <v>3.48</v>
      </c>
      <c r="K466" s="6">
        <f>B463-G466</f>
        <v>0</v>
      </c>
      <c r="L466" s="6">
        <f>C463-H466</f>
        <v>1</v>
      </c>
      <c r="M466" s="8">
        <f t="shared" si="272"/>
        <v>2.58</v>
      </c>
      <c r="N466" s="8">
        <f>E463-M466</f>
        <v>1.8200000000000003</v>
      </c>
    </row>
    <row r="467" spans="1:16" s="6" customFormat="1" x14ac:dyDescent="0.75">
      <c r="F467" s="6" t="s">
        <v>27</v>
      </c>
      <c r="G467" s="6">
        <v>20</v>
      </c>
      <c r="H467" s="6">
        <v>4</v>
      </c>
      <c r="I467" s="6" t="s">
        <v>18</v>
      </c>
      <c r="J467" s="8">
        <v>3</v>
      </c>
      <c r="K467" s="6">
        <f>B463-G467</f>
        <v>0</v>
      </c>
      <c r="L467" s="6">
        <f>C463-H467</f>
        <v>1</v>
      </c>
      <c r="M467" s="8">
        <f t="shared" si="272"/>
        <v>2.1</v>
      </c>
      <c r="N467" s="8">
        <f>E463-M467</f>
        <v>2.3000000000000003</v>
      </c>
    </row>
    <row r="468" spans="1:16" s="6" customFormat="1" x14ac:dyDescent="0.75">
      <c r="F468" s="6" t="s">
        <v>28</v>
      </c>
      <c r="G468" s="6">
        <v>20</v>
      </c>
      <c r="H468" s="6">
        <v>4</v>
      </c>
      <c r="I468" s="6" t="s">
        <v>18</v>
      </c>
      <c r="J468" s="8">
        <v>2.89</v>
      </c>
      <c r="K468" s="6">
        <f>B463-G468</f>
        <v>0</v>
      </c>
      <c r="L468" s="6">
        <f>C463-H468</f>
        <v>1</v>
      </c>
      <c r="M468" s="8">
        <f t="shared" si="272"/>
        <v>1.9900000000000002</v>
      </c>
      <c r="N468" s="8">
        <f>E463-M468</f>
        <v>2.41</v>
      </c>
    </row>
    <row r="469" spans="1:16" x14ac:dyDescent="0.75">
      <c r="A469" t="s">
        <v>344</v>
      </c>
      <c r="B469">
        <v>20</v>
      </c>
      <c r="C469">
        <v>5</v>
      </c>
      <c r="D469" t="s">
        <v>18</v>
      </c>
      <c r="E469">
        <v>5.3</v>
      </c>
      <c r="F469" t="s">
        <v>41</v>
      </c>
      <c r="G469">
        <v>20</v>
      </c>
      <c r="H469">
        <v>4</v>
      </c>
      <c r="I469" t="s">
        <v>18</v>
      </c>
      <c r="J469" s="10">
        <v>5.01</v>
      </c>
      <c r="K469">
        <f t="shared" ref="K469" si="274">B469-G469</f>
        <v>0</v>
      </c>
      <c r="L469">
        <f t="shared" ref="L469" si="275">C469-H469</f>
        <v>1</v>
      </c>
      <c r="M469" s="10">
        <f t="shared" ref="M469:M474" si="276">J469+(K469*1.05)-(L469*0.9)</f>
        <v>4.1099999999999994</v>
      </c>
      <c r="N469" s="10">
        <f t="shared" ref="N469" si="277">E469-M469</f>
        <v>1.1900000000000004</v>
      </c>
      <c r="O469" t="s">
        <v>75</v>
      </c>
      <c r="P469" t="s">
        <v>76</v>
      </c>
    </row>
    <row r="470" spans="1:16" x14ac:dyDescent="0.75">
      <c r="F470" t="s">
        <v>42</v>
      </c>
      <c r="G470">
        <v>20</v>
      </c>
      <c r="H470">
        <v>4</v>
      </c>
      <c r="I470" t="s">
        <v>18</v>
      </c>
      <c r="J470" s="10">
        <v>5.95</v>
      </c>
      <c r="K470">
        <f>B469-G470</f>
        <v>0</v>
      </c>
      <c r="L470">
        <f>C469-H470</f>
        <v>1</v>
      </c>
      <c r="M470" s="10">
        <f t="shared" si="276"/>
        <v>5.05</v>
      </c>
      <c r="N470" s="11">
        <f>E469-M470</f>
        <v>0.25</v>
      </c>
    </row>
    <row r="471" spans="1:16" x14ac:dyDescent="0.75">
      <c r="F471" t="s">
        <v>43</v>
      </c>
      <c r="G471">
        <v>20</v>
      </c>
      <c r="H471">
        <v>4</v>
      </c>
      <c r="I471" t="s">
        <v>18</v>
      </c>
      <c r="J471" s="10">
        <v>5.73</v>
      </c>
      <c r="K471">
        <f>B469-G471</f>
        <v>0</v>
      </c>
      <c r="L471">
        <f>C469-H471</f>
        <v>1</v>
      </c>
      <c r="M471" s="10">
        <f t="shared" si="276"/>
        <v>4.83</v>
      </c>
      <c r="N471" s="11">
        <f>E469-M471</f>
        <v>0.46999999999999975</v>
      </c>
    </row>
    <row r="472" spans="1:16" x14ac:dyDescent="0.75">
      <c r="F472" t="s">
        <v>26</v>
      </c>
      <c r="G472">
        <v>20</v>
      </c>
      <c r="H472">
        <v>4</v>
      </c>
      <c r="I472" t="s">
        <v>18</v>
      </c>
      <c r="J472" s="10">
        <v>3.48</v>
      </c>
      <c r="K472">
        <f>B469-G472</f>
        <v>0</v>
      </c>
      <c r="L472">
        <f>C469-H472</f>
        <v>1</v>
      </c>
      <c r="M472" s="10">
        <f t="shared" si="276"/>
        <v>2.58</v>
      </c>
      <c r="N472" s="10">
        <f>E469-M472</f>
        <v>2.7199999999999998</v>
      </c>
    </row>
    <row r="473" spans="1:16" x14ac:dyDescent="0.75">
      <c r="F473" t="s">
        <v>27</v>
      </c>
      <c r="G473">
        <v>20</v>
      </c>
      <c r="H473">
        <v>4</v>
      </c>
      <c r="I473" t="s">
        <v>18</v>
      </c>
      <c r="J473" s="10">
        <v>3</v>
      </c>
      <c r="K473">
        <f>B469-G473</f>
        <v>0</v>
      </c>
      <c r="L473">
        <f>C469-H473</f>
        <v>1</v>
      </c>
      <c r="M473" s="10">
        <f t="shared" si="276"/>
        <v>2.1</v>
      </c>
      <c r="N473" s="10">
        <f>E469-M473</f>
        <v>3.1999999999999997</v>
      </c>
    </row>
    <row r="474" spans="1:16" x14ac:dyDescent="0.75">
      <c r="F474" t="s">
        <v>28</v>
      </c>
      <c r="G474">
        <v>20</v>
      </c>
      <c r="H474">
        <v>4</v>
      </c>
      <c r="I474" t="s">
        <v>18</v>
      </c>
      <c r="J474" s="10">
        <v>2.89</v>
      </c>
      <c r="K474">
        <f>B469-G474</f>
        <v>0</v>
      </c>
      <c r="L474">
        <f>C469-H474</f>
        <v>1</v>
      </c>
      <c r="M474" s="10">
        <f t="shared" si="276"/>
        <v>1.9900000000000002</v>
      </c>
      <c r="N474" s="10">
        <f>E469-M474</f>
        <v>3.3099999999999996</v>
      </c>
    </row>
    <row r="475" spans="1:16" s="6" customFormat="1" x14ac:dyDescent="0.75">
      <c r="A475" s="6" t="s">
        <v>345</v>
      </c>
      <c r="B475" s="6">
        <v>20</v>
      </c>
      <c r="C475" s="6">
        <v>5</v>
      </c>
      <c r="D475" s="6" t="s">
        <v>18</v>
      </c>
      <c r="E475" s="6">
        <v>6.1</v>
      </c>
      <c r="F475" s="6" t="s">
        <v>41</v>
      </c>
      <c r="G475" s="6">
        <v>20</v>
      </c>
      <c r="H475" s="6">
        <v>4</v>
      </c>
      <c r="I475" s="6" t="s">
        <v>18</v>
      </c>
      <c r="J475" s="8">
        <v>5.01</v>
      </c>
      <c r="K475" s="6">
        <f t="shared" ref="K475" si="278">B475-G475</f>
        <v>0</v>
      </c>
      <c r="L475" s="6">
        <f t="shared" ref="L475" si="279">C475-H475</f>
        <v>1</v>
      </c>
      <c r="M475" s="8">
        <f t="shared" ref="M475:M480" si="280">J475+(K475*1.05)-(L475*0.9)</f>
        <v>4.1099999999999994</v>
      </c>
      <c r="N475" s="8">
        <f t="shared" ref="N475" si="281">E475-M475</f>
        <v>1.9900000000000002</v>
      </c>
    </row>
    <row r="476" spans="1:16" s="6" customFormat="1" x14ac:dyDescent="0.75">
      <c r="F476" s="6" t="s">
        <v>42</v>
      </c>
      <c r="G476" s="6">
        <v>20</v>
      </c>
      <c r="H476" s="6">
        <v>4</v>
      </c>
      <c r="I476" s="6" t="s">
        <v>18</v>
      </c>
      <c r="J476" s="8">
        <v>5.95</v>
      </c>
      <c r="K476" s="6">
        <f>B475-G476</f>
        <v>0</v>
      </c>
      <c r="L476" s="6">
        <f>C475-H476</f>
        <v>1</v>
      </c>
      <c r="M476" s="8">
        <f t="shared" si="280"/>
        <v>5.05</v>
      </c>
      <c r="N476" s="8">
        <f>E475-M476</f>
        <v>1.0499999999999998</v>
      </c>
    </row>
    <row r="477" spans="1:16" s="6" customFormat="1" x14ac:dyDescent="0.75">
      <c r="F477" s="6" t="s">
        <v>43</v>
      </c>
      <c r="G477" s="6">
        <v>20</v>
      </c>
      <c r="H477" s="6">
        <v>4</v>
      </c>
      <c r="I477" s="6" t="s">
        <v>18</v>
      </c>
      <c r="J477" s="8">
        <v>5.73</v>
      </c>
      <c r="K477" s="6">
        <f>B475-G477</f>
        <v>0</v>
      </c>
      <c r="L477" s="6">
        <f>C475-H477</f>
        <v>1</v>
      </c>
      <c r="M477" s="8">
        <f t="shared" si="280"/>
        <v>4.83</v>
      </c>
      <c r="N477" s="8">
        <f>E475-M477</f>
        <v>1.2699999999999996</v>
      </c>
    </row>
    <row r="478" spans="1:16" s="6" customFormat="1" x14ac:dyDescent="0.75">
      <c r="F478" s="6" t="s">
        <v>26</v>
      </c>
      <c r="G478" s="6">
        <v>20</v>
      </c>
      <c r="H478" s="6">
        <v>4</v>
      </c>
      <c r="I478" s="6" t="s">
        <v>18</v>
      </c>
      <c r="J478" s="8">
        <v>3.48</v>
      </c>
      <c r="K478" s="6">
        <f>B475-G478</f>
        <v>0</v>
      </c>
      <c r="L478" s="6">
        <f>C475-H478</f>
        <v>1</v>
      </c>
      <c r="M478" s="8">
        <f t="shared" si="280"/>
        <v>2.58</v>
      </c>
      <c r="N478" s="8">
        <f>E475-M478</f>
        <v>3.5199999999999996</v>
      </c>
    </row>
    <row r="479" spans="1:16" s="6" customFormat="1" x14ac:dyDescent="0.75">
      <c r="F479" s="6" t="s">
        <v>27</v>
      </c>
      <c r="G479" s="6">
        <v>20</v>
      </c>
      <c r="H479" s="6">
        <v>4</v>
      </c>
      <c r="I479" s="6" t="s">
        <v>18</v>
      </c>
      <c r="J479" s="8">
        <v>3</v>
      </c>
      <c r="K479" s="6">
        <f>B475-G479</f>
        <v>0</v>
      </c>
      <c r="L479" s="6">
        <f>C475-H479</f>
        <v>1</v>
      </c>
      <c r="M479" s="8">
        <f t="shared" si="280"/>
        <v>2.1</v>
      </c>
      <c r="N479" s="8">
        <f>E475-M479</f>
        <v>3.9999999999999996</v>
      </c>
    </row>
    <row r="480" spans="1:16" s="6" customFormat="1" x14ac:dyDescent="0.75">
      <c r="F480" s="6" t="s">
        <v>28</v>
      </c>
      <c r="G480" s="6">
        <v>20</v>
      </c>
      <c r="H480" s="6">
        <v>4</v>
      </c>
      <c r="I480" s="6" t="s">
        <v>18</v>
      </c>
      <c r="J480" s="8">
        <v>2.89</v>
      </c>
      <c r="K480" s="6">
        <f>B475-G480</f>
        <v>0</v>
      </c>
      <c r="L480" s="6">
        <f>C475-H480</f>
        <v>1</v>
      </c>
      <c r="M480" s="8">
        <f t="shared" si="280"/>
        <v>1.9900000000000002</v>
      </c>
      <c r="N480" s="8">
        <f>E475-M480</f>
        <v>4.1099999999999994</v>
      </c>
    </row>
    <row r="481" spans="1:14" x14ac:dyDescent="0.75">
      <c r="A481" t="s">
        <v>346</v>
      </c>
      <c r="B481">
        <v>20</v>
      </c>
      <c r="C481">
        <v>5</v>
      </c>
      <c r="D481" t="s">
        <v>18</v>
      </c>
      <c r="E481">
        <v>6.4</v>
      </c>
      <c r="F481" t="s">
        <v>41</v>
      </c>
      <c r="G481">
        <v>20</v>
      </c>
      <c r="H481">
        <v>4</v>
      </c>
      <c r="I481" t="s">
        <v>18</v>
      </c>
      <c r="J481" s="10">
        <v>5.01</v>
      </c>
      <c r="K481">
        <f t="shared" ref="K481" si="282">B481-G481</f>
        <v>0</v>
      </c>
      <c r="L481">
        <f t="shared" ref="L481" si="283">C481-H481</f>
        <v>1</v>
      </c>
      <c r="M481" s="10">
        <f t="shared" ref="M481:M486" si="284">J481+(K481*1.05)-(L481*0.9)</f>
        <v>4.1099999999999994</v>
      </c>
      <c r="N481" s="10">
        <f t="shared" ref="N481" si="285">E481-M481</f>
        <v>2.2900000000000009</v>
      </c>
    </row>
    <row r="482" spans="1:14" x14ac:dyDescent="0.75">
      <c r="F482" t="s">
        <v>42</v>
      </c>
      <c r="G482">
        <v>20</v>
      </c>
      <c r="H482">
        <v>4</v>
      </c>
      <c r="I482" t="s">
        <v>18</v>
      </c>
      <c r="J482" s="10">
        <v>5.95</v>
      </c>
      <c r="K482">
        <f>B481-G482</f>
        <v>0</v>
      </c>
      <c r="L482">
        <f>C481-H482</f>
        <v>1</v>
      </c>
      <c r="M482" s="10">
        <f t="shared" si="284"/>
        <v>5.05</v>
      </c>
      <c r="N482" s="10">
        <f>E481-M482</f>
        <v>1.3500000000000005</v>
      </c>
    </row>
    <row r="483" spans="1:14" x14ac:dyDescent="0.75">
      <c r="F483" t="s">
        <v>43</v>
      </c>
      <c r="G483">
        <v>20</v>
      </c>
      <c r="H483">
        <v>4</v>
      </c>
      <c r="I483" t="s">
        <v>18</v>
      </c>
      <c r="J483" s="10">
        <v>5.73</v>
      </c>
      <c r="K483">
        <f>B481-G483</f>
        <v>0</v>
      </c>
      <c r="L483">
        <f>C481-H483</f>
        <v>1</v>
      </c>
      <c r="M483" s="10">
        <f t="shared" si="284"/>
        <v>4.83</v>
      </c>
      <c r="N483" s="10">
        <f>E481-M483</f>
        <v>1.5700000000000003</v>
      </c>
    </row>
    <row r="484" spans="1:14" x14ac:dyDescent="0.75">
      <c r="F484" t="s">
        <v>26</v>
      </c>
      <c r="G484">
        <v>20</v>
      </c>
      <c r="H484">
        <v>4</v>
      </c>
      <c r="I484" t="s">
        <v>18</v>
      </c>
      <c r="J484" s="10">
        <v>3.48</v>
      </c>
      <c r="K484">
        <f>B481-G484</f>
        <v>0</v>
      </c>
      <c r="L484">
        <f>C481-H484</f>
        <v>1</v>
      </c>
      <c r="M484" s="10">
        <f t="shared" si="284"/>
        <v>2.58</v>
      </c>
      <c r="N484" s="10">
        <f>E481-M484</f>
        <v>3.8200000000000003</v>
      </c>
    </row>
    <row r="485" spans="1:14" x14ac:dyDescent="0.75">
      <c r="F485" t="s">
        <v>27</v>
      </c>
      <c r="G485">
        <v>20</v>
      </c>
      <c r="H485">
        <v>4</v>
      </c>
      <c r="I485" t="s">
        <v>18</v>
      </c>
      <c r="J485" s="10">
        <v>3</v>
      </c>
      <c r="K485">
        <f>B481-G485</f>
        <v>0</v>
      </c>
      <c r="L485">
        <f>C481-H485</f>
        <v>1</v>
      </c>
      <c r="M485" s="10">
        <f t="shared" si="284"/>
        <v>2.1</v>
      </c>
      <c r="N485" s="10">
        <f>E481-M485</f>
        <v>4.3000000000000007</v>
      </c>
    </row>
    <row r="486" spans="1:14" x14ac:dyDescent="0.75">
      <c r="F486" t="s">
        <v>28</v>
      </c>
      <c r="G486">
        <v>20</v>
      </c>
      <c r="H486">
        <v>4</v>
      </c>
      <c r="I486" t="s">
        <v>18</v>
      </c>
      <c r="J486" s="10">
        <v>2.89</v>
      </c>
      <c r="K486">
        <f>B481-G486</f>
        <v>0</v>
      </c>
      <c r="L486">
        <f>C481-H486</f>
        <v>1</v>
      </c>
      <c r="M486" s="10">
        <f t="shared" si="284"/>
        <v>1.9900000000000002</v>
      </c>
      <c r="N486" s="10">
        <f>E481-M486</f>
        <v>4.41</v>
      </c>
    </row>
    <row r="487" spans="1:14" s="6" customFormat="1" x14ac:dyDescent="0.75">
      <c r="A487" s="6" t="s">
        <v>347</v>
      </c>
      <c r="B487" s="6">
        <v>20</v>
      </c>
      <c r="C487" s="6">
        <v>5</v>
      </c>
      <c r="D487" s="6" t="s">
        <v>18</v>
      </c>
      <c r="E487" s="6">
        <v>6.7</v>
      </c>
      <c r="F487" s="6" t="s">
        <v>41</v>
      </c>
      <c r="G487" s="6">
        <v>20</v>
      </c>
      <c r="H487" s="6">
        <v>4</v>
      </c>
      <c r="I487" s="6" t="s">
        <v>18</v>
      </c>
      <c r="J487" s="8">
        <v>5.01</v>
      </c>
      <c r="K487" s="6">
        <f t="shared" ref="K487" si="286">B487-G487</f>
        <v>0</v>
      </c>
      <c r="L487" s="6">
        <f t="shared" ref="L487" si="287">C487-H487</f>
        <v>1</v>
      </c>
      <c r="M487" s="8">
        <f t="shared" ref="M487:M492" si="288">J487+(K487*1.05)-(L487*0.9)</f>
        <v>4.1099999999999994</v>
      </c>
      <c r="N487" s="8">
        <f t="shared" ref="N487" si="289">E487-M487</f>
        <v>2.5900000000000007</v>
      </c>
    </row>
    <row r="488" spans="1:14" s="6" customFormat="1" x14ac:dyDescent="0.75">
      <c r="F488" s="6" t="s">
        <v>42</v>
      </c>
      <c r="G488" s="6">
        <v>20</v>
      </c>
      <c r="H488" s="6">
        <v>4</v>
      </c>
      <c r="I488" s="6" t="s">
        <v>18</v>
      </c>
      <c r="J488" s="8">
        <v>5.95</v>
      </c>
      <c r="K488" s="6">
        <f>B487-G488</f>
        <v>0</v>
      </c>
      <c r="L488" s="6">
        <f>C487-H488</f>
        <v>1</v>
      </c>
      <c r="M488" s="8">
        <f t="shared" si="288"/>
        <v>5.05</v>
      </c>
      <c r="N488" s="8">
        <f>E487-M488</f>
        <v>1.6500000000000004</v>
      </c>
    </row>
    <row r="489" spans="1:14" s="6" customFormat="1" x14ac:dyDescent="0.75">
      <c r="F489" s="6" t="s">
        <v>43</v>
      </c>
      <c r="G489" s="6">
        <v>20</v>
      </c>
      <c r="H489" s="6">
        <v>4</v>
      </c>
      <c r="I489" s="6" t="s">
        <v>18</v>
      </c>
      <c r="J489" s="8">
        <v>5.73</v>
      </c>
      <c r="K489" s="6">
        <f>B487-G489</f>
        <v>0</v>
      </c>
      <c r="L489" s="6">
        <f>C487-H489</f>
        <v>1</v>
      </c>
      <c r="M489" s="8">
        <f t="shared" si="288"/>
        <v>4.83</v>
      </c>
      <c r="N489" s="8">
        <f>E487-M489</f>
        <v>1.87</v>
      </c>
    </row>
    <row r="490" spans="1:14" s="6" customFormat="1" x14ac:dyDescent="0.75">
      <c r="F490" s="6" t="s">
        <v>26</v>
      </c>
      <c r="G490" s="6">
        <v>20</v>
      </c>
      <c r="H490" s="6">
        <v>4</v>
      </c>
      <c r="I490" s="6" t="s">
        <v>18</v>
      </c>
      <c r="J490" s="8">
        <v>3.48</v>
      </c>
      <c r="K490" s="6">
        <f>B487-G490</f>
        <v>0</v>
      </c>
      <c r="L490" s="6">
        <f>C487-H490</f>
        <v>1</v>
      </c>
      <c r="M490" s="8">
        <f t="shared" si="288"/>
        <v>2.58</v>
      </c>
      <c r="N490" s="8">
        <f>E487-M490</f>
        <v>4.12</v>
      </c>
    </row>
    <row r="491" spans="1:14" s="6" customFormat="1" x14ac:dyDescent="0.75">
      <c r="F491" s="6" t="s">
        <v>27</v>
      </c>
      <c r="G491" s="6">
        <v>20</v>
      </c>
      <c r="H491" s="6">
        <v>4</v>
      </c>
      <c r="I491" s="6" t="s">
        <v>18</v>
      </c>
      <c r="J491" s="8">
        <v>3</v>
      </c>
      <c r="K491" s="6">
        <f>B487-G491</f>
        <v>0</v>
      </c>
      <c r="L491" s="6">
        <f>C487-H491</f>
        <v>1</v>
      </c>
      <c r="M491" s="8">
        <f t="shared" si="288"/>
        <v>2.1</v>
      </c>
      <c r="N491" s="8">
        <f>E487-M491</f>
        <v>4.5999999999999996</v>
      </c>
    </row>
    <row r="492" spans="1:14" s="6" customFormat="1" x14ac:dyDescent="0.75">
      <c r="F492" s="6" t="s">
        <v>28</v>
      </c>
      <c r="G492" s="6">
        <v>20</v>
      </c>
      <c r="H492" s="6">
        <v>4</v>
      </c>
      <c r="I492" s="6" t="s">
        <v>18</v>
      </c>
      <c r="J492" s="8">
        <v>2.89</v>
      </c>
      <c r="K492" s="6">
        <f>B487-G492</f>
        <v>0</v>
      </c>
      <c r="L492" s="6">
        <f>C487-H492</f>
        <v>1</v>
      </c>
      <c r="M492" s="8">
        <f t="shared" si="288"/>
        <v>1.9900000000000002</v>
      </c>
      <c r="N492" s="8">
        <f>E487-M492</f>
        <v>4.71</v>
      </c>
    </row>
    <row r="493" spans="1:14" x14ac:dyDescent="0.75">
      <c r="A493" t="s">
        <v>348</v>
      </c>
      <c r="B493">
        <v>20</v>
      </c>
      <c r="C493">
        <v>5</v>
      </c>
      <c r="D493" t="s">
        <v>18</v>
      </c>
      <c r="E493">
        <v>7.2</v>
      </c>
      <c r="F493" t="s">
        <v>41</v>
      </c>
      <c r="G493">
        <v>20</v>
      </c>
      <c r="H493">
        <v>4</v>
      </c>
      <c r="I493" t="s">
        <v>18</v>
      </c>
      <c r="J493" s="10">
        <v>5.01</v>
      </c>
      <c r="K493">
        <f t="shared" ref="K493" si="290">B493-G493</f>
        <v>0</v>
      </c>
      <c r="L493">
        <f t="shared" ref="L493" si="291">C493-H493</f>
        <v>1</v>
      </c>
      <c r="M493" s="10">
        <f t="shared" ref="M493:M498" si="292">J493+(K493*1.05)-(L493*0.9)</f>
        <v>4.1099999999999994</v>
      </c>
      <c r="N493" s="10">
        <f t="shared" ref="N493" si="293">E493-M493</f>
        <v>3.0900000000000007</v>
      </c>
    </row>
    <row r="494" spans="1:14" x14ac:dyDescent="0.75">
      <c r="F494" t="s">
        <v>42</v>
      </c>
      <c r="G494">
        <v>20</v>
      </c>
      <c r="H494">
        <v>4</v>
      </c>
      <c r="I494" t="s">
        <v>18</v>
      </c>
      <c r="J494" s="10">
        <v>5.95</v>
      </c>
      <c r="K494">
        <f>B493-G494</f>
        <v>0</v>
      </c>
      <c r="L494">
        <f>C493-H494</f>
        <v>1</v>
      </c>
      <c r="M494" s="10">
        <f t="shared" si="292"/>
        <v>5.05</v>
      </c>
      <c r="N494" s="10">
        <f>E493-M494</f>
        <v>2.1500000000000004</v>
      </c>
    </row>
    <row r="495" spans="1:14" x14ac:dyDescent="0.75">
      <c r="F495" t="s">
        <v>43</v>
      </c>
      <c r="G495">
        <v>20</v>
      </c>
      <c r="H495">
        <v>4</v>
      </c>
      <c r="I495" t="s">
        <v>18</v>
      </c>
      <c r="J495" s="10">
        <v>5.73</v>
      </c>
      <c r="K495">
        <f>B493-G495</f>
        <v>0</v>
      </c>
      <c r="L495">
        <f>C493-H495</f>
        <v>1</v>
      </c>
      <c r="M495" s="10">
        <f t="shared" si="292"/>
        <v>4.83</v>
      </c>
      <c r="N495" s="10">
        <f>E493-M495</f>
        <v>2.37</v>
      </c>
    </row>
    <row r="496" spans="1:14" x14ac:dyDescent="0.75">
      <c r="F496" t="s">
        <v>26</v>
      </c>
      <c r="G496">
        <v>20</v>
      </c>
      <c r="H496">
        <v>4</v>
      </c>
      <c r="I496" t="s">
        <v>18</v>
      </c>
      <c r="J496" s="10">
        <v>3.48</v>
      </c>
      <c r="K496">
        <f>B493-G496</f>
        <v>0</v>
      </c>
      <c r="L496">
        <f>C493-H496</f>
        <v>1</v>
      </c>
      <c r="M496" s="10">
        <f t="shared" si="292"/>
        <v>2.58</v>
      </c>
      <c r="N496" s="10">
        <f>E493-M496</f>
        <v>4.62</v>
      </c>
    </row>
    <row r="497" spans="1:16" x14ac:dyDescent="0.75">
      <c r="F497" t="s">
        <v>27</v>
      </c>
      <c r="G497">
        <v>20</v>
      </c>
      <c r="H497">
        <v>4</v>
      </c>
      <c r="I497" t="s">
        <v>18</v>
      </c>
      <c r="J497" s="10">
        <v>3</v>
      </c>
      <c r="K497">
        <f>B493-G497</f>
        <v>0</v>
      </c>
      <c r="L497">
        <f>C493-H497</f>
        <v>1</v>
      </c>
      <c r="M497" s="10">
        <f t="shared" si="292"/>
        <v>2.1</v>
      </c>
      <c r="N497" s="10">
        <f>E493-M497</f>
        <v>5.0999999999999996</v>
      </c>
    </row>
    <row r="498" spans="1:16" x14ac:dyDescent="0.75">
      <c r="F498" t="s">
        <v>28</v>
      </c>
      <c r="G498">
        <v>20</v>
      </c>
      <c r="H498">
        <v>4</v>
      </c>
      <c r="I498" t="s">
        <v>18</v>
      </c>
      <c r="J498" s="10">
        <v>2.89</v>
      </c>
      <c r="K498">
        <f>B493-G498</f>
        <v>0</v>
      </c>
      <c r="L498">
        <f>C493-H498</f>
        <v>1</v>
      </c>
      <c r="M498" s="10">
        <f t="shared" si="292"/>
        <v>1.9900000000000002</v>
      </c>
      <c r="N498" s="10">
        <f>E493-M498</f>
        <v>5.21</v>
      </c>
    </row>
    <row r="499" spans="1:16" s="6" customFormat="1" x14ac:dyDescent="0.75">
      <c r="A499" s="6" t="s">
        <v>349</v>
      </c>
      <c r="B499" s="6">
        <v>20</v>
      </c>
      <c r="C499" s="6">
        <v>5</v>
      </c>
      <c r="D499" s="6" t="s">
        <v>18</v>
      </c>
      <c r="E499" s="6">
        <v>8.1999999999999993</v>
      </c>
      <c r="F499" s="6" t="s">
        <v>41</v>
      </c>
      <c r="G499" s="6">
        <v>20</v>
      </c>
      <c r="H499" s="6">
        <v>4</v>
      </c>
      <c r="I499" s="6" t="s">
        <v>18</v>
      </c>
      <c r="J499" s="8">
        <v>5.01</v>
      </c>
      <c r="K499" s="6">
        <f t="shared" ref="K499" si="294">B499-G499</f>
        <v>0</v>
      </c>
      <c r="L499" s="6">
        <f t="shared" ref="L499" si="295">C499-H499</f>
        <v>1</v>
      </c>
      <c r="M499" s="8">
        <f t="shared" ref="M499:M504" si="296">J499+(K499*1.05)-(L499*0.9)</f>
        <v>4.1099999999999994</v>
      </c>
      <c r="N499" s="8">
        <f t="shared" ref="N499" si="297">E499-M499</f>
        <v>4.09</v>
      </c>
    </row>
    <row r="500" spans="1:16" s="6" customFormat="1" x14ac:dyDescent="0.75">
      <c r="F500" s="6" t="s">
        <v>42</v>
      </c>
      <c r="G500" s="6">
        <v>20</v>
      </c>
      <c r="H500" s="6">
        <v>4</v>
      </c>
      <c r="I500" s="6" t="s">
        <v>18</v>
      </c>
      <c r="J500" s="8">
        <v>5.95</v>
      </c>
      <c r="K500" s="6">
        <f>B499-G500</f>
        <v>0</v>
      </c>
      <c r="L500" s="6">
        <f>C499-H500</f>
        <v>1</v>
      </c>
      <c r="M500" s="8">
        <f t="shared" si="296"/>
        <v>5.05</v>
      </c>
      <c r="N500" s="8">
        <f>E499-M500</f>
        <v>3.1499999999999995</v>
      </c>
    </row>
    <row r="501" spans="1:16" s="6" customFormat="1" x14ac:dyDescent="0.75">
      <c r="F501" s="6" t="s">
        <v>43</v>
      </c>
      <c r="G501" s="6">
        <v>20</v>
      </c>
      <c r="H501" s="6">
        <v>4</v>
      </c>
      <c r="I501" s="6" t="s">
        <v>18</v>
      </c>
      <c r="J501" s="8">
        <v>5.73</v>
      </c>
      <c r="K501" s="6">
        <f>B499-G501</f>
        <v>0</v>
      </c>
      <c r="L501" s="6">
        <f>C499-H501</f>
        <v>1</v>
      </c>
      <c r="M501" s="8">
        <f t="shared" si="296"/>
        <v>4.83</v>
      </c>
      <c r="N501" s="8">
        <f>E499-M501</f>
        <v>3.3699999999999992</v>
      </c>
    </row>
    <row r="502" spans="1:16" s="6" customFormat="1" x14ac:dyDescent="0.75">
      <c r="F502" s="6" t="s">
        <v>26</v>
      </c>
      <c r="G502" s="6">
        <v>20</v>
      </c>
      <c r="H502" s="6">
        <v>4</v>
      </c>
      <c r="I502" s="6" t="s">
        <v>18</v>
      </c>
      <c r="J502" s="8">
        <v>3.48</v>
      </c>
      <c r="K502" s="6">
        <f>B499-G502</f>
        <v>0</v>
      </c>
      <c r="L502" s="6">
        <f>C499-H502</f>
        <v>1</v>
      </c>
      <c r="M502" s="8">
        <f t="shared" si="296"/>
        <v>2.58</v>
      </c>
      <c r="N502" s="8">
        <f>E499-M502</f>
        <v>5.6199999999999992</v>
      </c>
    </row>
    <row r="503" spans="1:16" s="6" customFormat="1" x14ac:dyDescent="0.75">
      <c r="F503" s="6" t="s">
        <v>27</v>
      </c>
      <c r="G503" s="6">
        <v>20</v>
      </c>
      <c r="H503" s="6">
        <v>4</v>
      </c>
      <c r="I503" s="6" t="s">
        <v>18</v>
      </c>
      <c r="J503" s="8">
        <v>3</v>
      </c>
      <c r="K503" s="6">
        <f>B499-G503</f>
        <v>0</v>
      </c>
      <c r="L503" s="6">
        <f>C499-H503</f>
        <v>1</v>
      </c>
      <c r="M503" s="8">
        <f t="shared" si="296"/>
        <v>2.1</v>
      </c>
      <c r="N503" s="8">
        <f>E499-M503</f>
        <v>6.1</v>
      </c>
    </row>
    <row r="504" spans="1:16" s="6" customFormat="1" x14ac:dyDescent="0.75">
      <c r="F504" s="6" t="s">
        <v>28</v>
      </c>
      <c r="G504" s="6">
        <v>20</v>
      </c>
      <c r="H504" s="6">
        <v>4</v>
      </c>
      <c r="I504" s="6" t="s">
        <v>18</v>
      </c>
      <c r="J504" s="8">
        <v>2.89</v>
      </c>
      <c r="K504" s="6">
        <f>B499-G504</f>
        <v>0</v>
      </c>
      <c r="L504" s="6">
        <f>C499-H504</f>
        <v>1</v>
      </c>
      <c r="M504" s="8">
        <f t="shared" si="296"/>
        <v>1.9900000000000002</v>
      </c>
      <c r="N504" s="8">
        <f>E499-M504</f>
        <v>6.2099999999999991</v>
      </c>
    </row>
    <row r="505" spans="1:16" x14ac:dyDescent="0.75">
      <c r="A505" t="s">
        <v>350</v>
      </c>
      <c r="B505">
        <v>20</v>
      </c>
      <c r="C505">
        <v>5</v>
      </c>
      <c r="D505" t="s">
        <v>18</v>
      </c>
      <c r="E505">
        <v>8.6999999999999993</v>
      </c>
      <c r="F505" t="s">
        <v>41</v>
      </c>
      <c r="G505">
        <v>20</v>
      </c>
      <c r="H505">
        <v>4</v>
      </c>
      <c r="I505" t="s">
        <v>18</v>
      </c>
      <c r="J505" s="10">
        <v>5.01</v>
      </c>
      <c r="K505">
        <f t="shared" ref="K505" si="298">B505-G505</f>
        <v>0</v>
      </c>
      <c r="L505">
        <f t="shared" ref="L505" si="299">C505-H505</f>
        <v>1</v>
      </c>
      <c r="M505" s="10">
        <f t="shared" ref="M505:M516" si="300">J505+(K505*1.05)-(L505*0.9)</f>
        <v>4.1099999999999994</v>
      </c>
      <c r="N505" s="10">
        <f t="shared" ref="N505" si="301">E505-M505</f>
        <v>4.59</v>
      </c>
    </row>
    <row r="506" spans="1:16" x14ac:dyDescent="0.75">
      <c r="F506" t="s">
        <v>42</v>
      </c>
      <c r="G506">
        <v>20</v>
      </c>
      <c r="H506">
        <v>4</v>
      </c>
      <c r="I506" t="s">
        <v>18</v>
      </c>
      <c r="J506" s="10">
        <v>5.95</v>
      </c>
      <c r="K506">
        <f>B505-G506</f>
        <v>0</v>
      </c>
      <c r="L506">
        <f>C505-H506</f>
        <v>1</v>
      </c>
      <c r="M506" s="10">
        <f t="shared" si="300"/>
        <v>5.05</v>
      </c>
      <c r="N506" s="10">
        <f>E505-M506</f>
        <v>3.6499999999999995</v>
      </c>
    </row>
    <row r="507" spans="1:16" x14ac:dyDescent="0.75">
      <c r="F507" t="s">
        <v>43</v>
      </c>
      <c r="G507">
        <v>20</v>
      </c>
      <c r="H507">
        <v>4</v>
      </c>
      <c r="I507" t="s">
        <v>18</v>
      </c>
      <c r="J507" s="10">
        <v>5.73</v>
      </c>
      <c r="K507">
        <f>B505-G507</f>
        <v>0</v>
      </c>
      <c r="L507">
        <f>C505-H507</f>
        <v>1</v>
      </c>
      <c r="M507" s="10">
        <f t="shared" si="300"/>
        <v>4.83</v>
      </c>
      <c r="N507" s="10">
        <f>E505-M507</f>
        <v>3.8699999999999992</v>
      </c>
    </row>
    <row r="508" spans="1:16" x14ac:dyDescent="0.75">
      <c r="F508" t="s">
        <v>26</v>
      </c>
      <c r="G508">
        <v>20</v>
      </c>
      <c r="H508">
        <v>4</v>
      </c>
      <c r="I508" t="s">
        <v>18</v>
      </c>
      <c r="J508" s="10">
        <v>3.48</v>
      </c>
      <c r="K508">
        <f>B505-G508</f>
        <v>0</v>
      </c>
      <c r="L508">
        <f>C505-H508</f>
        <v>1</v>
      </c>
      <c r="M508" s="10">
        <f t="shared" si="300"/>
        <v>2.58</v>
      </c>
      <c r="N508" s="10">
        <f>E505-M508</f>
        <v>6.1199999999999992</v>
      </c>
    </row>
    <row r="509" spans="1:16" x14ac:dyDescent="0.75">
      <c r="F509" t="s">
        <v>27</v>
      </c>
      <c r="G509">
        <v>20</v>
      </c>
      <c r="H509">
        <v>4</v>
      </c>
      <c r="I509" t="s">
        <v>18</v>
      </c>
      <c r="J509" s="10">
        <v>3</v>
      </c>
      <c r="K509">
        <f>B505-G509</f>
        <v>0</v>
      </c>
      <c r="L509">
        <f>C505-H509</f>
        <v>1</v>
      </c>
      <c r="M509" s="10">
        <f t="shared" si="300"/>
        <v>2.1</v>
      </c>
      <c r="N509" s="10">
        <f>E505-M509</f>
        <v>6.6</v>
      </c>
    </row>
    <row r="510" spans="1:16" x14ac:dyDescent="0.75">
      <c r="F510" t="s">
        <v>28</v>
      </c>
      <c r="G510">
        <v>20</v>
      </c>
      <c r="H510">
        <v>4</v>
      </c>
      <c r="I510" t="s">
        <v>18</v>
      </c>
      <c r="J510" s="10">
        <v>2.89</v>
      </c>
      <c r="K510">
        <f>B505-G510</f>
        <v>0</v>
      </c>
      <c r="L510">
        <f>C505-H510</f>
        <v>1</v>
      </c>
      <c r="M510" s="10">
        <f t="shared" si="300"/>
        <v>1.9900000000000002</v>
      </c>
      <c r="N510" s="10">
        <f>E505-M510</f>
        <v>6.7099999999999991</v>
      </c>
    </row>
    <row r="511" spans="1:16" s="6" customFormat="1" x14ac:dyDescent="0.75">
      <c r="A511" s="6" t="s">
        <v>351</v>
      </c>
      <c r="B511" s="6">
        <v>20</v>
      </c>
      <c r="C511" s="6">
        <v>5</v>
      </c>
      <c r="D511" s="6" t="s">
        <v>22</v>
      </c>
      <c r="E511" s="6">
        <v>1.9</v>
      </c>
      <c r="F511" s="6" t="s">
        <v>23</v>
      </c>
      <c r="G511" s="6">
        <v>20</v>
      </c>
      <c r="H511" s="6">
        <v>5</v>
      </c>
      <c r="I511" s="6" t="s">
        <v>22</v>
      </c>
      <c r="J511" s="8">
        <v>1.72</v>
      </c>
      <c r="K511" s="6">
        <f t="shared" ref="K511:L514" si="302">B511-G511</f>
        <v>0</v>
      </c>
      <c r="L511" s="6">
        <f t="shared" si="302"/>
        <v>0</v>
      </c>
      <c r="M511" s="8">
        <f t="shared" si="300"/>
        <v>1.72</v>
      </c>
      <c r="N511" s="11">
        <f>E511-M511</f>
        <v>0.17999999999999994</v>
      </c>
      <c r="O511" s="6" t="s">
        <v>74</v>
      </c>
      <c r="P511" s="6" t="s">
        <v>134</v>
      </c>
    </row>
    <row r="512" spans="1:16" x14ac:dyDescent="0.75">
      <c r="A512" t="s">
        <v>352</v>
      </c>
      <c r="B512">
        <v>20</v>
      </c>
      <c r="C512">
        <v>5</v>
      </c>
      <c r="D512" t="s">
        <v>22</v>
      </c>
      <c r="E512">
        <v>3.4</v>
      </c>
      <c r="F512" t="s">
        <v>23</v>
      </c>
      <c r="G512">
        <v>20</v>
      </c>
      <c r="H512">
        <v>5</v>
      </c>
      <c r="I512" t="s">
        <v>22</v>
      </c>
      <c r="J512" s="10">
        <v>1.72</v>
      </c>
      <c r="K512">
        <f t="shared" si="302"/>
        <v>0</v>
      </c>
      <c r="L512">
        <f t="shared" si="302"/>
        <v>0</v>
      </c>
      <c r="M512" s="10">
        <f t="shared" si="300"/>
        <v>1.72</v>
      </c>
      <c r="N512" s="17">
        <f t="shared" ref="N512:N515" si="303">E512-M512</f>
        <v>1.68</v>
      </c>
    </row>
    <row r="513" spans="1:16" s="6" customFormat="1" x14ac:dyDescent="0.75">
      <c r="A513" s="6" t="s">
        <v>353</v>
      </c>
      <c r="B513" s="6">
        <v>20</v>
      </c>
      <c r="C513" s="6">
        <v>5</v>
      </c>
      <c r="D513" s="6" t="s">
        <v>22</v>
      </c>
      <c r="E513" s="6">
        <v>4</v>
      </c>
      <c r="F513" s="6" t="s">
        <v>23</v>
      </c>
      <c r="G513" s="6">
        <v>20</v>
      </c>
      <c r="H513" s="6">
        <v>5</v>
      </c>
      <c r="I513" s="6" t="s">
        <v>22</v>
      </c>
      <c r="J513" s="8">
        <v>1.72</v>
      </c>
      <c r="K513" s="6">
        <f t="shared" si="302"/>
        <v>0</v>
      </c>
      <c r="L513" s="6">
        <f t="shared" si="302"/>
        <v>0</v>
      </c>
      <c r="M513" s="8">
        <f t="shared" si="300"/>
        <v>1.72</v>
      </c>
      <c r="N513" s="8">
        <f t="shared" si="303"/>
        <v>2.2800000000000002</v>
      </c>
    </row>
    <row r="514" spans="1:16" x14ac:dyDescent="0.75">
      <c r="A514" t="s">
        <v>354</v>
      </c>
      <c r="B514">
        <v>20</v>
      </c>
      <c r="C514">
        <v>5</v>
      </c>
      <c r="D514" t="s">
        <v>22</v>
      </c>
      <c r="E514">
        <v>4.3</v>
      </c>
      <c r="F514" t="s">
        <v>23</v>
      </c>
      <c r="G514">
        <v>20</v>
      </c>
      <c r="H514">
        <v>5</v>
      </c>
      <c r="I514" t="s">
        <v>22</v>
      </c>
      <c r="J514" s="10">
        <v>1.72</v>
      </c>
      <c r="K514">
        <f t="shared" si="302"/>
        <v>0</v>
      </c>
      <c r="L514">
        <f t="shared" si="302"/>
        <v>0</v>
      </c>
      <c r="M514" s="10">
        <f t="shared" si="300"/>
        <v>1.72</v>
      </c>
      <c r="N514" s="17">
        <f t="shared" si="303"/>
        <v>2.58</v>
      </c>
    </row>
    <row r="515" spans="1:16" s="6" customFormat="1" x14ac:dyDescent="0.75">
      <c r="A515" s="6" t="s">
        <v>116</v>
      </c>
      <c r="B515" s="6">
        <v>20</v>
      </c>
      <c r="C515" s="6">
        <v>5</v>
      </c>
      <c r="E515" s="6">
        <v>11.9</v>
      </c>
      <c r="F515" s="6" t="s">
        <v>24</v>
      </c>
      <c r="G515" s="6">
        <v>20</v>
      </c>
      <c r="H515" s="6">
        <v>4</v>
      </c>
      <c r="J515" s="8">
        <v>8.1</v>
      </c>
      <c r="K515" s="6">
        <f t="shared" ref="K515" si="304">B515-G515</f>
        <v>0</v>
      </c>
      <c r="L515" s="6">
        <f t="shared" ref="L515" si="305">C515-H515</f>
        <v>1</v>
      </c>
      <c r="M515" s="8">
        <f t="shared" si="300"/>
        <v>7.1999999999999993</v>
      </c>
      <c r="N515" s="8">
        <f t="shared" si="303"/>
        <v>4.7000000000000011</v>
      </c>
    </row>
    <row r="516" spans="1:16" s="6" customFormat="1" x14ac:dyDescent="0.75">
      <c r="F516" s="6" t="s">
        <v>53</v>
      </c>
      <c r="G516" s="6">
        <v>22</v>
      </c>
      <c r="H516" s="6">
        <v>6</v>
      </c>
      <c r="J516" s="8">
        <v>7.7</v>
      </c>
      <c r="K516" s="6">
        <f>B515-G516</f>
        <v>-2</v>
      </c>
      <c r="L516" s="6">
        <f>C515-H516</f>
        <v>-1</v>
      </c>
      <c r="M516" s="8">
        <f t="shared" si="300"/>
        <v>6.5</v>
      </c>
      <c r="N516" s="8">
        <f>E515-M516</f>
        <v>5.4</v>
      </c>
    </row>
    <row r="517" spans="1:16" x14ac:dyDescent="0.75">
      <c r="A517" t="s">
        <v>117</v>
      </c>
      <c r="B517">
        <v>20</v>
      </c>
      <c r="C517">
        <v>5</v>
      </c>
      <c r="E517">
        <v>6.1</v>
      </c>
      <c r="F517" t="s">
        <v>24</v>
      </c>
      <c r="G517">
        <v>20</v>
      </c>
      <c r="H517">
        <v>4</v>
      </c>
      <c r="J517" s="10">
        <v>8.1</v>
      </c>
      <c r="K517">
        <f t="shared" ref="K517" si="306">B517-G517</f>
        <v>0</v>
      </c>
      <c r="L517">
        <f t="shared" ref="L517" si="307">C517-H517</f>
        <v>1</v>
      </c>
      <c r="M517" s="10">
        <f t="shared" ref="M517" si="308">J517+(K517*1.05)-(L517*0.9)</f>
        <v>7.1999999999999993</v>
      </c>
      <c r="N517" s="10">
        <f t="shared" ref="N517" si="309">E517-M517</f>
        <v>-1.0999999999999996</v>
      </c>
      <c r="O517" t="s">
        <v>135</v>
      </c>
      <c r="P517" t="s">
        <v>136</v>
      </c>
    </row>
    <row r="518" spans="1:16" x14ac:dyDescent="0.75">
      <c r="F518" t="s">
        <v>53</v>
      </c>
      <c r="G518">
        <v>22</v>
      </c>
      <c r="H518">
        <v>6</v>
      </c>
      <c r="J518" s="10">
        <v>7.7</v>
      </c>
      <c r="K518">
        <f>B517-G518</f>
        <v>-2</v>
      </c>
      <c r="L518">
        <f>C517-H518</f>
        <v>-1</v>
      </c>
      <c r="M518" s="10">
        <f>J518+(K518*1.05)-(L518*0.9)</f>
        <v>6.5</v>
      </c>
      <c r="N518" s="11">
        <f>E517-M518</f>
        <v>-0.40000000000000036</v>
      </c>
    </row>
    <row r="520" spans="1:16" ht="90" customHeight="1" x14ac:dyDescent="0.75">
      <c r="A520" s="18" t="s">
        <v>398</v>
      </c>
      <c r="B520" s="18"/>
      <c r="C520" s="18"/>
      <c r="D520" s="18"/>
      <c r="E520" s="18"/>
      <c r="F520" s="18"/>
      <c r="G520" s="18"/>
      <c r="H520" s="18"/>
      <c r="I520" s="18"/>
      <c r="J520" s="18"/>
      <c r="K520" s="18"/>
      <c r="L520" s="18"/>
      <c r="M520" s="18"/>
      <c r="N520" s="18"/>
      <c r="O520" s="18"/>
      <c r="P520" s="18"/>
    </row>
    <row r="521" spans="1:16" x14ac:dyDescent="0.75">
      <c r="A521" s="19" t="s">
        <v>0</v>
      </c>
      <c r="B521" s="19"/>
      <c r="C521" s="19"/>
      <c r="D521" s="19"/>
      <c r="E521" s="19"/>
      <c r="F521" s="20" t="s">
        <v>1</v>
      </c>
      <c r="G521" s="19"/>
      <c r="H521" s="19"/>
      <c r="I521" s="19"/>
      <c r="J521" s="19"/>
      <c r="K521" s="20" t="s">
        <v>2</v>
      </c>
      <c r="L521" s="19"/>
      <c r="M521" s="19"/>
      <c r="N521" s="19"/>
      <c r="O521" s="21" t="s">
        <v>3</v>
      </c>
      <c r="P521" s="21"/>
    </row>
    <row r="522" spans="1:16" x14ac:dyDescent="0.75">
      <c r="A522" s="19" t="s">
        <v>4</v>
      </c>
      <c r="B522" s="19"/>
      <c r="C522" s="19"/>
      <c r="D522" s="19"/>
      <c r="E522" s="22" t="s">
        <v>5</v>
      </c>
      <c r="F522" s="20" t="s">
        <v>4</v>
      </c>
      <c r="G522" s="19"/>
      <c r="H522" s="19"/>
      <c r="I522" s="19"/>
      <c r="J522" s="22" t="s">
        <v>6</v>
      </c>
      <c r="K522" s="1"/>
      <c r="M522" s="21" t="s">
        <v>7</v>
      </c>
      <c r="N522" s="21" t="s">
        <v>8</v>
      </c>
      <c r="O522" s="21"/>
      <c r="P522" s="21"/>
    </row>
    <row r="523" spans="1:16" x14ac:dyDescent="0.75">
      <c r="A523" s="2"/>
      <c r="B523" s="3" t="s">
        <v>9</v>
      </c>
      <c r="C523" s="3" t="s">
        <v>10</v>
      </c>
      <c r="D523" s="3" t="s">
        <v>11</v>
      </c>
      <c r="E523" s="23"/>
      <c r="F523" s="4" t="s">
        <v>12</v>
      </c>
      <c r="G523" s="3" t="s">
        <v>9</v>
      </c>
      <c r="H523" s="3" t="s">
        <v>10</v>
      </c>
      <c r="I523" s="3" t="s">
        <v>11</v>
      </c>
      <c r="J523" s="23"/>
      <c r="K523" s="5" t="s">
        <v>13</v>
      </c>
      <c r="L523" s="2" t="s">
        <v>14</v>
      </c>
      <c r="M523" s="24"/>
      <c r="N523" s="24"/>
      <c r="O523" s="5" t="s">
        <v>12</v>
      </c>
      <c r="P523" s="2" t="s">
        <v>15</v>
      </c>
    </row>
    <row r="524" spans="1:16" s="6" customFormat="1" x14ac:dyDescent="0.75">
      <c r="A524" s="6" t="s">
        <v>355</v>
      </c>
      <c r="B524" s="6">
        <v>22</v>
      </c>
      <c r="C524" s="6">
        <v>0</v>
      </c>
      <c r="D524" s="6" t="s">
        <v>22</v>
      </c>
      <c r="E524" s="6">
        <v>10.5</v>
      </c>
      <c r="F524" s="6" t="s">
        <v>23</v>
      </c>
      <c r="G524" s="6">
        <v>20</v>
      </c>
      <c r="H524" s="6">
        <v>5</v>
      </c>
      <c r="I524" s="6" t="s">
        <v>22</v>
      </c>
      <c r="J524" s="8">
        <v>1.72</v>
      </c>
      <c r="K524" s="6">
        <f>B524-G524</f>
        <v>2</v>
      </c>
      <c r="L524" s="6">
        <f>C524-H524</f>
        <v>-5</v>
      </c>
      <c r="M524" s="8">
        <f>J524+(K524*1.05)-(L524*0.9)</f>
        <v>8.32</v>
      </c>
      <c r="N524" s="8">
        <f>E524-M524</f>
        <v>2.1799999999999997</v>
      </c>
    </row>
    <row r="525" spans="1:16" x14ac:dyDescent="0.75">
      <c r="A525" t="s">
        <v>94</v>
      </c>
      <c r="B525">
        <v>22</v>
      </c>
      <c r="C525">
        <v>0</v>
      </c>
      <c r="E525">
        <v>14.3</v>
      </c>
      <c r="F525" t="s">
        <v>53</v>
      </c>
      <c r="G525">
        <v>22</v>
      </c>
      <c r="H525">
        <v>6</v>
      </c>
      <c r="J525" s="10">
        <v>7.71</v>
      </c>
      <c r="K525">
        <f t="shared" ref="K525:L526" si="310">B525-G525</f>
        <v>0</v>
      </c>
      <c r="L525">
        <f t="shared" si="310"/>
        <v>-6</v>
      </c>
      <c r="M525" s="10">
        <f t="shared" ref="M525" si="311">J525+(K525*1.05)-(L525*0.9)</f>
        <v>13.11</v>
      </c>
      <c r="N525" s="10">
        <f t="shared" ref="N525" si="312">E525-M525</f>
        <v>1.1900000000000013</v>
      </c>
    </row>
    <row r="526" spans="1:16" s="6" customFormat="1" x14ac:dyDescent="0.75">
      <c r="A526" s="6" t="s">
        <v>95</v>
      </c>
      <c r="B526" s="6">
        <v>22</v>
      </c>
      <c r="C526" s="6">
        <v>1</v>
      </c>
      <c r="E526" s="6">
        <v>12.9</v>
      </c>
      <c r="F526" s="6" t="s">
        <v>53</v>
      </c>
      <c r="G526" s="6">
        <v>22</v>
      </c>
      <c r="H526" s="6">
        <v>6</v>
      </c>
      <c r="J526" s="8">
        <v>7.71</v>
      </c>
      <c r="K526" s="6">
        <f t="shared" si="310"/>
        <v>0</v>
      </c>
      <c r="L526" s="6">
        <f t="shared" si="310"/>
        <v>-5</v>
      </c>
      <c r="M526" s="8">
        <f t="shared" ref="M526:M562" si="313">J526+(K526*1.05)-(L526*0.9)</f>
        <v>12.21</v>
      </c>
      <c r="N526" s="8">
        <f>E526-M526</f>
        <v>0.6899999999999995</v>
      </c>
    </row>
    <row r="527" spans="1:16" s="15" customFormat="1" x14ac:dyDescent="0.75">
      <c r="A527" s="15" t="s">
        <v>96</v>
      </c>
      <c r="B527" s="15">
        <v>22</v>
      </c>
      <c r="C527" s="15">
        <v>2</v>
      </c>
      <c r="E527" s="15">
        <v>11.8</v>
      </c>
      <c r="F527" s="15" t="s">
        <v>53</v>
      </c>
      <c r="G527" s="15">
        <v>22</v>
      </c>
      <c r="H527" s="15">
        <v>6</v>
      </c>
      <c r="J527" s="16">
        <v>7.71</v>
      </c>
      <c r="K527" s="15">
        <f t="shared" ref="K527" si="314">B527-G527</f>
        <v>0</v>
      </c>
      <c r="L527" s="15">
        <f t="shared" ref="L527" si="315">C527-H527</f>
        <v>-4</v>
      </c>
      <c r="M527" s="16">
        <f t="shared" ref="M527" si="316">J527+(K527*1.05)-(L527*0.9)</f>
        <v>11.31</v>
      </c>
      <c r="N527" s="11">
        <f>E527-M527</f>
        <v>0.49000000000000021</v>
      </c>
      <c r="O527" s="15" t="s">
        <v>97</v>
      </c>
      <c r="P527" s="15" t="s">
        <v>98</v>
      </c>
    </row>
    <row r="528" spans="1:16" s="6" customFormat="1" x14ac:dyDescent="0.75">
      <c r="A528" s="6" t="s">
        <v>356</v>
      </c>
      <c r="B528" s="6">
        <v>22</v>
      </c>
      <c r="C528" s="6">
        <v>3</v>
      </c>
      <c r="D528" s="6" t="s">
        <v>16</v>
      </c>
      <c r="E528" s="6">
        <v>8.8000000000000007</v>
      </c>
      <c r="F528" s="6" t="s">
        <v>48</v>
      </c>
      <c r="G528" s="6">
        <v>20</v>
      </c>
      <c r="H528" s="6">
        <v>5</v>
      </c>
      <c r="I528" s="6" t="s">
        <v>16</v>
      </c>
      <c r="J528" s="8">
        <v>4.5599999999999996</v>
      </c>
      <c r="K528" s="6">
        <f>B528-G528</f>
        <v>2</v>
      </c>
      <c r="L528" s="6">
        <f>C528-H528</f>
        <v>-2</v>
      </c>
      <c r="M528" s="8">
        <f>J528+(K528*1.05)-(L528*0.9)</f>
        <v>8.4600000000000009</v>
      </c>
      <c r="N528" s="8">
        <f t="shared" ref="N528" si="317">E528-M528</f>
        <v>0.33999999999999986</v>
      </c>
      <c r="O528" s="6" t="s">
        <v>99</v>
      </c>
      <c r="P528" s="6" t="s">
        <v>108</v>
      </c>
    </row>
    <row r="529" spans="1:16" x14ac:dyDescent="0.75">
      <c r="A529" t="s">
        <v>357</v>
      </c>
      <c r="B529">
        <v>22</v>
      </c>
      <c r="C529">
        <v>3</v>
      </c>
      <c r="D529" t="s">
        <v>16</v>
      </c>
      <c r="E529">
        <v>2.5</v>
      </c>
      <c r="F529" t="s">
        <v>48</v>
      </c>
      <c r="G529">
        <v>20</v>
      </c>
      <c r="H529">
        <v>5</v>
      </c>
      <c r="I529" t="s">
        <v>16</v>
      </c>
      <c r="J529" s="10">
        <v>4.5599999999999996</v>
      </c>
      <c r="K529">
        <f t="shared" ref="K529:K542" si="318">B529-G529</f>
        <v>2</v>
      </c>
      <c r="L529">
        <f t="shared" ref="L529:L542" si="319">C529-H529</f>
        <v>-2</v>
      </c>
      <c r="M529" s="10">
        <f t="shared" si="313"/>
        <v>8.4600000000000009</v>
      </c>
      <c r="N529" s="10">
        <f t="shared" ref="N529:N556" si="320">E529-M529</f>
        <v>-5.9600000000000009</v>
      </c>
    </row>
    <row r="530" spans="1:16" s="6" customFormat="1" x14ac:dyDescent="0.75">
      <c r="A530" s="6" t="s">
        <v>358</v>
      </c>
      <c r="B530" s="6">
        <v>22</v>
      </c>
      <c r="C530" s="6">
        <v>4</v>
      </c>
      <c r="D530" s="6" t="s">
        <v>16</v>
      </c>
      <c r="E530" s="6">
        <v>7.5</v>
      </c>
      <c r="F530" s="6" t="s">
        <v>48</v>
      </c>
      <c r="G530" s="6">
        <v>20</v>
      </c>
      <c r="H530" s="6">
        <v>5</v>
      </c>
      <c r="I530" s="6" t="s">
        <v>16</v>
      </c>
      <c r="J530" s="8">
        <v>4.5599999999999996</v>
      </c>
      <c r="K530" s="6">
        <f t="shared" si="318"/>
        <v>2</v>
      </c>
      <c r="L530" s="6">
        <f t="shared" si="319"/>
        <v>-1</v>
      </c>
      <c r="M530" s="8">
        <f t="shared" si="313"/>
        <v>7.5600000000000005</v>
      </c>
      <c r="N530" s="11">
        <f t="shared" si="320"/>
        <v>-6.0000000000000497E-2</v>
      </c>
      <c r="O530" s="6" t="s">
        <v>100</v>
      </c>
      <c r="P530" s="6" t="s">
        <v>109</v>
      </c>
    </row>
    <row r="531" spans="1:16" x14ac:dyDescent="0.75">
      <c r="A531" t="s">
        <v>359</v>
      </c>
      <c r="B531">
        <v>22</v>
      </c>
      <c r="C531">
        <v>4</v>
      </c>
      <c r="D531" t="s">
        <v>16</v>
      </c>
      <c r="E531">
        <v>8</v>
      </c>
      <c r="F531" t="s">
        <v>48</v>
      </c>
      <c r="G531">
        <v>20</v>
      </c>
      <c r="H531">
        <v>5</v>
      </c>
      <c r="I531" t="s">
        <v>16</v>
      </c>
      <c r="J531" s="10">
        <v>4.5599999999999996</v>
      </c>
      <c r="K531">
        <f t="shared" si="318"/>
        <v>2</v>
      </c>
      <c r="L531">
        <f t="shared" si="319"/>
        <v>-1</v>
      </c>
      <c r="M531" s="10">
        <f t="shared" si="313"/>
        <v>7.5600000000000005</v>
      </c>
      <c r="N531" s="11">
        <f>E531-M531</f>
        <v>0.4399999999999995</v>
      </c>
      <c r="O531" t="s">
        <v>100</v>
      </c>
      <c r="P531" t="s">
        <v>109</v>
      </c>
    </row>
    <row r="532" spans="1:16" s="6" customFormat="1" x14ac:dyDescent="0.75">
      <c r="A532" s="6" t="s">
        <v>360</v>
      </c>
      <c r="B532" s="6">
        <v>22</v>
      </c>
      <c r="C532" s="6">
        <v>5</v>
      </c>
      <c r="D532" s="6" t="s">
        <v>16</v>
      </c>
      <c r="E532" s="6">
        <v>7.7</v>
      </c>
      <c r="F532" s="6" t="s">
        <v>48</v>
      </c>
      <c r="G532" s="6">
        <v>20</v>
      </c>
      <c r="H532" s="6">
        <v>5</v>
      </c>
      <c r="I532" s="6" t="s">
        <v>16</v>
      </c>
      <c r="J532" s="8">
        <v>4.5599999999999996</v>
      </c>
      <c r="K532" s="6">
        <f t="shared" ref="K532" si="321">B532-G532</f>
        <v>2</v>
      </c>
      <c r="L532" s="6">
        <f t="shared" ref="L532" si="322">C532-H532</f>
        <v>0</v>
      </c>
      <c r="M532" s="8">
        <f t="shared" ref="M532:M538" si="323">J532+(K532*1.05)-(L532*0.9)</f>
        <v>6.66</v>
      </c>
      <c r="N532" s="8">
        <f>E532-M532</f>
        <v>1.04</v>
      </c>
    </row>
    <row r="533" spans="1:16" x14ac:dyDescent="0.75">
      <c r="A533" t="s">
        <v>361</v>
      </c>
      <c r="B533">
        <v>22</v>
      </c>
      <c r="C533">
        <v>5</v>
      </c>
      <c r="D533" t="s">
        <v>18</v>
      </c>
      <c r="E533">
        <v>9.1999999999999993</v>
      </c>
      <c r="F533" t="s">
        <v>41</v>
      </c>
      <c r="G533">
        <v>20</v>
      </c>
      <c r="H533">
        <v>4</v>
      </c>
      <c r="I533" t="s">
        <v>18</v>
      </c>
      <c r="J533" s="10">
        <v>5.01</v>
      </c>
      <c r="K533">
        <f t="shared" ref="K533" si="324">B533-G533</f>
        <v>2</v>
      </c>
      <c r="L533">
        <f t="shared" ref="L533" si="325">C533-H533</f>
        <v>1</v>
      </c>
      <c r="M533" s="10">
        <f t="shared" si="323"/>
        <v>6.2099999999999991</v>
      </c>
      <c r="N533" s="10">
        <f>E533-M533</f>
        <v>2.99</v>
      </c>
    </row>
    <row r="534" spans="1:16" x14ac:dyDescent="0.75">
      <c r="F534" t="s">
        <v>42</v>
      </c>
      <c r="G534">
        <v>20</v>
      </c>
      <c r="H534">
        <v>4</v>
      </c>
      <c r="I534" t="s">
        <v>18</v>
      </c>
      <c r="J534" s="10">
        <v>5.95</v>
      </c>
      <c r="K534">
        <f>B533-G534</f>
        <v>2</v>
      </c>
      <c r="L534">
        <f>C533-H534</f>
        <v>1</v>
      </c>
      <c r="M534" s="10">
        <f t="shared" si="323"/>
        <v>7.15</v>
      </c>
      <c r="N534" s="10">
        <f>E533-M534</f>
        <v>2.0499999999999989</v>
      </c>
    </row>
    <row r="535" spans="1:16" x14ac:dyDescent="0.75">
      <c r="F535" t="s">
        <v>43</v>
      </c>
      <c r="G535">
        <v>20</v>
      </c>
      <c r="H535">
        <v>4</v>
      </c>
      <c r="I535" t="s">
        <v>18</v>
      </c>
      <c r="J535" s="10">
        <v>5.73</v>
      </c>
      <c r="K535">
        <f>B533-G535</f>
        <v>2</v>
      </c>
      <c r="L535">
        <f>C533-H535</f>
        <v>1</v>
      </c>
      <c r="M535" s="10">
        <f t="shared" si="323"/>
        <v>6.93</v>
      </c>
      <c r="N535" s="10">
        <f>E533-M535</f>
        <v>2.2699999999999996</v>
      </c>
    </row>
    <row r="536" spans="1:16" x14ac:dyDescent="0.75">
      <c r="F536" t="s">
        <v>26</v>
      </c>
      <c r="G536">
        <v>20</v>
      </c>
      <c r="H536">
        <v>4</v>
      </c>
      <c r="I536" t="s">
        <v>18</v>
      </c>
      <c r="J536" s="10">
        <v>3.48</v>
      </c>
      <c r="K536">
        <f>B533-G536</f>
        <v>2</v>
      </c>
      <c r="L536">
        <f>C533-H536</f>
        <v>1</v>
      </c>
      <c r="M536" s="10">
        <f t="shared" si="323"/>
        <v>4.68</v>
      </c>
      <c r="N536" s="10">
        <f>E533-M536</f>
        <v>4.5199999999999996</v>
      </c>
    </row>
    <row r="537" spans="1:16" x14ac:dyDescent="0.75">
      <c r="F537" t="s">
        <v>27</v>
      </c>
      <c r="G537">
        <v>20</v>
      </c>
      <c r="H537">
        <v>4</v>
      </c>
      <c r="I537" t="s">
        <v>18</v>
      </c>
      <c r="J537" s="10">
        <v>3</v>
      </c>
      <c r="K537">
        <f>B533-G537</f>
        <v>2</v>
      </c>
      <c r="L537">
        <f>C533-H537</f>
        <v>1</v>
      </c>
      <c r="M537" s="10">
        <f t="shared" si="323"/>
        <v>4.1999999999999993</v>
      </c>
      <c r="N537" s="10">
        <f>E533-M537</f>
        <v>5</v>
      </c>
    </row>
    <row r="538" spans="1:16" x14ac:dyDescent="0.75">
      <c r="F538" t="s">
        <v>28</v>
      </c>
      <c r="G538">
        <v>20</v>
      </c>
      <c r="H538">
        <v>4</v>
      </c>
      <c r="I538" t="s">
        <v>18</v>
      </c>
      <c r="J538" s="10">
        <v>2.89</v>
      </c>
      <c r="K538">
        <f>B533-G538</f>
        <v>2</v>
      </c>
      <c r="L538">
        <f>C533-H538</f>
        <v>1</v>
      </c>
      <c r="M538" s="10">
        <f t="shared" si="323"/>
        <v>4.09</v>
      </c>
      <c r="N538" s="10">
        <f>E533-M538</f>
        <v>5.1099999999999994</v>
      </c>
    </row>
    <row r="539" spans="1:16" s="6" customFormat="1" x14ac:dyDescent="0.75">
      <c r="A539" s="6" t="s">
        <v>362</v>
      </c>
      <c r="B539" s="6">
        <v>22</v>
      </c>
      <c r="C539" s="6">
        <v>5</v>
      </c>
      <c r="D539" s="6" t="s">
        <v>22</v>
      </c>
      <c r="E539" s="6">
        <v>2.2000000000000002</v>
      </c>
      <c r="F539" s="6" t="s">
        <v>23</v>
      </c>
      <c r="G539" s="6">
        <v>20</v>
      </c>
      <c r="H539" s="6">
        <v>5</v>
      </c>
      <c r="I539" s="6" t="s">
        <v>22</v>
      </c>
      <c r="J539" s="8">
        <v>1.72</v>
      </c>
      <c r="K539" s="6">
        <f t="shared" si="318"/>
        <v>2</v>
      </c>
      <c r="L539" s="6">
        <f t="shared" si="319"/>
        <v>0</v>
      </c>
      <c r="M539" s="8">
        <f t="shared" si="313"/>
        <v>3.8200000000000003</v>
      </c>
      <c r="N539" s="8">
        <f t="shared" si="320"/>
        <v>-1.62</v>
      </c>
    </row>
    <row r="540" spans="1:16" x14ac:dyDescent="0.75">
      <c r="A540" t="s">
        <v>363</v>
      </c>
      <c r="B540">
        <v>22</v>
      </c>
      <c r="C540">
        <v>5</v>
      </c>
      <c r="D540" t="s">
        <v>22</v>
      </c>
      <c r="E540">
        <v>5.9</v>
      </c>
      <c r="F540" t="s">
        <v>23</v>
      </c>
      <c r="G540">
        <v>20</v>
      </c>
      <c r="H540">
        <v>5</v>
      </c>
      <c r="I540" t="s">
        <v>22</v>
      </c>
      <c r="J540" s="10">
        <v>1.72</v>
      </c>
      <c r="K540">
        <f t="shared" si="318"/>
        <v>2</v>
      </c>
      <c r="L540">
        <f t="shared" si="319"/>
        <v>0</v>
      </c>
      <c r="M540" s="10">
        <f t="shared" si="313"/>
        <v>3.8200000000000003</v>
      </c>
      <c r="N540" s="10">
        <f t="shared" si="320"/>
        <v>2.08</v>
      </c>
    </row>
    <row r="541" spans="1:16" s="6" customFormat="1" x14ac:dyDescent="0.75">
      <c r="A541" s="6" t="s">
        <v>364</v>
      </c>
      <c r="B541" s="6">
        <v>22</v>
      </c>
      <c r="C541" s="6">
        <v>6</v>
      </c>
      <c r="D541" s="6" t="s">
        <v>16</v>
      </c>
      <c r="E541" s="6">
        <v>5.6</v>
      </c>
      <c r="F541" s="6" t="s">
        <v>48</v>
      </c>
      <c r="G541" s="6">
        <v>20</v>
      </c>
      <c r="H541" s="6">
        <v>5</v>
      </c>
      <c r="I541" s="6" t="s">
        <v>16</v>
      </c>
      <c r="J541" s="8">
        <v>4.5599999999999996</v>
      </c>
      <c r="K541" s="6">
        <f t="shared" si="318"/>
        <v>2</v>
      </c>
      <c r="L541" s="6">
        <f t="shared" si="319"/>
        <v>1</v>
      </c>
      <c r="M541" s="8">
        <f t="shared" si="313"/>
        <v>5.76</v>
      </c>
      <c r="N541" s="11">
        <f t="shared" si="320"/>
        <v>-0.16000000000000014</v>
      </c>
      <c r="O541" s="6" t="s">
        <v>54</v>
      </c>
      <c r="P541" s="6" t="s">
        <v>55</v>
      </c>
    </row>
    <row r="542" spans="1:16" x14ac:dyDescent="0.75">
      <c r="A542" t="s">
        <v>365</v>
      </c>
      <c r="B542">
        <v>22</v>
      </c>
      <c r="C542">
        <v>6</v>
      </c>
      <c r="D542" t="s">
        <v>16</v>
      </c>
      <c r="E542">
        <v>6.1</v>
      </c>
      <c r="F542" t="s">
        <v>48</v>
      </c>
      <c r="G542">
        <v>20</v>
      </c>
      <c r="H542">
        <v>5</v>
      </c>
      <c r="I542" t="s">
        <v>16</v>
      </c>
      <c r="J542" s="10">
        <v>4.5599999999999996</v>
      </c>
      <c r="K542">
        <f t="shared" si="318"/>
        <v>2</v>
      </c>
      <c r="L542">
        <f t="shared" si="319"/>
        <v>1</v>
      </c>
      <c r="M542" s="10">
        <f t="shared" si="313"/>
        <v>5.76</v>
      </c>
      <c r="N542" s="11">
        <f t="shared" si="320"/>
        <v>0.33999999999999986</v>
      </c>
      <c r="O542" t="s">
        <v>54</v>
      </c>
      <c r="P542" t="s">
        <v>55</v>
      </c>
    </row>
    <row r="543" spans="1:16" s="6" customFormat="1" x14ac:dyDescent="0.75">
      <c r="A543" s="6" t="s">
        <v>366</v>
      </c>
      <c r="B543" s="6">
        <v>22</v>
      </c>
      <c r="C543" s="6">
        <v>6</v>
      </c>
      <c r="D543" s="6" t="s">
        <v>16</v>
      </c>
      <c r="E543" s="6">
        <v>6.8</v>
      </c>
      <c r="F543" s="6" t="s">
        <v>48</v>
      </c>
      <c r="G543" s="6">
        <v>20</v>
      </c>
      <c r="H543" s="6">
        <v>5</v>
      </c>
      <c r="I543" s="6" t="s">
        <v>16</v>
      </c>
      <c r="J543" s="8">
        <v>4.5599999999999996</v>
      </c>
      <c r="K543" s="6">
        <f>B543-G543</f>
        <v>2</v>
      </c>
      <c r="L543" s="6">
        <f>C543-H543</f>
        <v>1</v>
      </c>
      <c r="M543" s="8">
        <f t="shared" ref="M543:M549" si="326">J543+(K543*1.05)-(L543*0.9)</f>
        <v>5.76</v>
      </c>
      <c r="N543" s="8">
        <f t="shared" ref="N543" si="327">E543-M543</f>
        <v>1.04</v>
      </c>
    </row>
    <row r="544" spans="1:16" x14ac:dyDescent="0.75">
      <c r="A544" t="s">
        <v>367</v>
      </c>
      <c r="B544">
        <v>22</v>
      </c>
      <c r="C544">
        <v>6</v>
      </c>
      <c r="D544" t="s">
        <v>18</v>
      </c>
      <c r="E544">
        <v>1.8</v>
      </c>
      <c r="F544" t="s">
        <v>41</v>
      </c>
      <c r="G544">
        <v>20</v>
      </c>
      <c r="H544">
        <v>4</v>
      </c>
      <c r="I544" t="s">
        <v>18</v>
      </c>
      <c r="J544" s="10">
        <v>5.01</v>
      </c>
      <c r="K544">
        <f>B544-G544</f>
        <v>2</v>
      </c>
      <c r="L544">
        <f>C544-H544</f>
        <v>2</v>
      </c>
      <c r="M544" s="10">
        <f t="shared" si="326"/>
        <v>5.31</v>
      </c>
      <c r="N544" s="10">
        <f t="shared" ref="N544" si="328">E544-M544</f>
        <v>-3.51</v>
      </c>
    </row>
    <row r="545" spans="1:16" x14ac:dyDescent="0.75">
      <c r="F545" t="s">
        <v>42</v>
      </c>
      <c r="G545">
        <v>20</v>
      </c>
      <c r="H545">
        <v>4</v>
      </c>
      <c r="I545" t="s">
        <v>18</v>
      </c>
      <c r="J545" s="10">
        <v>5.95</v>
      </c>
      <c r="K545">
        <f>B544-G545</f>
        <v>2</v>
      </c>
      <c r="L545">
        <f>C544-H545</f>
        <v>2</v>
      </c>
      <c r="M545" s="10">
        <f t="shared" si="326"/>
        <v>6.2500000000000009</v>
      </c>
      <c r="N545" s="10">
        <f>E544-M545</f>
        <v>-4.4500000000000011</v>
      </c>
    </row>
    <row r="546" spans="1:16" x14ac:dyDescent="0.75">
      <c r="F546" t="s">
        <v>43</v>
      </c>
      <c r="G546">
        <v>20</v>
      </c>
      <c r="H546">
        <v>4</v>
      </c>
      <c r="I546" t="s">
        <v>18</v>
      </c>
      <c r="J546" s="10">
        <v>5.73</v>
      </c>
      <c r="K546">
        <f>B544-G546</f>
        <v>2</v>
      </c>
      <c r="L546">
        <f>C544-H546</f>
        <v>2</v>
      </c>
      <c r="M546" s="10">
        <f t="shared" si="326"/>
        <v>6.03</v>
      </c>
      <c r="N546" s="10">
        <f>E544-M546</f>
        <v>-4.2300000000000004</v>
      </c>
    </row>
    <row r="547" spans="1:16" x14ac:dyDescent="0.75">
      <c r="F547" t="s">
        <v>26</v>
      </c>
      <c r="G547">
        <v>20</v>
      </c>
      <c r="H547">
        <v>4</v>
      </c>
      <c r="I547" t="s">
        <v>18</v>
      </c>
      <c r="J547" s="10">
        <v>3.48</v>
      </c>
      <c r="K547">
        <f>B544-G547</f>
        <v>2</v>
      </c>
      <c r="L547">
        <f>C544-H547</f>
        <v>2</v>
      </c>
      <c r="M547" s="10">
        <f t="shared" si="326"/>
        <v>3.7800000000000002</v>
      </c>
      <c r="N547" s="10">
        <f>E544-M547</f>
        <v>-1.9800000000000002</v>
      </c>
    </row>
    <row r="548" spans="1:16" x14ac:dyDescent="0.75">
      <c r="F548" t="s">
        <v>27</v>
      </c>
      <c r="G548">
        <v>20</v>
      </c>
      <c r="H548">
        <v>4</v>
      </c>
      <c r="I548" t="s">
        <v>18</v>
      </c>
      <c r="J548" s="10">
        <v>3</v>
      </c>
      <c r="K548">
        <f>B544-G548</f>
        <v>2</v>
      </c>
      <c r="L548">
        <f>C544-H548</f>
        <v>2</v>
      </c>
      <c r="M548" s="10">
        <f t="shared" si="326"/>
        <v>3.3</v>
      </c>
      <c r="N548" s="10">
        <f>E544-M548</f>
        <v>-1.4999999999999998</v>
      </c>
    </row>
    <row r="549" spans="1:16" x14ac:dyDescent="0.75">
      <c r="F549" t="s">
        <v>28</v>
      </c>
      <c r="G549">
        <v>20</v>
      </c>
      <c r="H549">
        <v>4</v>
      </c>
      <c r="I549" t="s">
        <v>18</v>
      </c>
      <c r="J549" s="10">
        <v>2.89</v>
      </c>
      <c r="K549">
        <f>B544-G549</f>
        <v>2</v>
      </c>
      <c r="L549">
        <f>C544-H549</f>
        <v>2</v>
      </c>
      <c r="M549" s="10">
        <f t="shared" si="326"/>
        <v>3.1900000000000004</v>
      </c>
      <c r="N549" s="10">
        <f>E544-M549</f>
        <v>-1.3900000000000003</v>
      </c>
    </row>
    <row r="550" spans="1:16" s="6" customFormat="1" x14ac:dyDescent="0.75">
      <c r="A550" s="6" t="s">
        <v>368</v>
      </c>
      <c r="B550" s="6">
        <v>22</v>
      </c>
      <c r="C550" s="6">
        <v>6</v>
      </c>
      <c r="D550" s="6" t="s">
        <v>18</v>
      </c>
      <c r="E550" s="6">
        <v>3</v>
      </c>
      <c r="F550" s="6" t="s">
        <v>41</v>
      </c>
      <c r="G550" s="6">
        <v>20</v>
      </c>
      <c r="H550" s="6">
        <v>4</v>
      </c>
      <c r="I550" s="6" t="s">
        <v>18</v>
      </c>
      <c r="J550" s="8">
        <v>5.01</v>
      </c>
      <c r="K550" s="6">
        <f>B550-G550</f>
        <v>2</v>
      </c>
      <c r="L550" s="6">
        <f>C550-H550</f>
        <v>2</v>
      </c>
      <c r="M550" s="8">
        <f t="shared" si="313"/>
        <v>5.31</v>
      </c>
      <c r="N550" s="8">
        <f t="shared" si="320"/>
        <v>-2.3099999999999996</v>
      </c>
      <c r="O550" s="6" t="s">
        <v>56</v>
      </c>
      <c r="P550" s="6" t="s">
        <v>57</v>
      </c>
    </row>
    <row r="551" spans="1:16" s="6" customFormat="1" x14ac:dyDescent="0.75">
      <c r="F551" s="6" t="s">
        <v>42</v>
      </c>
      <c r="G551" s="6">
        <v>20</v>
      </c>
      <c r="H551" s="6">
        <v>4</v>
      </c>
      <c r="I551" s="6" t="s">
        <v>18</v>
      </c>
      <c r="J551" s="8">
        <v>5.95</v>
      </c>
      <c r="K551" s="6">
        <f>B550-G551</f>
        <v>2</v>
      </c>
      <c r="L551" s="6">
        <f>C550-H551</f>
        <v>2</v>
      </c>
      <c r="M551" s="8">
        <f t="shared" si="313"/>
        <v>6.2500000000000009</v>
      </c>
      <c r="N551" s="8">
        <f>E550-M551</f>
        <v>-3.2500000000000009</v>
      </c>
    </row>
    <row r="552" spans="1:16" s="6" customFormat="1" x14ac:dyDescent="0.75">
      <c r="F552" s="6" t="s">
        <v>43</v>
      </c>
      <c r="G552" s="6">
        <v>20</v>
      </c>
      <c r="H552" s="6">
        <v>4</v>
      </c>
      <c r="I552" s="6" t="s">
        <v>18</v>
      </c>
      <c r="J552" s="8">
        <v>5.73</v>
      </c>
      <c r="K552" s="6">
        <f>B550-G552</f>
        <v>2</v>
      </c>
      <c r="L552" s="6">
        <f>C550-H552</f>
        <v>2</v>
      </c>
      <c r="M552" s="8">
        <f t="shared" si="313"/>
        <v>6.03</v>
      </c>
      <c r="N552" s="8">
        <f>E550-M552</f>
        <v>-3.0300000000000002</v>
      </c>
    </row>
    <row r="553" spans="1:16" s="6" customFormat="1" x14ac:dyDescent="0.75">
      <c r="F553" s="6" t="s">
        <v>26</v>
      </c>
      <c r="G553" s="6">
        <v>20</v>
      </c>
      <c r="H553" s="6">
        <v>4</v>
      </c>
      <c r="I553" s="6" t="s">
        <v>18</v>
      </c>
      <c r="J553" s="8">
        <v>3.48</v>
      </c>
      <c r="K553" s="6">
        <f>B550-G553</f>
        <v>2</v>
      </c>
      <c r="L553" s="6">
        <f>C550-H553</f>
        <v>2</v>
      </c>
      <c r="M553" s="8">
        <f t="shared" si="313"/>
        <v>3.7800000000000002</v>
      </c>
      <c r="N553" s="8">
        <f>E550-M553</f>
        <v>-0.78000000000000025</v>
      </c>
    </row>
    <row r="554" spans="1:16" s="6" customFormat="1" x14ac:dyDescent="0.75">
      <c r="F554" s="6" t="s">
        <v>27</v>
      </c>
      <c r="G554" s="6">
        <v>20</v>
      </c>
      <c r="H554" s="6">
        <v>4</v>
      </c>
      <c r="I554" s="6" t="s">
        <v>18</v>
      </c>
      <c r="J554" s="8">
        <v>3</v>
      </c>
      <c r="K554" s="6">
        <f>B550-G554</f>
        <v>2</v>
      </c>
      <c r="L554" s="6">
        <f>C550-H554</f>
        <v>2</v>
      </c>
      <c r="M554" s="8">
        <f t="shared" si="313"/>
        <v>3.3</v>
      </c>
      <c r="N554" s="11">
        <f>E550-M554</f>
        <v>-0.29999999999999982</v>
      </c>
    </row>
    <row r="555" spans="1:16" s="6" customFormat="1" x14ac:dyDescent="0.75">
      <c r="F555" s="6" t="s">
        <v>28</v>
      </c>
      <c r="G555" s="6">
        <v>20</v>
      </c>
      <c r="H555" s="6">
        <v>4</v>
      </c>
      <c r="I555" s="6" t="s">
        <v>18</v>
      </c>
      <c r="J555" s="8">
        <v>2.89</v>
      </c>
      <c r="K555" s="6">
        <f>B550-G555</f>
        <v>2</v>
      </c>
      <c r="L555" s="6">
        <f>C550-H555</f>
        <v>2</v>
      </c>
      <c r="M555" s="8">
        <f t="shared" si="313"/>
        <v>3.1900000000000004</v>
      </c>
      <c r="N555" s="11">
        <f>E550-M555</f>
        <v>-0.19000000000000039</v>
      </c>
    </row>
    <row r="556" spans="1:16" x14ac:dyDescent="0.75">
      <c r="A556" t="s">
        <v>369</v>
      </c>
      <c r="B556">
        <v>22</v>
      </c>
      <c r="C556">
        <v>6</v>
      </c>
      <c r="D556" t="s">
        <v>18</v>
      </c>
      <c r="E556">
        <v>3.8</v>
      </c>
      <c r="F556" t="s">
        <v>41</v>
      </c>
      <c r="G556">
        <v>20</v>
      </c>
      <c r="H556">
        <v>4</v>
      </c>
      <c r="I556" t="s">
        <v>18</v>
      </c>
      <c r="J556" s="10">
        <v>5.01</v>
      </c>
      <c r="K556">
        <f>B556-G556</f>
        <v>2</v>
      </c>
      <c r="L556">
        <f>C556-H556</f>
        <v>2</v>
      </c>
      <c r="M556" s="10">
        <f t="shared" si="313"/>
        <v>5.31</v>
      </c>
      <c r="N556" s="10">
        <f t="shared" si="320"/>
        <v>-1.5099999999999998</v>
      </c>
      <c r="O556" t="s">
        <v>79</v>
      </c>
      <c r="P556" t="s">
        <v>80</v>
      </c>
    </row>
    <row r="557" spans="1:16" x14ac:dyDescent="0.75">
      <c r="F557" t="s">
        <v>42</v>
      </c>
      <c r="G557">
        <v>20</v>
      </c>
      <c r="H557">
        <v>4</v>
      </c>
      <c r="I557" t="s">
        <v>18</v>
      </c>
      <c r="J557" s="10">
        <v>5.95</v>
      </c>
      <c r="K557">
        <f>B556-G557</f>
        <v>2</v>
      </c>
      <c r="L557">
        <f>C556-H557</f>
        <v>2</v>
      </c>
      <c r="M557" s="10">
        <f t="shared" si="313"/>
        <v>6.2500000000000009</v>
      </c>
      <c r="N557" s="10">
        <f>E556-M557</f>
        <v>-2.4500000000000011</v>
      </c>
    </row>
    <row r="558" spans="1:16" x14ac:dyDescent="0.75">
      <c r="F558" t="s">
        <v>43</v>
      </c>
      <c r="G558">
        <v>20</v>
      </c>
      <c r="H558">
        <v>4</v>
      </c>
      <c r="I558" t="s">
        <v>18</v>
      </c>
      <c r="J558" s="10">
        <v>5.73</v>
      </c>
      <c r="K558">
        <f>B556-G558</f>
        <v>2</v>
      </c>
      <c r="L558">
        <f>C556-H558</f>
        <v>2</v>
      </c>
      <c r="M558" s="10">
        <f t="shared" si="313"/>
        <v>6.03</v>
      </c>
      <c r="N558" s="10">
        <f>E556-M558</f>
        <v>-2.2300000000000004</v>
      </c>
    </row>
    <row r="559" spans="1:16" x14ac:dyDescent="0.75">
      <c r="F559" t="s">
        <v>26</v>
      </c>
      <c r="G559">
        <v>20</v>
      </c>
      <c r="H559">
        <v>4</v>
      </c>
      <c r="I559" t="s">
        <v>18</v>
      </c>
      <c r="J559" s="10">
        <v>3.48</v>
      </c>
      <c r="K559">
        <f>B556-G559</f>
        <v>2</v>
      </c>
      <c r="L559">
        <f>C556-H559</f>
        <v>2</v>
      </c>
      <c r="M559" s="10">
        <f t="shared" si="313"/>
        <v>3.7800000000000002</v>
      </c>
      <c r="N559" s="11">
        <f>E556-M559</f>
        <v>1.9999999999999574E-2</v>
      </c>
    </row>
    <row r="560" spans="1:16" x14ac:dyDescent="0.75">
      <c r="F560" t="s">
        <v>27</v>
      </c>
      <c r="G560">
        <v>20</v>
      </c>
      <c r="H560">
        <v>4</v>
      </c>
      <c r="I560" t="s">
        <v>18</v>
      </c>
      <c r="J560" s="10">
        <v>3</v>
      </c>
      <c r="K560">
        <f>B556-G560</f>
        <v>2</v>
      </c>
      <c r="L560">
        <f>C556-H560</f>
        <v>2</v>
      </c>
      <c r="M560" s="10">
        <f t="shared" si="313"/>
        <v>3.3</v>
      </c>
      <c r="N560" s="11">
        <f>E556-M560</f>
        <v>0.5</v>
      </c>
    </row>
    <row r="561" spans="1:16" x14ac:dyDescent="0.75">
      <c r="F561" t="s">
        <v>28</v>
      </c>
      <c r="G561">
        <v>20</v>
      </c>
      <c r="H561">
        <v>4</v>
      </c>
      <c r="I561" t="s">
        <v>18</v>
      </c>
      <c r="J561" s="10">
        <v>2.89</v>
      </c>
      <c r="K561">
        <f>B556-G561</f>
        <v>2</v>
      </c>
      <c r="L561">
        <f>C556-H561</f>
        <v>2</v>
      </c>
      <c r="M561" s="10">
        <f t="shared" si="313"/>
        <v>3.1900000000000004</v>
      </c>
      <c r="N561" s="10">
        <f>E556-M561</f>
        <v>0.60999999999999943</v>
      </c>
    </row>
    <row r="562" spans="1:16" s="6" customFormat="1" x14ac:dyDescent="0.75">
      <c r="A562" s="6" t="s">
        <v>370</v>
      </c>
      <c r="B562" s="6">
        <v>22</v>
      </c>
      <c r="C562" s="6">
        <v>6</v>
      </c>
      <c r="D562" s="6" t="s">
        <v>18</v>
      </c>
      <c r="E562" s="6">
        <v>4.2</v>
      </c>
      <c r="F562" s="6" t="s">
        <v>41</v>
      </c>
      <c r="G562" s="6">
        <v>20</v>
      </c>
      <c r="H562" s="6">
        <v>4</v>
      </c>
      <c r="I562" s="6" t="s">
        <v>18</v>
      </c>
      <c r="J562" s="8">
        <v>5.01</v>
      </c>
      <c r="K562" s="6">
        <f t="shared" ref="K562:L580" si="329">B562-G562</f>
        <v>2</v>
      </c>
      <c r="L562" s="6">
        <f t="shared" si="329"/>
        <v>2</v>
      </c>
      <c r="M562" s="8">
        <f t="shared" si="313"/>
        <v>5.31</v>
      </c>
      <c r="N562" s="8">
        <f>E562-M562</f>
        <v>-1.1099999999999994</v>
      </c>
      <c r="O562" s="6" t="s">
        <v>56</v>
      </c>
      <c r="P562" s="6" t="s">
        <v>57</v>
      </c>
    </row>
    <row r="563" spans="1:16" s="6" customFormat="1" x14ac:dyDescent="0.75">
      <c r="F563" s="6" t="s">
        <v>42</v>
      </c>
      <c r="G563" s="6">
        <v>20</v>
      </c>
      <c r="H563" s="6">
        <v>4</v>
      </c>
      <c r="I563" s="6" t="s">
        <v>18</v>
      </c>
      <c r="J563" s="8">
        <v>5.95</v>
      </c>
      <c r="K563" s="6">
        <f>B562-G563</f>
        <v>2</v>
      </c>
      <c r="L563" s="6">
        <f>C562-H563</f>
        <v>2</v>
      </c>
      <c r="M563" s="8">
        <f t="shared" ref="M563:M568" si="330">J563+(K563*1.05)-(L563*0.9)</f>
        <v>6.2500000000000009</v>
      </c>
      <c r="N563" s="8">
        <f>E562-M563</f>
        <v>-2.0500000000000007</v>
      </c>
    </row>
    <row r="564" spans="1:16" s="6" customFormat="1" x14ac:dyDescent="0.75">
      <c r="F564" s="6" t="s">
        <v>43</v>
      </c>
      <c r="G564" s="6">
        <v>20</v>
      </c>
      <c r="H564" s="6">
        <v>4</v>
      </c>
      <c r="I564" s="6" t="s">
        <v>18</v>
      </c>
      <c r="J564" s="8">
        <v>5.73</v>
      </c>
      <c r="K564" s="6">
        <f>B562-G564</f>
        <v>2</v>
      </c>
      <c r="L564" s="6">
        <f>C562-H564</f>
        <v>2</v>
      </c>
      <c r="M564" s="8">
        <f t="shared" si="330"/>
        <v>6.03</v>
      </c>
      <c r="N564" s="8">
        <f>E562-M564</f>
        <v>-1.83</v>
      </c>
    </row>
    <row r="565" spans="1:16" s="6" customFormat="1" x14ac:dyDescent="0.75">
      <c r="F565" s="6" t="s">
        <v>26</v>
      </c>
      <c r="G565" s="6">
        <v>20</v>
      </c>
      <c r="H565" s="6">
        <v>4</v>
      </c>
      <c r="I565" s="6" t="s">
        <v>18</v>
      </c>
      <c r="J565" s="8">
        <v>3.48</v>
      </c>
      <c r="K565" s="6">
        <f>B562-G565</f>
        <v>2</v>
      </c>
      <c r="L565" s="6">
        <f>C562-H565</f>
        <v>2</v>
      </c>
      <c r="M565" s="8">
        <f t="shared" si="330"/>
        <v>3.7800000000000002</v>
      </c>
      <c r="N565" s="11">
        <f>E562-M565</f>
        <v>0.41999999999999993</v>
      </c>
    </row>
    <row r="566" spans="1:16" s="6" customFormat="1" x14ac:dyDescent="0.75">
      <c r="F566" s="6" t="s">
        <v>27</v>
      </c>
      <c r="G566" s="6">
        <v>20</v>
      </c>
      <c r="H566" s="6">
        <v>4</v>
      </c>
      <c r="I566" s="6" t="s">
        <v>18</v>
      </c>
      <c r="J566" s="8">
        <v>3</v>
      </c>
      <c r="K566" s="6">
        <f>B562-G566</f>
        <v>2</v>
      </c>
      <c r="L566" s="6">
        <f>C562-H566</f>
        <v>2</v>
      </c>
      <c r="M566" s="8">
        <f t="shared" si="330"/>
        <v>3.3</v>
      </c>
      <c r="N566" s="8">
        <f>E562-M566</f>
        <v>0.90000000000000036</v>
      </c>
    </row>
    <row r="567" spans="1:16" s="6" customFormat="1" x14ac:dyDescent="0.75">
      <c r="F567" s="6" t="s">
        <v>28</v>
      </c>
      <c r="G567" s="6">
        <v>20</v>
      </c>
      <c r="H567" s="6">
        <v>4</v>
      </c>
      <c r="I567" s="6" t="s">
        <v>18</v>
      </c>
      <c r="J567" s="8">
        <v>2.89</v>
      </c>
      <c r="K567" s="6">
        <f>B562-G567</f>
        <v>2</v>
      </c>
      <c r="L567" s="6">
        <f>C562-H567</f>
        <v>2</v>
      </c>
      <c r="M567" s="8">
        <f t="shared" si="330"/>
        <v>3.1900000000000004</v>
      </c>
      <c r="N567" s="8">
        <f>E562-M567</f>
        <v>1.0099999999999998</v>
      </c>
    </row>
    <row r="568" spans="1:16" x14ac:dyDescent="0.75">
      <c r="A568" t="s">
        <v>371</v>
      </c>
      <c r="B568">
        <v>22</v>
      </c>
      <c r="C568">
        <v>6</v>
      </c>
      <c r="D568" t="s">
        <v>18</v>
      </c>
      <c r="E568">
        <v>6.5</v>
      </c>
      <c r="F568" t="s">
        <v>41</v>
      </c>
      <c r="G568">
        <v>20</v>
      </c>
      <c r="H568">
        <v>4</v>
      </c>
      <c r="I568" t="s">
        <v>18</v>
      </c>
      <c r="J568" s="10">
        <v>5.01</v>
      </c>
      <c r="K568">
        <f>B568-G568</f>
        <v>2</v>
      </c>
      <c r="L568">
        <f t="shared" ref="L568" si="331">C568-H568</f>
        <v>2</v>
      </c>
      <c r="M568" s="10">
        <f t="shared" si="330"/>
        <v>5.31</v>
      </c>
      <c r="N568" s="10">
        <f>E568-M568</f>
        <v>1.1900000000000004</v>
      </c>
      <c r="O568" t="s">
        <v>58</v>
      </c>
      <c r="P568" t="s">
        <v>101</v>
      </c>
    </row>
    <row r="569" spans="1:16" x14ac:dyDescent="0.75">
      <c r="F569" t="s">
        <v>42</v>
      </c>
      <c r="G569">
        <v>20</v>
      </c>
      <c r="H569">
        <v>4</v>
      </c>
      <c r="I569" t="s">
        <v>18</v>
      </c>
      <c r="J569" s="10">
        <v>5.95</v>
      </c>
      <c r="K569">
        <f>B568-G569</f>
        <v>2</v>
      </c>
      <c r="L569">
        <f>C568-H569</f>
        <v>2</v>
      </c>
      <c r="M569" s="10">
        <f t="shared" ref="M569:M574" si="332">J569+(K569*1.05)-(L569*0.9)</f>
        <v>6.2500000000000009</v>
      </c>
      <c r="N569" s="11">
        <f>E568-M569</f>
        <v>0.24999999999999911</v>
      </c>
    </row>
    <row r="570" spans="1:16" x14ac:dyDescent="0.75">
      <c r="F570" t="s">
        <v>43</v>
      </c>
      <c r="G570">
        <v>20</v>
      </c>
      <c r="H570">
        <v>4</v>
      </c>
      <c r="I570" t="s">
        <v>18</v>
      </c>
      <c r="J570" s="10">
        <v>5.73</v>
      </c>
      <c r="K570">
        <f>B568-G570</f>
        <v>2</v>
      </c>
      <c r="L570">
        <f>C568-H570</f>
        <v>2</v>
      </c>
      <c r="M570" s="10">
        <f t="shared" si="332"/>
        <v>6.03</v>
      </c>
      <c r="N570" s="11">
        <f>E568-M570</f>
        <v>0.46999999999999975</v>
      </c>
    </row>
    <row r="571" spans="1:16" x14ac:dyDescent="0.75">
      <c r="F571" t="s">
        <v>26</v>
      </c>
      <c r="G571">
        <v>20</v>
      </c>
      <c r="H571">
        <v>4</v>
      </c>
      <c r="I571" t="s">
        <v>18</v>
      </c>
      <c r="J571" s="10">
        <v>3.48</v>
      </c>
      <c r="K571">
        <f>B568-G571</f>
        <v>2</v>
      </c>
      <c r="L571">
        <f>C568-H571</f>
        <v>2</v>
      </c>
      <c r="M571" s="10">
        <f t="shared" si="332"/>
        <v>3.7800000000000002</v>
      </c>
      <c r="N571" s="10">
        <f>E568-M571</f>
        <v>2.7199999999999998</v>
      </c>
    </row>
    <row r="572" spans="1:16" x14ac:dyDescent="0.75">
      <c r="F572" t="s">
        <v>27</v>
      </c>
      <c r="G572">
        <v>20</v>
      </c>
      <c r="H572">
        <v>4</v>
      </c>
      <c r="I572" t="s">
        <v>18</v>
      </c>
      <c r="J572" s="10">
        <v>3</v>
      </c>
      <c r="K572">
        <f>B568-G572</f>
        <v>2</v>
      </c>
      <c r="L572">
        <f>C568-H572</f>
        <v>2</v>
      </c>
      <c r="M572" s="10">
        <f t="shared" si="332"/>
        <v>3.3</v>
      </c>
      <c r="N572" s="10">
        <f>E568-M572</f>
        <v>3.2</v>
      </c>
    </row>
    <row r="573" spans="1:16" x14ac:dyDescent="0.75">
      <c r="F573" t="s">
        <v>28</v>
      </c>
      <c r="G573">
        <v>20</v>
      </c>
      <c r="H573">
        <v>4</v>
      </c>
      <c r="I573" t="s">
        <v>18</v>
      </c>
      <c r="J573" s="10">
        <v>2.89</v>
      </c>
      <c r="K573">
        <f>B568-G573</f>
        <v>2</v>
      </c>
      <c r="L573">
        <f>C568-H573</f>
        <v>2</v>
      </c>
      <c r="M573" s="10">
        <f t="shared" si="332"/>
        <v>3.1900000000000004</v>
      </c>
      <c r="N573" s="10">
        <f>E568-M573</f>
        <v>3.3099999999999996</v>
      </c>
    </row>
    <row r="574" spans="1:16" s="6" customFormat="1" x14ac:dyDescent="0.75">
      <c r="A574" s="6" t="s">
        <v>372</v>
      </c>
      <c r="B574" s="6">
        <v>22</v>
      </c>
      <c r="C574" s="6">
        <v>6</v>
      </c>
      <c r="D574" s="6" t="s">
        <v>18</v>
      </c>
      <c r="E574" s="6">
        <v>8.6999999999999993</v>
      </c>
      <c r="F574" s="6" t="s">
        <v>41</v>
      </c>
      <c r="G574" s="6">
        <v>20</v>
      </c>
      <c r="H574" s="6">
        <v>4</v>
      </c>
      <c r="I574" s="6" t="s">
        <v>18</v>
      </c>
      <c r="J574" s="8">
        <v>5.01</v>
      </c>
      <c r="K574" s="6">
        <f>B574-G574</f>
        <v>2</v>
      </c>
      <c r="L574" s="6">
        <f t="shared" ref="L574" si="333">C574-H574</f>
        <v>2</v>
      </c>
      <c r="M574" s="8">
        <f t="shared" si="332"/>
        <v>5.31</v>
      </c>
      <c r="N574" s="8">
        <f>E574-M574</f>
        <v>3.3899999999999997</v>
      </c>
    </row>
    <row r="575" spans="1:16" s="6" customFormat="1" x14ac:dyDescent="0.75">
      <c r="F575" s="6" t="s">
        <v>42</v>
      </c>
      <c r="G575" s="6">
        <v>20</v>
      </c>
      <c r="H575" s="6">
        <v>4</v>
      </c>
      <c r="I575" s="6" t="s">
        <v>18</v>
      </c>
      <c r="J575" s="8">
        <v>5.95</v>
      </c>
      <c r="K575" s="6">
        <f>B574-G575</f>
        <v>2</v>
      </c>
      <c r="L575" s="6">
        <f>C574-H575</f>
        <v>2</v>
      </c>
      <c r="M575" s="8">
        <f t="shared" ref="M575:M579" si="334">J575+(K575*1.05)-(L575*0.9)</f>
        <v>6.2500000000000009</v>
      </c>
      <c r="N575" s="8">
        <f>E574-M575</f>
        <v>2.4499999999999984</v>
      </c>
    </row>
    <row r="576" spans="1:16" s="6" customFormat="1" x14ac:dyDescent="0.75">
      <c r="F576" s="6" t="s">
        <v>43</v>
      </c>
      <c r="G576" s="6">
        <v>20</v>
      </c>
      <c r="H576" s="6">
        <v>4</v>
      </c>
      <c r="I576" s="6" t="s">
        <v>18</v>
      </c>
      <c r="J576" s="8">
        <v>5.73</v>
      </c>
      <c r="K576" s="6">
        <f>B574-G576</f>
        <v>2</v>
      </c>
      <c r="L576" s="6">
        <f>C574-H576</f>
        <v>2</v>
      </c>
      <c r="M576" s="8">
        <f t="shared" si="334"/>
        <v>6.03</v>
      </c>
      <c r="N576" s="8">
        <f>E574-M576</f>
        <v>2.669999999999999</v>
      </c>
    </row>
    <row r="577" spans="1:16" s="6" customFormat="1" x14ac:dyDescent="0.75">
      <c r="F577" s="6" t="s">
        <v>26</v>
      </c>
      <c r="G577" s="6">
        <v>20</v>
      </c>
      <c r="H577" s="6">
        <v>4</v>
      </c>
      <c r="I577" s="6" t="s">
        <v>18</v>
      </c>
      <c r="J577" s="8">
        <v>3.48</v>
      </c>
      <c r="K577" s="6">
        <f>B574-G577</f>
        <v>2</v>
      </c>
      <c r="L577" s="6">
        <f>C574-H577</f>
        <v>2</v>
      </c>
      <c r="M577" s="8">
        <f t="shared" si="334"/>
        <v>3.7800000000000002</v>
      </c>
      <c r="N577" s="8">
        <f>E574-M577</f>
        <v>4.919999999999999</v>
      </c>
    </row>
    <row r="578" spans="1:16" s="6" customFormat="1" x14ac:dyDescent="0.75">
      <c r="F578" s="6" t="s">
        <v>27</v>
      </c>
      <c r="G578" s="6">
        <v>20</v>
      </c>
      <c r="H578" s="6">
        <v>4</v>
      </c>
      <c r="I578" s="6" t="s">
        <v>18</v>
      </c>
      <c r="J578" s="8">
        <v>3</v>
      </c>
      <c r="K578" s="6">
        <f>B574-G578</f>
        <v>2</v>
      </c>
      <c r="L578" s="6">
        <f>C574-H578</f>
        <v>2</v>
      </c>
      <c r="M578" s="8">
        <f t="shared" si="334"/>
        <v>3.3</v>
      </c>
      <c r="N578" s="8">
        <f>E574-M578</f>
        <v>5.3999999999999995</v>
      </c>
    </row>
    <row r="579" spans="1:16" s="6" customFormat="1" x14ac:dyDescent="0.75">
      <c r="F579" s="6" t="s">
        <v>28</v>
      </c>
      <c r="G579" s="6">
        <v>20</v>
      </c>
      <c r="H579" s="6">
        <v>4</v>
      </c>
      <c r="I579" s="6" t="s">
        <v>18</v>
      </c>
      <c r="J579" s="8">
        <v>2.89</v>
      </c>
      <c r="K579" s="6">
        <f>B574-G579</f>
        <v>2</v>
      </c>
      <c r="L579" s="6">
        <f>C574-H579</f>
        <v>2</v>
      </c>
      <c r="M579" s="8">
        <f t="shared" si="334"/>
        <v>3.1900000000000004</v>
      </c>
      <c r="N579" s="8">
        <f>E574-M579</f>
        <v>5.5099999999999989</v>
      </c>
    </row>
    <row r="580" spans="1:16" x14ac:dyDescent="0.75">
      <c r="A580" t="s">
        <v>373</v>
      </c>
      <c r="B580">
        <v>22</v>
      </c>
      <c r="C580">
        <v>6</v>
      </c>
      <c r="D580" t="s">
        <v>22</v>
      </c>
      <c r="E580">
        <v>1.3</v>
      </c>
      <c r="F580" t="s">
        <v>23</v>
      </c>
      <c r="G580">
        <v>20</v>
      </c>
      <c r="H580">
        <v>5</v>
      </c>
      <c r="I580" t="s">
        <v>22</v>
      </c>
      <c r="J580" s="10">
        <v>1.72</v>
      </c>
      <c r="K580">
        <f t="shared" si="329"/>
        <v>2</v>
      </c>
      <c r="L580">
        <f t="shared" si="329"/>
        <v>1</v>
      </c>
      <c r="M580" s="10">
        <f t="shared" ref="M580" si="335">J580+(K580*1.05)-(L580*0.9)</f>
        <v>2.9200000000000004</v>
      </c>
      <c r="N580" s="10">
        <f>E580-M580</f>
        <v>-1.6200000000000003</v>
      </c>
    </row>
    <row r="581" spans="1:16" s="6" customFormat="1" x14ac:dyDescent="0.75">
      <c r="A581" s="6" t="s">
        <v>374</v>
      </c>
      <c r="B581" s="6">
        <v>22</v>
      </c>
      <c r="C581" s="6">
        <v>6</v>
      </c>
      <c r="D581" s="6" t="s">
        <v>22</v>
      </c>
      <c r="E581" s="6">
        <v>1.9</v>
      </c>
      <c r="F581" s="6" t="s">
        <v>23</v>
      </c>
      <c r="G581" s="6">
        <v>20</v>
      </c>
      <c r="H581" s="6">
        <v>5</v>
      </c>
      <c r="I581" s="6" t="s">
        <v>22</v>
      </c>
      <c r="J581" s="8">
        <v>1.7</v>
      </c>
      <c r="K581" s="6">
        <f t="shared" ref="K581" si="336">B581-G581</f>
        <v>2</v>
      </c>
      <c r="L581" s="6">
        <f t="shared" ref="L581" si="337">C581-H581</f>
        <v>1</v>
      </c>
      <c r="M581" s="8">
        <f t="shared" ref="M581" si="338">J581+(K581*1.05)-(L581*0.9)</f>
        <v>2.9</v>
      </c>
      <c r="N581" s="8">
        <f>E581-M581</f>
        <v>-1</v>
      </c>
    </row>
    <row r="582" spans="1:16" x14ac:dyDescent="0.75">
      <c r="A582" t="s">
        <v>375</v>
      </c>
      <c r="B582">
        <v>22</v>
      </c>
      <c r="C582">
        <v>6</v>
      </c>
      <c r="D582" t="s">
        <v>22</v>
      </c>
      <c r="E582">
        <v>4.7</v>
      </c>
      <c r="F582" t="s">
        <v>23</v>
      </c>
      <c r="G582">
        <v>20</v>
      </c>
      <c r="H582">
        <v>5</v>
      </c>
      <c r="I582" t="s">
        <v>22</v>
      </c>
      <c r="J582" s="10">
        <v>1.68</v>
      </c>
      <c r="K582">
        <f t="shared" ref="K582:K584" si="339">B582-G582</f>
        <v>2</v>
      </c>
      <c r="L582">
        <f t="shared" ref="L582:L584" si="340">C582-H582</f>
        <v>1</v>
      </c>
      <c r="M582" s="10">
        <f t="shared" ref="M582:M584" si="341">J582+(K582*1.05)-(L582*0.9)</f>
        <v>2.8800000000000003</v>
      </c>
      <c r="N582" s="10">
        <f t="shared" ref="N582:N584" si="342">E582-M582</f>
        <v>1.8199999999999998</v>
      </c>
    </row>
    <row r="583" spans="1:16" s="6" customFormat="1" x14ac:dyDescent="0.75">
      <c r="A583" s="6" t="s">
        <v>376</v>
      </c>
      <c r="B583" s="6">
        <v>22</v>
      </c>
      <c r="C583" s="6">
        <v>6</v>
      </c>
      <c r="D583" s="6" t="s">
        <v>22</v>
      </c>
      <c r="E583" s="6">
        <v>5.6</v>
      </c>
      <c r="F583" s="6" t="s">
        <v>23</v>
      </c>
      <c r="G583" s="6">
        <v>20</v>
      </c>
      <c r="H583" s="6">
        <v>5</v>
      </c>
      <c r="I583" s="6" t="s">
        <v>22</v>
      </c>
      <c r="J583" s="8">
        <v>1.66</v>
      </c>
      <c r="K583" s="6">
        <f t="shared" si="339"/>
        <v>2</v>
      </c>
      <c r="L583" s="6">
        <f t="shared" si="340"/>
        <v>1</v>
      </c>
      <c r="M583" s="8">
        <f t="shared" si="341"/>
        <v>2.86</v>
      </c>
      <c r="N583" s="8">
        <f t="shared" si="342"/>
        <v>2.7399999999999998</v>
      </c>
    </row>
    <row r="584" spans="1:16" x14ac:dyDescent="0.75">
      <c r="A584" t="s">
        <v>102</v>
      </c>
      <c r="B584">
        <v>22</v>
      </c>
      <c r="C584">
        <v>6</v>
      </c>
      <c r="E584">
        <v>7.1</v>
      </c>
      <c r="F584" t="s">
        <v>53</v>
      </c>
      <c r="G584">
        <v>22</v>
      </c>
      <c r="H584">
        <v>6</v>
      </c>
      <c r="J584" s="10">
        <v>7.71</v>
      </c>
      <c r="K584">
        <f t="shared" si="339"/>
        <v>0</v>
      </c>
      <c r="L584">
        <f t="shared" si="340"/>
        <v>0</v>
      </c>
      <c r="M584" s="10">
        <f t="shared" si="341"/>
        <v>7.71</v>
      </c>
      <c r="N584" s="10">
        <f t="shared" si="342"/>
        <v>-0.61000000000000032</v>
      </c>
    </row>
    <row r="585" spans="1:16" s="6" customFormat="1" x14ac:dyDescent="0.75">
      <c r="A585" s="6" t="s">
        <v>93</v>
      </c>
      <c r="B585" s="6">
        <v>24</v>
      </c>
      <c r="C585" s="6">
        <v>0</v>
      </c>
      <c r="E585" s="6">
        <v>15.8</v>
      </c>
      <c r="F585" s="6" t="s">
        <v>53</v>
      </c>
      <c r="G585" s="6">
        <v>22</v>
      </c>
      <c r="H585" s="6">
        <v>6</v>
      </c>
      <c r="J585" s="8">
        <v>7.71</v>
      </c>
      <c r="K585" s="6">
        <f t="shared" ref="K585" si="343">B585-G585</f>
        <v>2</v>
      </c>
      <c r="L585" s="6">
        <f t="shared" ref="L585" si="344">C585-H585</f>
        <v>-6</v>
      </c>
      <c r="M585" s="8">
        <f t="shared" ref="M585" si="345">J585+(K585*1.05)-(L585*0.9)</f>
        <v>15.21</v>
      </c>
      <c r="N585" s="8">
        <f t="shared" ref="N585" si="346">E585-M585</f>
        <v>0.58999999999999986</v>
      </c>
    </row>
    <row r="586" spans="1:16" x14ac:dyDescent="0.75">
      <c r="A586" t="s">
        <v>103</v>
      </c>
      <c r="B586">
        <v>24</v>
      </c>
      <c r="C586">
        <v>1</v>
      </c>
      <c r="E586">
        <v>14.4</v>
      </c>
      <c r="F586" t="s">
        <v>53</v>
      </c>
      <c r="G586">
        <v>22</v>
      </c>
      <c r="H586">
        <v>6</v>
      </c>
      <c r="J586" s="10">
        <v>7.71</v>
      </c>
      <c r="K586">
        <f t="shared" ref="K586" si="347">B586-G586</f>
        <v>2</v>
      </c>
      <c r="L586">
        <f t="shared" ref="L586" si="348">C586-H586</f>
        <v>-5</v>
      </c>
      <c r="M586" s="10">
        <f t="shared" ref="M586" si="349">J586+(K586*1.05)-(L586*0.9)</f>
        <v>14.31</v>
      </c>
      <c r="N586" s="11">
        <f t="shared" ref="N586" si="350">E586-M586</f>
        <v>8.9999999999999858E-2</v>
      </c>
      <c r="O586" t="s">
        <v>106</v>
      </c>
      <c r="P586" t="s">
        <v>110</v>
      </c>
    </row>
    <row r="587" spans="1:16" s="6" customFormat="1" x14ac:dyDescent="0.75">
      <c r="A587" s="6" t="s">
        <v>104</v>
      </c>
      <c r="B587" s="6">
        <v>24</v>
      </c>
      <c r="C587" s="6">
        <v>1</v>
      </c>
      <c r="E587" s="6">
        <v>14.9</v>
      </c>
      <c r="F587" s="6" t="s">
        <v>53</v>
      </c>
      <c r="G587" s="6">
        <v>22</v>
      </c>
      <c r="H587" s="6">
        <v>6</v>
      </c>
      <c r="J587" s="8">
        <v>7.71</v>
      </c>
      <c r="K587" s="6">
        <f t="shared" ref="K587" si="351">B587-G587</f>
        <v>2</v>
      </c>
      <c r="L587" s="6">
        <f t="shared" ref="L587:L588" si="352">C587-H587</f>
        <v>-5</v>
      </c>
      <c r="M587" s="8">
        <f t="shared" ref="M587:M593" si="353">J587+(K587*1.05)-(L587*0.9)</f>
        <v>14.31</v>
      </c>
      <c r="N587" s="8">
        <f t="shared" ref="N587" si="354">E587-M587</f>
        <v>0.58999999999999986</v>
      </c>
    </row>
    <row r="588" spans="1:16" x14ac:dyDescent="0.75">
      <c r="A588" t="s">
        <v>377</v>
      </c>
      <c r="B588">
        <v>24</v>
      </c>
      <c r="C588">
        <v>2</v>
      </c>
      <c r="D588" t="s">
        <v>18</v>
      </c>
      <c r="E588">
        <v>11.6</v>
      </c>
      <c r="F588" t="s">
        <v>41</v>
      </c>
      <c r="G588">
        <v>20</v>
      </c>
      <c r="H588">
        <v>4</v>
      </c>
      <c r="I588" t="s">
        <v>18</v>
      </c>
      <c r="J588" s="10">
        <v>5.01</v>
      </c>
      <c r="K588">
        <f>B588-G588</f>
        <v>4</v>
      </c>
      <c r="L588">
        <f t="shared" si="352"/>
        <v>-2</v>
      </c>
      <c r="M588" s="10">
        <f t="shared" si="353"/>
        <v>11.010000000000002</v>
      </c>
      <c r="N588" s="10">
        <f>E588-M588</f>
        <v>0.58999999999999808</v>
      </c>
      <c r="O588" t="s">
        <v>378</v>
      </c>
      <c r="P588" t="s">
        <v>379</v>
      </c>
    </row>
    <row r="589" spans="1:16" x14ac:dyDescent="0.75">
      <c r="F589" t="s">
        <v>42</v>
      </c>
      <c r="G589">
        <v>20</v>
      </c>
      <c r="H589">
        <v>4</v>
      </c>
      <c r="I589" t="s">
        <v>18</v>
      </c>
      <c r="J589" s="10">
        <v>5.95</v>
      </c>
      <c r="K589">
        <f>B588-G589</f>
        <v>4</v>
      </c>
      <c r="L589">
        <f>C588-H589</f>
        <v>-2</v>
      </c>
      <c r="M589" s="10">
        <f t="shared" si="353"/>
        <v>11.950000000000001</v>
      </c>
      <c r="N589" s="11">
        <f>E588-M589</f>
        <v>-0.35000000000000142</v>
      </c>
    </row>
    <row r="590" spans="1:16" x14ac:dyDescent="0.75">
      <c r="F590" t="s">
        <v>43</v>
      </c>
      <c r="G590">
        <v>20</v>
      </c>
      <c r="H590">
        <v>4</v>
      </c>
      <c r="I590" t="s">
        <v>18</v>
      </c>
      <c r="J590" s="10">
        <v>5.73</v>
      </c>
      <c r="K590">
        <f>B588-G590</f>
        <v>4</v>
      </c>
      <c r="L590">
        <f>C588-H590</f>
        <v>-2</v>
      </c>
      <c r="M590" s="10">
        <f t="shared" si="353"/>
        <v>11.73</v>
      </c>
      <c r="N590" s="11">
        <f>E588-M590</f>
        <v>-0.13000000000000078</v>
      </c>
    </row>
    <row r="591" spans="1:16" x14ac:dyDescent="0.75">
      <c r="F591" t="s">
        <v>26</v>
      </c>
      <c r="G591">
        <v>20</v>
      </c>
      <c r="H591">
        <v>4</v>
      </c>
      <c r="I591" t="s">
        <v>18</v>
      </c>
      <c r="J591" s="10">
        <v>3.48</v>
      </c>
      <c r="K591">
        <f>B588-G591</f>
        <v>4</v>
      </c>
      <c r="L591">
        <f>C588-H591</f>
        <v>-2</v>
      </c>
      <c r="M591" s="10">
        <f t="shared" si="353"/>
        <v>9.48</v>
      </c>
      <c r="N591" s="10">
        <f>E588-M591</f>
        <v>2.1199999999999992</v>
      </c>
    </row>
    <row r="592" spans="1:16" x14ac:dyDescent="0.75">
      <c r="F592" t="s">
        <v>27</v>
      </c>
      <c r="G592">
        <v>20</v>
      </c>
      <c r="H592">
        <v>4</v>
      </c>
      <c r="I592" t="s">
        <v>18</v>
      </c>
      <c r="J592" s="10">
        <v>3</v>
      </c>
      <c r="K592">
        <f>B588-G592</f>
        <v>4</v>
      </c>
      <c r="L592">
        <f>C588-H592</f>
        <v>-2</v>
      </c>
      <c r="M592" s="10">
        <f t="shared" si="353"/>
        <v>9</v>
      </c>
      <c r="N592" s="10">
        <f>E588-M592</f>
        <v>2.5999999999999996</v>
      </c>
    </row>
    <row r="593" spans="1:16" x14ac:dyDescent="0.75">
      <c r="F593" t="s">
        <v>28</v>
      </c>
      <c r="G593">
        <v>20</v>
      </c>
      <c r="H593">
        <v>4</v>
      </c>
      <c r="I593" t="s">
        <v>18</v>
      </c>
      <c r="J593" s="10">
        <v>2.89</v>
      </c>
      <c r="K593">
        <f>B588-G593</f>
        <v>4</v>
      </c>
      <c r="L593">
        <f>C588-H593</f>
        <v>-2</v>
      </c>
      <c r="M593" s="10">
        <f t="shared" si="353"/>
        <v>8.89</v>
      </c>
      <c r="N593" s="10">
        <f>E588-M593</f>
        <v>2.7099999999999991</v>
      </c>
    </row>
    <row r="594" spans="1:16" s="6" customFormat="1" x14ac:dyDescent="0.75">
      <c r="A594" s="6" t="s">
        <v>105</v>
      </c>
      <c r="B594" s="6">
        <v>24</v>
      </c>
      <c r="C594" s="6">
        <v>2</v>
      </c>
      <c r="E594" s="6">
        <v>13.2</v>
      </c>
      <c r="F594" s="6" t="s">
        <v>53</v>
      </c>
      <c r="G594" s="6">
        <v>22</v>
      </c>
      <c r="H594" s="6">
        <v>6</v>
      </c>
      <c r="J594" s="8">
        <v>7.71</v>
      </c>
      <c r="K594" s="6">
        <f t="shared" ref="K594" si="355">B594-G594</f>
        <v>2</v>
      </c>
      <c r="L594" s="6">
        <f t="shared" ref="L594" si="356">C594-H594</f>
        <v>-4</v>
      </c>
      <c r="M594" s="8">
        <f t="shared" ref="M594" si="357">J594+(K594*1.05)-(L594*0.9)</f>
        <v>13.41</v>
      </c>
      <c r="N594" s="11">
        <f t="shared" ref="N594" si="358">E594-M594</f>
        <v>-0.21000000000000085</v>
      </c>
      <c r="O594" s="6" t="s">
        <v>107</v>
      </c>
      <c r="P594" s="6" t="s">
        <v>380</v>
      </c>
    </row>
    <row r="596" spans="1:16" ht="60" customHeight="1" x14ac:dyDescent="0.75">
      <c r="A596" s="18" t="s">
        <v>399</v>
      </c>
      <c r="B596" s="18"/>
      <c r="C596" s="18"/>
      <c r="D596" s="18"/>
      <c r="E596" s="18"/>
      <c r="F596" s="18"/>
      <c r="G596" s="18"/>
      <c r="H596" s="18"/>
      <c r="I596" s="18"/>
      <c r="J596" s="18"/>
      <c r="K596" s="18"/>
      <c r="L596" s="18"/>
      <c r="M596" s="18"/>
      <c r="N596" s="18"/>
      <c r="O596" s="18"/>
    </row>
    <row r="597" spans="1:16" x14ac:dyDescent="0.75">
      <c r="A597" s="19" t="s">
        <v>0</v>
      </c>
      <c r="B597" s="19"/>
      <c r="C597" s="19"/>
      <c r="D597" s="19"/>
      <c r="E597" s="19"/>
      <c r="F597" s="20" t="s">
        <v>1</v>
      </c>
      <c r="G597" s="19"/>
      <c r="H597" s="19"/>
      <c r="I597" s="19"/>
      <c r="J597" s="19"/>
      <c r="K597" s="20" t="s">
        <v>2</v>
      </c>
      <c r="L597" s="19"/>
      <c r="M597" s="19"/>
      <c r="N597" s="19"/>
      <c r="O597" s="21" t="s">
        <v>59</v>
      </c>
    </row>
    <row r="598" spans="1:16" x14ac:dyDescent="0.75">
      <c r="A598" s="19" t="s">
        <v>4</v>
      </c>
      <c r="B598" s="19"/>
      <c r="C598" s="19"/>
      <c r="D598" s="19"/>
      <c r="E598" s="22" t="s">
        <v>5</v>
      </c>
      <c r="F598" s="20" t="s">
        <v>4</v>
      </c>
      <c r="G598" s="19"/>
      <c r="H598" s="19"/>
      <c r="I598" s="19"/>
      <c r="J598" s="22" t="s">
        <v>6</v>
      </c>
      <c r="K598" s="1"/>
      <c r="M598" s="21" t="s">
        <v>7</v>
      </c>
      <c r="N598" s="21" t="s">
        <v>8</v>
      </c>
      <c r="O598" s="21"/>
    </row>
    <row r="599" spans="1:16" x14ac:dyDescent="0.75">
      <c r="A599" s="2"/>
      <c r="B599" s="3" t="s">
        <v>9</v>
      </c>
      <c r="C599" s="3" t="s">
        <v>10</v>
      </c>
      <c r="D599" s="3" t="s">
        <v>11</v>
      </c>
      <c r="E599" s="23"/>
      <c r="F599" s="4" t="s">
        <v>12</v>
      </c>
      <c r="G599" s="3" t="s">
        <v>9</v>
      </c>
      <c r="H599" s="3" t="s">
        <v>10</v>
      </c>
      <c r="I599" s="3" t="s">
        <v>11</v>
      </c>
      <c r="J599" s="23"/>
      <c r="K599" s="5" t="s">
        <v>13</v>
      </c>
      <c r="L599" s="2" t="s">
        <v>14</v>
      </c>
      <c r="M599" s="24"/>
      <c r="N599" s="24"/>
      <c r="O599" s="24"/>
    </row>
    <row r="600" spans="1:16" s="6" customFormat="1" x14ac:dyDescent="0.75">
      <c r="A600" s="6" t="s">
        <v>84</v>
      </c>
      <c r="B600" s="7">
        <v>10</v>
      </c>
      <c r="C600" s="7" t="s">
        <v>60</v>
      </c>
      <c r="E600" s="6">
        <v>5.3</v>
      </c>
      <c r="F600" s="6" t="s">
        <v>61</v>
      </c>
      <c r="G600" s="6">
        <v>10</v>
      </c>
      <c r="H600" s="6">
        <v>2</v>
      </c>
      <c r="J600" s="8">
        <v>3.65</v>
      </c>
      <c r="K600" s="7">
        <f>B600-G600</f>
        <v>0</v>
      </c>
      <c r="L600" s="7">
        <f>C600-H600</f>
        <v>0</v>
      </c>
      <c r="M600" s="8">
        <f>J600+(K600*1.05)-(L600*0.9)</f>
        <v>3.65</v>
      </c>
      <c r="N600" s="8">
        <f t="shared" ref="N600" si="359">E600-M600</f>
        <v>1.65</v>
      </c>
      <c r="O600" s="6" t="s">
        <v>112</v>
      </c>
    </row>
    <row r="601" spans="1:16" x14ac:dyDescent="0.75">
      <c r="A601" t="s">
        <v>85</v>
      </c>
      <c r="B601" s="9" t="s">
        <v>63</v>
      </c>
      <c r="C601" s="9" t="s">
        <v>62</v>
      </c>
      <c r="E601">
        <v>1.6</v>
      </c>
      <c r="F601" t="s">
        <v>61</v>
      </c>
      <c r="G601">
        <v>10</v>
      </c>
      <c r="H601">
        <v>2</v>
      </c>
      <c r="J601" s="10">
        <v>3.65</v>
      </c>
      <c r="K601" s="9">
        <f t="shared" ref="K601:K606" si="360">B601-G601</f>
        <v>0</v>
      </c>
      <c r="L601" s="9">
        <f t="shared" ref="L601:L606" si="361">C601-H601</f>
        <v>1</v>
      </c>
      <c r="M601" s="10">
        <f t="shared" ref="M601:M606" si="362">J601+(K601*1.05)-(L601*0.9)</f>
        <v>2.75</v>
      </c>
      <c r="N601" s="10">
        <f t="shared" ref="N601:N606" si="363">E601-M601</f>
        <v>-1.1499999999999999</v>
      </c>
      <c r="O601" t="s">
        <v>83</v>
      </c>
    </row>
    <row r="602" spans="1:16" s="6" customFormat="1" x14ac:dyDescent="0.75">
      <c r="A602" s="6" t="s">
        <v>86</v>
      </c>
      <c r="B602" s="7">
        <v>10</v>
      </c>
      <c r="C602" s="7" t="s">
        <v>91</v>
      </c>
      <c r="E602" s="6">
        <v>1.6</v>
      </c>
      <c r="F602" s="6" t="s">
        <v>61</v>
      </c>
      <c r="G602" s="6">
        <v>10</v>
      </c>
      <c r="H602" s="6">
        <v>2</v>
      </c>
      <c r="J602" s="8">
        <v>3.65</v>
      </c>
      <c r="K602" s="7">
        <f t="shared" si="360"/>
        <v>0</v>
      </c>
      <c r="L602" s="7">
        <f t="shared" si="361"/>
        <v>2</v>
      </c>
      <c r="M602" s="8">
        <f t="shared" si="362"/>
        <v>1.8499999999999999</v>
      </c>
      <c r="N602" s="11">
        <f t="shared" si="363"/>
        <v>-0.24999999999999978</v>
      </c>
      <c r="O602" s="6" t="s">
        <v>92</v>
      </c>
      <c r="P602" s="6" t="s">
        <v>111</v>
      </c>
    </row>
    <row r="603" spans="1:16" x14ac:dyDescent="0.75">
      <c r="A603" t="s">
        <v>87</v>
      </c>
      <c r="B603" s="9" t="s">
        <v>82</v>
      </c>
      <c r="C603" s="9" t="s">
        <v>81</v>
      </c>
      <c r="E603">
        <v>2.1</v>
      </c>
      <c r="F603" t="s">
        <v>61</v>
      </c>
      <c r="G603">
        <v>10</v>
      </c>
      <c r="H603">
        <v>2</v>
      </c>
      <c r="J603" s="10">
        <v>3.65</v>
      </c>
      <c r="K603" s="9">
        <f t="shared" si="360"/>
        <v>2</v>
      </c>
      <c r="L603" s="9">
        <f t="shared" si="361"/>
        <v>-1</v>
      </c>
      <c r="M603" s="10">
        <f t="shared" si="362"/>
        <v>6.65</v>
      </c>
      <c r="N603" s="10">
        <f t="shared" si="363"/>
        <v>-4.5500000000000007</v>
      </c>
      <c r="O603" t="s">
        <v>113</v>
      </c>
    </row>
    <row r="604" spans="1:16" s="6" customFormat="1" x14ac:dyDescent="0.75">
      <c r="A604" s="6" t="s">
        <v>88</v>
      </c>
      <c r="B604" s="7" t="s">
        <v>82</v>
      </c>
      <c r="C604" s="7" t="s">
        <v>81</v>
      </c>
      <c r="E604" s="6">
        <v>3.4</v>
      </c>
      <c r="F604" s="6" t="s">
        <v>61</v>
      </c>
      <c r="G604" s="6">
        <v>10</v>
      </c>
      <c r="H604" s="6">
        <v>2</v>
      </c>
      <c r="J604" s="8">
        <v>3.65</v>
      </c>
      <c r="K604" s="7">
        <f t="shared" si="360"/>
        <v>2</v>
      </c>
      <c r="L604" s="7">
        <f t="shared" si="361"/>
        <v>-1</v>
      </c>
      <c r="M604" s="8">
        <f t="shared" si="362"/>
        <v>6.65</v>
      </c>
      <c r="N604" s="8">
        <f t="shared" si="363"/>
        <v>-3.2500000000000004</v>
      </c>
      <c r="O604" s="6" t="s">
        <v>113</v>
      </c>
    </row>
    <row r="605" spans="1:16" x14ac:dyDescent="0.75">
      <c r="A605" t="s">
        <v>89</v>
      </c>
      <c r="B605" s="9" t="s">
        <v>82</v>
      </c>
      <c r="C605" s="9" t="s">
        <v>91</v>
      </c>
      <c r="E605">
        <v>1.8</v>
      </c>
      <c r="F605" t="s">
        <v>61</v>
      </c>
      <c r="G605">
        <v>10</v>
      </c>
      <c r="H605">
        <v>2</v>
      </c>
      <c r="J605" s="10">
        <v>3.65</v>
      </c>
      <c r="K605" s="9">
        <f t="shared" si="360"/>
        <v>2</v>
      </c>
      <c r="L605" s="9">
        <f t="shared" si="361"/>
        <v>2</v>
      </c>
      <c r="M605" s="10">
        <f t="shared" si="362"/>
        <v>3.95</v>
      </c>
      <c r="N605" s="10">
        <f t="shared" si="363"/>
        <v>-2.1500000000000004</v>
      </c>
      <c r="O605" t="s">
        <v>114</v>
      </c>
    </row>
    <row r="606" spans="1:16" s="6" customFormat="1" x14ac:dyDescent="0.75">
      <c r="A606" s="6" t="s">
        <v>90</v>
      </c>
      <c r="B606" s="7" t="s">
        <v>82</v>
      </c>
      <c r="C606" s="7" t="s">
        <v>91</v>
      </c>
      <c r="E606" s="6">
        <v>2.2999999999999998</v>
      </c>
      <c r="F606" s="6" t="s">
        <v>61</v>
      </c>
      <c r="G606" s="6">
        <v>10</v>
      </c>
      <c r="H606" s="6">
        <v>2</v>
      </c>
      <c r="J606" s="8">
        <v>3.65</v>
      </c>
      <c r="K606" s="7">
        <f t="shared" si="360"/>
        <v>2</v>
      </c>
      <c r="L606" s="7">
        <f t="shared" si="361"/>
        <v>2</v>
      </c>
      <c r="M606" s="8">
        <f t="shared" si="362"/>
        <v>3.95</v>
      </c>
      <c r="N606" s="8">
        <f t="shared" si="363"/>
        <v>-1.6500000000000004</v>
      </c>
      <c r="O606" s="6" t="s">
        <v>114</v>
      </c>
    </row>
    <row r="607" spans="1:16" x14ac:dyDescent="0.75">
      <c r="B607" s="9"/>
      <c r="C607" s="9"/>
    </row>
    <row r="608" spans="1:16" x14ac:dyDescent="0.75">
      <c r="B608" s="9"/>
      <c r="C608" s="9"/>
    </row>
    <row r="609" spans="1:6" x14ac:dyDescent="0.75">
      <c r="A609" t="s">
        <v>387</v>
      </c>
      <c r="B609">
        <v>1.7</v>
      </c>
      <c r="D609" s="9" t="s">
        <v>381</v>
      </c>
      <c r="F609" t="str">
        <f>CONCATENATE(D609, " RT-", B609)</f>
        <v>C12H14O2 RT-1.7</v>
      </c>
    </row>
    <row r="610" spans="1:6" x14ac:dyDescent="0.75">
      <c r="A610" t="s">
        <v>388</v>
      </c>
      <c r="B610">
        <v>1.2</v>
      </c>
      <c r="D610" s="9" t="s">
        <v>383</v>
      </c>
      <c r="F610" t="str">
        <f t="shared" ref="F610:F616" si="364">CONCATENATE(D610, " RT-", B610)</f>
        <v>C6H10O5 RT-1.2</v>
      </c>
    </row>
    <row r="611" spans="1:6" x14ac:dyDescent="0.75">
      <c r="A611" t="s">
        <v>388</v>
      </c>
      <c r="B611">
        <v>1.8</v>
      </c>
      <c r="D611" s="9" t="s">
        <v>383</v>
      </c>
      <c r="F611" t="str">
        <f t="shared" si="364"/>
        <v>C6H10O5 RT-1.8</v>
      </c>
    </row>
    <row r="612" spans="1:6" x14ac:dyDescent="0.75">
      <c r="A612" t="s">
        <v>389</v>
      </c>
      <c r="B612">
        <v>1.6</v>
      </c>
      <c r="D612" s="9" t="s">
        <v>384</v>
      </c>
      <c r="F612" t="str">
        <f t="shared" si="364"/>
        <v>C8H16O3 RT-1.6</v>
      </c>
    </row>
    <row r="613" spans="1:6" x14ac:dyDescent="0.75">
      <c r="A613" t="s">
        <v>390</v>
      </c>
      <c r="B613">
        <v>1.5</v>
      </c>
      <c r="D613" s="9" t="s">
        <v>382</v>
      </c>
      <c r="F613" t="str">
        <f t="shared" si="364"/>
        <v>C8H14O2 RT-1.5</v>
      </c>
    </row>
    <row r="614" spans="1:6" x14ac:dyDescent="0.75">
      <c r="A614" t="s">
        <v>390</v>
      </c>
      <c r="B614">
        <v>2.2000000000000002</v>
      </c>
      <c r="D614" s="9" t="s">
        <v>382</v>
      </c>
      <c r="F614" t="str">
        <f t="shared" si="364"/>
        <v>C8H14O2 RT-2.2</v>
      </c>
    </row>
    <row r="615" spans="1:6" x14ac:dyDescent="0.75">
      <c r="A615" t="s">
        <v>391</v>
      </c>
      <c r="B615">
        <v>1.5</v>
      </c>
      <c r="D615" s="9" t="s">
        <v>385</v>
      </c>
      <c r="F615" t="str">
        <f t="shared" si="364"/>
        <v>C8H10O2 RT-1.5</v>
      </c>
    </row>
    <row r="616" spans="1:6" x14ac:dyDescent="0.75">
      <c r="A616" t="s">
        <v>392</v>
      </c>
      <c r="B616">
        <v>1.3</v>
      </c>
      <c r="D616" s="9" t="s">
        <v>386</v>
      </c>
      <c r="F616" t="str">
        <f t="shared" si="364"/>
        <v>C8H10O3 RT-1.3</v>
      </c>
    </row>
  </sheetData>
  <mergeCells count="66">
    <mergeCell ref="A597:E597"/>
    <mergeCell ref="F597:J597"/>
    <mergeCell ref="K597:N597"/>
    <mergeCell ref="O597:O599"/>
    <mergeCell ref="A598:D598"/>
    <mergeCell ref="E598:E599"/>
    <mergeCell ref="F598:I598"/>
    <mergeCell ref="J598:J599"/>
    <mergeCell ref="M598:M599"/>
    <mergeCell ref="N598:N599"/>
    <mergeCell ref="A596:O596"/>
    <mergeCell ref="F328:I328"/>
    <mergeCell ref="J328:J329"/>
    <mergeCell ref="M328:M329"/>
    <mergeCell ref="N328:N329"/>
    <mergeCell ref="A520:P520"/>
    <mergeCell ref="A521:E521"/>
    <mergeCell ref="F521:J521"/>
    <mergeCell ref="K521:N521"/>
    <mergeCell ref="O521:P522"/>
    <mergeCell ref="A522:D522"/>
    <mergeCell ref="E522:E523"/>
    <mergeCell ref="F522:I522"/>
    <mergeCell ref="J522:J523"/>
    <mergeCell ref="M522:M523"/>
    <mergeCell ref="N522:N523"/>
    <mergeCell ref="A326:P326"/>
    <mergeCell ref="A327:E327"/>
    <mergeCell ref="F327:J327"/>
    <mergeCell ref="K327:N327"/>
    <mergeCell ref="O327:P328"/>
    <mergeCell ref="A328:D328"/>
    <mergeCell ref="E328:E329"/>
    <mergeCell ref="A187:P187"/>
    <mergeCell ref="A188:E188"/>
    <mergeCell ref="F188:J188"/>
    <mergeCell ref="K188:N188"/>
    <mergeCell ref="O188:P189"/>
    <mergeCell ref="A189:D189"/>
    <mergeCell ref="E189:E190"/>
    <mergeCell ref="F189:I189"/>
    <mergeCell ref="J189:J190"/>
    <mergeCell ref="M189:M190"/>
    <mergeCell ref="N189:N190"/>
    <mergeCell ref="A30:P30"/>
    <mergeCell ref="A31:E31"/>
    <mergeCell ref="F31:J31"/>
    <mergeCell ref="K31:N31"/>
    <mergeCell ref="O31:P32"/>
    <mergeCell ref="A32:D32"/>
    <mergeCell ref="E32:E33"/>
    <mergeCell ref="F32:I32"/>
    <mergeCell ref="J32:J33"/>
    <mergeCell ref="M32:M33"/>
    <mergeCell ref="N32:N33"/>
    <mergeCell ref="A1:P1"/>
    <mergeCell ref="A2:E2"/>
    <mergeCell ref="F2:J2"/>
    <mergeCell ref="K2:N2"/>
    <mergeCell ref="O2:P3"/>
    <mergeCell ref="A3:D3"/>
    <mergeCell ref="E3:E4"/>
    <mergeCell ref="F3:I3"/>
    <mergeCell ref="J3:J4"/>
    <mergeCell ref="M3:M4"/>
    <mergeCell ref="N3:N4"/>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Bethanie Rachele Edwards</dc:creator>
  <cp:lastModifiedBy>Bethanie Edwards</cp:lastModifiedBy>
  <cp:lastPrinted>2016-11-15T23:30:14Z</cp:lastPrinted>
  <dcterms:created xsi:type="dcterms:W3CDTF">2016-09-28T20:34:34Z</dcterms:created>
  <dcterms:modified xsi:type="dcterms:W3CDTF">2024-03-05T02:11:09Z</dcterms:modified>
</cp:coreProperties>
</file>