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oho\OneDrive\Escritorio\Eröffnung Promotionsverfahren\to submit\paper lukas\Submission\Revisions\"/>
    </mc:Choice>
  </mc:AlternateContent>
  <bookViews>
    <workbookView xWindow="0" yWindow="0" windowWidth="20490" windowHeight="7650"/>
  </bookViews>
  <sheets>
    <sheet name="Yield+Elemental analys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4" l="1"/>
  <c r="F14" i="4"/>
  <c r="E14" i="4"/>
  <c r="F13" i="4"/>
  <c r="E13" i="4"/>
  <c r="F12" i="4"/>
  <c r="E12" i="4"/>
  <c r="F11" i="4"/>
  <c r="E11" i="4"/>
  <c r="F10" i="4"/>
  <c r="E10" i="4"/>
  <c r="F9" i="4"/>
  <c r="E9" i="4"/>
  <c r="N40" i="4" l="1"/>
  <c r="M40" i="4"/>
  <c r="N39" i="4"/>
  <c r="M39" i="4"/>
  <c r="N38" i="4"/>
  <c r="M38" i="4"/>
  <c r="N37" i="4"/>
  <c r="M37" i="4"/>
  <c r="N36" i="4"/>
  <c r="M36" i="4"/>
  <c r="N35" i="4"/>
  <c r="M35" i="4"/>
  <c r="N34" i="4"/>
  <c r="M34" i="4"/>
  <c r="N33" i="4"/>
  <c r="M33" i="4"/>
  <c r="N32" i="4"/>
  <c r="M32" i="4"/>
  <c r="N31" i="4"/>
  <c r="M31" i="4"/>
  <c r="N30" i="4"/>
  <c r="M30" i="4"/>
  <c r="N29" i="4"/>
  <c r="M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F20" i="4"/>
  <c r="E20" i="4"/>
  <c r="F41" i="4" l="1"/>
  <c r="J41" i="4"/>
  <c r="N41" i="4"/>
</calcChain>
</file>

<file path=xl/sharedStrings.xml><?xml version="1.0" encoding="utf-8"?>
<sst xmlns="http://schemas.openxmlformats.org/spreadsheetml/2006/main" count="59" uniqueCount="41">
  <si>
    <t>P900-200-5</t>
  </si>
  <si>
    <t>P900-220-5</t>
  </si>
  <si>
    <t>P600-220-2</t>
  </si>
  <si>
    <t>P600-240-2</t>
  </si>
  <si>
    <t>P600-200-5</t>
  </si>
  <si>
    <t>P600-220-5</t>
  </si>
  <si>
    <t>P600-240-5</t>
  </si>
  <si>
    <t>HTC-200-2</t>
  </si>
  <si>
    <t>HTC220-2</t>
  </si>
  <si>
    <t>HTC240-2</t>
  </si>
  <si>
    <t>HTC-200-5</t>
  </si>
  <si>
    <t>HTC-220-5</t>
  </si>
  <si>
    <t>HTC-240-5</t>
  </si>
  <si>
    <t>BM-P600</t>
  </si>
  <si>
    <t>BM-P900</t>
  </si>
  <si>
    <t>Sample</t>
  </si>
  <si>
    <t>Carbon %</t>
  </si>
  <si>
    <t>Rep1</t>
  </si>
  <si>
    <t>Rep2</t>
  </si>
  <si>
    <t>Nitrogen %</t>
  </si>
  <si>
    <t>Hydrogen %</t>
  </si>
  <si>
    <t>STD</t>
  </si>
  <si>
    <t>Mean</t>
  </si>
  <si>
    <t>P600-200-2</t>
  </si>
  <si>
    <t>P900-200-2</t>
  </si>
  <si>
    <t>P900-220-2</t>
  </si>
  <si>
    <t>P900-240-5</t>
  </si>
  <si>
    <t>P900-240-2</t>
  </si>
  <si>
    <t>Potatoe</t>
  </si>
  <si>
    <t>STD=</t>
  </si>
  <si>
    <t>Mean=</t>
  </si>
  <si>
    <t>Rep2=</t>
  </si>
  <si>
    <t>Rep1=</t>
  </si>
  <si>
    <t>Standard deviation of Rep1 and Rep2</t>
  </si>
  <si>
    <t>Average Standard Deviation</t>
  </si>
  <si>
    <t>Second measurement</t>
  </si>
  <si>
    <t>First measurement</t>
  </si>
  <si>
    <t>Mean value of Rep1 and Rep2 as displayed in the manuscript</t>
  </si>
  <si>
    <t>HTC Yield %</t>
  </si>
  <si>
    <t>HTC-220-2</t>
  </si>
  <si>
    <t>HTC-240-2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</si>
</sst>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5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0" xfId="0" applyFont="1" applyFill="1"/>
    <xf numFmtId="164" fontId="1" fillId="2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2" fillId="5" borderId="1" xfId="0" applyFont="1" applyFill="1" applyBorder="1"/>
    <xf numFmtId="164" fontId="1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2" fillId="6" borderId="3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center"/>
    </xf>
    <xf numFmtId="164" fontId="2" fillId="6" borderId="3" xfId="0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2" borderId="1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showGridLines="0" tabSelected="1" topLeftCell="A4" zoomScale="130" zoomScaleNormal="130" workbookViewId="0">
      <selection activeCell="I15" sqref="I15"/>
    </sheetView>
  </sheetViews>
  <sheetFormatPr baseColWidth="10" defaultColWidth="10.85546875" defaultRowHeight="12.75" x14ac:dyDescent="0.2"/>
  <cols>
    <col min="1" max="1" width="10.85546875" style="1"/>
    <col min="2" max="2" width="27.42578125" style="1" bestFit="1" customWidth="1"/>
    <col min="3" max="3" width="12.42578125" style="1" customWidth="1"/>
    <col min="4" max="10" width="10.85546875" style="1"/>
    <col min="11" max="11" width="11" style="1" bestFit="1" customWidth="1"/>
    <col min="12" max="16384" width="10.85546875" style="1"/>
  </cols>
  <sheetData>
    <row r="1" spans="2:6" ht="14.45" customHeight="1" x14ac:dyDescent="0.2"/>
    <row r="2" spans="2:6" ht="14.45" customHeight="1" x14ac:dyDescent="0.2">
      <c r="B2" s="2" t="s">
        <v>32</v>
      </c>
      <c r="C2" s="1" t="s">
        <v>36</v>
      </c>
    </row>
    <row r="3" spans="2:6" ht="14.45" customHeight="1" x14ac:dyDescent="0.2">
      <c r="B3" s="2" t="s">
        <v>31</v>
      </c>
      <c r="C3" s="1" t="s">
        <v>35</v>
      </c>
    </row>
    <row r="4" spans="2:6" ht="14.45" customHeight="1" x14ac:dyDescent="0.2">
      <c r="B4" s="2" t="s">
        <v>30</v>
      </c>
      <c r="C4" s="1" t="s">
        <v>37</v>
      </c>
    </row>
    <row r="5" spans="2:6" ht="14.45" customHeight="1" x14ac:dyDescent="0.2">
      <c r="B5" s="2" t="s">
        <v>29</v>
      </c>
      <c r="C5" s="1" t="s">
        <v>33</v>
      </c>
    </row>
    <row r="6" spans="2:6" ht="14.45" customHeight="1" x14ac:dyDescent="0.2">
      <c r="B6" s="2"/>
    </row>
    <row r="7" spans="2:6" ht="14.45" customHeight="1" x14ac:dyDescent="0.2">
      <c r="B7" s="4"/>
      <c r="C7" s="5" t="s">
        <v>38</v>
      </c>
      <c r="D7" s="5"/>
      <c r="E7" s="5"/>
      <c r="F7" s="5"/>
    </row>
    <row r="8" spans="2:6" ht="14.45" customHeight="1" x14ac:dyDescent="0.2">
      <c r="B8" s="8" t="s">
        <v>15</v>
      </c>
      <c r="C8" s="9" t="s">
        <v>17</v>
      </c>
      <c r="D8" s="9" t="s">
        <v>18</v>
      </c>
      <c r="E8" s="9" t="s">
        <v>22</v>
      </c>
      <c r="F8" s="9" t="s">
        <v>21</v>
      </c>
    </row>
    <row r="9" spans="2:6" ht="14.45" customHeight="1" x14ac:dyDescent="0.2">
      <c r="B9" s="12" t="s">
        <v>7</v>
      </c>
      <c r="C9" s="29">
        <v>42.08</v>
      </c>
      <c r="D9" s="29">
        <v>40.68</v>
      </c>
      <c r="E9" s="29">
        <f t="shared" ref="E9:E14" si="0">AVERAGE(C9:D9)</f>
        <v>41.379999999999995</v>
      </c>
      <c r="F9" s="13">
        <f t="shared" ref="F9:F14" si="1">_xlfn.STDEV.P(C9:D9)</f>
        <v>0.69999999999999929</v>
      </c>
    </row>
    <row r="10" spans="2:6" ht="14.45" customHeight="1" x14ac:dyDescent="0.2">
      <c r="B10" s="12" t="s">
        <v>39</v>
      </c>
      <c r="C10" s="29">
        <v>41.12</v>
      </c>
      <c r="D10" s="29">
        <v>41.72</v>
      </c>
      <c r="E10" s="29">
        <f t="shared" si="0"/>
        <v>41.42</v>
      </c>
      <c r="F10" s="13">
        <f t="shared" si="1"/>
        <v>0.30000000000000071</v>
      </c>
    </row>
    <row r="11" spans="2:6" ht="14.45" customHeight="1" x14ac:dyDescent="0.2">
      <c r="B11" s="12" t="s">
        <v>40</v>
      </c>
      <c r="C11" s="29">
        <v>37.36</v>
      </c>
      <c r="D11" s="29">
        <v>37.6</v>
      </c>
      <c r="E11" s="29">
        <f t="shared" si="0"/>
        <v>37.480000000000004</v>
      </c>
      <c r="F11" s="13">
        <f t="shared" si="1"/>
        <v>0.12000000000000099</v>
      </c>
    </row>
    <row r="12" spans="2:6" ht="14.45" customHeight="1" x14ac:dyDescent="0.2">
      <c r="B12" s="12" t="s">
        <v>10</v>
      </c>
      <c r="C12" s="29">
        <v>42.84</v>
      </c>
      <c r="D12" s="29">
        <v>43.12</v>
      </c>
      <c r="E12" s="29">
        <f t="shared" si="0"/>
        <v>42.980000000000004</v>
      </c>
      <c r="F12" s="13">
        <f t="shared" si="1"/>
        <v>0.13999999999999702</v>
      </c>
    </row>
    <row r="13" spans="2:6" ht="14.45" customHeight="1" x14ac:dyDescent="0.2">
      <c r="B13" s="12" t="s">
        <v>11</v>
      </c>
      <c r="C13" s="29">
        <v>38.64</v>
      </c>
      <c r="D13" s="29">
        <v>38.479999999999997</v>
      </c>
      <c r="E13" s="29">
        <f t="shared" si="0"/>
        <v>38.56</v>
      </c>
      <c r="F13" s="13">
        <f t="shared" si="1"/>
        <v>8.0000000000001847E-2</v>
      </c>
    </row>
    <row r="14" spans="2:6" ht="14.45" customHeight="1" x14ac:dyDescent="0.2">
      <c r="B14" s="16" t="s">
        <v>12</v>
      </c>
      <c r="C14" s="30">
        <v>36.6</v>
      </c>
      <c r="D14" s="30">
        <v>36.64</v>
      </c>
      <c r="E14" s="30">
        <f t="shared" si="0"/>
        <v>36.620000000000005</v>
      </c>
      <c r="F14" s="17">
        <f t="shared" si="1"/>
        <v>1.9999999999999574E-2</v>
      </c>
    </row>
    <row r="15" spans="2:6" ht="14.45" customHeight="1" x14ac:dyDescent="0.2">
      <c r="B15" s="20" t="s">
        <v>34</v>
      </c>
      <c r="C15" s="21"/>
      <c r="D15" s="21"/>
      <c r="E15" s="21"/>
      <c r="F15" s="22">
        <f>AVERAGE(F9:F14)</f>
        <v>0.22666666666666657</v>
      </c>
    </row>
    <row r="16" spans="2:6" ht="14.45" customHeight="1" x14ac:dyDescent="0.2">
      <c r="B16" s="2"/>
    </row>
    <row r="17" spans="2:14" ht="14.45" customHeight="1" x14ac:dyDescent="0.2"/>
    <row r="18" spans="2:14" s="3" customFormat="1" ht="16.5" customHeight="1" x14ac:dyDescent="0.2">
      <c r="B18" s="4"/>
      <c r="C18" s="5" t="s">
        <v>19</v>
      </c>
      <c r="D18" s="5"/>
      <c r="E18" s="5"/>
      <c r="F18" s="5"/>
      <c r="G18" s="6" t="s">
        <v>16</v>
      </c>
      <c r="H18" s="6"/>
      <c r="I18" s="6"/>
      <c r="J18" s="6"/>
      <c r="K18" s="7" t="s">
        <v>20</v>
      </c>
      <c r="L18" s="7"/>
      <c r="M18" s="7"/>
      <c r="N18" s="7"/>
    </row>
    <row r="19" spans="2:14" s="3" customFormat="1" ht="16.5" customHeight="1" x14ac:dyDescent="0.2">
      <c r="B19" s="8" t="s">
        <v>15</v>
      </c>
      <c r="C19" s="9" t="s">
        <v>17</v>
      </c>
      <c r="D19" s="9" t="s">
        <v>18</v>
      </c>
      <c r="E19" s="9" t="s">
        <v>22</v>
      </c>
      <c r="F19" s="9" t="s">
        <v>21</v>
      </c>
      <c r="G19" s="10" t="s">
        <v>17</v>
      </c>
      <c r="H19" s="10" t="s">
        <v>18</v>
      </c>
      <c r="I19" s="10" t="s">
        <v>22</v>
      </c>
      <c r="J19" s="10" t="s">
        <v>21</v>
      </c>
      <c r="K19" s="11" t="s">
        <v>17</v>
      </c>
      <c r="L19" s="11" t="s">
        <v>18</v>
      </c>
      <c r="M19" s="11" t="s">
        <v>22</v>
      </c>
      <c r="N19" s="11" t="s">
        <v>21</v>
      </c>
    </row>
    <row r="20" spans="2:14" ht="16.5" customHeight="1" x14ac:dyDescent="0.2">
      <c r="B20" s="12" t="s">
        <v>28</v>
      </c>
      <c r="C20" s="23">
        <v>1.8919999999999999</v>
      </c>
      <c r="D20" s="23">
        <v>1.869</v>
      </c>
      <c r="E20" s="23">
        <f>AVERAGE(C20:D20)</f>
        <v>1.8805000000000001</v>
      </c>
      <c r="F20" s="13">
        <f>_xlfn.STDEV.P(C20:D20)</f>
        <v>1.1499999999999955E-2</v>
      </c>
      <c r="G20" s="25">
        <v>40.052999999999997</v>
      </c>
      <c r="H20" s="25">
        <v>40.011000000000003</v>
      </c>
      <c r="I20" s="25">
        <f>AVERAGE(G20:H20)</f>
        <v>40.031999999999996</v>
      </c>
      <c r="J20" s="14">
        <f>_xlfn.STDEV.P(G20:H20)</f>
        <v>2.0999999999997243E-2</v>
      </c>
      <c r="K20" s="27">
        <v>6.1959999999999997</v>
      </c>
      <c r="L20" s="27">
        <v>6.0720000000000001</v>
      </c>
      <c r="M20" s="27">
        <f>AVERAGE(K20:L20)</f>
        <v>6.1340000000000003</v>
      </c>
      <c r="N20" s="15">
        <f>_xlfn.STDEV.P(K20:L20)</f>
        <v>6.1999999999999833E-2</v>
      </c>
    </row>
    <row r="21" spans="2:14" ht="16.5" customHeight="1" x14ac:dyDescent="0.2">
      <c r="B21" s="12" t="s">
        <v>7</v>
      </c>
      <c r="C21" s="23">
        <v>3.335</v>
      </c>
      <c r="D21" s="23">
        <v>3.4529999999999998</v>
      </c>
      <c r="E21" s="23">
        <f t="shared" ref="E21:E40" si="2">AVERAGE(C21:D21)</f>
        <v>3.3940000000000001</v>
      </c>
      <c r="F21" s="13">
        <f t="shared" ref="F21:F40" si="3">_xlfn.STDEV.P(C21:D21)</f>
        <v>5.8999999999999941E-2</v>
      </c>
      <c r="G21" s="25">
        <v>63.329000000000001</v>
      </c>
      <c r="H21" s="25">
        <v>64.960999999999999</v>
      </c>
      <c r="I21" s="25">
        <f t="shared" ref="I21:I40" si="4">AVERAGE(G21:H21)</f>
        <v>64.144999999999996</v>
      </c>
      <c r="J21" s="14">
        <f t="shared" ref="J21:J40" si="5">_xlfn.STDEV.P(G21:H21)</f>
        <v>0.81599999999999895</v>
      </c>
      <c r="K21" s="27">
        <v>5.16</v>
      </c>
      <c r="L21" s="27">
        <v>5.18</v>
      </c>
      <c r="M21" s="27">
        <f t="shared" ref="M21:M40" si="6">AVERAGE(K21:L21)</f>
        <v>5.17</v>
      </c>
      <c r="N21" s="15">
        <f t="shared" ref="N21:N40" si="7">_xlfn.STDEV.P(K21:L21)</f>
        <v>9.9999999999997868E-3</v>
      </c>
    </row>
    <row r="22" spans="2:14" ht="16.5" customHeight="1" x14ac:dyDescent="0.2">
      <c r="B22" s="12" t="s">
        <v>8</v>
      </c>
      <c r="C22" s="23">
        <v>3.371</v>
      </c>
      <c r="D22" s="23">
        <v>3.4009999999999998</v>
      </c>
      <c r="E22" s="23">
        <f t="shared" si="2"/>
        <v>3.3860000000000001</v>
      </c>
      <c r="F22" s="13">
        <f t="shared" si="3"/>
        <v>1.4999999999999902E-2</v>
      </c>
      <c r="G22" s="25">
        <v>64.322999999999993</v>
      </c>
      <c r="H22" s="25">
        <v>64.123000000000005</v>
      </c>
      <c r="I22" s="25">
        <f t="shared" si="4"/>
        <v>64.222999999999999</v>
      </c>
      <c r="J22" s="14">
        <f t="shared" si="5"/>
        <v>9.9999999999994316E-2</v>
      </c>
      <c r="K22" s="27">
        <v>4.8380000000000001</v>
      </c>
      <c r="L22" s="27">
        <v>4.9960000000000004</v>
      </c>
      <c r="M22" s="27">
        <f t="shared" si="6"/>
        <v>4.9169999999999998</v>
      </c>
      <c r="N22" s="15">
        <f t="shared" si="7"/>
        <v>7.9000000000000181E-2</v>
      </c>
    </row>
    <row r="23" spans="2:14" ht="16.5" customHeight="1" x14ac:dyDescent="0.2">
      <c r="B23" s="12" t="s">
        <v>9</v>
      </c>
      <c r="C23" s="23">
        <v>3.5139999999999998</v>
      </c>
      <c r="D23" s="23">
        <v>3.5270000000000001</v>
      </c>
      <c r="E23" s="23">
        <f t="shared" si="2"/>
        <v>3.5205000000000002</v>
      </c>
      <c r="F23" s="13">
        <f t="shared" si="3"/>
        <v>6.5000000000001723E-3</v>
      </c>
      <c r="G23" s="25">
        <v>67.802000000000007</v>
      </c>
      <c r="H23" s="25">
        <v>67.900000000000006</v>
      </c>
      <c r="I23" s="25">
        <f t="shared" si="4"/>
        <v>67.850999999999999</v>
      </c>
      <c r="J23" s="14">
        <f t="shared" si="5"/>
        <v>4.8999999999999488E-2</v>
      </c>
      <c r="K23" s="27">
        <v>5.0679999999999996</v>
      </c>
      <c r="L23" s="27">
        <v>5.17</v>
      </c>
      <c r="M23" s="27">
        <f t="shared" si="6"/>
        <v>5.1189999999999998</v>
      </c>
      <c r="N23" s="15">
        <f t="shared" si="7"/>
        <v>5.1000000000000156E-2</v>
      </c>
    </row>
    <row r="24" spans="2:14" ht="16.5" customHeight="1" x14ac:dyDescent="0.2">
      <c r="B24" s="12" t="s">
        <v>10</v>
      </c>
      <c r="C24" s="23">
        <v>3.3069999999999999</v>
      </c>
      <c r="D24" s="23">
        <v>3.298</v>
      </c>
      <c r="E24" s="23">
        <f t="shared" si="2"/>
        <v>3.3025000000000002</v>
      </c>
      <c r="F24" s="13">
        <f t="shared" si="3"/>
        <v>4.4999999999999485E-3</v>
      </c>
      <c r="G24" s="25">
        <v>65.119</v>
      </c>
      <c r="H24" s="25">
        <v>65.16</v>
      </c>
      <c r="I24" s="25">
        <f t="shared" si="4"/>
        <v>65.139499999999998</v>
      </c>
      <c r="J24" s="14">
        <f t="shared" si="5"/>
        <v>2.0499999999998408E-2</v>
      </c>
      <c r="K24" s="27">
        <v>5.2889999999999997</v>
      </c>
      <c r="L24" s="27">
        <v>5.07</v>
      </c>
      <c r="M24" s="27">
        <f t="shared" si="6"/>
        <v>5.1795</v>
      </c>
      <c r="N24" s="15">
        <f t="shared" si="7"/>
        <v>0.10949999999999971</v>
      </c>
    </row>
    <row r="25" spans="2:14" ht="16.5" customHeight="1" x14ac:dyDescent="0.2">
      <c r="B25" s="12" t="s">
        <v>11</v>
      </c>
      <c r="C25" s="23">
        <v>3.4249999999999998</v>
      </c>
      <c r="D25" s="23">
        <v>3.4809999999999999</v>
      </c>
      <c r="E25" s="23">
        <f t="shared" si="2"/>
        <v>3.4529999999999998</v>
      </c>
      <c r="F25" s="13">
        <f t="shared" si="3"/>
        <v>2.8000000000000025E-2</v>
      </c>
      <c r="G25" s="25">
        <v>65.959000000000003</v>
      </c>
      <c r="H25" s="25">
        <v>67.332999999999998</v>
      </c>
      <c r="I25" s="25">
        <f t="shared" si="4"/>
        <v>66.646000000000001</v>
      </c>
      <c r="J25" s="14">
        <f t="shared" si="5"/>
        <v>0.68699999999999761</v>
      </c>
      <c r="K25" s="27">
        <v>5.3310000000000004</v>
      </c>
      <c r="L25" s="27">
        <v>5.2690000000000001</v>
      </c>
      <c r="M25" s="27">
        <f t="shared" si="6"/>
        <v>5.3000000000000007</v>
      </c>
      <c r="N25" s="15">
        <f t="shared" si="7"/>
        <v>3.1000000000000139E-2</v>
      </c>
    </row>
    <row r="26" spans="2:14" ht="16.5" customHeight="1" x14ac:dyDescent="0.2">
      <c r="B26" s="12" t="s">
        <v>12</v>
      </c>
      <c r="C26" s="23">
        <v>3.7130000000000001</v>
      </c>
      <c r="D26" s="23">
        <v>3.7090000000000001</v>
      </c>
      <c r="E26" s="23">
        <f t="shared" si="2"/>
        <v>3.7110000000000003</v>
      </c>
      <c r="F26" s="13">
        <f t="shared" si="3"/>
        <v>2.0000000000000018E-3</v>
      </c>
      <c r="G26" s="25">
        <v>72.072000000000003</v>
      </c>
      <c r="H26" s="25">
        <v>71.629000000000005</v>
      </c>
      <c r="I26" s="25">
        <f t="shared" si="4"/>
        <v>71.850500000000011</v>
      </c>
      <c r="J26" s="14">
        <f t="shared" si="5"/>
        <v>0.22149999999999892</v>
      </c>
      <c r="K26" s="27">
        <v>5.5490000000000004</v>
      </c>
      <c r="L26" s="27">
        <v>5.5419999999999998</v>
      </c>
      <c r="M26" s="27">
        <f t="shared" si="6"/>
        <v>5.5455000000000005</v>
      </c>
      <c r="N26" s="15">
        <f t="shared" si="7"/>
        <v>3.5000000000002807E-3</v>
      </c>
    </row>
    <row r="27" spans="2:14" ht="16.5" customHeight="1" x14ac:dyDescent="0.2">
      <c r="B27" s="12" t="s">
        <v>13</v>
      </c>
      <c r="C27" s="23">
        <v>2.6890000000000001</v>
      </c>
      <c r="D27" s="23">
        <v>2.6589999999999998</v>
      </c>
      <c r="E27" s="23">
        <f t="shared" si="2"/>
        <v>2.6739999999999999</v>
      </c>
      <c r="F27" s="13">
        <f t="shared" si="3"/>
        <v>1.5000000000000124E-2</v>
      </c>
      <c r="G27" s="25">
        <v>69.212000000000003</v>
      </c>
      <c r="H27" s="25">
        <v>69.043999999999997</v>
      </c>
      <c r="I27" s="25">
        <f t="shared" si="4"/>
        <v>69.128</v>
      </c>
      <c r="J27" s="14">
        <f t="shared" si="5"/>
        <v>8.4000000000003183E-2</v>
      </c>
      <c r="K27" s="27">
        <v>1.5349999999999999</v>
      </c>
      <c r="L27" s="27">
        <v>1.397</v>
      </c>
      <c r="M27" s="27">
        <f t="shared" si="6"/>
        <v>1.466</v>
      </c>
      <c r="N27" s="15">
        <f t="shared" si="7"/>
        <v>6.899999999999995E-2</v>
      </c>
    </row>
    <row r="28" spans="2:14" ht="16.5" customHeight="1" x14ac:dyDescent="0.2">
      <c r="B28" s="12" t="s">
        <v>14</v>
      </c>
      <c r="C28" s="23">
        <v>2.504</v>
      </c>
      <c r="D28" s="23">
        <v>2.4820000000000002</v>
      </c>
      <c r="E28" s="23">
        <f t="shared" si="2"/>
        <v>2.4930000000000003</v>
      </c>
      <c r="F28" s="13">
        <f t="shared" si="3"/>
        <v>1.0999999999999899E-2</v>
      </c>
      <c r="G28" s="25">
        <v>67.111000000000004</v>
      </c>
      <c r="H28" s="25">
        <v>66.870999999999995</v>
      </c>
      <c r="I28" s="25">
        <f t="shared" si="4"/>
        <v>66.991</v>
      </c>
      <c r="J28" s="14">
        <f t="shared" si="5"/>
        <v>0.12000000000000455</v>
      </c>
      <c r="K28" s="27">
        <v>1</v>
      </c>
      <c r="L28" s="27">
        <v>1.2210000000000001</v>
      </c>
      <c r="M28" s="27">
        <f t="shared" si="6"/>
        <v>1.1105</v>
      </c>
      <c r="N28" s="15">
        <f t="shared" si="7"/>
        <v>0.11050000000000004</v>
      </c>
    </row>
    <row r="29" spans="2:14" ht="16.5" customHeight="1" x14ac:dyDescent="0.2">
      <c r="B29" s="12" t="s">
        <v>23</v>
      </c>
      <c r="C29" s="23">
        <v>3.85</v>
      </c>
      <c r="D29" s="23">
        <v>3.8820000000000001</v>
      </c>
      <c r="E29" s="23">
        <f t="shared" si="2"/>
        <v>3.8660000000000001</v>
      </c>
      <c r="F29" s="13">
        <f t="shared" si="3"/>
        <v>1.6000000000000014E-2</v>
      </c>
      <c r="G29" s="25">
        <v>75.379000000000005</v>
      </c>
      <c r="H29" s="25">
        <v>77.676000000000002</v>
      </c>
      <c r="I29" s="25">
        <f t="shared" si="4"/>
        <v>76.527500000000003</v>
      </c>
      <c r="J29" s="14">
        <f t="shared" si="5"/>
        <v>1.1484999999999985</v>
      </c>
      <c r="K29" s="27">
        <v>1.2569999999999999</v>
      </c>
      <c r="L29" s="27">
        <v>1.391</v>
      </c>
      <c r="M29" s="27">
        <f t="shared" si="6"/>
        <v>1.3239999999999998</v>
      </c>
      <c r="N29" s="15">
        <f t="shared" si="7"/>
        <v>6.700000000000006E-2</v>
      </c>
    </row>
    <row r="30" spans="2:14" ht="16.5" customHeight="1" x14ac:dyDescent="0.2">
      <c r="B30" s="12" t="s">
        <v>2</v>
      </c>
      <c r="C30" s="23">
        <v>4.0209999999999999</v>
      </c>
      <c r="D30" s="23">
        <v>4.0090000000000003</v>
      </c>
      <c r="E30" s="23">
        <f t="shared" si="2"/>
        <v>4.0150000000000006</v>
      </c>
      <c r="F30" s="13">
        <f t="shared" si="3"/>
        <v>5.9999999999997842E-3</v>
      </c>
      <c r="G30" s="25">
        <v>77.933999999999997</v>
      </c>
      <c r="H30" s="25">
        <v>78.811000000000007</v>
      </c>
      <c r="I30" s="25">
        <f t="shared" si="4"/>
        <v>78.372500000000002</v>
      </c>
      <c r="J30" s="14">
        <f t="shared" si="5"/>
        <v>0.43850000000000477</v>
      </c>
      <c r="K30" s="27">
        <v>1.234</v>
      </c>
      <c r="L30" s="27">
        <v>1.4870000000000001</v>
      </c>
      <c r="M30" s="27">
        <f t="shared" si="6"/>
        <v>1.3605</v>
      </c>
      <c r="N30" s="15">
        <f t="shared" si="7"/>
        <v>0.12650000000000006</v>
      </c>
    </row>
    <row r="31" spans="2:14" ht="16.5" customHeight="1" x14ac:dyDescent="0.2">
      <c r="B31" s="12" t="s">
        <v>3</v>
      </c>
      <c r="C31" s="23">
        <v>3.6190000000000002</v>
      </c>
      <c r="D31" s="23">
        <v>3.99</v>
      </c>
      <c r="E31" s="23">
        <f t="shared" si="2"/>
        <v>3.8045</v>
      </c>
      <c r="F31" s="13">
        <f t="shared" si="3"/>
        <v>0.1855</v>
      </c>
      <c r="G31" s="25">
        <v>73.055999999999997</v>
      </c>
      <c r="H31" s="25">
        <v>81.23</v>
      </c>
      <c r="I31" s="25">
        <f t="shared" si="4"/>
        <v>77.143000000000001</v>
      </c>
      <c r="J31" s="14">
        <f t="shared" si="5"/>
        <v>4.0870000000000033</v>
      </c>
      <c r="K31" s="27">
        <v>1.3029999999999999</v>
      </c>
      <c r="L31" s="27">
        <v>1.5429999999999999</v>
      </c>
      <c r="M31" s="27">
        <f t="shared" si="6"/>
        <v>1.423</v>
      </c>
      <c r="N31" s="15">
        <f t="shared" si="7"/>
        <v>0.12</v>
      </c>
    </row>
    <row r="32" spans="2:14" ht="16.5" customHeight="1" x14ac:dyDescent="0.2">
      <c r="B32" s="12" t="s">
        <v>4</v>
      </c>
      <c r="C32" s="23">
        <v>3.948</v>
      </c>
      <c r="D32" s="23">
        <v>3.992</v>
      </c>
      <c r="E32" s="23">
        <f t="shared" si="2"/>
        <v>3.9699999999999998</v>
      </c>
      <c r="F32" s="13">
        <f t="shared" si="3"/>
        <v>2.200000000000002E-2</v>
      </c>
      <c r="G32" s="25">
        <v>78.191000000000003</v>
      </c>
      <c r="H32" s="25">
        <v>77.590999999999994</v>
      </c>
      <c r="I32" s="25">
        <f t="shared" si="4"/>
        <v>77.890999999999991</v>
      </c>
      <c r="J32" s="14">
        <f t="shared" si="5"/>
        <v>0.30000000000000426</v>
      </c>
      <c r="K32" s="27">
        <v>1.31</v>
      </c>
      <c r="L32" s="27">
        <v>1.49</v>
      </c>
      <c r="M32" s="27">
        <f t="shared" si="6"/>
        <v>1.4</v>
      </c>
      <c r="N32" s="15">
        <f t="shared" si="7"/>
        <v>8.9999999999999983E-2</v>
      </c>
    </row>
    <row r="33" spans="2:14" ht="16.5" customHeight="1" x14ac:dyDescent="0.2">
      <c r="B33" s="12" t="s">
        <v>5</v>
      </c>
      <c r="C33" s="23">
        <v>3.6869999999999998</v>
      </c>
      <c r="D33" s="23">
        <v>3.8940000000000001</v>
      </c>
      <c r="E33" s="23">
        <f t="shared" si="2"/>
        <v>3.7904999999999998</v>
      </c>
      <c r="F33" s="13">
        <f t="shared" si="3"/>
        <v>0.10350000000000015</v>
      </c>
      <c r="G33" s="25">
        <v>81.100999999999999</v>
      </c>
      <c r="H33" s="25">
        <v>81.039000000000001</v>
      </c>
      <c r="I33" s="25">
        <f t="shared" si="4"/>
        <v>81.069999999999993</v>
      </c>
      <c r="J33" s="14">
        <f t="shared" si="5"/>
        <v>3.0999999999998806E-2</v>
      </c>
      <c r="K33" s="27">
        <v>2.0379999999999998</v>
      </c>
      <c r="L33" s="27">
        <v>1.8240000000000001</v>
      </c>
      <c r="M33" s="27">
        <f t="shared" si="6"/>
        <v>1.931</v>
      </c>
      <c r="N33" s="15">
        <f t="shared" si="7"/>
        <v>0.10699999999999987</v>
      </c>
    </row>
    <row r="34" spans="2:14" ht="16.5" customHeight="1" x14ac:dyDescent="0.2">
      <c r="B34" s="12" t="s">
        <v>6</v>
      </c>
      <c r="C34" s="23">
        <v>4.0279999999999996</v>
      </c>
      <c r="D34" s="23">
        <v>4.0119999999999996</v>
      </c>
      <c r="E34" s="23">
        <f t="shared" si="2"/>
        <v>4.0199999999999996</v>
      </c>
      <c r="F34" s="13">
        <f t="shared" si="3"/>
        <v>8.0000000000000071E-3</v>
      </c>
      <c r="G34" s="25">
        <v>80.665000000000006</v>
      </c>
      <c r="H34" s="25">
        <v>79.998000000000005</v>
      </c>
      <c r="I34" s="25">
        <f t="shared" si="4"/>
        <v>80.331500000000005</v>
      </c>
      <c r="J34" s="14">
        <f t="shared" si="5"/>
        <v>0.3335000000000008</v>
      </c>
      <c r="K34" s="27">
        <v>1.577</v>
      </c>
      <c r="L34" s="27">
        <v>1.627</v>
      </c>
      <c r="M34" s="27">
        <f t="shared" si="6"/>
        <v>1.6019999999999999</v>
      </c>
      <c r="N34" s="15">
        <f t="shared" si="7"/>
        <v>2.5000000000000022E-2</v>
      </c>
    </row>
    <row r="35" spans="2:14" ht="16.5" customHeight="1" x14ac:dyDescent="0.2">
      <c r="B35" s="12" t="s">
        <v>24</v>
      </c>
      <c r="C35" s="23">
        <v>3.4809999999999999</v>
      </c>
      <c r="D35" s="23">
        <v>3.5019999999999998</v>
      </c>
      <c r="E35" s="23">
        <f t="shared" si="2"/>
        <v>3.4914999999999998</v>
      </c>
      <c r="F35" s="13">
        <f t="shared" si="3"/>
        <v>1.0499999999999954E-2</v>
      </c>
      <c r="G35" s="25">
        <v>85.221000000000004</v>
      </c>
      <c r="H35" s="25">
        <v>85.465000000000003</v>
      </c>
      <c r="I35" s="25">
        <f t="shared" si="4"/>
        <v>85.343000000000004</v>
      </c>
      <c r="J35" s="14">
        <f t="shared" si="5"/>
        <v>0.12199999999999989</v>
      </c>
      <c r="K35" s="27">
        <v>0.374</v>
      </c>
      <c r="L35" s="27">
        <v>0.20699999999999999</v>
      </c>
      <c r="M35" s="27">
        <f t="shared" si="6"/>
        <v>0.29049999999999998</v>
      </c>
      <c r="N35" s="15">
        <f t="shared" si="7"/>
        <v>8.3500000000000074E-2</v>
      </c>
    </row>
    <row r="36" spans="2:14" ht="16.5" customHeight="1" x14ac:dyDescent="0.2">
      <c r="B36" s="12" t="s">
        <v>25</v>
      </c>
      <c r="C36" s="23">
        <v>3.6480000000000001</v>
      </c>
      <c r="D36" s="23">
        <v>3.7770000000000001</v>
      </c>
      <c r="E36" s="23">
        <f t="shared" si="2"/>
        <v>3.7125000000000004</v>
      </c>
      <c r="F36" s="13">
        <f t="shared" si="3"/>
        <v>6.4500000000000002E-2</v>
      </c>
      <c r="G36" s="25">
        <v>84.381</v>
      </c>
      <c r="H36" s="25">
        <v>86.251999999999995</v>
      </c>
      <c r="I36" s="25">
        <f t="shared" si="4"/>
        <v>85.316499999999991</v>
      </c>
      <c r="J36" s="14">
        <f t="shared" si="5"/>
        <v>0.93549999999999756</v>
      </c>
      <c r="K36" s="27">
        <v>0.37</v>
      </c>
      <c r="L36" s="27">
        <v>0.26800000000000002</v>
      </c>
      <c r="M36" s="27">
        <f t="shared" si="6"/>
        <v>0.31900000000000001</v>
      </c>
      <c r="N36" s="15">
        <f t="shared" si="7"/>
        <v>5.1000000000000059E-2</v>
      </c>
    </row>
    <row r="37" spans="2:14" ht="16.5" customHeight="1" x14ac:dyDescent="0.2">
      <c r="B37" s="12" t="s">
        <v>27</v>
      </c>
      <c r="C37" s="23">
        <v>3.7490000000000001</v>
      </c>
      <c r="D37" s="23">
        <v>3.742</v>
      </c>
      <c r="E37" s="23">
        <f t="shared" si="2"/>
        <v>3.7454999999999998</v>
      </c>
      <c r="F37" s="13">
        <f t="shared" si="3"/>
        <v>3.5000000000000586E-3</v>
      </c>
      <c r="G37" s="25">
        <v>86.962999999999994</v>
      </c>
      <c r="H37" s="25">
        <v>86.998000000000005</v>
      </c>
      <c r="I37" s="25">
        <f t="shared" si="4"/>
        <v>86.980500000000006</v>
      </c>
      <c r="J37" s="14">
        <f t="shared" si="5"/>
        <v>1.75000000000054E-2</v>
      </c>
      <c r="K37" s="27">
        <v>0.28499999999999998</v>
      </c>
      <c r="L37" s="27">
        <v>0.19600000000000001</v>
      </c>
      <c r="M37" s="27">
        <f t="shared" si="6"/>
        <v>0.24049999999999999</v>
      </c>
      <c r="N37" s="15">
        <f t="shared" si="7"/>
        <v>4.4500000000000033E-2</v>
      </c>
    </row>
    <row r="38" spans="2:14" ht="16.5" customHeight="1" x14ac:dyDescent="0.2">
      <c r="B38" s="12" t="s">
        <v>0</v>
      </c>
      <c r="C38" s="23">
        <v>3.39</v>
      </c>
      <c r="D38" s="23">
        <v>3.3610000000000002</v>
      </c>
      <c r="E38" s="23">
        <f t="shared" si="2"/>
        <v>3.3755000000000002</v>
      </c>
      <c r="F38" s="13">
        <f t="shared" si="3"/>
        <v>1.4499999999999957E-2</v>
      </c>
      <c r="G38" s="25">
        <v>81.150999999999996</v>
      </c>
      <c r="H38" s="25">
        <v>80.793999999999997</v>
      </c>
      <c r="I38" s="25">
        <f t="shared" si="4"/>
        <v>80.972499999999997</v>
      </c>
      <c r="J38" s="14">
        <f t="shared" si="5"/>
        <v>0.17849999999999966</v>
      </c>
      <c r="K38" s="27">
        <v>0.436</v>
      </c>
      <c r="L38" s="27">
        <v>0.36</v>
      </c>
      <c r="M38" s="27">
        <f t="shared" si="6"/>
        <v>0.39800000000000002</v>
      </c>
      <c r="N38" s="15">
        <f t="shared" si="7"/>
        <v>3.8000000000000006E-2</v>
      </c>
    </row>
    <row r="39" spans="2:14" ht="16.5" customHeight="1" x14ac:dyDescent="0.2">
      <c r="B39" s="12" t="s">
        <v>1</v>
      </c>
      <c r="C39" s="23">
        <v>3.5259999999999998</v>
      </c>
      <c r="D39" s="23">
        <v>3.5089999999999999</v>
      </c>
      <c r="E39" s="23">
        <f t="shared" si="2"/>
        <v>3.5175000000000001</v>
      </c>
      <c r="F39" s="13">
        <f t="shared" si="3"/>
        <v>8.499999999999952E-3</v>
      </c>
      <c r="G39" s="25">
        <v>82.64</v>
      </c>
      <c r="H39" s="25">
        <v>82.745999999999995</v>
      </c>
      <c r="I39" s="25">
        <f t="shared" si="4"/>
        <v>82.692999999999998</v>
      </c>
      <c r="J39" s="14">
        <f t="shared" si="5"/>
        <v>5.2999999999997272E-2</v>
      </c>
      <c r="K39" s="27">
        <v>0.314</v>
      </c>
      <c r="L39" s="27">
        <v>0.30399999999999999</v>
      </c>
      <c r="M39" s="27">
        <f t="shared" si="6"/>
        <v>0.309</v>
      </c>
      <c r="N39" s="15">
        <f t="shared" si="7"/>
        <v>5.0000000000000044E-3</v>
      </c>
    </row>
    <row r="40" spans="2:14" ht="16.5" customHeight="1" x14ac:dyDescent="0.2">
      <c r="B40" s="16" t="s">
        <v>26</v>
      </c>
      <c r="C40" s="24">
        <v>3.508</v>
      </c>
      <c r="D40" s="24">
        <v>3.528</v>
      </c>
      <c r="E40" s="24">
        <f t="shared" si="2"/>
        <v>3.5179999999999998</v>
      </c>
      <c r="F40" s="17">
        <f t="shared" si="3"/>
        <v>1.0000000000000009E-2</v>
      </c>
      <c r="G40" s="26">
        <v>83.638000000000005</v>
      </c>
      <c r="H40" s="26">
        <v>83.906000000000006</v>
      </c>
      <c r="I40" s="26">
        <f t="shared" si="4"/>
        <v>83.772000000000006</v>
      </c>
      <c r="J40" s="18">
        <f t="shared" si="5"/>
        <v>0.13400000000000034</v>
      </c>
      <c r="K40" s="28">
        <v>0.45400000000000001</v>
      </c>
      <c r="L40" s="28">
        <v>0.39</v>
      </c>
      <c r="M40" s="28">
        <f t="shared" si="6"/>
        <v>0.42200000000000004</v>
      </c>
      <c r="N40" s="19">
        <f t="shared" si="7"/>
        <v>3.2000000000000001E-2</v>
      </c>
    </row>
    <row r="41" spans="2:14" s="3" customFormat="1" ht="16.5" customHeight="1" x14ac:dyDescent="0.2">
      <c r="B41" s="20" t="s">
        <v>34</v>
      </c>
      <c r="C41" s="21"/>
      <c r="D41" s="21"/>
      <c r="E41" s="21"/>
      <c r="F41" s="22">
        <f>AVERAGE(F20:F40)</f>
        <v>2.8809523809523802E-2</v>
      </c>
      <c r="G41" s="21"/>
      <c r="H41" s="21"/>
      <c r="I41" s="21"/>
      <c r="J41" s="22">
        <f>AVERAGE(J20:J40)</f>
        <v>0.47133333333333349</v>
      </c>
      <c r="K41" s="21"/>
      <c r="L41" s="21"/>
      <c r="M41" s="21"/>
      <c r="N41" s="22">
        <f>AVERAGE(N20:N40)</f>
        <v>6.2619047619047644E-2</v>
      </c>
    </row>
    <row r="42" spans="2:14" ht="16.5" customHeight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Yield+Elemental analysi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vioho</cp:lastModifiedBy>
  <dcterms:created xsi:type="dcterms:W3CDTF">2019-07-11T19:30:30Z</dcterms:created>
  <dcterms:modified xsi:type="dcterms:W3CDTF">2020-04-30T14:37:08Z</dcterms:modified>
</cp:coreProperties>
</file>