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itechacjp-my.sharepoint.com/personal/watamura_t_aa_m_titech_ac_jp/Documents/研究室/発表/投稿論文/"/>
    </mc:Choice>
  </mc:AlternateContent>
  <xr:revisionPtr revIDLastSave="8" documentId="8_{9F706C49-09BA-49A1-8C47-986DD9FC8BE7}" xr6:coauthVersionLast="47" xr6:coauthVersionMax="47" xr10:uidLastSave="{F7BC67A8-A450-4D41-B7EF-D5105F1C56C9}"/>
  <bookViews>
    <workbookView xWindow="380" yWindow="380" windowWidth="14400" windowHeight="7360" xr2:uid="{4B59D959-FCF0-422A-902E-2E3F5C6436CC}"/>
  </bookViews>
  <sheets>
    <sheet name="Specificaion of drones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0" i="7" l="1"/>
  <c r="H105" i="7"/>
  <c r="I105" i="7" s="1"/>
  <c r="F97" i="7"/>
  <c r="G97" i="7" s="1"/>
  <c r="F98" i="7"/>
  <c r="G98" i="7" s="1"/>
  <c r="F99" i="7"/>
  <c r="H99" i="7" s="1"/>
  <c r="I99" i="7" s="1"/>
  <c r="F100" i="7"/>
  <c r="H100" i="7" s="1"/>
  <c r="I100" i="7" s="1"/>
  <c r="G100" i="7"/>
  <c r="F101" i="7"/>
  <c r="G101" i="7" s="1"/>
  <c r="F102" i="7"/>
  <c r="G102" i="7" s="1"/>
  <c r="F103" i="7"/>
  <c r="H103" i="7" s="1"/>
  <c r="I103" i="7" s="1"/>
  <c r="G103" i="7"/>
  <c r="F104" i="7"/>
  <c r="H104" i="7" s="1"/>
  <c r="I104" i="7" s="1"/>
  <c r="G104" i="7"/>
  <c r="F105" i="7"/>
  <c r="G105" i="7" s="1"/>
  <c r="H97" i="7" l="1"/>
  <c r="I97" i="7" s="1"/>
  <c r="G99" i="7"/>
  <c r="H98" i="7"/>
  <c r="I98" i="7" s="1"/>
  <c r="H102" i="7"/>
  <c r="I102" i="7" s="1"/>
  <c r="H101" i="7"/>
  <c r="I101" i="7" s="1"/>
  <c r="H95" i="7"/>
  <c r="I95" i="7" s="1"/>
  <c r="H86" i="7"/>
  <c r="I86" i="7" s="1"/>
  <c r="H78" i="7"/>
  <c r="I78" i="7" s="1"/>
  <c r="H73" i="7"/>
  <c r="I73" i="7" s="1"/>
  <c r="H63" i="7"/>
  <c r="I63" i="7" s="1"/>
  <c r="H55" i="7"/>
  <c r="I55" i="7" s="1"/>
  <c r="H54" i="7"/>
  <c r="I54" i="7" s="1"/>
  <c r="H41" i="7"/>
  <c r="I41" i="7" s="1"/>
  <c r="H33" i="7"/>
  <c r="I33" i="7" s="1"/>
  <c r="H31" i="7"/>
  <c r="I31" i="7" s="1"/>
  <c r="H22" i="7"/>
  <c r="I22" i="7" s="1"/>
  <c r="H3" i="7"/>
  <c r="I3" i="7" s="1"/>
  <c r="G67" i="7"/>
  <c r="G18" i="7"/>
  <c r="G17" i="7"/>
  <c r="G9" i="7"/>
  <c r="F4" i="7"/>
  <c r="G4" i="7" s="1"/>
  <c r="F5" i="7"/>
  <c r="G5" i="7" s="1"/>
  <c r="F6" i="7"/>
  <c r="G6" i="7" s="1"/>
  <c r="F7" i="7"/>
  <c r="G7" i="7" s="1"/>
  <c r="F8" i="7"/>
  <c r="G8" i="7" s="1"/>
  <c r="F9" i="7"/>
  <c r="H9" i="7" s="1"/>
  <c r="I9" i="7" s="1"/>
  <c r="F10" i="7"/>
  <c r="H10" i="7" s="1"/>
  <c r="I10" i="7" s="1"/>
  <c r="F11" i="7"/>
  <c r="H11" i="7" s="1"/>
  <c r="I11" i="7" s="1"/>
  <c r="F12" i="7"/>
  <c r="H12" i="7" s="1"/>
  <c r="I12" i="7" s="1"/>
  <c r="F13" i="7"/>
  <c r="G13" i="7" s="1"/>
  <c r="F14" i="7"/>
  <c r="G14" i="7" s="1"/>
  <c r="F15" i="7"/>
  <c r="G15" i="7" s="1"/>
  <c r="F16" i="7"/>
  <c r="G16" i="7" s="1"/>
  <c r="F17" i="7"/>
  <c r="H17" i="7" s="1"/>
  <c r="I17" i="7" s="1"/>
  <c r="F18" i="7"/>
  <c r="H18" i="7" s="1"/>
  <c r="I18" i="7" s="1"/>
  <c r="F19" i="7"/>
  <c r="G19" i="7" s="1"/>
  <c r="F20" i="7"/>
  <c r="H20" i="7" s="1"/>
  <c r="I20" i="7" s="1"/>
  <c r="F21" i="7"/>
  <c r="H21" i="7" s="1"/>
  <c r="I21" i="7" s="1"/>
  <c r="F22" i="7"/>
  <c r="G22" i="7" s="1"/>
  <c r="F23" i="7"/>
  <c r="G23" i="7" s="1"/>
  <c r="F24" i="7"/>
  <c r="G24" i="7" s="1"/>
  <c r="F25" i="7"/>
  <c r="G25" i="7" s="1"/>
  <c r="F26" i="7"/>
  <c r="G26" i="7" s="1"/>
  <c r="F27" i="7"/>
  <c r="H27" i="7" s="1"/>
  <c r="I27" i="7" s="1"/>
  <c r="F28" i="7"/>
  <c r="H28" i="7" s="1"/>
  <c r="I28" i="7" s="1"/>
  <c r="F29" i="7"/>
  <c r="H29" i="7" s="1"/>
  <c r="I29" i="7" s="1"/>
  <c r="F30" i="7"/>
  <c r="G30" i="7" s="1"/>
  <c r="F31" i="7"/>
  <c r="G31" i="7" s="1"/>
  <c r="F32" i="7"/>
  <c r="G32" i="7" s="1"/>
  <c r="F33" i="7"/>
  <c r="G33" i="7" s="1"/>
  <c r="F34" i="7"/>
  <c r="G34" i="7" s="1"/>
  <c r="F35" i="7"/>
  <c r="H35" i="7" s="1"/>
  <c r="I35" i="7" s="1"/>
  <c r="F36" i="7"/>
  <c r="H36" i="7" s="1"/>
  <c r="I36" i="7" s="1"/>
  <c r="F37" i="7"/>
  <c r="H37" i="7" s="1"/>
  <c r="I37" i="7" s="1"/>
  <c r="F38" i="7"/>
  <c r="G38" i="7" s="1"/>
  <c r="F39" i="7"/>
  <c r="G39" i="7" s="1"/>
  <c r="F40" i="7"/>
  <c r="G40" i="7" s="1"/>
  <c r="F41" i="7"/>
  <c r="G41" i="7" s="1"/>
  <c r="F42" i="7"/>
  <c r="G42" i="7" s="1"/>
  <c r="F43" i="7"/>
  <c r="H43" i="7" s="1"/>
  <c r="I43" i="7" s="1"/>
  <c r="F44" i="7"/>
  <c r="H44" i="7" s="1"/>
  <c r="I44" i="7" s="1"/>
  <c r="F45" i="7"/>
  <c r="H45" i="7" s="1"/>
  <c r="I45" i="7" s="1"/>
  <c r="F46" i="7"/>
  <c r="G46" i="7" s="1"/>
  <c r="F47" i="7"/>
  <c r="G47" i="7" s="1"/>
  <c r="F48" i="7"/>
  <c r="G48" i="7" s="1"/>
  <c r="F49" i="7"/>
  <c r="G49" i="7" s="1"/>
  <c r="F50" i="7"/>
  <c r="G50" i="7" s="1"/>
  <c r="F51" i="7"/>
  <c r="H51" i="7" s="1"/>
  <c r="I51" i="7" s="1"/>
  <c r="F52" i="7"/>
  <c r="H52" i="7" s="1"/>
  <c r="I52" i="7" s="1"/>
  <c r="F53" i="7"/>
  <c r="H53" i="7" s="1"/>
  <c r="I53" i="7" s="1"/>
  <c r="F54" i="7"/>
  <c r="G54" i="7" s="1"/>
  <c r="F55" i="7"/>
  <c r="G55" i="7" s="1"/>
  <c r="F56" i="7"/>
  <c r="G56" i="7" s="1"/>
  <c r="F57" i="7"/>
  <c r="G57" i="7" s="1"/>
  <c r="F58" i="7"/>
  <c r="G58" i="7" s="1"/>
  <c r="F59" i="7"/>
  <c r="H59" i="7" s="1"/>
  <c r="I59" i="7" s="1"/>
  <c r="F60" i="7"/>
  <c r="H60" i="7" s="1"/>
  <c r="I60" i="7" s="1"/>
  <c r="F61" i="7"/>
  <c r="H61" i="7" s="1"/>
  <c r="I61" i="7" s="1"/>
  <c r="F62" i="7"/>
  <c r="G62" i="7" s="1"/>
  <c r="F63" i="7"/>
  <c r="G63" i="7" s="1"/>
  <c r="F64" i="7"/>
  <c r="G64" i="7" s="1"/>
  <c r="F65" i="7"/>
  <c r="G65" i="7" s="1"/>
  <c r="F66" i="7"/>
  <c r="G66" i="7" s="1"/>
  <c r="F67" i="7"/>
  <c r="H67" i="7" s="1"/>
  <c r="I67" i="7" s="1"/>
  <c r="F68" i="7"/>
  <c r="H68" i="7" s="1"/>
  <c r="I68" i="7" s="1"/>
  <c r="F69" i="7"/>
  <c r="H69" i="7" s="1"/>
  <c r="I69" i="7" s="1"/>
  <c r="F70" i="7"/>
  <c r="G70" i="7" s="1"/>
  <c r="F71" i="7"/>
  <c r="G71" i="7" s="1"/>
  <c r="F72" i="7"/>
  <c r="G72" i="7" s="1"/>
  <c r="F73" i="7"/>
  <c r="G73" i="7" s="1"/>
  <c r="F74" i="7"/>
  <c r="G74" i="7" s="1"/>
  <c r="F75" i="7"/>
  <c r="H75" i="7" s="1"/>
  <c r="I75" i="7" s="1"/>
  <c r="F76" i="7"/>
  <c r="H76" i="7" s="1"/>
  <c r="I76" i="7" s="1"/>
  <c r="F77" i="7"/>
  <c r="H77" i="7" s="1"/>
  <c r="I77" i="7" s="1"/>
  <c r="F78" i="7"/>
  <c r="G78" i="7" s="1"/>
  <c r="F79" i="7"/>
  <c r="G79" i="7" s="1"/>
  <c r="F80" i="7"/>
  <c r="G80" i="7" s="1"/>
  <c r="F81" i="7"/>
  <c r="G81" i="7" s="1"/>
  <c r="F82" i="7"/>
  <c r="G82" i="7" s="1"/>
  <c r="F83" i="7"/>
  <c r="H83" i="7" s="1"/>
  <c r="I83" i="7" s="1"/>
  <c r="F84" i="7"/>
  <c r="H84" i="7" s="1"/>
  <c r="I84" i="7" s="1"/>
  <c r="F85" i="7"/>
  <c r="H85" i="7" s="1"/>
  <c r="I85" i="7" s="1"/>
  <c r="F86" i="7"/>
  <c r="G86" i="7" s="1"/>
  <c r="F87" i="7"/>
  <c r="G87" i="7" s="1"/>
  <c r="F88" i="7"/>
  <c r="G88" i="7" s="1"/>
  <c r="F89" i="7"/>
  <c r="G89" i="7" s="1"/>
  <c r="F90" i="7"/>
  <c r="G90" i="7" s="1"/>
  <c r="F91" i="7"/>
  <c r="H91" i="7" s="1"/>
  <c r="I91" i="7" s="1"/>
  <c r="F92" i="7"/>
  <c r="H92" i="7" s="1"/>
  <c r="I92" i="7" s="1"/>
  <c r="F93" i="7"/>
  <c r="H93" i="7" s="1"/>
  <c r="I93" i="7" s="1"/>
  <c r="F94" i="7"/>
  <c r="G94" i="7" s="1"/>
  <c r="F95" i="7"/>
  <c r="G95" i="7" s="1"/>
  <c r="F96" i="7"/>
  <c r="G96" i="7" s="1"/>
  <c r="F3" i="7"/>
  <c r="G3" i="7" s="1"/>
  <c r="G10" i="7" l="1"/>
  <c r="G59" i="7"/>
  <c r="H8" i="7"/>
  <c r="I8" i="7" s="1"/>
  <c r="H38" i="7"/>
  <c r="I38" i="7" s="1"/>
  <c r="H57" i="7"/>
  <c r="I57" i="7" s="1"/>
  <c r="H79" i="7"/>
  <c r="I79" i="7" s="1"/>
  <c r="G51" i="7"/>
  <c r="G11" i="7"/>
  <c r="G60" i="7"/>
  <c r="H16" i="7"/>
  <c r="I16" i="7" s="1"/>
  <c r="H39" i="7"/>
  <c r="I39" i="7" s="1"/>
  <c r="H62" i="7"/>
  <c r="I62" i="7" s="1"/>
  <c r="H81" i="7"/>
  <c r="I81" i="7" s="1"/>
  <c r="G75" i="7"/>
  <c r="H23" i="7"/>
  <c r="I23" i="7" s="1"/>
  <c r="H46" i="7"/>
  <c r="I46" i="7" s="1"/>
  <c r="H65" i="7"/>
  <c r="I65" i="7" s="1"/>
  <c r="H87" i="7"/>
  <c r="I87" i="7" s="1"/>
  <c r="G27" i="7"/>
  <c r="G83" i="7"/>
  <c r="H25" i="7"/>
  <c r="I25" i="7" s="1"/>
  <c r="H47" i="7"/>
  <c r="I47" i="7" s="1"/>
  <c r="H70" i="7"/>
  <c r="I70" i="7" s="1"/>
  <c r="H89" i="7"/>
  <c r="I89" i="7" s="1"/>
  <c r="G35" i="7"/>
  <c r="G91" i="7"/>
  <c r="H30" i="7"/>
  <c r="I30" i="7" s="1"/>
  <c r="H49" i="7"/>
  <c r="I49" i="7" s="1"/>
  <c r="H71" i="7"/>
  <c r="I71" i="7" s="1"/>
  <c r="H94" i="7"/>
  <c r="I94" i="7" s="1"/>
  <c r="G43" i="7"/>
  <c r="H4" i="7"/>
  <c r="I4" i="7" s="1"/>
  <c r="G20" i="7"/>
  <c r="G28" i="7"/>
  <c r="G36" i="7"/>
  <c r="G44" i="7"/>
  <c r="G52" i="7"/>
  <c r="G68" i="7"/>
  <c r="G76" i="7"/>
  <c r="G84" i="7"/>
  <c r="G92" i="7"/>
  <c r="H5" i="7"/>
  <c r="I5" i="7" s="1"/>
  <c r="H14" i="7"/>
  <c r="I14" i="7" s="1"/>
  <c r="G12" i="7"/>
  <c r="G21" i="7"/>
  <c r="G29" i="7"/>
  <c r="G37" i="7"/>
  <c r="G45" i="7"/>
  <c r="G53" i="7"/>
  <c r="G61" i="7"/>
  <c r="G69" i="7"/>
  <c r="G77" i="7"/>
  <c r="G85" i="7"/>
  <c r="G93" i="7"/>
  <c r="H6" i="7"/>
  <c r="I6" i="7" s="1"/>
  <c r="H15" i="7"/>
  <c r="I15" i="7" s="1"/>
  <c r="H24" i="7"/>
  <c r="I24" i="7" s="1"/>
  <c r="H32" i="7"/>
  <c r="I32" i="7" s="1"/>
  <c r="H40" i="7"/>
  <c r="I40" i="7" s="1"/>
  <c r="H48" i="7"/>
  <c r="I48" i="7" s="1"/>
  <c r="H56" i="7"/>
  <c r="I56" i="7" s="1"/>
  <c r="H64" i="7"/>
  <c r="I64" i="7" s="1"/>
  <c r="H72" i="7"/>
  <c r="I72" i="7" s="1"/>
  <c r="H80" i="7"/>
  <c r="I80" i="7" s="1"/>
  <c r="H88" i="7"/>
  <c r="I88" i="7" s="1"/>
  <c r="H96" i="7"/>
  <c r="I96" i="7" s="1"/>
  <c r="H26" i="7"/>
  <c r="I26" i="7" s="1"/>
  <c r="H34" i="7"/>
  <c r="I34" i="7" s="1"/>
  <c r="H42" i="7"/>
  <c r="I42" i="7" s="1"/>
  <c r="H50" i="7"/>
  <c r="I50" i="7" s="1"/>
  <c r="H58" i="7"/>
  <c r="I58" i="7" s="1"/>
  <c r="H66" i="7"/>
  <c r="I66" i="7" s="1"/>
  <c r="H74" i="7"/>
  <c r="I74" i="7" s="1"/>
  <c r="H82" i="7"/>
  <c r="I82" i="7" s="1"/>
  <c r="H90" i="7"/>
  <c r="I90" i="7" s="1"/>
  <c r="H13" i="7"/>
  <c r="I13" i="7" s="1"/>
  <c r="H19" i="7"/>
  <c r="I19" i="7" s="1"/>
  <c r="H7" i="7"/>
  <c r="I7" i="7" s="1"/>
</calcChain>
</file>

<file path=xl/sharedStrings.xml><?xml version="1.0" encoding="utf-8"?>
<sst xmlns="http://schemas.openxmlformats.org/spreadsheetml/2006/main" count="216" uniqueCount="209">
  <si>
    <t>model</t>
  </si>
  <si>
    <t>flight time(min)</t>
  </si>
  <si>
    <t>weight (g)</t>
  </si>
  <si>
    <t>voltage (V)</t>
  </si>
  <si>
    <t>Power (W)</t>
  </si>
  <si>
    <t>Tello</t>
  </si>
  <si>
    <t>HS110D</t>
  </si>
  <si>
    <t>XT-1</t>
  </si>
  <si>
    <t>X18</t>
  </si>
  <si>
    <t>H501S</t>
  </si>
  <si>
    <t>HS700</t>
  </si>
  <si>
    <t>S70W</t>
  </si>
  <si>
    <t>MAVIC2 AIR</t>
  </si>
  <si>
    <t>SPARK</t>
  </si>
  <si>
    <t>ZINO</t>
  </si>
  <si>
    <t>MAVIC2 ZOOM</t>
  </si>
  <si>
    <t>MAVIC2 PRO</t>
  </si>
  <si>
    <t>PHANTOM 4 PRO</t>
  </si>
  <si>
    <t>https://www.dji.com/jp/mavic-3/specs</t>
    <phoneticPr fontId="1"/>
  </si>
  <si>
    <t>https://www.dji.com/jp/spark/info#specs</t>
    <phoneticPr fontId="1"/>
  </si>
  <si>
    <t>https://www.dji.com/jp/mavic-2/info#specs</t>
  </si>
  <si>
    <t>https://www.hubsan.com/na/index.php?main_page=product_info&amp;cPath=79&amp;products_id=917</t>
    <phoneticPr fontId="1"/>
  </si>
  <si>
    <t>https://www.holystone.com/en/supports/Drivers.html</t>
    <phoneticPr fontId="1"/>
  </si>
  <si>
    <t>https://www.banggood.com/MJX-Bugs-5-W-B5W-5G-WIFI-FPV-With-1080P-Camera-GPS-Brushless-Altitude-Hold-RC-Drone-Quadcopter-RTF-p-1282557.html?imageAb=1&amp;utm_campaign=1330778_1282557&amp;utm_content=2343&amp;p=W408211330778201503F&amp;akmClientCountry=JP&amp;cur_warehouse=CN</t>
    <phoneticPr fontId="1"/>
  </si>
  <si>
    <t>https://www.hubsan.com/na/index.php?main_page=product_info&amp;products_id=874</t>
    <phoneticPr fontId="1"/>
  </si>
  <si>
    <t>http://www.attoptoys.com/supportshow/3286.html</t>
    <phoneticPr fontId="1"/>
  </si>
  <si>
    <t>https://m.media-amazon.com/images/I/D16sQ+h13WL.pdf</t>
    <phoneticPr fontId="1"/>
  </si>
  <si>
    <t>Mavic 3</t>
  </si>
  <si>
    <t>Mavic 2 Enterprise Advanced</t>
  </si>
  <si>
    <t>PHANTOM 2</t>
  </si>
  <si>
    <t>PHANTOM 4</t>
  </si>
  <si>
    <t>PHANTOM 4 ADVANCED</t>
  </si>
  <si>
    <t>PHANTOM 4 RTK</t>
  </si>
  <si>
    <t>Phantom 4 Pro V2.0</t>
  </si>
  <si>
    <t>INSPIRE 1</t>
  </si>
  <si>
    <t>INSPIRE 2</t>
  </si>
  <si>
    <t>Matrice 30</t>
  </si>
  <si>
    <t>MATRICE 100</t>
  </si>
  <si>
    <t>Matrice 300 RTK</t>
  </si>
  <si>
    <t>MATRICE 600</t>
  </si>
  <si>
    <t>MATRICE 600 PRO</t>
  </si>
  <si>
    <t>https://www.tead.co.jp/product/ta408-f/</t>
  </si>
  <si>
    <t>https://d-w-s.co.jp/product-introduction/forestry/eagle15-24</t>
  </si>
  <si>
    <t>https://d-w-s.co.jp/product-introduction/agrdrone/agr16b24b</t>
  </si>
  <si>
    <t>https://hitecrcd.co.jp/products/larkplus/</t>
    <phoneticPr fontId="1"/>
  </si>
  <si>
    <t>HUBSAN 119 X4 HD</t>
  </si>
  <si>
    <t>H123D</t>
  </si>
  <si>
    <t>B5W</t>
  </si>
  <si>
    <t>WRJTZ02FM</t>
  </si>
  <si>
    <t>Mavic 3 Cine</t>
  </si>
  <si>
    <t>Air 2S</t>
  </si>
  <si>
    <t>Mini 3 Pro</t>
  </si>
  <si>
    <t>Mini 2</t>
  </si>
  <si>
    <t>FPV</t>
  </si>
  <si>
    <t>HS720G</t>
  </si>
  <si>
    <t>HS360</t>
  </si>
  <si>
    <t>HS720E</t>
  </si>
  <si>
    <t>HS720</t>
  </si>
  <si>
    <t>HS710</t>
  </si>
  <si>
    <t>HS175D</t>
  </si>
  <si>
    <t>HS470</t>
  </si>
  <si>
    <t>INGRESS BEYOND</t>
  </si>
  <si>
    <t>INGRESS</t>
  </si>
  <si>
    <t>SKYHIGH</t>
  </si>
  <si>
    <t>GRANFLOW</t>
  </si>
  <si>
    <t>ESPADA</t>
  </si>
  <si>
    <t>LEGGERO</t>
  </si>
  <si>
    <t>LUCIDA</t>
  </si>
  <si>
    <t>MOOVA</t>
  </si>
  <si>
    <t>DRESSA</t>
  </si>
  <si>
    <t>HUBSAN X4 AIR PRO</t>
  </si>
  <si>
    <t>HUBSAN X4 CAM BRUSHLESS</t>
  </si>
  <si>
    <t>HUBSAN X4 STAR</t>
  </si>
  <si>
    <t>HUBSAN X4 DESIRE</t>
  </si>
  <si>
    <t>Ghost-Eye</t>
  </si>
  <si>
    <t>Hawk-Eye</t>
  </si>
  <si>
    <t>INCREDIBLE AT</t>
  </si>
  <si>
    <t>INCREDIBLE</t>
  </si>
  <si>
    <t>エアフォーカス　MODE2</t>
  </si>
  <si>
    <t>ドローン６　 (MODE1)</t>
  </si>
  <si>
    <t>ドローン６　 (MODE2)</t>
  </si>
  <si>
    <t>NANOスパイダー (MODE1)</t>
  </si>
  <si>
    <t>ピッコロ　 (MODE2)</t>
  </si>
  <si>
    <t>PowerEggX</t>
  </si>
  <si>
    <t>L6082</t>
  </si>
  <si>
    <t>L6059</t>
  </si>
  <si>
    <t>L6060</t>
  </si>
  <si>
    <t>LARK+</t>
  </si>
  <si>
    <t>LARK</t>
  </si>
  <si>
    <t>RC EYE Navigator 250</t>
  </si>
  <si>
    <t xml:space="preserve">RC EYE One Xtreme </t>
  </si>
  <si>
    <t>EVO NANO</t>
  </si>
  <si>
    <t xml:space="preserve">EVO LITE </t>
  </si>
  <si>
    <t>PHANTOM 3 STANDARD</t>
  </si>
  <si>
    <t>PHANTOM 3 ADVANCED</t>
  </si>
  <si>
    <t>郵送・物流ドローン</t>
  </si>
  <si>
    <t>QMQ360</t>
  </si>
  <si>
    <t>TA408-F</t>
  </si>
  <si>
    <t>AS-MC03-T</t>
  </si>
  <si>
    <t>AS-MC03</t>
  </si>
  <si>
    <t>TSV-AQ2F</t>
  </si>
  <si>
    <t>TSVーRQ1</t>
  </si>
  <si>
    <t>EAGLE15</t>
  </si>
  <si>
    <t>EAGLE24</t>
  </si>
  <si>
    <t>EAGLE40</t>
  </si>
  <si>
    <t>AGR16B</t>
  </si>
  <si>
    <t>AGR24B</t>
  </si>
  <si>
    <t>Source</t>
  </si>
  <si>
    <t>http://www.gforce-hobby.jp/products/H107C.html</t>
  </si>
  <si>
    <t>https://www.ryzerobotics.com/jp/tello/specs</t>
  </si>
  <si>
    <t>https://www.holystone.com/en/supports/Drivers.html</t>
  </si>
  <si>
    <t>https://www.dji.com/jp/mavic-3/specs</t>
  </si>
  <si>
    <t>https://www.dji.com/jp/air-2s/specs</t>
  </si>
  <si>
    <t>https://www.dji.com/jp/mini-3-pro/specs</t>
  </si>
  <si>
    <t>https://www.dji.com/jp/mini-2/specs</t>
  </si>
  <si>
    <t>https://www.dji.com/jp/dji-fpv/specs</t>
  </si>
  <si>
    <t>https://www.dji.com/jp/mavic-2-enterprise-advanced/specs</t>
  </si>
  <si>
    <t>http://www.gforce-hobby.jp/products/GB170-a.html</t>
  </si>
  <si>
    <t>http://www.gforce-hobby.jp/products/GB080-a.html</t>
  </si>
  <si>
    <t>http://www.gforce-hobby.jp/products/GB030-a.html</t>
  </si>
  <si>
    <t>http://www.gforce-hobby.jp/products/GB060-a.html</t>
  </si>
  <si>
    <t>http://www.gforce-hobby.jp/products/GB100-a.html</t>
  </si>
  <si>
    <t>http://www.gforce-hobby.jp/products/GB180-a.html</t>
  </si>
  <si>
    <t>http://www.gforce-hobby.jp/products/GB120-a.html</t>
  </si>
  <si>
    <t>http://www.gforce-hobby.jp/products/GB450-a.html</t>
  </si>
  <si>
    <t>http://www.gforce-hobby.jp/products/GB320-a.html</t>
  </si>
  <si>
    <t>http://www.gforce-hobby.jp/products/H501A-a.html</t>
  </si>
  <si>
    <t>http://www.gforce-hobby.jp/products/H501C-a.html</t>
  </si>
  <si>
    <t>http://www.gforce-hobby.jp/products/H502C-a.html</t>
  </si>
  <si>
    <t>http://www.gforce-hobby.jp/products/H502E-a.html</t>
  </si>
  <si>
    <t>http://www.gforce-hobby.jp/products/GB200-a.html</t>
  </si>
  <si>
    <t>http://www.gforce-hobby.jp/products/GB162-a.html</t>
  </si>
  <si>
    <t>http://www.gforce-hobby.jp/products/GB160-a.html</t>
  </si>
  <si>
    <t>http://www.gforce-hobby.jp/products/GB140-a.html</t>
  </si>
  <si>
    <t>http://www.doyusha-model.com/product/rc/drone_airfocus.html</t>
  </si>
  <si>
    <t>http://www.doyusha-model.com/product/rc/dorone_drone6_mode1.html</t>
  </si>
  <si>
    <t>http://www.doyusha-model.com/product/rc/dorone_drone6_mode2.html</t>
  </si>
  <si>
    <t>http://www.doyusha-model.com/product/rc/dorone_nanospider.html</t>
  </si>
  <si>
    <t>http://www.doyusha-model.com/product/rc/dorone_piccolo.html</t>
  </si>
  <si>
    <t>https://www.powervision.me/jp/product/powereggx/specs</t>
  </si>
  <si>
    <t>https://hitecrcd.co.jp/products/tran3/</t>
  </si>
  <si>
    <t>https://hitecrcd.co.jp/products/liberty/</t>
  </si>
  <si>
    <t>https://hitecrcd.co.jp/products/luminous/</t>
  </si>
  <si>
    <t>https://hitecrcd.co.jp/products/lark/</t>
  </si>
  <si>
    <t>https://hitecrcd.co.jp/products/navigator/</t>
  </si>
  <si>
    <t>https://hitecrcd.co.jp/products/xtreme/</t>
  </si>
  <si>
    <t>https://www.autelrobotics.com/productdetail/evo-nano-series-drones.html#jsgg</t>
  </si>
  <si>
    <t>https://www.autelrobotics.com/productdetail/evo-lite-series-drones.html#jsgg</t>
  </si>
  <si>
    <t>https://www.acsl.co.jp/solutions/delivery-logistics-mail/</t>
  </si>
  <si>
    <t>https://questcorporation.co.jp/qmq360/</t>
  </si>
  <si>
    <t>https://www.gnas.jp/uav/fixed/</t>
  </si>
  <si>
    <t>https://aerosense.co.jp/multicopter-old</t>
  </si>
  <si>
    <t>https://tokouav.jp/product/tsv-aq2/</t>
  </si>
  <si>
    <t>https://tokouav.jp/product/tsv%e3%83%bcrq1/</t>
  </si>
  <si>
    <t>https://d-w-s.co.jp/product-introduction/forestry/eagle40</t>
  </si>
  <si>
    <t>battery (mAh)</t>
  </si>
  <si>
    <t>battery (Wh)</t>
  </si>
  <si>
    <t>インフラ点検用ドローン　プラント（非GPS環境）</t>
  </si>
  <si>
    <t>GNAS SKY Multi-Purpose Drone Fixed Pitch Model 3kgペイロード</t>
  </si>
  <si>
    <t>GNAS SKY Multi-Purpose Drone Fixed Pitch Model 6kgペイロード</t>
  </si>
  <si>
    <t>Battery ratio</t>
    <phoneticPr fontId="1"/>
  </si>
  <si>
    <t>https://www.dji.com/jp/matrice600-pro</t>
    <phoneticPr fontId="1"/>
  </si>
  <si>
    <t>https://www.dji.com/jp/matrice600</t>
    <phoneticPr fontId="1"/>
  </si>
  <si>
    <t>https://enterprise.dji.com/jp/matrice-300/specs</t>
    <phoneticPr fontId="1"/>
  </si>
  <si>
    <t>https://www.dji.com/jp/matrice100</t>
    <phoneticPr fontId="1"/>
  </si>
  <si>
    <t>https://enterprise.dji.com/jp/matrice-30/specs</t>
    <phoneticPr fontId="1"/>
  </si>
  <si>
    <t>https://enterprise.dji.com/jp/mavic-2-enterprise-advanced/specs</t>
    <phoneticPr fontId="1"/>
  </si>
  <si>
    <t>https://www.dji.com/jp/inspire-2/info#specs</t>
    <phoneticPr fontId="1"/>
  </si>
  <si>
    <t>https://www.dji.com/jp/inspire-1</t>
    <phoneticPr fontId="1"/>
  </si>
  <si>
    <t>https://www.dji.com/jp/phantom-4-pro-v2/specs</t>
    <phoneticPr fontId="1"/>
  </si>
  <si>
    <t>https://www.dji.com/jp/phantom-4-rtk/info#specs</t>
    <phoneticPr fontId="1"/>
  </si>
  <si>
    <t>https://www.dji.com/jp/phantom-4-adv</t>
    <phoneticPr fontId="1"/>
  </si>
  <si>
    <t>https://www.dji.com/jp/phantom-4</t>
    <phoneticPr fontId="1"/>
  </si>
  <si>
    <t>https://www.dji.com/jp/phantom-3-adv</t>
    <phoneticPr fontId="1"/>
  </si>
  <si>
    <t>https://www.dji.com/jp/phantom-3-standard</t>
    <phoneticPr fontId="1"/>
  </si>
  <si>
    <t>https://ja.aliexpress.com/i/33032561482.html?gatewayAdapt=glo2jpn</t>
    <phoneticPr fontId="1"/>
  </si>
  <si>
    <t>https://www.dji.com/jp/mavic-air-2/specs</t>
    <phoneticPr fontId="1"/>
  </si>
  <si>
    <t>https://www.hubsan.com/na/index.php?main_page=product_info&amp;cPath=80&amp;products_id=864</t>
    <phoneticPr fontId="1"/>
  </si>
  <si>
    <t>https://www.dji.com/jp/mavic-2/info#specs</t>
    <phoneticPr fontId="1"/>
  </si>
  <si>
    <t>https://www.dji.com/jp/phantom-4-pro/info#specs</t>
    <phoneticPr fontId="1"/>
  </si>
  <si>
    <t>battery weight (g, Li-Po : 200Wh/kg)</t>
    <phoneticPr fontId="1"/>
  </si>
  <si>
    <t>https://ja.aliexpress.com/item/4000771500003.html</t>
    <phoneticPr fontId="1"/>
  </si>
  <si>
    <t>Mavic 3 Pro</t>
    <phoneticPr fontId="1"/>
  </si>
  <si>
    <t>Mavic 3 Classic</t>
    <phoneticPr fontId="1"/>
  </si>
  <si>
    <t>Air 3</t>
    <phoneticPr fontId="1"/>
  </si>
  <si>
    <t>Inspire 3</t>
    <phoneticPr fontId="1"/>
  </si>
  <si>
    <t>HS420</t>
    <phoneticPr fontId="1"/>
  </si>
  <si>
    <t>HS430</t>
    <phoneticPr fontId="1"/>
  </si>
  <si>
    <t>HS210F</t>
    <phoneticPr fontId="1"/>
  </si>
  <si>
    <t>ATOM SE</t>
    <phoneticPr fontId="1"/>
  </si>
  <si>
    <t>DREAMER PRO</t>
    <phoneticPr fontId="1"/>
  </si>
  <si>
    <t>https://www.potensic.com/atom-se</t>
    <phoneticPr fontId="1"/>
  </si>
  <si>
    <t>https://www.potensic.com/dreamer-pro-specs</t>
    <phoneticPr fontId="1"/>
  </si>
  <si>
    <t>https://www.dji.com/jp/mavic-3-classic/specs</t>
    <phoneticPr fontId="1"/>
  </si>
  <si>
    <t>https://www.dji.com/jp/air-3/specs</t>
    <phoneticPr fontId="1"/>
  </si>
  <si>
    <t>https://www.dji.com/jp/mavic-3-pro/specs</t>
    <phoneticPr fontId="1"/>
  </si>
  <si>
    <t>https://www.dji.com/jp/inspire-3/specs</t>
  </si>
  <si>
    <t>https://static.holystone.com/Uploads/Download/2023-03-01/63ff0e6ca8028.pdf</t>
    <phoneticPr fontId="1"/>
  </si>
  <si>
    <t>https://www.holystone.com/File/down/id/248.html</t>
    <phoneticPr fontId="1"/>
  </si>
  <si>
    <t>https://www.holystone.com/File/down/id/169.html</t>
  </si>
  <si>
    <t>https://www.holystone.com/File/down/id/216.html</t>
  </si>
  <si>
    <t>https://www.holystone.com/File/down/id/101.html</t>
  </si>
  <si>
    <t>https://www.holystone.com/File/down/id/232.html</t>
    <phoneticPr fontId="1"/>
  </si>
  <si>
    <t>https://www.holystone.com/File/down/id/196.html</t>
  </si>
  <si>
    <t>https://www.holystone.com/File/down/id/155.html</t>
  </si>
  <si>
    <t>https://www.holystone.com/File/down/id/261.html</t>
  </si>
  <si>
    <t>https://www.holystone.com/File/down/id/213.html</t>
    <phoneticPr fontId="1"/>
  </si>
  <si>
    <t>https://aerosense.co.jp/multicopter-old</t>
    <phoneticPr fontId="1"/>
  </si>
  <si>
    <t>https://www.acsl.co.jp/solutions/inspection-industrial-plant-gps-denied/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</si>
</sst>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0_ "/>
    <numFmt numFmtId="178" formatCode="0_);[Red]\(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2" fillId="0" borderId="0" xfId="1">
      <alignment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98130749963611"/>
          <c:y val="2.5428189007963769E-2"/>
          <c:w val="0.77143815087630174"/>
          <c:h val="0.8105028163614379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</c:marker>
          <c:xVal>
            <c:numRef>
              <c:f>'Specificaion of drones'!$C$3:$C$500</c:f>
              <c:numCache>
                <c:formatCode>0_);[Red]\(0\)</c:formatCode>
                <c:ptCount val="498"/>
                <c:pt idx="0">
                  <c:v>51</c:v>
                </c:pt>
                <c:pt idx="1">
                  <c:v>80</c:v>
                </c:pt>
                <c:pt idx="2">
                  <c:v>145</c:v>
                </c:pt>
                <c:pt idx="3">
                  <c:v>149</c:v>
                </c:pt>
                <c:pt idx="4">
                  <c:v>300</c:v>
                </c:pt>
                <c:pt idx="5">
                  <c:v>580</c:v>
                </c:pt>
                <c:pt idx="6">
                  <c:v>400</c:v>
                </c:pt>
                <c:pt idx="7">
                  <c:v>570</c:v>
                </c:pt>
                <c:pt idx="8">
                  <c:v>450</c:v>
                </c:pt>
                <c:pt idx="9">
                  <c:v>1450</c:v>
                </c:pt>
                <c:pt idx="10">
                  <c:v>700</c:v>
                </c:pt>
                <c:pt idx="11">
                  <c:v>905</c:v>
                </c:pt>
                <c:pt idx="12">
                  <c:v>907</c:v>
                </c:pt>
                <c:pt idx="13">
                  <c:v>1388</c:v>
                </c:pt>
                <c:pt idx="14">
                  <c:v>148</c:v>
                </c:pt>
                <c:pt idx="15">
                  <c:v>148</c:v>
                </c:pt>
                <c:pt idx="16">
                  <c:v>658</c:v>
                </c:pt>
                <c:pt idx="17">
                  <c:v>895</c:v>
                </c:pt>
                <c:pt idx="18">
                  <c:v>899</c:v>
                </c:pt>
                <c:pt idx="19">
                  <c:v>595</c:v>
                </c:pt>
                <c:pt idx="20">
                  <c:v>249</c:v>
                </c:pt>
                <c:pt idx="21">
                  <c:v>199</c:v>
                </c:pt>
                <c:pt idx="22">
                  <c:v>795</c:v>
                </c:pt>
                <c:pt idx="23">
                  <c:v>909</c:v>
                </c:pt>
                <c:pt idx="24">
                  <c:v>377</c:v>
                </c:pt>
                <c:pt idx="25">
                  <c:v>276</c:v>
                </c:pt>
                <c:pt idx="26">
                  <c:v>495</c:v>
                </c:pt>
                <c:pt idx="27">
                  <c:v>460</c:v>
                </c:pt>
                <c:pt idx="28">
                  <c:v>240</c:v>
                </c:pt>
                <c:pt idx="29">
                  <c:v>215</c:v>
                </c:pt>
                <c:pt idx="30">
                  <c:v>543</c:v>
                </c:pt>
                <c:pt idx="31">
                  <c:v>196</c:v>
                </c:pt>
                <c:pt idx="32">
                  <c:v>182</c:v>
                </c:pt>
                <c:pt idx="33">
                  <c:v>185</c:v>
                </c:pt>
                <c:pt idx="34">
                  <c:v>162</c:v>
                </c:pt>
                <c:pt idx="35">
                  <c:v>148</c:v>
                </c:pt>
                <c:pt idx="36">
                  <c:v>60</c:v>
                </c:pt>
                <c:pt idx="37">
                  <c:v>34</c:v>
                </c:pt>
                <c:pt idx="38">
                  <c:v>29</c:v>
                </c:pt>
                <c:pt idx="39">
                  <c:v>32</c:v>
                </c:pt>
                <c:pt idx="40">
                  <c:v>468</c:v>
                </c:pt>
                <c:pt idx="41">
                  <c:v>435</c:v>
                </c:pt>
                <c:pt idx="42">
                  <c:v>155</c:v>
                </c:pt>
                <c:pt idx="43">
                  <c:v>155</c:v>
                </c:pt>
                <c:pt idx="44">
                  <c:v>80</c:v>
                </c:pt>
                <c:pt idx="45">
                  <c:v>64</c:v>
                </c:pt>
                <c:pt idx="46">
                  <c:v>53</c:v>
                </c:pt>
                <c:pt idx="47">
                  <c:v>46</c:v>
                </c:pt>
                <c:pt idx="48">
                  <c:v>49</c:v>
                </c:pt>
                <c:pt idx="49">
                  <c:v>29</c:v>
                </c:pt>
                <c:pt idx="50">
                  <c:v>29</c:v>
                </c:pt>
                <c:pt idx="51">
                  <c:v>11.8</c:v>
                </c:pt>
                <c:pt idx="52">
                  <c:v>7.3</c:v>
                </c:pt>
                <c:pt idx="53">
                  <c:v>862</c:v>
                </c:pt>
                <c:pt idx="54">
                  <c:v>25</c:v>
                </c:pt>
                <c:pt idx="55">
                  <c:v>170</c:v>
                </c:pt>
                <c:pt idx="56">
                  <c:v>140</c:v>
                </c:pt>
                <c:pt idx="57">
                  <c:v>101</c:v>
                </c:pt>
                <c:pt idx="58">
                  <c:v>80</c:v>
                </c:pt>
                <c:pt idx="59">
                  <c:v>755</c:v>
                </c:pt>
                <c:pt idx="60">
                  <c:v>189</c:v>
                </c:pt>
                <c:pt idx="61">
                  <c:v>249</c:v>
                </c:pt>
                <c:pt idx="62">
                  <c:v>835</c:v>
                </c:pt>
                <c:pt idx="63">
                  <c:v>1000</c:v>
                </c:pt>
                <c:pt idx="64">
                  <c:v>1216</c:v>
                </c:pt>
                <c:pt idx="65">
                  <c:v>1280</c:v>
                </c:pt>
                <c:pt idx="66">
                  <c:v>1380</c:v>
                </c:pt>
                <c:pt idx="67">
                  <c:v>1368</c:v>
                </c:pt>
                <c:pt idx="68">
                  <c:v>1391</c:v>
                </c:pt>
                <c:pt idx="69">
                  <c:v>1375</c:v>
                </c:pt>
                <c:pt idx="70">
                  <c:v>2845</c:v>
                </c:pt>
                <c:pt idx="71">
                  <c:v>3440</c:v>
                </c:pt>
                <c:pt idx="72">
                  <c:v>909</c:v>
                </c:pt>
                <c:pt idx="73">
                  <c:v>895</c:v>
                </c:pt>
                <c:pt idx="74">
                  <c:v>3770</c:v>
                </c:pt>
                <c:pt idx="75">
                  <c:v>2431</c:v>
                </c:pt>
                <c:pt idx="76">
                  <c:v>6300</c:v>
                </c:pt>
                <c:pt idx="77">
                  <c:v>9600</c:v>
                </c:pt>
                <c:pt idx="78">
                  <c:v>10000</c:v>
                </c:pt>
                <c:pt idx="79">
                  <c:v>7070</c:v>
                </c:pt>
                <c:pt idx="80">
                  <c:v>3150</c:v>
                </c:pt>
                <c:pt idx="81">
                  <c:v>780</c:v>
                </c:pt>
                <c:pt idx="82">
                  <c:v>16700</c:v>
                </c:pt>
                <c:pt idx="83">
                  <c:v>10500</c:v>
                </c:pt>
                <c:pt idx="84">
                  <c:v>11000</c:v>
                </c:pt>
                <c:pt idx="85">
                  <c:v>2630</c:v>
                </c:pt>
                <c:pt idx="86">
                  <c:v>2520</c:v>
                </c:pt>
                <c:pt idx="87">
                  <c:v>10700</c:v>
                </c:pt>
                <c:pt idx="88">
                  <c:v>6100</c:v>
                </c:pt>
                <c:pt idx="89">
                  <c:v>15900</c:v>
                </c:pt>
                <c:pt idx="90">
                  <c:v>18800</c:v>
                </c:pt>
                <c:pt idx="91">
                  <c:v>20000</c:v>
                </c:pt>
                <c:pt idx="92">
                  <c:v>17900</c:v>
                </c:pt>
                <c:pt idx="93">
                  <c:v>20800</c:v>
                </c:pt>
                <c:pt idx="94">
                  <c:v>958</c:v>
                </c:pt>
                <c:pt idx="95">
                  <c:v>895</c:v>
                </c:pt>
                <c:pt idx="96">
                  <c:v>720</c:v>
                </c:pt>
                <c:pt idx="97">
                  <c:v>3995</c:v>
                </c:pt>
                <c:pt idx="98">
                  <c:v>31</c:v>
                </c:pt>
                <c:pt idx="99">
                  <c:v>75</c:v>
                </c:pt>
                <c:pt idx="100">
                  <c:v>35</c:v>
                </c:pt>
                <c:pt idx="101">
                  <c:v>249</c:v>
                </c:pt>
                <c:pt idx="102">
                  <c:v>820</c:v>
                </c:pt>
              </c:numCache>
            </c:numRef>
          </c:xVal>
          <c:yVal>
            <c:numRef>
              <c:f>'Specificaion of drones'!$G$3:$G$500</c:f>
              <c:numCache>
                <c:formatCode>0.0_);[Red]\(0.0\)</c:formatCode>
                <c:ptCount val="498"/>
                <c:pt idx="0">
                  <c:v>14.059999999999999</c:v>
                </c:pt>
                <c:pt idx="1">
                  <c:v>19.292307692307691</c:v>
                </c:pt>
                <c:pt idx="2">
                  <c:v>44.688000000000002</c:v>
                </c:pt>
                <c:pt idx="3">
                  <c:v>22.2</c:v>
                </c:pt>
                <c:pt idx="4">
                  <c:v>63.269999999999996</c:v>
                </c:pt>
                <c:pt idx="5">
                  <c:v>62.160000000000004</c:v>
                </c:pt>
                <c:pt idx="6">
                  <c:v>44.4</c:v>
                </c:pt>
                <c:pt idx="7">
                  <c:v>115.49999999999999</c:v>
                </c:pt>
                <c:pt idx="8">
                  <c:v>59.94</c:v>
                </c:pt>
                <c:pt idx="9">
                  <c:v>178.89230769230767</c:v>
                </c:pt>
                <c:pt idx="10">
                  <c:v>89.217391304347828</c:v>
                </c:pt>
                <c:pt idx="11">
                  <c:v>114.75483870967741</c:v>
                </c:pt>
                <c:pt idx="12">
                  <c:v>114.75483870967741</c:v>
                </c:pt>
                <c:pt idx="13">
                  <c:v>178.44800000000001</c:v>
                </c:pt>
                <c:pt idx="14">
                  <c:v>22.2</c:v>
                </c:pt>
                <c:pt idx="15">
                  <c:v>24.42</c:v>
                </c:pt>
                <c:pt idx="16">
                  <c:v>74</c:v>
                </c:pt>
                <c:pt idx="17">
                  <c:v>100.43478260869566</c:v>
                </c:pt>
                <c:pt idx="18">
                  <c:v>100.43478260869566</c:v>
                </c:pt>
                <c:pt idx="19">
                  <c:v>80.129032258064512</c:v>
                </c:pt>
                <c:pt idx="20">
                  <c:v>31.946717647058826</c:v>
                </c:pt>
                <c:pt idx="21">
                  <c:v>26.98</c:v>
                </c:pt>
                <c:pt idx="22">
                  <c:v>133.19999999999999</c:v>
                </c:pt>
                <c:pt idx="23">
                  <c:v>114.75483870967741</c:v>
                </c:pt>
                <c:pt idx="24">
                  <c:v>52.419230769230765</c:v>
                </c:pt>
                <c:pt idx="25">
                  <c:v>39.652173913043477</c:v>
                </c:pt>
                <c:pt idx="26">
                  <c:v>54.052173913043475</c:v>
                </c:pt>
                <c:pt idx="27">
                  <c:v>47.815384615384609</c:v>
                </c:pt>
                <c:pt idx="28">
                  <c:v>36.558260869565217</c:v>
                </c:pt>
                <c:pt idx="29">
                  <c:v>33.704347826086959</c:v>
                </c:pt>
                <c:pt idx="30">
                  <c:v>59.199999999999996</c:v>
                </c:pt>
                <c:pt idx="31">
                  <c:v>50.861538461538458</c:v>
                </c:pt>
                <c:pt idx="32">
                  <c:v>30.738461538461543</c:v>
                </c:pt>
                <c:pt idx="33">
                  <c:v>22.2</c:v>
                </c:pt>
                <c:pt idx="34">
                  <c:v>24.05</c:v>
                </c:pt>
                <c:pt idx="35">
                  <c:v>22.2</c:v>
                </c:pt>
                <c:pt idx="36">
                  <c:v>9.99</c:v>
                </c:pt>
                <c:pt idx="37">
                  <c:v>11.100000000000001</c:v>
                </c:pt>
                <c:pt idx="38">
                  <c:v>8.879999999999999</c:v>
                </c:pt>
                <c:pt idx="39">
                  <c:v>7.4000000000000012</c:v>
                </c:pt>
                <c:pt idx="40">
                  <c:v>59.94</c:v>
                </c:pt>
                <c:pt idx="41">
                  <c:v>59.94</c:v>
                </c:pt>
                <c:pt idx="42">
                  <c:v>24.975000000000001</c:v>
                </c:pt>
                <c:pt idx="43">
                  <c:v>22.570000000000004</c:v>
                </c:pt>
                <c:pt idx="44">
                  <c:v>9.9046153846153846</c:v>
                </c:pt>
                <c:pt idx="45">
                  <c:v>6.660000000000001</c:v>
                </c:pt>
                <c:pt idx="46">
                  <c:v>4.4400000000000004</c:v>
                </c:pt>
                <c:pt idx="47">
                  <c:v>4.4400000000000004</c:v>
                </c:pt>
                <c:pt idx="48">
                  <c:v>14.27142857142857</c:v>
                </c:pt>
                <c:pt idx="49">
                  <c:v>11.1</c:v>
                </c:pt>
                <c:pt idx="50">
                  <c:v>11.1</c:v>
                </c:pt>
                <c:pt idx="51">
                  <c:v>4.4399999999999995</c:v>
                </c:pt>
                <c:pt idx="52">
                  <c:v>3.5519999999999996</c:v>
                </c:pt>
                <c:pt idx="53">
                  <c:v>86.64</c:v>
                </c:pt>
                <c:pt idx="54">
                  <c:v>9.514285714285716</c:v>
                </c:pt>
                <c:pt idx="55">
                  <c:v>24.975000000000001</c:v>
                </c:pt>
                <c:pt idx="56">
                  <c:v>19.98</c:v>
                </c:pt>
                <c:pt idx="57">
                  <c:v>27.75</c:v>
                </c:pt>
                <c:pt idx="58">
                  <c:v>22.2</c:v>
                </c:pt>
                <c:pt idx="59">
                  <c:v>159.84</c:v>
                </c:pt>
                <c:pt idx="60">
                  <c:v>50.742857142857147</c:v>
                </c:pt>
                <c:pt idx="61">
                  <c:v>37.125</c:v>
                </c:pt>
                <c:pt idx="62">
                  <c:v>103.09162499999999</c:v>
                </c:pt>
                <c:pt idx="63">
                  <c:v>138.52799999999999</c:v>
                </c:pt>
                <c:pt idx="64">
                  <c:v>163.43039999999999</c:v>
                </c:pt>
                <c:pt idx="65">
                  <c:v>177.64173913043481</c:v>
                </c:pt>
                <c:pt idx="66">
                  <c:v>174.25714285714284</c:v>
                </c:pt>
                <c:pt idx="67">
                  <c:v>178.44800000000001</c:v>
                </c:pt>
                <c:pt idx="68">
                  <c:v>178.44800000000001</c:v>
                </c:pt>
                <c:pt idx="69">
                  <c:v>178.44800000000001</c:v>
                </c:pt>
                <c:pt idx="70">
                  <c:v>433.20000000000005</c:v>
                </c:pt>
                <c:pt idx="71">
                  <c:v>433.70666666666665</c:v>
                </c:pt>
                <c:pt idx="72">
                  <c:v>114.75483870967741</c:v>
                </c:pt>
                <c:pt idx="73">
                  <c:v>100.43478260869566</c:v>
                </c:pt>
                <c:pt idx="74">
                  <c:v>449.17463414634142</c:v>
                </c:pt>
                <c:pt idx="75">
                  <c:v>278.48571428571427</c:v>
                </c:pt>
                <c:pt idx="76">
                  <c:v>683.71199999999999</c:v>
                </c:pt>
                <c:pt idx="77">
                  <c:v>1169.6399999999999</c:v>
                </c:pt>
                <c:pt idx="78">
                  <c:v>1231.2</c:v>
                </c:pt>
                <c:pt idx="79">
                  <c:v>1102.344827586207</c:v>
                </c:pt>
                <c:pt idx="80">
                  <c:v>350.5263157894737</c:v>
                </c:pt>
                <c:pt idx="81">
                  <c:v>97.68</c:v>
                </c:pt>
                <c:pt idx="82">
                  <c:v>2664</c:v>
                </c:pt>
                <c:pt idx="83">
                  <c:v>998.99999999999989</c:v>
                </c:pt>
                <c:pt idx="84">
                  <c:v>1065.5999999999999</c:v>
                </c:pt>
                <c:pt idx="85">
                  <c:v>532.79999999999995</c:v>
                </c:pt>
                <c:pt idx="86">
                  <c:v>444</c:v>
                </c:pt>
                <c:pt idx="87">
                  <c:v>3196.8</c:v>
                </c:pt>
                <c:pt idx="88">
                  <c:v>837.25714285714287</c:v>
                </c:pt>
                <c:pt idx="89">
                  <c:v>2930.3999999999996</c:v>
                </c:pt>
                <c:pt idx="90">
                  <c:v>2131.1999999999998</c:v>
                </c:pt>
                <c:pt idx="91">
                  <c:v>5860.7999999999993</c:v>
                </c:pt>
                <c:pt idx="92">
                  <c:v>2930.3999999999996</c:v>
                </c:pt>
                <c:pt idx="93">
                  <c:v>4262.3999999999996</c:v>
                </c:pt>
                <c:pt idx="94">
                  <c:v>107.44186046511628</c:v>
                </c:pt>
                <c:pt idx="95">
                  <c:v>100.43478260869566</c:v>
                </c:pt>
                <c:pt idx="96">
                  <c:v>81.648469565217397</c:v>
                </c:pt>
                <c:pt idx="97">
                  <c:v>474.56639999999999</c:v>
                </c:pt>
                <c:pt idx="98">
                  <c:v>11.100000000000001</c:v>
                </c:pt>
                <c:pt idx="99">
                  <c:v>12.971538461538463</c:v>
                </c:pt>
                <c:pt idx="100">
                  <c:v>9.514285714285716</c:v>
                </c:pt>
                <c:pt idx="101">
                  <c:v>34.838709677419359</c:v>
                </c:pt>
                <c:pt idx="102">
                  <c:v>97.714285714285708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2599-4D74-B275-EAB0A3762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957215"/>
        <c:axId val="828707023"/>
      </c:scatterChart>
      <c:valAx>
        <c:axId val="829957215"/>
        <c:scaling>
          <c:logBase val="10"/>
          <c:orientation val="minMax"/>
          <c:max val="5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Weight (g)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7683718567437139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0_);[Red]\(0\)" sourceLinked="1"/>
        <c:majorTickMark val="in"/>
        <c:minorTickMark val="in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828707023"/>
        <c:crosses val="autoZero"/>
        <c:crossBetween val="midCat"/>
      </c:valAx>
      <c:valAx>
        <c:axId val="828707023"/>
        <c:scaling>
          <c:logBase val="10"/>
          <c:orientation val="minMax"/>
          <c:max val="1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Power Consumption (W)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6.2673382005764737E-3"/>
              <c:y val="0.20221777928548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0_);[Red]\(0\)" sourceLinked="0"/>
        <c:majorTickMark val="in"/>
        <c:minorTickMark val="in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829957215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98130749963611"/>
          <c:y val="2.5428189007963769E-2"/>
          <c:w val="0.77143815087630174"/>
          <c:h val="0.8105028163614379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</c:marker>
          <c:xVal>
            <c:numRef>
              <c:f>'Specificaion of drones'!$C$3:$C$500</c:f>
              <c:numCache>
                <c:formatCode>0_);[Red]\(0\)</c:formatCode>
                <c:ptCount val="498"/>
                <c:pt idx="0">
                  <c:v>51</c:v>
                </c:pt>
                <c:pt idx="1">
                  <c:v>80</c:v>
                </c:pt>
                <c:pt idx="2">
                  <c:v>145</c:v>
                </c:pt>
                <c:pt idx="3">
                  <c:v>149</c:v>
                </c:pt>
                <c:pt idx="4">
                  <c:v>300</c:v>
                </c:pt>
                <c:pt idx="5">
                  <c:v>580</c:v>
                </c:pt>
                <c:pt idx="6">
                  <c:v>400</c:v>
                </c:pt>
                <c:pt idx="7">
                  <c:v>570</c:v>
                </c:pt>
                <c:pt idx="8">
                  <c:v>450</c:v>
                </c:pt>
                <c:pt idx="9">
                  <c:v>1450</c:v>
                </c:pt>
                <c:pt idx="10">
                  <c:v>700</c:v>
                </c:pt>
                <c:pt idx="11">
                  <c:v>905</c:v>
                </c:pt>
                <c:pt idx="12">
                  <c:v>907</c:v>
                </c:pt>
                <c:pt idx="13">
                  <c:v>1388</c:v>
                </c:pt>
                <c:pt idx="14">
                  <c:v>148</c:v>
                </c:pt>
                <c:pt idx="15">
                  <c:v>148</c:v>
                </c:pt>
                <c:pt idx="16">
                  <c:v>658</c:v>
                </c:pt>
                <c:pt idx="17">
                  <c:v>895</c:v>
                </c:pt>
                <c:pt idx="18">
                  <c:v>899</c:v>
                </c:pt>
                <c:pt idx="19">
                  <c:v>595</c:v>
                </c:pt>
                <c:pt idx="20">
                  <c:v>249</c:v>
                </c:pt>
                <c:pt idx="21">
                  <c:v>199</c:v>
                </c:pt>
                <c:pt idx="22">
                  <c:v>795</c:v>
                </c:pt>
                <c:pt idx="23">
                  <c:v>909</c:v>
                </c:pt>
                <c:pt idx="24">
                  <c:v>377</c:v>
                </c:pt>
                <c:pt idx="25">
                  <c:v>276</c:v>
                </c:pt>
                <c:pt idx="26">
                  <c:v>495</c:v>
                </c:pt>
                <c:pt idx="27">
                  <c:v>460</c:v>
                </c:pt>
                <c:pt idx="28">
                  <c:v>240</c:v>
                </c:pt>
                <c:pt idx="29">
                  <c:v>215</c:v>
                </c:pt>
                <c:pt idx="30">
                  <c:v>543</c:v>
                </c:pt>
                <c:pt idx="31">
                  <c:v>196</c:v>
                </c:pt>
                <c:pt idx="32">
                  <c:v>182</c:v>
                </c:pt>
                <c:pt idx="33">
                  <c:v>185</c:v>
                </c:pt>
                <c:pt idx="34">
                  <c:v>162</c:v>
                </c:pt>
                <c:pt idx="35">
                  <c:v>148</c:v>
                </c:pt>
                <c:pt idx="36">
                  <c:v>60</c:v>
                </c:pt>
                <c:pt idx="37">
                  <c:v>34</c:v>
                </c:pt>
                <c:pt idx="38">
                  <c:v>29</c:v>
                </c:pt>
                <c:pt idx="39">
                  <c:v>32</c:v>
                </c:pt>
                <c:pt idx="40">
                  <c:v>468</c:v>
                </c:pt>
                <c:pt idx="41">
                  <c:v>435</c:v>
                </c:pt>
                <c:pt idx="42">
                  <c:v>155</c:v>
                </c:pt>
                <c:pt idx="43">
                  <c:v>155</c:v>
                </c:pt>
                <c:pt idx="44">
                  <c:v>80</c:v>
                </c:pt>
                <c:pt idx="45">
                  <c:v>64</c:v>
                </c:pt>
                <c:pt idx="46">
                  <c:v>53</c:v>
                </c:pt>
                <c:pt idx="47">
                  <c:v>46</c:v>
                </c:pt>
                <c:pt idx="48">
                  <c:v>49</c:v>
                </c:pt>
                <c:pt idx="49">
                  <c:v>29</c:v>
                </c:pt>
                <c:pt idx="50">
                  <c:v>29</c:v>
                </c:pt>
                <c:pt idx="51">
                  <c:v>11.8</c:v>
                </c:pt>
                <c:pt idx="52">
                  <c:v>7.3</c:v>
                </c:pt>
                <c:pt idx="53">
                  <c:v>862</c:v>
                </c:pt>
                <c:pt idx="54">
                  <c:v>25</c:v>
                </c:pt>
                <c:pt idx="55">
                  <c:v>170</c:v>
                </c:pt>
                <c:pt idx="56">
                  <c:v>140</c:v>
                </c:pt>
                <c:pt idx="57">
                  <c:v>101</c:v>
                </c:pt>
                <c:pt idx="58">
                  <c:v>80</c:v>
                </c:pt>
                <c:pt idx="59">
                  <c:v>755</c:v>
                </c:pt>
                <c:pt idx="60">
                  <c:v>189</c:v>
                </c:pt>
                <c:pt idx="61">
                  <c:v>249</c:v>
                </c:pt>
                <c:pt idx="62">
                  <c:v>835</c:v>
                </c:pt>
                <c:pt idx="63">
                  <c:v>1000</c:v>
                </c:pt>
                <c:pt idx="64">
                  <c:v>1216</c:v>
                </c:pt>
                <c:pt idx="65">
                  <c:v>1280</c:v>
                </c:pt>
                <c:pt idx="66">
                  <c:v>1380</c:v>
                </c:pt>
                <c:pt idx="67">
                  <c:v>1368</c:v>
                </c:pt>
                <c:pt idx="68">
                  <c:v>1391</c:v>
                </c:pt>
                <c:pt idx="69">
                  <c:v>1375</c:v>
                </c:pt>
                <c:pt idx="70">
                  <c:v>2845</c:v>
                </c:pt>
                <c:pt idx="71">
                  <c:v>3440</c:v>
                </c:pt>
                <c:pt idx="72">
                  <c:v>909</c:v>
                </c:pt>
                <c:pt idx="73">
                  <c:v>895</c:v>
                </c:pt>
                <c:pt idx="74">
                  <c:v>3770</c:v>
                </c:pt>
                <c:pt idx="75">
                  <c:v>2431</c:v>
                </c:pt>
                <c:pt idx="76">
                  <c:v>6300</c:v>
                </c:pt>
                <c:pt idx="77">
                  <c:v>9600</c:v>
                </c:pt>
                <c:pt idx="78">
                  <c:v>10000</c:v>
                </c:pt>
                <c:pt idx="79">
                  <c:v>7070</c:v>
                </c:pt>
                <c:pt idx="80">
                  <c:v>3150</c:v>
                </c:pt>
                <c:pt idx="81">
                  <c:v>780</c:v>
                </c:pt>
                <c:pt idx="82">
                  <c:v>16700</c:v>
                </c:pt>
                <c:pt idx="83">
                  <c:v>10500</c:v>
                </c:pt>
                <c:pt idx="84">
                  <c:v>11000</c:v>
                </c:pt>
                <c:pt idx="85">
                  <c:v>2630</c:v>
                </c:pt>
                <c:pt idx="86">
                  <c:v>2520</c:v>
                </c:pt>
                <c:pt idx="87">
                  <c:v>10700</c:v>
                </c:pt>
                <c:pt idx="88">
                  <c:v>6100</c:v>
                </c:pt>
                <c:pt idx="89">
                  <c:v>15900</c:v>
                </c:pt>
                <c:pt idx="90">
                  <c:v>18800</c:v>
                </c:pt>
                <c:pt idx="91">
                  <c:v>20000</c:v>
                </c:pt>
                <c:pt idx="92">
                  <c:v>17900</c:v>
                </c:pt>
                <c:pt idx="93">
                  <c:v>20800</c:v>
                </c:pt>
                <c:pt idx="94">
                  <c:v>958</c:v>
                </c:pt>
                <c:pt idx="95">
                  <c:v>895</c:v>
                </c:pt>
                <c:pt idx="96">
                  <c:v>720</c:v>
                </c:pt>
                <c:pt idx="97">
                  <c:v>3995</c:v>
                </c:pt>
                <c:pt idx="98">
                  <c:v>31</c:v>
                </c:pt>
                <c:pt idx="99">
                  <c:v>75</c:v>
                </c:pt>
                <c:pt idx="100">
                  <c:v>35</c:v>
                </c:pt>
                <c:pt idx="101">
                  <c:v>249</c:v>
                </c:pt>
                <c:pt idx="102">
                  <c:v>820</c:v>
                </c:pt>
              </c:numCache>
            </c:numRef>
          </c:xVal>
          <c:yVal>
            <c:numRef>
              <c:f>'Specificaion of drones'!$B$3:$B$500</c:f>
              <c:numCache>
                <c:formatCode>0_);[Red]\(0\)</c:formatCode>
                <c:ptCount val="498"/>
                <c:pt idx="0">
                  <c:v>6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16</c:v>
                </c:pt>
                <c:pt idx="5">
                  <c:v>20</c:v>
                </c:pt>
                <c:pt idx="6">
                  <c:v>18</c:v>
                </c:pt>
                <c:pt idx="7">
                  <c:v>21</c:v>
                </c:pt>
                <c:pt idx="8">
                  <c:v>20</c:v>
                </c:pt>
                <c:pt idx="9">
                  <c:v>26</c:v>
                </c:pt>
                <c:pt idx="10">
                  <c:v>23</c:v>
                </c:pt>
                <c:pt idx="11">
                  <c:v>31</c:v>
                </c:pt>
                <c:pt idx="12">
                  <c:v>31</c:v>
                </c:pt>
                <c:pt idx="13">
                  <c:v>30</c:v>
                </c:pt>
                <c:pt idx="14">
                  <c:v>8</c:v>
                </c:pt>
                <c:pt idx="15">
                  <c:v>10</c:v>
                </c:pt>
                <c:pt idx="16">
                  <c:v>15</c:v>
                </c:pt>
                <c:pt idx="17">
                  <c:v>46</c:v>
                </c:pt>
                <c:pt idx="18">
                  <c:v>46</c:v>
                </c:pt>
                <c:pt idx="19">
                  <c:v>31</c:v>
                </c:pt>
                <c:pt idx="20">
                  <c:v>34</c:v>
                </c:pt>
                <c:pt idx="21">
                  <c:v>18</c:v>
                </c:pt>
                <c:pt idx="22">
                  <c:v>20</c:v>
                </c:pt>
                <c:pt idx="23">
                  <c:v>31</c:v>
                </c:pt>
                <c:pt idx="24">
                  <c:v>26</c:v>
                </c:pt>
                <c:pt idx="25">
                  <c:v>23</c:v>
                </c:pt>
                <c:pt idx="26">
                  <c:v>23</c:v>
                </c:pt>
                <c:pt idx="27">
                  <c:v>26</c:v>
                </c:pt>
                <c:pt idx="28">
                  <c:v>23</c:v>
                </c:pt>
                <c:pt idx="29">
                  <c:v>23</c:v>
                </c:pt>
                <c:pt idx="30">
                  <c:v>21</c:v>
                </c:pt>
                <c:pt idx="31">
                  <c:v>13</c:v>
                </c:pt>
                <c:pt idx="32">
                  <c:v>13</c:v>
                </c:pt>
                <c:pt idx="33">
                  <c:v>18</c:v>
                </c:pt>
                <c:pt idx="34">
                  <c:v>12</c:v>
                </c:pt>
                <c:pt idx="35">
                  <c:v>9</c:v>
                </c:pt>
                <c:pt idx="36">
                  <c:v>10</c:v>
                </c:pt>
                <c:pt idx="37">
                  <c:v>6</c:v>
                </c:pt>
                <c:pt idx="38">
                  <c:v>5</c:v>
                </c:pt>
                <c:pt idx="39">
                  <c:v>9</c:v>
                </c:pt>
                <c:pt idx="40">
                  <c:v>20</c:v>
                </c:pt>
                <c:pt idx="41">
                  <c:v>20</c:v>
                </c:pt>
                <c:pt idx="42">
                  <c:v>8</c:v>
                </c:pt>
                <c:pt idx="43">
                  <c:v>12</c:v>
                </c:pt>
                <c:pt idx="44">
                  <c:v>13</c:v>
                </c:pt>
                <c:pt idx="45">
                  <c:v>10</c:v>
                </c:pt>
                <c:pt idx="46">
                  <c:v>15</c:v>
                </c:pt>
                <c:pt idx="47">
                  <c:v>15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30</c:v>
                </c:pt>
                <c:pt idx="54">
                  <c:v>7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10</c:v>
                </c:pt>
                <c:pt idx="60">
                  <c:v>7</c:v>
                </c:pt>
                <c:pt idx="61">
                  <c:v>28</c:v>
                </c:pt>
                <c:pt idx="62">
                  <c:v>40</c:v>
                </c:pt>
                <c:pt idx="63">
                  <c:v>25</c:v>
                </c:pt>
                <c:pt idx="64">
                  <c:v>25</c:v>
                </c:pt>
                <c:pt idx="65">
                  <c:v>23</c:v>
                </c:pt>
                <c:pt idx="66">
                  <c:v>28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18</c:v>
                </c:pt>
                <c:pt idx="71">
                  <c:v>27</c:v>
                </c:pt>
                <c:pt idx="72">
                  <c:v>31</c:v>
                </c:pt>
                <c:pt idx="73">
                  <c:v>46</c:v>
                </c:pt>
                <c:pt idx="74">
                  <c:v>41</c:v>
                </c:pt>
                <c:pt idx="75">
                  <c:v>28</c:v>
                </c:pt>
                <c:pt idx="76">
                  <c:v>55</c:v>
                </c:pt>
                <c:pt idx="77">
                  <c:v>40</c:v>
                </c:pt>
                <c:pt idx="78">
                  <c:v>38</c:v>
                </c:pt>
                <c:pt idx="79">
                  <c:v>29</c:v>
                </c:pt>
                <c:pt idx="80">
                  <c:v>38</c:v>
                </c:pt>
                <c:pt idx="81">
                  <c:v>15</c:v>
                </c:pt>
                <c:pt idx="82">
                  <c:v>14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20</c:v>
                </c:pt>
                <c:pt idx="87">
                  <c:v>15</c:v>
                </c:pt>
                <c:pt idx="88">
                  <c:v>35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43</c:v>
                </c:pt>
                <c:pt idx="95">
                  <c:v>46</c:v>
                </c:pt>
                <c:pt idx="96">
                  <c:v>46</c:v>
                </c:pt>
                <c:pt idx="97">
                  <c:v>25</c:v>
                </c:pt>
                <c:pt idx="98">
                  <c:v>6</c:v>
                </c:pt>
                <c:pt idx="99">
                  <c:v>13</c:v>
                </c:pt>
                <c:pt idx="100">
                  <c:v>7</c:v>
                </c:pt>
                <c:pt idx="101">
                  <c:v>31</c:v>
                </c:pt>
                <c:pt idx="102">
                  <c:v>28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97D5-43EE-977F-52EF18BEC90B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chemeClr val="bg1"/>
                </a:solidFill>
              </a:ln>
              <a:effectLst/>
            </c:spPr>
          </c:marker>
          <c:dPt>
            <c:idx val="0"/>
            <c:marker>
              <c:symbol val="circle"/>
              <c:size val="11"/>
              <c:spPr>
                <a:solidFill>
                  <a:srgbClr val="FF0000"/>
                </a:solidFill>
                <a:ln w="12700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E792-4F68-82D9-0800E0EE9C43}"/>
              </c:ext>
            </c:extLst>
          </c:dPt>
          <c:xVal>
            <c:numRef>
              <c:f>'Specificaion of drones'!$C$3</c:f>
              <c:numCache>
                <c:formatCode>0_);[Red]\(0\)</c:formatCode>
                <c:ptCount val="1"/>
                <c:pt idx="0">
                  <c:v>51</c:v>
                </c:pt>
              </c:numCache>
            </c:numRef>
          </c:xVal>
          <c:yVal>
            <c:numRef>
              <c:f>'Specificaion of drones'!$B$3</c:f>
              <c:numCache>
                <c:formatCode>0_);[Red]\(0\)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92-4F68-82D9-0800E0EE9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957215"/>
        <c:axId val="828707023"/>
      </c:scatterChart>
      <c:valAx>
        <c:axId val="829957215"/>
        <c:scaling>
          <c:logBase val="10"/>
          <c:orientation val="minMax"/>
          <c:max val="5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Weight (g)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7683718567437139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0_);[Red]\(0\)" sourceLinked="1"/>
        <c:majorTickMark val="in"/>
        <c:minorTickMark val="in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828707023"/>
        <c:crosses val="autoZero"/>
        <c:crossBetween val="midCat"/>
      </c:valAx>
      <c:valAx>
        <c:axId val="828707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Flight time</a:t>
                </a:r>
                <a:r>
                  <a:rPr lang="en-US" baseline="0"/>
                  <a:t> </a:t>
                </a:r>
                <a:r>
                  <a:rPr lang="en-US"/>
                  <a:t>(min.)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1.2492377914283641E-2"/>
              <c:y val="0.202217618227013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0_);[Red]\(0\)" sourceLinked="1"/>
        <c:majorTickMark val="in"/>
        <c:minorTickMark val="in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829957215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98130749963611"/>
          <c:y val="2.5428189007963769E-2"/>
          <c:w val="0.77143815087630174"/>
          <c:h val="0.8105028163614379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3"/>
            <c:spPr>
              <a:solidFill>
                <a:schemeClr val="accent1"/>
              </a:solidFill>
              <a:ln w="12700">
                <a:solidFill>
                  <a:schemeClr val="bg1"/>
                </a:solidFill>
              </a:ln>
              <a:effectLst/>
            </c:spPr>
          </c:marker>
          <c:xVal>
            <c:numRef>
              <c:f>'Specificaion of drones'!$C$3:$C$500</c:f>
              <c:numCache>
                <c:formatCode>0_);[Red]\(0\)</c:formatCode>
                <c:ptCount val="498"/>
                <c:pt idx="0">
                  <c:v>51</c:v>
                </c:pt>
                <c:pt idx="1">
                  <c:v>80</c:v>
                </c:pt>
                <c:pt idx="2">
                  <c:v>145</c:v>
                </c:pt>
                <c:pt idx="3">
                  <c:v>149</c:v>
                </c:pt>
                <c:pt idx="4">
                  <c:v>300</c:v>
                </c:pt>
                <c:pt idx="5">
                  <c:v>580</c:v>
                </c:pt>
                <c:pt idx="6">
                  <c:v>400</c:v>
                </c:pt>
                <c:pt idx="7">
                  <c:v>570</c:v>
                </c:pt>
                <c:pt idx="8">
                  <c:v>450</c:v>
                </c:pt>
                <c:pt idx="9">
                  <c:v>1450</c:v>
                </c:pt>
                <c:pt idx="10">
                  <c:v>700</c:v>
                </c:pt>
                <c:pt idx="11">
                  <c:v>905</c:v>
                </c:pt>
                <c:pt idx="12">
                  <c:v>907</c:v>
                </c:pt>
                <c:pt idx="13">
                  <c:v>1388</c:v>
                </c:pt>
                <c:pt idx="14">
                  <c:v>148</c:v>
                </c:pt>
                <c:pt idx="15">
                  <c:v>148</c:v>
                </c:pt>
                <c:pt idx="16">
                  <c:v>658</c:v>
                </c:pt>
                <c:pt idx="17">
                  <c:v>895</c:v>
                </c:pt>
                <c:pt idx="18">
                  <c:v>899</c:v>
                </c:pt>
                <c:pt idx="19">
                  <c:v>595</c:v>
                </c:pt>
                <c:pt idx="20">
                  <c:v>249</c:v>
                </c:pt>
                <c:pt idx="21">
                  <c:v>199</c:v>
                </c:pt>
                <c:pt idx="22">
                  <c:v>795</c:v>
                </c:pt>
                <c:pt idx="23">
                  <c:v>909</c:v>
                </c:pt>
                <c:pt idx="24">
                  <c:v>377</c:v>
                </c:pt>
                <c:pt idx="25">
                  <c:v>276</c:v>
                </c:pt>
                <c:pt idx="26">
                  <c:v>495</c:v>
                </c:pt>
                <c:pt idx="27">
                  <c:v>460</c:v>
                </c:pt>
                <c:pt idx="28">
                  <c:v>240</c:v>
                </c:pt>
                <c:pt idx="29">
                  <c:v>215</c:v>
                </c:pt>
                <c:pt idx="30">
                  <c:v>543</c:v>
                </c:pt>
                <c:pt idx="31">
                  <c:v>196</c:v>
                </c:pt>
                <c:pt idx="32">
                  <c:v>182</c:v>
                </c:pt>
                <c:pt idx="33">
                  <c:v>185</c:v>
                </c:pt>
                <c:pt idx="34">
                  <c:v>162</c:v>
                </c:pt>
                <c:pt idx="35">
                  <c:v>148</c:v>
                </c:pt>
                <c:pt idx="36">
                  <c:v>60</c:v>
                </c:pt>
                <c:pt idx="37">
                  <c:v>34</c:v>
                </c:pt>
                <c:pt idx="38">
                  <c:v>29</c:v>
                </c:pt>
                <c:pt idx="39">
                  <c:v>32</c:v>
                </c:pt>
                <c:pt idx="40">
                  <c:v>468</c:v>
                </c:pt>
                <c:pt idx="41">
                  <c:v>435</c:v>
                </c:pt>
                <c:pt idx="42">
                  <c:v>155</c:v>
                </c:pt>
                <c:pt idx="43">
                  <c:v>155</c:v>
                </c:pt>
                <c:pt idx="44">
                  <c:v>80</c:v>
                </c:pt>
                <c:pt idx="45">
                  <c:v>64</c:v>
                </c:pt>
                <c:pt idx="46">
                  <c:v>53</c:v>
                </c:pt>
                <c:pt idx="47">
                  <c:v>46</c:v>
                </c:pt>
                <c:pt idx="48">
                  <c:v>49</c:v>
                </c:pt>
                <c:pt idx="49">
                  <c:v>29</c:v>
                </c:pt>
                <c:pt idx="50">
                  <c:v>29</c:v>
                </c:pt>
                <c:pt idx="51">
                  <c:v>11.8</c:v>
                </c:pt>
                <c:pt idx="52">
                  <c:v>7.3</c:v>
                </c:pt>
                <c:pt idx="53">
                  <c:v>862</c:v>
                </c:pt>
                <c:pt idx="54">
                  <c:v>25</c:v>
                </c:pt>
                <c:pt idx="55">
                  <c:v>170</c:v>
                </c:pt>
                <c:pt idx="56">
                  <c:v>140</c:v>
                </c:pt>
                <c:pt idx="57">
                  <c:v>101</c:v>
                </c:pt>
                <c:pt idx="58">
                  <c:v>80</c:v>
                </c:pt>
                <c:pt idx="59">
                  <c:v>755</c:v>
                </c:pt>
                <c:pt idx="60">
                  <c:v>189</c:v>
                </c:pt>
                <c:pt idx="61">
                  <c:v>249</c:v>
                </c:pt>
                <c:pt idx="62">
                  <c:v>835</c:v>
                </c:pt>
                <c:pt idx="63">
                  <c:v>1000</c:v>
                </c:pt>
                <c:pt idx="64">
                  <c:v>1216</c:v>
                </c:pt>
                <c:pt idx="65">
                  <c:v>1280</c:v>
                </c:pt>
                <c:pt idx="66">
                  <c:v>1380</c:v>
                </c:pt>
                <c:pt idx="67">
                  <c:v>1368</c:v>
                </c:pt>
                <c:pt idx="68">
                  <c:v>1391</c:v>
                </c:pt>
                <c:pt idx="69">
                  <c:v>1375</c:v>
                </c:pt>
                <c:pt idx="70">
                  <c:v>2845</c:v>
                </c:pt>
                <c:pt idx="71">
                  <c:v>3440</c:v>
                </c:pt>
                <c:pt idx="72">
                  <c:v>909</c:v>
                </c:pt>
                <c:pt idx="73">
                  <c:v>895</c:v>
                </c:pt>
                <c:pt idx="74">
                  <c:v>3770</c:v>
                </c:pt>
                <c:pt idx="75">
                  <c:v>2431</c:v>
                </c:pt>
                <c:pt idx="76">
                  <c:v>6300</c:v>
                </c:pt>
                <c:pt idx="77">
                  <c:v>9600</c:v>
                </c:pt>
                <c:pt idx="78">
                  <c:v>10000</c:v>
                </c:pt>
                <c:pt idx="79">
                  <c:v>7070</c:v>
                </c:pt>
                <c:pt idx="80">
                  <c:v>3150</c:v>
                </c:pt>
                <c:pt idx="81">
                  <c:v>780</c:v>
                </c:pt>
                <c:pt idx="82">
                  <c:v>16700</c:v>
                </c:pt>
                <c:pt idx="83">
                  <c:v>10500</c:v>
                </c:pt>
                <c:pt idx="84">
                  <c:v>11000</c:v>
                </c:pt>
                <c:pt idx="85">
                  <c:v>2630</c:v>
                </c:pt>
                <c:pt idx="86">
                  <c:v>2520</c:v>
                </c:pt>
                <c:pt idx="87">
                  <c:v>10700</c:v>
                </c:pt>
                <c:pt idx="88">
                  <c:v>6100</c:v>
                </c:pt>
                <c:pt idx="89">
                  <c:v>15900</c:v>
                </c:pt>
                <c:pt idx="90">
                  <c:v>18800</c:v>
                </c:pt>
                <c:pt idx="91">
                  <c:v>20000</c:v>
                </c:pt>
                <c:pt idx="92">
                  <c:v>17900</c:v>
                </c:pt>
                <c:pt idx="93">
                  <c:v>20800</c:v>
                </c:pt>
                <c:pt idx="94">
                  <c:v>958</c:v>
                </c:pt>
                <c:pt idx="95">
                  <c:v>895</c:v>
                </c:pt>
                <c:pt idx="96">
                  <c:v>720</c:v>
                </c:pt>
                <c:pt idx="97">
                  <c:v>3995</c:v>
                </c:pt>
                <c:pt idx="98">
                  <c:v>31</c:v>
                </c:pt>
                <c:pt idx="99">
                  <c:v>75</c:v>
                </c:pt>
                <c:pt idx="100">
                  <c:v>35</c:v>
                </c:pt>
                <c:pt idx="101">
                  <c:v>249</c:v>
                </c:pt>
                <c:pt idx="102">
                  <c:v>820</c:v>
                </c:pt>
              </c:numCache>
            </c:numRef>
          </c:xVal>
          <c:yVal>
            <c:numRef>
              <c:f>'Specificaion of drones'!$I$3:$I$500</c:f>
              <c:numCache>
                <c:formatCode>0_);[Red]\(0\)</c:formatCode>
                <c:ptCount val="498"/>
                <c:pt idx="0">
                  <c:v>13.784313725490193</c:v>
                </c:pt>
                <c:pt idx="1">
                  <c:v>26.125</c:v>
                </c:pt>
                <c:pt idx="2">
                  <c:v>25.682758620689654</c:v>
                </c:pt>
                <c:pt idx="3">
                  <c:v>12.416107382550338</c:v>
                </c:pt>
                <c:pt idx="4">
                  <c:v>28.12</c:v>
                </c:pt>
                <c:pt idx="5">
                  <c:v>17.862068965517242</c:v>
                </c:pt>
                <c:pt idx="6">
                  <c:v>16.650000000000002</c:v>
                </c:pt>
                <c:pt idx="7">
                  <c:v>35.460526315789473</c:v>
                </c:pt>
                <c:pt idx="8">
                  <c:v>22.2</c:v>
                </c:pt>
                <c:pt idx="9">
                  <c:v>26.73103448275862</c:v>
                </c:pt>
                <c:pt idx="10">
                  <c:v>24.428571428571427</c:v>
                </c:pt>
                <c:pt idx="11">
                  <c:v>32.756906077348063</c:v>
                </c:pt>
                <c:pt idx="12">
                  <c:v>32.684674751929435</c:v>
                </c:pt>
                <c:pt idx="13">
                  <c:v>32.141210374639769</c:v>
                </c:pt>
                <c:pt idx="14">
                  <c:v>10</c:v>
                </c:pt>
                <c:pt idx="15">
                  <c:v>13.750000000000002</c:v>
                </c:pt>
                <c:pt idx="16">
                  <c:v>14.05775075987842</c:v>
                </c:pt>
                <c:pt idx="17">
                  <c:v>43.016759776536311</c:v>
                </c:pt>
                <c:pt idx="18">
                  <c:v>42.825361512791993</c:v>
                </c:pt>
                <c:pt idx="19">
                  <c:v>34.789915966386552</c:v>
                </c:pt>
                <c:pt idx="20">
                  <c:v>36.351686746987951</c:v>
                </c:pt>
                <c:pt idx="21">
                  <c:v>20.336683417085428</c:v>
                </c:pt>
                <c:pt idx="22">
                  <c:v>27.924528301886792</c:v>
                </c:pt>
                <c:pt idx="23">
                  <c:v>32.612761276127614</c:v>
                </c:pt>
                <c:pt idx="24">
                  <c:v>30.125994694960205</c:v>
                </c:pt>
                <c:pt idx="25">
                  <c:v>27.536231884057973</c:v>
                </c:pt>
                <c:pt idx="26">
                  <c:v>20.929292929292927</c:v>
                </c:pt>
                <c:pt idx="27">
                  <c:v>22.521739130434781</c:v>
                </c:pt>
                <c:pt idx="28">
                  <c:v>29.195833333333333</c:v>
                </c:pt>
                <c:pt idx="29">
                  <c:v>30.04651162790698</c:v>
                </c:pt>
                <c:pt idx="30">
                  <c:v>19.07918968692449</c:v>
                </c:pt>
                <c:pt idx="31">
                  <c:v>28.112244897959183</c:v>
                </c:pt>
                <c:pt idx="32">
                  <c:v>18.296703296703299</c:v>
                </c:pt>
                <c:pt idx="33">
                  <c:v>18.000000000000004</c:v>
                </c:pt>
                <c:pt idx="34">
                  <c:v>14.845679012345677</c:v>
                </c:pt>
                <c:pt idx="35">
                  <c:v>11.250000000000002</c:v>
                </c:pt>
                <c:pt idx="36">
                  <c:v>13.875000000000002</c:v>
                </c:pt>
                <c:pt idx="37">
                  <c:v>16.323529411764707</c:v>
                </c:pt>
                <c:pt idx="38">
                  <c:v>12.758620689655173</c:v>
                </c:pt>
                <c:pt idx="39">
                  <c:v>17.34375</c:v>
                </c:pt>
                <c:pt idx="40">
                  <c:v>21.346153846153847</c:v>
                </c:pt>
                <c:pt idx="41">
                  <c:v>22.965517241379313</c:v>
                </c:pt>
                <c:pt idx="42">
                  <c:v>10.74193548387097</c:v>
                </c:pt>
                <c:pt idx="43">
                  <c:v>14.561290322580644</c:v>
                </c:pt>
                <c:pt idx="44">
                  <c:v>13.4125</c:v>
                </c:pt>
                <c:pt idx="45">
                  <c:v>8.671875</c:v>
                </c:pt>
                <c:pt idx="46">
                  <c:v>10.471698113207546</c:v>
                </c:pt>
                <c:pt idx="47">
                  <c:v>12.065217391304348</c:v>
                </c:pt>
                <c:pt idx="48">
                  <c:v>16.989795918367349</c:v>
                </c:pt>
                <c:pt idx="49">
                  <c:v>15.94827586206897</c:v>
                </c:pt>
                <c:pt idx="50">
                  <c:v>15.94827586206897</c:v>
                </c:pt>
                <c:pt idx="51">
                  <c:v>15.677966101694915</c:v>
                </c:pt>
                <c:pt idx="52">
                  <c:v>20.273972602739725</c:v>
                </c:pt>
                <c:pt idx="53">
                  <c:v>25.127610208816709</c:v>
                </c:pt>
                <c:pt idx="54">
                  <c:v>22.2</c:v>
                </c:pt>
                <c:pt idx="55">
                  <c:v>9.794117647058826</c:v>
                </c:pt>
                <c:pt idx="56">
                  <c:v>11.892857142857144</c:v>
                </c:pt>
                <c:pt idx="57">
                  <c:v>18.316831683168321</c:v>
                </c:pt>
                <c:pt idx="58">
                  <c:v>23.125000000000004</c:v>
                </c:pt>
                <c:pt idx="59">
                  <c:v>17.642384105960268</c:v>
                </c:pt>
                <c:pt idx="60">
                  <c:v>15.661375661375661</c:v>
                </c:pt>
                <c:pt idx="61">
                  <c:v>34.789156626506021</c:v>
                </c:pt>
                <c:pt idx="62">
                  <c:v>41.154341317365272</c:v>
                </c:pt>
                <c:pt idx="63">
                  <c:v>28.859999999999996</c:v>
                </c:pt>
                <c:pt idx="64">
                  <c:v>28.000000000000004</c:v>
                </c:pt>
                <c:pt idx="65">
                  <c:v>26.6</c:v>
                </c:pt>
                <c:pt idx="66">
                  <c:v>29.463768115942024</c:v>
                </c:pt>
                <c:pt idx="67">
                  <c:v>32.611111111111114</c:v>
                </c:pt>
                <c:pt idx="68">
                  <c:v>32.071890726096335</c:v>
                </c:pt>
                <c:pt idx="69">
                  <c:v>32.445090909090908</c:v>
                </c:pt>
                <c:pt idx="70">
                  <c:v>22.840070298769774</c:v>
                </c:pt>
                <c:pt idx="71">
                  <c:v>28.367441860465114</c:v>
                </c:pt>
                <c:pt idx="72">
                  <c:v>32.612761276127614</c:v>
                </c:pt>
                <c:pt idx="73">
                  <c:v>43.016759776536311</c:v>
                </c:pt>
                <c:pt idx="74">
                  <c:v>40.707692307692305</c:v>
                </c:pt>
                <c:pt idx="75">
                  <c:v>26.729740847387912</c:v>
                </c:pt>
                <c:pt idx="76">
                  <c:v>49.740952380952379</c:v>
                </c:pt>
                <c:pt idx="77">
                  <c:v>40.612500000000004</c:v>
                </c:pt>
                <c:pt idx="78">
                  <c:v>38.988</c:v>
                </c:pt>
                <c:pt idx="79">
                  <c:v>37.680339462517679</c:v>
                </c:pt>
                <c:pt idx="80">
                  <c:v>35.238095238095241</c:v>
                </c:pt>
                <c:pt idx="81">
                  <c:v>15.653846153846155</c:v>
                </c:pt>
                <c:pt idx="82">
                  <c:v>18.610778443113773</c:v>
                </c:pt>
                <c:pt idx="83">
                  <c:v>31.714285714285712</c:v>
                </c:pt>
                <c:pt idx="84">
                  <c:v>32.290909090909089</c:v>
                </c:pt>
                <c:pt idx="85">
                  <c:v>67.528517110266165</c:v>
                </c:pt>
                <c:pt idx="86">
                  <c:v>29.365079365079367</c:v>
                </c:pt>
                <c:pt idx="87">
                  <c:v>37.345794392523366</c:v>
                </c:pt>
                <c:pt idx="88">
                  <c:v>40.032786885245898</c:v>
                </c:pt>
                <c:pt idx="89">
                  <c:v>30.716981132075468</c:v>
                </c:pt>
                <c:pt idx="90">
                  <c:v>18.893617021276597</c:v>
                </c:pt>
                <c:pt idx="91">
                  <c:v>48.839999999999989</c:v>
                </c:pt>
                <c:pt idx="92">
                  <c:v>27.284916201117316</c:v>
                </c:pt>
                <c:pt idx="93">
                  <c:v>34.153846153846153</c:v>
                </c:pt>
                <c:pt idx="94">
                  <c:v>40.187891440501048</c:v>
                </c:pt>
                <c:pt idx="95">
                  <c:v>43.016759776536311</c:v>
                </c:pt>
                <c:pt idx="96">
                  <c:v>43.47025</c:v>
                </c:pt>
                <c:pt idx="97">
                  <c:v>24.747934918648308</c:v>
                </c:pt>
                <c:pt idx="98">
                  <c:v>17.903225806451612</c:v>
                </c:pt>
                <c:pt idx="99">
                  <c:v>18.736666666666668</c:v>
                </c:pt>
                <c:pt idx="100">
                  <c:v>15.857142857142856</c:v>
                </c:pt>
                <c:pt idx="101">
                  <c:v>36.144578313253014</c:v>
                </c:pt>
                <c:pt idx="102">
                  <c:v>27.804878048780491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F4DC-4B68-BADB-49E35EC10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957215"/>
        <c:axId val="828707023"/>
      </c:scatterChart>
      <c:valAx>
        <c:axId val="829957215"/>
        <c:scaling>
          <c:logBase val="10"/>
          <c:orientation val="minMax"/>
          <c:max val="5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Weight (g)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7683718567437139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0_);[Red]\(0\)" sourceLinked="1"/>
        <c:majorTickMark val="in"/>
        <c:minorTickMark val="in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828707023"/>
        <c:crosses val="autoZero"/>
        <c:crossBetween val="midCat"/>
      </c:valAx>
      <c:valAx>
        <c:axId val="828707023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Battery</a:t>
                </a:r>
                <a:r>
                  <a:rPr lang="en-US" baseline="0"/>
                  <a:t> weight ratio </a:t>
                </a:r>
                <a:r>
                  <a:rPr lang="en-US"/>
                  <a:t>(</a:t>
                </a:r>
                <a:r>
                  <a:rPr lang="en-US" altLang="ja-JP"/>
                  <a:t>%</a:t>
                </a:r>
                <a:r>
                  <a:rPr lang="en-US"/>
                  <a:t>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6.2673382005764737E-3"/>
              <c:y val="0.20221777928548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0_);[Red]\(0\)" sourceLinked="1"/>
        <c:majorTickMark val="in"/>
        <c:minorTickMark val="in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829957215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128245</xdr:colOff>
      <xdr:row>13</xdr:row>
      <xdr:rowOff>68339</xdr:rowOff>
    </xdr:from>
    <xdr:to>
      <xdr:col>14</xdr:col>
      <xdr:colOff>525067</xdr:colOff>
      <xdr:row>26</xdr:row>
      <xdr:rowOff>33735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0716AFB-580A-476F-B5A5-EE8D4BB34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1324429</xdr:colOff>
      <xdr:row>13</xdr:row>
      <xdr:rowOff>181429</xdr:rowOff>
    </xdr:from>
    <xdr:to>
      <xdr:col>20</xdr:col>
      <xdr:colOff>106536</xdr:colOff>
      <xdr:row>26</xdr:row>
      <xdr:rowOff>146825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9325B3E3-ACD3-4F52-84A1-EA95072674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206188</xdr:colOff>
      <xdr:row>26</xdr:row>
      <xdr:rowOff>215154</xdr:rowOff>
    </xdr:from>
    <xdr:to>
      <xdr:col>14</xdr:col>
      <xdr:colOff>603010</xdr:colOff>
      <xdr:row>39</xdr:row>
      <xdr:rowOff>180549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2E6F3EAF-2475-4017-8A23-C53EC75C38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ji.com/jp/phantom-4" TargetMode="External"/><Relationship Id="rId18" Type="http://schemas.openxmlformats.org/officeDocument/2006/relationships/hyperlink" Target="https://ja.aliexpress.com/i/33032561482.html?gatewayAdapt=glo2jpn" TargetMode="External"/><Relationship Id="rId26" Type="http://schemas.openxmlformats.org/officeDocument/2006/relationships/hyperlink" Target="https://www.dji.com/jp/mavic-2/info" TargetMode="External"/><Relationship Id="rId39" Type="http://schemas.openxmlformats.org/officeDocument/2006/relationships/hyperlink" Target="https://www.holystone.com/File/down/id/213.html" TargetMode="External"/><Relationship Id="rId21" Type="http://schemas.openxmlformats.org/officeDocument/2006/relationships/hyperlink" Target="https://www.dji.com/jp/spark/info" TargetMode="External"/><Relationship Id="rId34" Type="http://schemas.openxmlformats.org/officeDocument/2006/relationships/hyperlink" Target="https://www.dji.com/jp/air-3/specs" TargetMode="External"/><Relationship Id="rId7" Type="http://schemas.openxmlformats.org/officeDocument/2006/relationships/hyperlink" Target="https://enterprise.dji.com/jp/mavic-2-enterprise-advanced/specs" TargetMode="External"/><Relationship Id="rId2" Type="http://schemas.openxmlformats.org/officeDocument/2006/relationships/hyperlink" Target="https://www.dji.com/jp/matrice600" TargetMode="External"/><Relationship Id="rId16" Type="http://schemas.openxmlformats.org/officeDocument/2006/relationships/hyperlink" Target="https://www.dji.com/jp/phantom-3-standard" TargetMode="External"/><Relationship Id="rId20" Type="http://schemas.openxmlformats.org/officeDocument/2006/relationships/hyperlink" Target="https://www.holystone.com/en/supports/Drivers.html" TargetMode="External"/><Relationship Id="rId29" Type="http://schemas.openxmlformats.org/officeDocument/2006/relationships/hyperlink" Target="https://m.media-amazon.com/images/I/D16sQ+h13WL.pdf" TargetMode="External"/><Relationship Id="rId41" Type="http://schemas.openxmlformats.org/officeDocument/2006/relationships/drawing" Target="../drawings/drawing1.xml"/><Relationship Id="rId1" Type="http://schemas.openxmlformats.org/officeDocument/2006/relationships/hyperlink" Target="https://www.dji.com/jp/matrice600-pro" TargetMode="External"/><Relationship Id="rId6" Type="http://schemas.openxmlformats.org/officeDocument/2006/relationships/hyperlink" Target="https://www.dji.com/jp/mavic-3/specs" TargetMode="External"/><Relationship Id="rId11" Type="http://schemas.openxmlformats.org/officeDocument/2006/relationships/hyperlink" Target="https://www.dji.com/jp/phantom-4-rtk/info" TargetMode="External"/><Relationship Id="rId24" Type="http://schemas.openxmlformats.org/officeDocument/2006/relationships/hyperlink" Target="https://www.hubsan.com/na/index.php?main_page=product_info&amp;cPath=80&amp;products_id=864" TargetMode="External"/><Relationship Id="rId32" Type="http://schemas.openxmlformats.org/officeDocument/2006/relationships/hyperlink" Target="https://www.potensic.com/dreamer-pro-specs" TargetMode="External"/><Relationship Id="rId37" Type="http://schemas.openxmlformats.org/officeDocument/2006/relationships/hyperlink" Target="https://www.holystone.com/File/down/id/248.html" TargetMode="External"/><Relationship Id="rId40" Type="http://schemas.openxmlformats.org/officeDocument/2006/relationships/hyperlink" Target="https://aerosense.co.jp/multicopter-old" TargetMode="External"/><Relationship Id="rId5" Type="http://schemas.openxmlformats.org/officeDocument/2006/relationships/hyperlink" Target="https://enterprise.dji.com/jp/matrice-30/specs" TargetMode="External"/><Relationship Id="rId15" Type="http://schemas.openxmlformats.org/officeDocument/2006/relationships/hyperlink" Target="https://www.dji.com/jp/phantom-4-rtk/info" TargetMode="External"/><Relationship Id="rId23" Type="http://schemas.openxmlformats.org/officeDocument/2006/relationships/hyperlink" Target="https://www.dji.com/jp/mavic-air-2/specs" TargetMode="External"/><Relationship Id="rId28" Type="http://schemas.openxmlformats.org/officeDocument/2006/relationships/hyperlink" Target="http://www.attoptoys.com/supportshow/3286.html" TargetMode="External"/><Relationship Id="rId36" Type="http://schemas.openxmlformats.org/officeDocument/2006/relationships/hyperlink" Target="https://static.holystone.com/Uploads/Download/2023-03-01/63ff0e6ca8028.pdf" TargetMode="External"/><Relationship Id="rId10" Type="http://schemas.openxmlformats.org/officeDocument/2006/relationships/hyperlink" Target="https://www.dji.com/jp/phantom-4-pro-v2/specs" TargetMode="External"/><Relationship Id="rId19" Type="http://schemas.openxmlformats.org/officeDocument/2006/relationships/hyperlink" Target="https://www.hubsan.com/na/index.php?main_page=product_info&amp;products_id=874" TargetMode="External"/><Relationship Id="rId31" Type="http://schemas.openxmlformats.org/officeDocument/2006/relationships/hyperlink" Target="https://www.potensic.com/atom-se" TargetMode="External"/><Relationship Id="rId4" Type="http://schemas.openxmlformats.org/officeDocument/2006/relationships/hyperlink" Target="https://www.dji.com/jp/matrice100" TargetMode="External"/><Relationship Id="rId9" Type="http://schemas.openxmlformats.org/officeDocument/2006/relationships/hyperlink" Target="https://www.dji.com/jp/inspire-1" TargetMode="External"/><Relationship Id="rId14" Type="http://schemas.openxmlformats.org/officeDocument/2006/relationships/hyperlink" Target="https://www.dji.com/jp/phantom-3-adv" TargetMode="External"/><Relationship Id="rId22" Type="http://schemas.openxmlformats.org/officeDocument/2006/relationships/hyperlink" Target="https://www.banggood.com/MJX-Bugs-5-W-B5W-5G-WIFI-FPV-With-1080P-Camera-GPS-Brushless-Altitude-Hold-RC-Drone-Quadcopter-RTF-p-1282557.html?imageAb=1&amp;utm_campaign=1330778_1282557&amp;utm_content=2343&amp;p=W408211330778201503F&amp;akmClientCountry=JP&amp;cur_warehouse=CN" TargetMode="External"/><Relationship Id="rId27" Type="http://schemas.openxmlformats.org/officeDocument/2006/relationships/hyperlink" Target="https://www.dji.com/jp/phantom-4-pro/info" TargetMode="External"/><Relationship Id="rId30" Type="http://schemas.openxmlformats.org/officeDocument/2006/relationships/hyperlink" Target="https://ja.aliexpress.com/item/4000771500003.html" TargetMode="External"/><Relationship Id="rId35" Type="http://schemas.openxmlformats.org/officeDocument/2006/relationships/hyperlink" Target="https://www.dji.com/jp/mavic-3-pro/specs" TargetMode="External"/><Relationship Id="rId8" Type="http://schemas.openxmlformats.org/officeDocument/2006/relationships/hyperlink" Target="https://www.dji.com/jp/inspire-2/info" TargetMode="External"/><Relationship Id="rId3" Type="http://schemas.openxmlformats.org/officeDocument/2006/relationships/hyperlink" Target="https://enterprise.dji.com/jp/matrice-300/specs" TargetMode="External"/><Relationship Id="rId12" Type="http://schemas.openxmlformats.org/officeDocument/2006/relationships/hyperlink" Target="https://www.dji.com/jp/phantom-4-adv" TargetMode="External"/><Relationship Id="rId17" Type="http://schemas.openxmlformats.org/officeDocument/2006/relationships/hyperlink" Target="https://hitecrcd.co.jp/products/larkplus/" TargetMode="External"/><Relationship Id="rId25" Type="http://schemas.openxmlformats.org/officeDocument/2006/relationships/hyperlink" Target="https://www.hubsan.com/na/index.php?main_page=product_info&amp;cPath=79&amp;products_id=917" TargetMode="External"/><Relationship Id="rId33" Type="http://schemas.openxmlformats.org/officeDocument/2006/relationships/hyperlink" Target="https://www.dji.com/jp/mavic-3-classic/specs" TargetMode="External"/><Relationship Id="rId38" Type="http://schemas.openxmlformats.org/officeDocument/2006/relationships/hyperlink" Target="https://www.holystone.com/File/down/id/23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6FF78-19A8-4DCF-B865-85F040607048}">
  <dimension ref="A2:J240"/>
  <sheetViews>
    <sheetView tabSelected="1" zoomScale="66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85" sqref="F85"/>
    </sheetView>
  </sheetViews>
  <sheetFormatPr defaultRowHeight="18" x14ac:dyDescent="0.55000000000000004"/>
  <cols>
    <col min="1" max="1" width="23.83203125" customWidth="1"/>
    <col min="2" max="2" width="14.6640625" bestFit="1" customWidth="1"/>
    <col min="3" max="3" width="9.6640625" style="1" bestFit="1" customWidth="1"/>
    <col min="4" max="4" width="10.5" style="4" bestFit="1" customWidth="1"/>
    <col min="5" max="5" width="13.1640625" bestFit="1" customWidth="1"/>
    <col min="6" max="6" width="12" style="4" bestFit="1" customWidth="1"/>
    <col min="7" max="7" width="10.1640625" style="4" bestFit="1" customWidth="1"/>
    <col min="8" max="8" width="35.08203125" bestFit="1" customWidth="1"/>
    <col min="9" max="9" width="12.58203125" customWidth="1"/>
    <col min="10" max="10" width="79.58203125" customWidth="1"/>
    <col min="11" max="11" width="12.5" bestFit="1" customWidth="1"/>
    <col min="12" max="12" width="11.83203125" bestFit="1" customWidth="1"/>
    <col min="13" max="13" width="12.5" bestFit="1" customWidth="1"/>
    <col min="14" max="14" width="23.6640625" bestFit="1" customWidth="1"/>
    <col min="15" max="15" width="17.6640625" bestFit="1" customWidth="1"/>
    <col min="16" max="17" width="12.6640625" bestFit="1" customWidth="1"/>
  </cols>
  <sheetData>
    <row r="2" spans="1:10" x14ac:dyDescent="0.55000000000000004">
      <c r="A2" t="s">
        <v>0</v>
      </c>
      <c r="B2" t="s">
        <v>1</v>
      </c>
      <c r="C2" s="1" t="s">
        <v>2</v>
      </c>
      <c r="D2" s="4" t="s">
        <v>3</v>
      </c>
      <c r="E2" t="s">
        <v>155</v>
      </c>
      <c r="F2" s="4" t="s">
        <v>156</v>
      </c>
      <c r="G2" s="4" t="s">
        <v>4</v>
      </c>
      <c r="H2" t="s">
        <v>180</v>
      </c>
      <c r="I2" t="s">
        <v>160</v>
      </c>
      <c r="J2" t="s">
        <v>107</v>
      </c>
    </row>
    <row r="3" spans="1:10" x14ac:dyDescent="0.55000000000000004">
      <c r="A3" t="s">
        <v>45</v>
      </c>
      <c r="B3" s="3">
        <v>6</v>
      </c>
      <c r="C3" s="3">
        <v>51</v>
      </c>
      <c r="D3" s="4">
        <v>3.7</v>
      </c>
      <c r="E3" s="3">
        <v>380</v>
      </c>
      <c r="F3" s="4">
        <f>D3*E3/1000</f>
        <v>1.4059999999999999</v>
      </c>
      <c r="G3" s="4">
        <f>F3/B3*60</f>
        <v>14.059999999999999</v>
      </c>
      <c r="H3" s="3">
        <f>F3/200*1000</f>
        <v>7.0299999999999994</v>
      </c>
      <c r="I3" s="3">
        <f>H3/C3*100</f>
        <v>13.784313725490193</v>
      </c>
      <c r="J3" t="s">
        <v>108</v>
      </c>
    </row>
    <row r="4" spans="1:10" x14ac:dyDescent="0.55000000000000004">
      <c r="A4" t="s">
        <v>5</v>
      </c>
      <c r="B4" s="3">
        <v>13</v>
      </c>
      <c r="C4" s="3">
        <v>80</v>
      </c>
      <c r="D4" s="4">
        <v>3.8</v>
      </c>
      <c r="E4" s="3">
        <v>1100</v>
      </c>
      <c r="F4" s="4">
        <f t="shared" ref="F4:F66" si="0">D4*E4/1000</f>
        <v>4.18</v>
      </c>
      <c r="G4" s="4">
        <f t="shared" ref="G4:G66" si="1">F4/B4*60</f>
        <v>19.292307692307691</v>
      </c>
      <c r="H4" s="3">
        <f t="shared" ref="H4:H66" si="2">F4/200*1000</f>
        <v>20.9</v>
      </c>
      <c r="I4" s="3">
        <f t="shared" ref="I4:I66" si="3">H4/C4*100</f>
        <v>26.125</v>
      </c>
      <c r="J4" t="s">
        <v>109</v>
      </c>
    </row>
    <row r="5" spans="1:10" x14ac:dyDescent="0.55000000000000004">
      <c r="A5" t="s">
        <v>46</v>
      </c>
      <c r="B5" s="3">
        <v>10</v>
      </c>
      <c r="C5" s="3">
        <v>145</v>
      </c>
      <c r="D5" s="4">
        <v>7.6</v>
      </c>
      <c r="E5" s="3">
        <v>980</v>
      </c>
      <c r="F5" s="4">
        <f t="shared" si="0"/>
        <v>7.4480000000000004</v>
      </c>
      <c r="G5" s="4">
        <f t="shared" si="1"/>
        <v>44.688000000000002</v>
      </c>
      <c r="H5" s="3">
        <f t="shared" si="2"/>
        <v>37.24</v>
      </c>
      <c r="I5" s="3">
        <f t="shared" si="3"/>
        <v>25.682758620689654</v>
      </c>
      <c r="J5" s="2" t="s">
        <v>24</v>
      </c>
    </row>
    <row r="6" spans="1:10" x14ac:dyDescent="0.55000000000000004">
      <c r="A6" t="s">
        <v>6</v>
      </c>
      <c r="B6" s="3">
        <v>10</v>
      </c>
      <c r="C6" s="3">
        <v>149</v>
      </c>
      <c r="D6" s="4">
        <v>3.7</v>
      </c>
      <c r="E6" s="3">
        <v>1000</v>
      </c>
      <c r="F6" s="4">
        <f t="shared" si="0"/>
        <v>3.7</v>
      </c>
      <c r="G6" s="4">
        <f t="shared" si="1"/>
        <v>22.2</v>
      </c>
      <c r="H6" s="3">
        <f t="shared" si="2"/>
        <v>18.500000000000004</v>
      </c>
      <c r="I6" s="3">
        <f t="shared" si="3"/>
        <v>12.416107382550338</v>
      </c>
      <c r="J6" s="2" t="s">
        <v>22</v>
      </c>
    </row>
    <row r="7" spans="1:10" x14ac:dyDescent="0.55000000000000004">
      <c r="A7" t="s">
        <v>13</v>
      </c>
      <c r="B7" s="3">
        <v>16</v>
      </c>
      <c r="C7" s="3">
        <v>300</v>
      </c>
      <c r="D7" s="4">
        <v>11.4</v>
      </c>
      <c r="E7" s="3">
        <v>1480</v>
      </c>
      <c r="F7" s="4">
        <f t="shared" si="0"/>
        <v>16.872</v>
      </c>
      <c r="G7" s="4">
        <f t="shared" si="1"/>
        <v>63.269999999999996</v>
      </c>
      <c r="H7" s="3">
        <f t="shared" si="2"/>
        <v>84.36</v>
      </c>
      <c r="I7" s="3">
        <f t="shared" si="3"/>
        <v>28.12</v>
      </c>
      <c r="J7" s="2" t="s">
        <v>19</v>
      </c>
    </row>
    <row r="8" spans="1:10" x14ac:dyDescent="0.55000000000000004">
      <c r="A8" t="s">
        <v>10</v>
      </c>
      <c r="B8" s="3">
        <v>20</v>
      </c>
      <c r="C8" s="3">
        <v>580</v>
      </c>
      <c r="D8" s="4">
        <v>7.4</v>
      </c>
      <c r="E8" s="3">
        <v>2800</v>
      </c>
      <c r="F8" s="4">
        <f t="shared" si="0"/>
        <v>20.72</v>
      </c>
      <c r="G8" s="4">
        <f t="shared" si="1"/>
        <v>62.160000000000004</v>
      </c>
      <c r="H8" s="3">
        <f t="shared" si="2"/>
        <v>103.6</v>
      </c>
      <c r="I8" s="3">
        <f t="shared" si="3"/>
        <v>17.862068965517242</v>
      </c>
      <c r="J8" t="s">
        <v>110</v>
      </c>
    </row>
    <row r="9" spans="1:10" x14ac:dyDescent="0.55000000000000004">
      <c r="A9" t="s">
        <v>47</v>
      </c>
      <c r="B9" s="3">
        <v>18</v>
      </c>
      <c r="C9" s="3">
        <v>400</v>
      </c>
      <c r="D9" s="4">
        <v>7.4</v>
      </c>
      <c r="E9" s="3">
        <v>1800</v>
      </c>
      <c r="F9" s="4">
        <f t="shared" si="0"/>
        <v>13.32</v>
      </c>
      <c r="G9" s="4">
        <f t="shared" si="1"/>
        <v>44.4</v>
      </c>
      <c r="H9" s="3">
        <f t="shared" si="2"/>
        <v>66.600000000000009</v>
      </c>
      <c r="I9" s="3">
        <f t="shared" si="3"/>
        <v>16.650000000000002</v>
      </c>
      <c r="J9" s="2" t="s">
        <v>23</v>
      </c>
    </row>
    <row r="10" spans="1:10" x14ac:dyDescent="0.55000000000000004">
      <c r="A10" t="s">
        <v>12</v>
      </c>
      <c r="B10" s="3">
        <v>21</v>
      </c>
      <c r="C10" s="3">
        <v>570</v>
      </c>
      <c r="D10" s="4">
        <v>11.55</v>
      </c>
      <c r="E10" s="3">
        <v>3500</v>
      </c>
      <c r="F10" s="4">
        <f t="shared" si="0"/>
        <v>40.424999999999997</v>
      </c>
      <c r="G10" s="4">
        <f t="shared" si="1"/>
        <v>115.49999999999999</v>
      </c>
      <c r="H10" s="3">
        <f t="shared" si="2"/>
        <v>202.125</v>
      </c>
      <c r="I10" s="3">
        <f t="shared" si="3"/>
        <v>35.460526315789473</v>
      </c>
      <c r="J10" s="2" t="s">
        <v>176</v>
      </c>
    </row>
    <row r="11" spans="1:10" x14ac:dyDescent="0.55000000000000004">
      <c r="A11" t="s">
        <v>9</v>
      </c>
      <c r="B11" s="3">
        <v>20</v>
      </c>
      <c r="C11" s="3">
        <v>450</v>
      </c>
      <c r="D11" s="4">
        <v>7.4</v>
      </c>
      <c r="E11" s="3">
        <v>2700</v>
      </c>
      <c r="F11" s="4">
        <f t="shared" si="0"/>
        <v>19.98</v>
      </c>
      <c r="G11" s="4">
        <f t="shared" si="1"/>
        <v>59.94</v>
      </c>
      <c r="H11" s="3">
        <f t="shared" si="2"/>
        <v>99.9</v>
      </c>
      <c r="I11" s="3">
        <f t="shared" si="3"/>
        <v>22.2</v>
      </c>
      <c r="J11" s="2" t="s">
        <v>177</v>
      </c>
    </row>
    <row r="12" spans="1:10" x14ac:dyDescent="0.55000000000000004">
      <c r="A12" t="s">
        <v>48</v>
      </c>
      <c r="B12" s="3">
        <v>26</v>
      </c>
      <c r="C12" s="3">
        <v>1450</v>
      </c>
      <c r="D12" s="4">
        <v>15.2</v>
      </c>
      <c r="E12" s="3">
        <v>5100</v>
      </c>
      <c r="F12" s="4">
        <f t="shared" si="0"/>
        <v>77.52</v>
      </c>
      <c r="G12" s="4">
        <f t="shared" si="1"/>
        <v>178.89230769230767</v>
      </c>
      <c r="H12" s="3">
        <f t="shared" si="2"/>
        <v>387.6</v>
      </c>
      <c r="I12" s="3">
        <f t="shared" si="3"/>
        <v>26.73103448275862</v>
      </c>
      <c r="J12" s="2" t="s">
        <v>175</v>
      </c>
    </row>
    <row r="13" spans="1:10" x14ac:dyDescent="0.55000000000000004">
      <c r="A13" t="s">
        <v>14</v>
      </c>
      <c r="B13" s="3">
        <v>23</v>
      </c>
      <c r="C13" s="3">
        <v>700</v>
      </c>
      <c r="D13" s="4">
        <v>11.4</v>
      </c>
      <c r="E13" s="3">
        <v>3000</v>
      </c>
      <c r="F13" s="4">
        <f t="shared" si="0"/>
        <v>34.200000000000003</v>
      </c>
      <c r="G13" s="4">
        <f t="shared" si="1"/>
        <v>89.217391304347828</v>
      </c>
      <c r="H13" s="3">
        <f t="shared" si="2"/>
        <v>171</v>
      </c>
      <c r="I13" s="3">
        <f t="shared" si="3"/>
        <v>24.428571428571427</v>
      </c>
      <c r="J13" s="2" t="s">
        <v>21</v>
      </c>
    </row>
    <row r="14" spans="1:10" x14ac:dyDescent="0.55000000000000004">
      <c r="A14" t="s">
        <v>15</v>
      </c>
      <c r="B14" s="3">
        <v>31</v>
      </c>
      <c r="C14" s="3">
        <v>905</v>
      </c>
      <c r="D14" s="4">
        <v>15.4</v>
      </c>
      <c r="E14" s="3">
        <v>3850</v>
      </c>
      <c r="F14" s="4">
        <f t="shared" si="0"/>
        <v>59.29</v>
      </c>
      <c r="G14" s="4">
        <f t="shared" si="1"/>
        <v>114.75483870967741</v>
      </c>
      <c r="H14" s="3">
        <f t="shared" si="2"/>
        <v>296.45</v>
      </c>
      <c r="I14" s="3">
        <f t="shared" si="3"/>
        <v>32.756906077348063</v>
      </c>
      <c r="J14" s="2" t="s">
        <v>178</v>
      </c>
    </row>
    <row r="15" spans="1:10" x14ac:dyDescent="0.55000000000000004">
      <c r="A15" t="s">
        <v>16</v>
      </c>
      <c r="B15" s="3">
        <v>31</v>
      </c>
      <c r="C15" s="3">
        <v>907</v>
      </c>
      <c r="D15" s="4">
        <v>15.4</v>
      </c>
      <c r="E15" s="3">
        <v>3850</v>
      </c>
      <c r="F15" s="4">
        <f t="shared" si="0"/>
        <v>59.29</v>
      </c>
      <c r="G15" s="4">
        <f t="shared" si="1"/>
        <v>114.75483870967741</v>
      </c>
      <c r="H15" s="3">
        <f t="shared" si="2"/>
        <v>296.45</v>
      </c>
      <c r="I15" s="3">
        <f t="shared" si="3"/>
        <v>32.684674751929435</v>
      </c>
      <c r="J15" t="s">
        <v>20</v>
      </c>
    </row>
    <row r="16" spans="1:10" x14ac:dyDescent="0.55000000000000004">
      <c r="A16" t="s">
        <v>17</v>
      </c>
      <c r="B16" s="3">
        <v>30</v>
      </c>
      <c r="C16" s="3">
        <v>1388</v>
      </c>
      <c r="D16" s="4">
        <v>15.2</v>
      </c>
      <c r="E16" s="3">
        <v>5870</v>
      </c>
      <c r="F16" s="4">
        <f t="shared" si="0"/>
        <v>89.224000000000004</v>
      </c>
      <c r="G16" s="4">
        <f t="shared" si="1"/>
        <v>178.44800000000001</v>
      </c>
      <c r="H16" s="3">
        <f t="shared" si="2"/>
        <v>446.12</v>
      </c>
      <c r="I16" s="3">
        <f t="shared" si="3"/>
        <v>32.141210374639769</v>
      </c>
      <c r="J16" s="2" t="s">
        <v>179</v>
      </c>
    </row>
    <row r="17" spans="1:10" x14ac:dyDescent="0.55000000000000004">
      <c r="A17" t="s">
        <v>7</v>
      </c>
      <c r="B17" s="3">
        <v>8</v>
      </c>
      <c r="C17" s="3">
        <v>148</v>
      </c>
      <c r="D17" s="4">
        <v>3.7</v>
      </c>
      <c r="E17" s="3">
        <v>800</v>
      </c>
      <c r="F17" s="4">
        <f t="shared" si="0"/>
        <v>2.96</v>
      </c>
      <c r="G17" s="4">
        <f t="shared" si="1"/>
        <v>22.2</v>
      </c>
      <c r="H17" s="3">
        <f t="shared" si="2"/>
        <v>14.8</v>
      </c>
      <c r="I17" s="3">
        <f t="shared" si="3"/>
        <v>10</v>
      </c>
      <c r="J17" s="2" t="s">
        <v>25</v>
      </c>
    </row>
    <row r="18" spans="1:10" x14ac:dyDescent="0.55000000000000004">
      <c r="A18" t="s">
        <v>8</v>
      </c>
      <c r="B18" s="3">
        <v>10</v>
      </c>
      <c r="C18" s="3">
        <v>148</v>
      </c>
      <c r="D18" s="4">
        <v>3.7</v>
      </c>
      <c r="E18" s="3">
        <v>1100</v>
      </c>
      <c r="F18" s="4">
        <f t="shared" si="0"/>
        <v>4.07</v>
      </c>
      <c r="G18" s="4">
        <f t="shared" si="1"/>
        <v>24.42</v>
      </c>
      <c r="H18" s="3">
        <f t="shared" si="2"/>
        <v>20.350000000000001</v>
      </c>
      <c r="I18" s="3">
        <f t="shared" si="3"/>
        <v>13.750000000000002</v>
      </c>
      <c r="J18" s="2" t="s">
        <v>26</v>
      </c>
    </row>
    <row r="19" spans="1:10" x14ac:dyDescent="0.55000000000000004">
      <c r="A19" t="s">
        <v>11</v>
      </c>
      <c r="B19" s="3">
        <v>15</v>
      </c>
      <c r="C19" s="3">
        <v>658</v>
      </c>
      <c r="D19" s="4">
        <v>7.4</v>
      </c>
      <c r="E19" s="3">
        <v>2500</v>
      </c>
      <c r="F19" s="4">
        <f t="shared" si="0"/>
        <v>18.5</v>
      </c>
      <c r="G19" s="4">
        <f t="shared" si="1"/>
        <v>74</v>
      </c>
      <c r="H19" s="3">
        <f t="shared" si="2"/>
        <v>92.5</v>
      </c>
      <c r="I19" s="3">
        <f t="shared" si="3"/>
        <v>14.05775075987842</v>
      </c>
      <c r="J19" s="2" t="s">
        <v>181</v>
      </c>
    </row>
    <row r="20" spans="1:10" x14ac:dyDescent="0.55000000000000004">
      <c r="A20" t="s">
        <v>27</v>
      </c>
      <c r="B20" s="3">
        <v>46</v>
      </c>
      <c r="C20" s="3">
        <v>895</v>
      </c>
      <c r="D20" s="4">
        <v>15.4</v>
      </c>
      <c r="E20" s="3">
        <v>5000</v>
      </c>
      <c r="F20" s="4">
        <f t="shared" si="0"/>
        <v>77</v>
      </c>
      <c r="G20" s="4">
        <f t="shared" si="1"/>
        <v>100.43478260869566</v>
      </c>
      <c r="H20" s="3">
        <f t="shared" si="2"/>
        <v>385</v>
      </c>
      <c r="I20" s="3">
        <f t="shared" si="3"/>
        <v>43.016759776536311</v>
      </c>
      <c r="J20" t="s">
        <v>111</v>
      </c>
    </row>
    <row r="21" spans="1:10" x14ac:dyDescent="0.55000000000000004">
      <c r="A21" t="s">
        <v>49</v>
      </c>
      <c r="B21" s="3">
        <v>46</v>
      </c>
      <c r="C21" s="3">
        <v>899</v>
      </c>
      <c r="D21" s="4">
        <v>15.4</v>
      </c>
      <c r="E21" s="3">
        <v>5000</v>
      </c>
      <c r="F21" s="4">
        <f t="shared" si="0"/>
        <v>77</v>
      </c>
      <c r="G21" s="4">
        <f t="shared" si="1"/>
        <v>100.43478260869566</v>
      </c>
      <c r="H21" s="3">
        <f t="shared" si="2"/>
        <v>385</v>
      </c>
      <c r="I21" s="3">
        <f t="shared" si="3"/>
        <v>42.825361512791993</v>
      </c>
      <c r="J21" t="s">
        <v>111</v>
      </c>
    </row>
    <row r="22" spans="1:10" x14ac:dyDescent="0.55000000000000004">
      <c r="A22" t="s">
        <v>50</v>
      </c>
      <c r="B22" s="3">
        <v>31</v>
      </c>
      <c r="C22" s="3">
        <v>595</v>
      </c>
      <c r="D22" s="4">
        <v>11.04</v>
      </c>
      <c r="E22" s="3">
        <v>3750</v>
      </c>
      <c r="F22" s="4">
        <f t="shared" si="0"/>
        <v>41.4</v>
      </c>
      <c r="G22" s="4">
        <f t="shared" si="1"/>
        <v>80.129032258064512</v>
      </c>
      <c r="H22" s="3">
        <f t="shared" si="2"/>
        <v>207</v>
      </c>
      <c r="I22" s="3">
        <f t="shared" si="3"/>
        <v>34.789915966386552</v>
      </c>
      <c r="J22" t="s">
        <v>112</v>
      </c>
    </row>
    <row r="23" spans="1:10" x14ac:dyDescent="0.55000000000000004">
      <c r="A23" t="s">
        <v>51</v>
      </c>
      <c r="B23" s="3">
        <v>34</v>
      </c>
      <c r="C23" s="3">
        <v>249</v>
      </c>
      <c r="D23" s="4">
        <v>7.38</v>
      </c>
      <c r="E23" s="3">
        <v>2453</v>
      </c>
      <c r="F23" s="4">
        <f t="shared" si="0"/>
        <v>18.10314</v>
      </c>
      <c r="G23" s="4">
        <f t="shared" si="1"/>
        <v>31.946717647058826</v>
      </c>
      <c r="H23" s="3">
        <f t="shared" si="2"/>
        <v>90.51570000000001</v>
      </c>
      <c r="I23" s="3">
        <f t="shared" si="3"/>
        <v>36.351686746987951</v>
      </c>
      <c r="J23" t="s">
        <v>113</v>
      </c>
    </row>
    <row r="24" spans="1:10" x14ac:dyDescent="0.55000000000000004">
      <c r="A24" t="s">
        <v>52</v>
      </c>
      <c r="B24" s="3">
        <v>18</v>
      </c>
      <c r="C24" s="3">
        <v>199</v>
      </c>
      <c r="D24" s="4">
        <v>7.6</v>
      </c>
      <c r="E24" s="3">
        <v>1065</v>
      </c>
      <c r="F24" s="4">
        <f t="shared" si="0"/>
        <v>8.0939999999999994</v>
      </c>
      <c r="G24" s="4">
        <f t="shared" si="1"/>
        <v>26.98</v>
      </c>
      <c r="H24" s="3">
        <f t="shared" si="2"/>
        <v>40.47</v>
      </c>
      <c r="I24" s="3">
        <f t="shared" si="3"/>
        <v>20.336683417085428</v>
      </c>
      <c r="J24" t="s">
        <v>114</v>
      </c>
    </row>
    <row r="25" spans="1:10" x14ac:dyDescent="0.55000000000000004">
      <c r="A25" t="s">
        <v>53</v>
      </c>
      <c r="B25" s="3">
        <v>20</v>
      </c>
      <c r="C25" s="3">
        <v>795</v>
      </c>
      <c r="D25" s="4">
        <v>22.2</v>
      </c>
      <c r="E25" s="3">
        <v>2000</v>
      </c>
      <c r="F25" s="4">
        <f t="shared" si="0"/>
        <v>44.4</v>
      </c>
      <c r="G25" s="4">
        <f t="shared" si="1"/>
        <v>133.19999999999999</v>
      </c>
      <c r="H25" s="3">
        <f t="shared" si="2"/>
        <v>222</v>
      </c>
      <c r="I25" s="3">
        <f t="shared" si="3"/>
        <v>27.924528301886792</v>
      </c>
      <c r="J25" t="s">
        <v>115</v>
      </c>
    </row>
    <row r="26" spans="1:10" x14ac:dyDescent="0.55000000000000004">
      <c r="A26" t="s">
        <v>28</v>
      </c>
      <c r="B26" s="3">
        <v>31</v>
      </c>
      <c r="C26" s="3">
        <v>909</v>
      </c>
      <c r="D26" s="4">
        <v>15.4</v>
      </c>
      <c r="E26" s="3">
        <v>3850</v>
      </c>
      <c r="F26" s="4">
        <f t="shared" si="0"/>
        <v>59.29</v>
      </c>
      <c r="G26" s="4">
        <f t="shared" si="1"/>
        <v>114.75483870967741</v>
      </c>
      <c r="H26" s="3">
        <f t="shared" si="2"/>
        <v>296.45</v>
      </c>
      <c r="I26" s="3">
        <f t="shared" si="3"/>
        <v>32.612761276127614</v>
      </c>
      <c r="J26" t="s">
        <v>116</v>
      </c>
    </row>
    <row r="27" spans="1:10" x14ac:dyDescent="0.55000000000000004">
      <c r="A27" t="s">
        <v>54</v>
      </c>
      <c r="B27" s="3">
        <v>26</v>
      </c>
      <c r="C27" s="3">
        <v>377</v>
      </c>
      <c r="D27" s="4">
        <v>7.7</v>
      </c>
      <c r="E27" s="3">
        <v>2950</v>
      </c>
      <c r="F27" s="4">
        <f t="shared" si="0"/>
        <v>22.715</v>
      </c>
      <c r="G27" s="4">
        <f t="shared" si="1"/>
        <v>52.419230769230765</v>
      </c>
      <c r="H27" s="3">
        <f t="shared" si="2"/>
        <v>113.57499999999999</v>
      </c>
      <c r="I27" s="3">
        <f t="shared" si="3"/>
        <v>30.125994694960205</v>
      </c>
      <c r="J27" s="2" t="s">
        <v>198</v>
      </c>
    </row>
    <row r="28" spans="1:10" x14ac:dyDescent="0.55000000000000004">
      <c r="A28" t="s">
        <v>55</v>
      </c>
      <c r="B28" s="3">
        <v>23</v>
      </c>
      <c r="C28" s="3">
        <v>276</v>
      </c>
      <c r="D28" s="4">
        <v>7.6</v>
      </c>
      <c r="E28" s="3">
        <v>2000</v>
      </c>
      <c r="F28" s="4">
        <f t="shared" si="0"/>
        <v>15.2</v>
      </c>
      <c r="G28" s="4">
        <f t="shared" si="1"/>
        <v>39.652173913043477</v>
      </c>
      <c r="H28" s="3">
        <f t="shared" si="2"/>
        <v>76</v>
      </c>
      <c r="I28" s="3">
        <f t="shared" si="3"/>
        <v>27.536231884057973</v>
      </c>
      <c r="J28" s="2" t="s">
        <v>202</v>
      </c>
    </row>
    <row r="29" spans="1:10" x14ac:dyDescent="0.55000000000000004">
      <c r="A29" t="s">
        <v>56</v>
      </c>
      <c r="B29" s="3">
        <v>23</v>
      </c>
      <c r="C29" s="3">
        <v>495</v>
      </c>
      <c r="D29" s="4">
        <v>7.4</v>
      </c>
      <c r="E29" s="3">
        <v>2800</v>
      </c>
      <c r="F29" s="4">
        <f t="shared" si="0"/>
        <v>20.72</v>
      </c>
      <c r="G29" s="4">
        <f t="shared" si="1"/>
        <v>54.052173913043475</v>
      </c>
      <c r="H29" s="3">
        <f t="shared" si="2"/>
        <v>103.6</v>
      </c>
      <c r="I29" s="3">
        <f t="shared" si="3"/>
        <v>20.929292929292927</v>
      </c>
      <c r="J29" t="s">
        <v>199</v>
      </c>
    </row>
    <row r="30" spans="1:10" x14ac:dyDescent="0.55000000000000004">
      <c r="A30" t="s">
        <v>57</v>
      </c>
      <c r="B30" s="3">
        <v>26</v>
      </c>
      <c r="C30" s="3">
        <v>460</v>
      </c>
      <c r="D30" s="4">
        <v>7.4</v>
      </c>
      <c r="E30" s="3">
        <v>2800</v>
      </c>
      <c r="F30" s="4">
        <f t="shared" si="0"/>
        <v>20.72</v>
      </c>
      <c r="G30" s="4">
        <f t="shared" si="1"/>
        <v>47.815384615384609</v>
      </c>
      <c r="H30" s="3">
        <f t="shared" si="2"/>
        <v>103.6</v>
      </c>
      <c r="I30" s="3">
        <f t="shared" si="3"/>
        <v>22.521739130434781</v>
      </c>
      <c r="J30" t="s">
        <v>201</v>
      </c>
    </row>
    <row r="31" spans="1:10" x14ac:dyDescent="0.55000000000000004">
      <c r="A31" t="s">
        <v>58</v>
      </c>
      <c r="B31" s="3">
        <v>23</v>
      </c>
      <c r="C31" s="3">
        <v>240</v>
      </c>
      <c r="D31" s="4">
        <v>7.7</v>
      </c>
      <c r="E31" s="3">
        <v>1820</v>
      </c>
      <c r="F31" s="4">
        <f t="shared" si="0"/>
        <v>14.013999999999999</v>
      </c>
      <c r="G31" s="4">
        <f t="shared" si="1"/>
        <v>36.558260869565217</v>
      </c>
      <c r="H31" s="3">
        <f t="shared" si="2"/>
        <v>70.069999999999993</v>
      </c>
      <c r="I31" s="3">
        <f t="shared" si="3"/>
        <v>29.195833333333333</v>
      </c>
      <c r="J31" t="s">
        <v>200</v>
      </c>
    </row>
    <row r="32" spans="1:10" x14ac:dyDescent="0.55000000000000004">
      <c r="A32" t="s">
        <v>59</v>
      </c>
      <c r="B32" s="3">
        <v>23</v>
      </c>
      <c r="C32" s="3">
        <v>215</v>
      </c>
      <c r="D32" s="4">
        <v>7.6</v>
      </c>
      <c r="E32" s="3">
        <v>1700</v>
      </c>
      <c r="F32" s="4">
        <f t="shared" si="0"/>
        <v>12.92</v>
      </c>
      <c r="G32" s="4">
        <f t="shared" si="1"/>
        <v>33.704347826086959</v>
      </c>
      <c r="H32" s="3">
        <f t="shared" si="2"/>
        <v>64.600000000000009</v>
      </c>
      <c r="I32" s="3">
        <f t="shared" si="3"/>
        <v>30.04651162790698</v>
      </c>
      <c r="J32" s="2" t="s">
        <v>203</v>
      </c>
    </row>
    <row r="33" spans="1:10" x14ac:dyDescent="0.55000000000000004">
      <c r="A33" t="s">
        <v>60</v>
      </c>
      <c r="B33" s="3">
        <v>21</v>
      </c>
      <c r="C33" s="3">
        <v>543</v>
      </c>
      <c r="D33" s="4">
        <v>7.4</v>
      </c>
      <c r="E33" s="3">
        <v>2800</v>
      </c>
      <c r="F33" s="4">
        <f t="shared" si="0"/>
        <v>20.72</v>
      </c>
      <c r="G33" s="4">
        <f t="shared" si="1"/>
        <v>59.199999999999996</v>
      </c>
      <c r="H33" s="3">
        <f t="shared" si="2"/>
        <v>103.6</v>
      </c>
      <c r="I33" s="3">
        <f t="shared" si="3"/>
        <v>19.07918968692449</v>
      </c>
      <c r="J33" s="2" t="s">
        <v>204</v>
      </c>
    </row>
    <row r="34" spans="1:10" x14ac:dyDescent="0.55000000000000004">
      <c r="A34" t="s">
        <v>61</v>
      </c>
      <c r="B34" s="3">
        <v>13</v>
      </c>
      <c r="C34" s="3">
        <v>196</v>
      </c>
      <c r="D34" s="4">
        <v>7.6</v>
      </c>
      <c r="E34" s="3">
        <v>1450</v>
      </c>
      <c r="F34" s="4">
        <f t="shared" si="0"/>
        <v>11.02</v>
      </c>
      <c r="G34" s="4">
        <f t="shared" si="1"/>
        <v>50.861538461538458</v>
      </c>
      <c r="H34" s="3">
        <f t="shared" si="2"/>
        <v>55.099999999999994</v>
      </c>
      <c r="I34" s="3">
        <f t="shared" si="3"/>
        <v>28.112244897959183</v>
      </c>
      <c r="J34" t="s">
        <v>117</v>
      </c>
    </row>
    <row r="35" spans="1:10" x14ac:dyDescent="0.55000000000000004">
      <c r="A35" t="s">
        <v>62</v>
      </c>
      <c r="B35" s="3">
        <v>13</v>
      </c>
      <c r="C35" s="3">
        <v>182</v>
      </c>
      <c r="D35" s="4">
        <v>7.4</v>
      </c>
      <c r="E35" s="3">
        <v>900</v>
      </c>
      <c r="F35" s="4">
        <f t="shared" si="0"/>
        <v>6.66</v>
      </c>
      <c r="G35" s="4">
        <f t="shared" si="1"/>
        <v>30.738461538461543</v>
      </c>
      <c r="H35" s="3">
        <f t="shared" si="2"/>
        <v>33.300000000000004</v>
      </c>
      <c r="I35" s="3">
        <f t="shared" si="3"/>
        <v>18.296703296703299</v>
      </c>
      <c r="J35" t="s">
        <v>118</v>
      </c>
    </row>
    <row r="36" spans="1:10" x14ac:dyDescent="0.55000000000000004">
      <c r="A36" t="s">
        <v>63</v>
      </c>
      <c r="B36" s="3">
        <v>18</v>
      </c>
      <c r="C36" s="3">
        <v>185</v>
      </c>
      <c r="D36" s="4">
        <v>3.7</v>
      </c>
      <c r="E36" s="3">
        <v>1800</v>
      </c>
      <c r="F36" s="4">
        <f t="shared" si="0"/>
        <v>6.66</v>
      </c>
      <c r="G36" s="4">
        <f t="shared" si="1"/>
        <v>22.2</v>
      </c>
      <c r="H36" s="3">
        <f t="shared" si="2"/>
        <v>33.300000000000004</v>
      </c>
      <c r="I36" s="3">
        <f t="shared" si="3"/>
        <v>18.000000000000004</v>
      </c>
      <c r="J36" t="s">
        <v>119</v>
      </c>
    </row>
    <row r="37" spans="1:10" x14ac:dyDescent="0.55000000000000004">
      <c r="A37" t="s">
        <v>64</v>
      </c>
      <c r="B37" s="3">
        <v>12</v>
      </c>
      <c r="C37" s="3">
        <v>162</v>
      </c>
      <c r="D37" s="4">
        <v>3.7</v>
      </c>
      <c r="E37" s="3">
        <v>1300</v>
      </c>
      <c r="F37" s="4">
        <f t="shared" si="0"/>
        <v>4.8099999999999996</v>
      </c>
      <c r="G37" s="4">
        <f t="shared" si="1"/>
        <v>24.05</v>
      </c>
      <c r="H37" s="3">
        <f t="shared" si="2"/>
        <v>24.049999999999997</v>
      </c>
      <c r="I37" s="3">
        <f t="shared" si="3"/>
        <v>14.845679012345677</v>
      </c>
      <c r="J37" t="s">
        <v>120</v>
      </c>
    </row>
    <row r="38" spans="1:10" x14ac:dyDescent="0.55000000000000004">
      <c r="A38" t="s">
        <v>65</v>
      </c>
      <c r="B38" s="3">
        <v>9</v>
      </c>
      <c r="C38" s="3">
        <v>148</v>
      </c>
      <c r="D38" s="4">
        <v>3.7</v>
      </c>
      <c r="E38" s="3">
        <v>900</v>
      </c>
      <c r="F38" s="4">
        <f t="shared" si="0"/>
        <v>3.33</v>
      </c>
      <c r="G38" s="4">
        <f t="shared" si="1"/>
        <v>22.2</v>
      </c>
      <c r="H38" s="3">
        <f t="shared" si="2"/>
        <v>16.650000000000002</v>
      </c>
      <c r="I38" s="3">
        <f t="shared" si="3"/>
        <v>11.250000000000002</v>
      </c>
      <c r="J38" t="s">
        <v>121</v>
      </c>
    </row>
    <row r="39" spans="1:10" x14ac:dyDescent="0.55000000000000004">
      <c r="A39" t="s">
        <v>66</v>
      </c>
      <c r="B39" s="3">
        <v>10</v>
      </c>
      <c r="C39" s="3">
        <v>60</v>
      </c>
      <c r="D39" s="4">
        <v>3.7</v>
      </c>
      <c r="E39" s="3">
        <v>450</v>
      </c>
      <c r="F39" s="4">
        <f t="shared" si="0"/>
        <v>1.665</v>
      </c>
      <c r="G39" s="4">
        <f t="shared" si="1"/>
        <v>9.99</v>
      </c>
      <c r="H39" s="3">
        <f t="shared" si="2"/>
        <v>8.3250000000000011</v>
      </c>
      <c r="I39" s="3">
        <f t="shared" si="3"/>
        <v>13.875000000000002</v>
      </c>
      <c r="J39" t="s">
        <v>122</v>
      </c>
    </row>
    <row r="40" spans="1:10" x14ac:dyDescent="0.55000000000000004">
      <c r="A40" t="s">
        <v>67</v>
      </c>
      <c r="B40" s="3">
        <v>6</v>
      </c>
      <c r="C40" s="3">
        <v>34</v>
      </c>
      <c r="D40" s="4">
        <v>3.7</v>
      </c>
      <c r="E40" s="3">
        <v>300</v>
      </c>
      <c r="F40" s="4">
        <f t="shared" si="0"/>
        <v>1.1100000000000001</v>
      </c>
      <c r="G40" s="4">
        <f t="shared" si="1"/>
        <v>11.100000000000001</v>
      </c>
      <c r="H40" s="3">
        <f t="shared" si="2"/>
        <v>5.55</v>
      </c>
      <c r="I40" s="3">
        <f t="shared" si="3"/>
        <v>16.323529411764707</v>
      </c>
      <c r="J40" t="s">
        <v>123</v>
      </c>
    </row>
    <row r="41" spans="1:10" x14ac:dyDescent="0.55000000000000004">
      <c r="A41" t="s">
        <v>68</v>
      </c>
      <c r="B41" s="3">
        <v>5</v>
      </c>
      <c r="C41" s="3">
        <v>29</v>
      </c>
      <c r="D41" s="4">
        <v>3.7</v>
      </c>
      <c r="E41" s="3">
        <v>200</v>
      </c>
      <c r="F41" s="4">
        <f t="shared" si="0"/>
        <v>0.74</v>
      </c>
      <c r="G41" s="4">
        <f t="shared" si="1"/>
        <v>8.879999999999999</v>
      </c>
      <c r="H41" s="3">
        <f t="shared" si="2"/>
        <v>3.7</v>
      </c>
      <c r="I41" s="3">
        <f t="shared" si="3"/>
        <v>12.758620689655173</v>
      </c>
      <c r="J41" t="s">
        <v>124</v>
      </c>
    </row>
    <row r="42" spans="1:10" x14ac:dyDescent="0.55000000000000004">
      <c r="A42" t="s">
        <v>69</v>
      </c>
      <c r="B42" s="3">
        <v>9</v>
      </c>
      <c r="C42" s="3">
        <v>32</v>
      </c>
      <c r="D42" s="4">
        <v>3.7</v>
      </c>
      <c r="E42" s="3">
        <v>300</v>
      </c>
      <c r="F42" s="4">
        <f t="shared" si="0"/>
        <v>1.1100000000000001</v>
      </c>
      <c r="G42" s="4">
        <f t="shared" si="1"/>
        <v>7.4000000000000012</v>
      </c>
      <c r="H42" s="3">
        <f t="shared" si="2"/>
        <v>5.55</v>
      </c>
      <c r="I42" s="3">
        <f t="shared" si="3"/>
        <v>17.34375</v>
      </c>
      <c r="J42" t="s">
        <v>125</v>
      </c>
    </row>
    <row r="43" spans="1:10" x14ac:dyDescent="0.55000000000000004">
      <c r="A43" t="s">
        <v>70</v>
      </c>
      <c r="B43" s="3">
        <v>20</v>
      </c>
      <c r="C43" s="3">
        <v>468</v>
      </c>
      <c r="D43" s="4">
        <v>7.4</v>
      </c>
      <c r="E43" s="3">
        <v>2700</v>
      </c>
      <c r="F43" s="4">
        <f t="shared" si="0"/>
        <v>19.98</v>
      </c>
      <c r="G43" s="4">
        <f t="shared" si="1"/>
        <v>59.94</v>
      </c>
      <c r="H43" s="3">
        <f t="shared" si="2"/>
        <v>99.9</v>
      </c>
      <c r="I43" s="3">
        <f t="shared" si="3"/>
        <v>21.346153846153847</v>
      </c>
      <c r="J43" t="s">
        <v>126</v>
      </c>
    </row>
    <row r="44" spans="1:10" x14ac:dyDescent="0.55000000000000004">
      <c r="A44" t="s">
        <v>71</v>
      </c>
      <c r="B44" s="3">
        <v>20</v>
      </c>
      <c r="C44" s="3">
        <v>435</v>
      </c>
      <c r="D44" s="4">
        <v>7.4</v>
      </c>
      <c r="E44" s="3">
        <v>2700</v>
      </c>
      <c r="F44" s="4">
        <f t="shared" si="0"/>
        <v>19.98</v>
      </c>
      <c r="G44" s="4">
        <f t="shared" si="1"/>
        <v>59.94</v>
      </c>
      <c r="H44" s="3">
        <f t="shared" si="2"/>
        <v>99.9</v>
      </c>
      <c r="I44" s="3">
        <f t="shared" si="3"/>
        <v>22.965517241379313</v>
      </c>
      <c r="J44" t="s">
        <v>127</v>
      </c>
    </row>
    <row r="45" spans="1:10" x14ac:dyDescent="0.55000000000000004">
      <c r="A45" t="s">
        <v>72</v>
      </c>
      <c r="B45" s="3">
        <v>8</v>
      </c>
      <c r="C45" s="3">
        <v>155</v>
      </c>
      <c r="D45" s="4">
        <v>7.4</v>
      </c>
      <c r="E45" s="3">
        <v>450</v>
      </c>
      <c r="F45" s="4">
        <f t="shared" si="0"/>
        <v>3.33</v>
      </c>
      <c r="G45" s="4">
        <f t="shared" si="1"/>
        <v>24.975000000000001</v>
      </c>
      <c r="H45" s="3">
        <f t="shared" si="2"/>
        <v>16.650000000000002</v>
      </c>
      <c r="I45" s="3">
        <f t="shared" si="3"/>
        <v>10.74193548387097</v>
      </c>
      <c r="J45" t="s">
        <v>128</v>
      </c>
    </row>
    <row r="46" spans="1:10" x14ac:dyDescent="0.55000000000000004">
      <c r="A46" t="s">
        <v>73</v>
      </c>
      <c r="B46" s="3">
        <v>12</v>
      </c>
      <c r="C46" s="3">
        <v>155</v>
      </c>
      <c r="D46" s="4">
        <v>7.4</v>
      </c>
      <c r="E46" s="3">
        <v>610</v>
      </c>
      <c r="F46" s="4">
        <f t="shared" si="0"/>
        <v>4.5140000000000002</v>
      </c>
      <c r="G46" s="4">
        <f t="shared" si="1"/>
        <v>22.570000000000004</v>
      </c>
      <c r="H46" s="3">
        <f t="shared" si="2"/>
        <v>22.57</v>
      </c>
      <c r="I46" s="3">
        <f t="shared" si="3"/>
        <v>14.561290322580644</v>
      </c>
      <c r="J46" t="s">
        <v>129</v>
      </c>
    </row>
    <row r="47" spans="1:10" x14ac:dyDescent="0.55000000000000004">
      <c r="A47" t="s">
        <v>74</v>
      </c>
      <c r="B47" s="3">
        <v>13</v>
      </c>
      <c r="C47" s="3">
        <v>80</v>
      </c>
      <c r="D47" s="4">
        <v>3.7</v>
      </c>
      <c r="E47" s="3">
        <v>580</v>
      </c>
      <c r="F47" s="4">
        <f t="shared" si="0"/>
        <v>2.1459999999999999</v>
      </c>
      <c r="G47" s="4">
        <f t="shared" si="1"/>
        <v>9.9046153846153846</v>
      </c>
      <c r="H47" s="3">
        <f t="shared" si="2"/>
        <v>10.73</v>
      </c>
      <c r="I47" s="3">
        <f t="shared" si="3"/>
        <v>13.4125</v>
      </c>
      <c r="J47" t="s">
        <v>130</v>
      </c>
    </row>
    <row r="48" spans="1:10" x14ac:dyDescent="0.55000000000000004">
      <c r="A48" t="s">
        <v>75</v>
      </c>
      <c r="B48" s="3">
        <v>10</v>
      </c>
      <c r="C48" s="3">
        <v>64</v>
      </c>
      <c r="D48" s="4">
        <v>3.7</v>
      </c>
      <c r="E48" s="3">
        <v>300</v>
      </c>
      <c r="F48" s="4">
        <f t="shared" si="0"/>
        <v>1.1100000000000001</v>
      </c>
      <c r="G48" s="4">
        <f t="shared" si="1"/>
        <v>6.660000000000001</v>
      </c>
      <c r="H48" s="3">
        <f t="shared" si="2"/>
        <v>5.55</v>
      </c>
      <c r="I48" s="3">
        <f t="shared" si="3"/>
        <v>8.671875</v>
      </c>
      <c r="J48" t="s">
        <v>131</v>
      </c>
    </row>
    <row r="49" spans="1:10" x14ac:dyDescent="0.55000000000000004">
      <c r="A49" t="s">
        <v>76</v>
      </c>
      <c r="B49" s="3">
        <v>15</v>
      </c>
      <c r="C49" s="3">
        <v>53</v>
      </c>
      <c r="D49" s="4">
        <v>3.7</v>
      </c>
      <c r="E49" s="3">
        <v>300</v>
      </c>
      <c r="F49" s="4">
        <f t="shared" si="0"/>
        <v>1.1100000000000001</v>
      </c>
      <c r="G49" s="4">
        <f t="shared" si="1"/>
        <v>4.4400000000000004</v>
      </c>
      <c r="H49" s="3">
        <f t="shared" si="2"/>
        <v>5.55</v>
      </c>
      <c r="I49" s="3">
        <f t="shared" si="3"/>
        <v>10.471698113207546</v>
      </c>
      <c r="J49" t="s">
        <v>132</v>
      </c>
    </row>
    <row r="50" spans="1:10" x14ac:dyDescent="0.55000000000000004">
      <c r="A50" t="s">
        <v>77</v>
      </c>
      <c r="B50" s="3">
        <v>15</v>
      </c>
      <c r="C50" s="3">
        <v>46</v>
      </c>
      <c r="D50" s="4">
        <v>3.7</v>
      </c>
      <c r="E50" s="3">
        <v>300</v>
      </c>
      <c r="F50" s="4">
        <f t="shared" si="0"/>
        <v>1.1100000000000001</v>
      </c>
      <c r="G50" s="4">
        <f t="shared" si="1"/>
        <v>4.4400000000000004</v>
      </c>
      <c r="H50" s="3">
        <f t="shared" si="2"/>
        <v>5.55</v>
      </c>
      <c r="I50" s="3">
        <f t="shared" si="3"/>
        <v>12.065217391304348</v>
      </c>
      <c r="J50" t="s">
        <v>133</v>
      </c>
    </row>
    <row r="51" spans="1:10" x14ac:dyDescent="0.55000000000000004">
      <c r="A51" t="s">
        <v>78</v>
      </c>
      <c r="B51" s="3">
        <v>7</v>
      </c>
      <c r="C51" s="3">
        <v>49</v>
      </c>
      <c r="D51" s="4">
        <v>3.7</v>
      </c>
      <c r="E51" s="3">
        <v>450</v>
      </c>
      <c r="F51" s="4">
        <f t="shared" si="0"/>
        <v>1.665</v>
      </c>
      <c r="G51" s="4">
        <f t="shared" si="1"/>
        <v>14.27142857142857</v>
      </c>
      <c r="H51" s="3">
        <f t="shared" si="2"/>
        <v>8.3250000000000011</v>
      </c>
      <c r="I51" s="3">
        <f t="shared" si="3"/>
        <v>16.989795918367349</v>
      </c>
      <c r="J51" t="s">
        <v>134</v>
      </c>
    </row>
    <row r="52" spans="1:10" x14ac:dyDescent="0.55000000000000004">
      <c r="A52" t="s">
        <v>79</v>
      </c>
      <c r="B52" s="3">
        <v>5</v>
      </c>
      <c r="C52" s="3">
        <v>29</v>
      </c>
      <c r="D52" s="4">
        <v>3.7</v>
      </c>
      <c r="E52" s="3">
        <v>250</v>
      </c>
      <c r="F52" s="4">
        <f t="shared" si="0"/>
        <v>0.92500000000000004</v>
      </c>
      <c r="G52" s="4">
        <f t="shared" si="1"/>
        <v>11.1</v>
      </c>
      <c r="H52" s="3">
        <f t="shared" si="2"/>
        <v>4.6250000000000009</v>
      </c>
      <c r="I52" s="3">
        <f t="shared" si="3"/>
        <v>15.94827586206897</v>
      </c>
      <c r="J52" t="s">
        <v>135</v>
      </c>
    </row>
    <row r="53" spans="1:10" x14ac:dyDescent="0.55000000000000004">
      <c r="A53" t="s">
        <v>80</v>
      </c>
      <c r="B53" s="3">
        <v>5</v>
      </c>
      <c r="C53" s="3">
        <v>29</v>
      </c>
      <c r="D53" s="4">
        <v>3.7</v>
      </c>
      <c r="E53" s="3">
        <v>250</v>
      </c>
      <c r="F53" s="4">
        <f t="shared" si="0"/>
        <v>0.92500000000000004</v>
      </c>
      <c r="G53" s="4">
        <f t="shared" si="1"/>
        <v>11.1</v>
      </c>
      <c r="H53" s="3">
        <f t="shared" si="2"/>
        <v>4.6250000000000009</v>
      </c>
      <c r="I53" s="3">
        <f t="shared" si="3"/>
        <v>15.94827586206897</v>
      </c>
      <c r="J53" t="s">
        <v>136</v>
      </c>
    </row>
    <row r="54" spans="1:10" x14ac:dyDescent="0.55000000000000004">
      <c r="A54" t="s">
        <v>81</v>
      </c>
      <c r="B54" s="3">
        <v>5</v>
      </c>
      <c r="C54" s="3">
        <v>11.8</v>
      </c>
      <c r="D54" s="4">
        <v>3.7</v>
      </c>
      <c r="E54" s="3">
        <v>100</v>
      </c>
      <c r="F54" s="4">
        <f t="shared" si="0"/>
        <v>0.37</v>
      </c>
      <c r="G54" s="4">
        <f t="shared" si="1"/>
        <v>4.4399999999999995</v>
      </c>
      <c r="H54" s="3">
        <f t="shared" si="2"/>
        <v>1.85</v>
      </c>
      <c r="I54" s="3">
        <f t="shared" si="3"/>
        <v>15.677966101694915</v>
      </c>
      <c r="J54" t="s">
        <v>137</v>
      </c>
    </row>
    <row r="55" spans="1:10" x14ac:dyDescent="0.55000000000000004">
      <c r="A55" t="s">
        <v>82</v>
      </c>
      <c r="B55" s="3">
        <v>5</v>
      </c>
      <c r="C55" s="3">
        <v>7.3</v>
      </c>
      <c r="D55" s="4">
        <v>3.7</v>
      </c>
      <c r="E55" s="3">
        <v>80</v>
      </c>
      <c r="F55" s="4">
        <f t="shared" si="0"/>
        <v>0.29599999999999999</v>
      </c>
      <c r="G55" s="4">
        <f t="shared" si="1"/>
        <v>3.5519999999999996</v>
      </c>
      <c r="H55" s="3">
        <f t="shared" si="2"/>
        <v>1.48</v>
      </c>
      <c r="I55" s="3">
        <f t="shared" si="3"/>
        <v>20.273972602739725</v>
      </c>
      <c r="J55" t="s">
        <v>138</v>
      </c>
    </row>
    <row r="56" spans="1:10" x14ac:dyDescent="0.55000000000000004">
      <c r="A56" t="s">
        <v>83</v>
      </c>
      <c r="B56" s="3">
        <v>30</v>
      </c>
      <c r="C56" s="3">
        <v>862</v>
      </c>
      <c r="D56" s="4">
        <v>11.4</v>
      </c>
      <c r="E56" s="3">
        <v>3800</v>
      </c>
      <c r="F56" s="4">
        <f t="shared" si="0"/>
        <v>43.32</v>
      </c>
      <c r="G56" s="4">
        <f t="shared" si="1"/>
        <v>86.64</v>
      </c>
      <c r="H56" s="3">
        <f t="shared" si="2"/>
        <v>216.60000000000002</v>
      </c>
      <c r="I56" s="3">
        <f t="shared" si="3"/>
        <v>25.127610208816709</v>
      </c>
      <c r="J56" t="s">
        <v>139</v>
      </c>
    </row>
    <row r="57" spans="1:10" x14ac:dyDescent="0.55000000000000004">
      <c r="A57" t="s">
        <v>84</v>
      </c>
      <c r="B57" s="3">
        <v>7</v>
      </c>
      <c r="C57" s="3">
        <v>25</v>
      </c>
      <c r="D57" s="4">
        <v>3.7</v>
      </c>
      <c r="E57" s="3">
        <v>300</v>
      </c>
      <c r="F57" s="4">
        <f t="shared" si="0"/>
        <v>1.1100000000000001</v>
      </c>
      <c r="G57" s="4">
        <f t="shared" si="1"/>
        <v>9.514285714285716</v>
      </c>
      <c r="H57" s="3">
        <f t="shared" si="2"/>
        <v>5.55</v>
      </c>
      <c r="I57" s="3">
        <f t="shared" si="3"/>
        <v>22.2</v>
      </c>
      <c r="J57" t="s">
        <v>140</v>
      </c>
    </row>
    <row r="58" spans="1:10" x14ac:dyDescent="0.55000000000000004">
      <c r="A58" t="s">
        <v>85</v>
      </c>
      <c r="B58" s="3">
        <v>8</v>
      </c>
      <c r="C58" s="3">
        <v>170</v>
      </c>
      <c r="D58" s="4">
        <v>3.7</v>
      </c>
      <c r="E58" s="3">
        <v>900</v>
      </c>
      <c r="F58" s="4">
        <f t="shared" si="0"/>
        <v>3.33</v>
      </c>
      <c r="G58" s="4">
        <f t="shared" si="1"/>
        <v>24.975000000000001</v>
      </c>
      <c r="H58" s="3">
        <f t="shared" si="2"/>
        <v>16.650000000000002</v>
      </c>
      <c r="I58" s="3">
        <f t="shared" si="3"/>
        <v>9.794117647058826</v>
      </c>
      <c r="J58" t="s">
        <v>141</v>
      </c>
    </row>
    <row r="59" spans="1:10" x14ac:dyDescent="0.55000000000000004">
      <c r="A59" t="s">
        <v>86</v>
      </c>
      <c r="B59" s="3">
        <v>10</v>
      </c>
      <c r="C59" s="3">
        <v>140</v>
      </c>
      <c r="D59" s="4">
        <v>3.7</v>
      </c>
      <c r="E59" s="3">
        <v>900</v>
      </c>
      <c r="F59" s="4">
        <f t="shared" si="0"/>
        <v>3.33</v>
      </c>
      <c r="G59" s="4">
        <f t="shared" si="1"/>
        <v>19.98</v>
      </c>
      <c r="H59" s="3">
        <f t="shared" si="2"/>
        <v>16.650000000000002</v>
      </c>
      <c r="I59" s="3">
        <f t="shared" si="3"/>
        <v>11.892857142857144</v>
      </c>
      <c r="J59" t="s">
        <v>142</v>
      </c>
    </row>
    <row r="60" spans="1:10" x14ac:dyDescent="0.55000000000000004">
      <c r="A60" t="s">
        <v>87</v>
      </c>
      <c r="B60" s="3">
        <v>8</v>
      </c>
      <c r="C60" s="3">
        <v>101</v>
      </c>
      <c r="D60" s="4">
        <v>3.7</v>
      </c>
      <c r="E60" s="3">
        <v>1000</v>
      </c>
      <c r="F60" s="4">
        <f t="shared" si="0"/>
        <v>3.7</v>
      </c>
      <c r="G60" s="4">
        <f t="shared" si="1"/>
        <v>27.75</v>
      </c>
      <c r="H60" s="3">
        <f t="shared" si="2"/>
        <v>18.500000000000004</v>
      </c>
      <c r="I60" s="3">
        <f t="shared" si="3"/>
        <v>18.316831683168321</v>
      </c>
      <c r="J60" s="2" t="s">
        <v>44</v>
      </c>
    </row>
    <row r="61" spans="1:10" x14ac:dyDescent="0.55000000000000004">
      <c r="A61" t="s">
        <v>88</v>
      </c>
      <c r="B61" s="3">
        <v>10</v>
      </c>
      <c r="C61" s="3">
        <v>80</v>
      </c>
      <c r="D61" s="4">
        <v>3.7</v>
      </c>
      <c r="E61" s="3">
        <v>1000</v>
      </c>
      <c r="F61" s="4">
        <f t="shared" si="0"/>
        <v>3.7</v>
      </c>
      <c r="G61" s="4">
        <f t="shared" si="1"/>
        <v>22.2</v>
      </c>
      <c r="H61" s="3">
        <f t="shared" si="2"/>
        <v>18.500000000000004</v>
      </c>
      <c r="I61" s="3">
        <f t="shared" si="3"/>
        <v>23.125000000000004</v>
      </c>
      <c r="J61" t="s">
        <v>143</v>
      </c>
    </row>
    <row r="62" spans="1:10" x14ac:dyDescent="0.55000000000000004">
      <c r="A62" t="s">
        <v>89</v>
      </c>
      <c r="B62" s="3">
        <v>10</v>
      </c>
      <c r="C62" s="3">
        <v>755</v>
      </c>
      <c r="D62" s="4">
        <v>11.1</v>
      </c>
      <c r="E62" s="3">
        <v>2400</v>
      </c>
      <c r="F62" s="4">
        <f t="shared" si="0"/>
        <v>26.64</v>
      </c>
      <c r="G62" s="4">
        <f t="shared" si="1"/>
        <v>159.84</v>
      </c>
      <c r="H62" s="3">
        <f t="shared" si="2"/>
        <v>133.20000000000002</v>
      </c>
      <c r="I62" s="3">
        <f t="shared" si="3"/>
        <v>17.642384105960268</v>
      </c>
      <c r="J62" t="s">
        <v>144</v>
      </c>
    </row>
    <row r="63" spans="1:10" x14ac:dyDescent="0.55000000000000004">
      <c r="A63" t="s">
        <v>90</v>
      </c>
      <c r="B63" s="3">
        <v>7</v>
      </c>
      <c r="C63" s="3">
        <v>189</v>
      </c>
      <c r="D63" s="4">
        <v>7.4</v>
      </c>
      <c r="E63" s="3">
        <v>800</v>
      </c>
      <c r="F63" s="4">
        <f t="shared" si="0"/>
        <v>5.92</v>
      </c>
      <c r="G63" s="4">
        <f t="shared" si="1"/>
        <v>50.742857142857147</v>
      </c>
      <c r="H63" s="3">
        <f t="shared" si="2"/>
        <v>29.6</v>
      </c>
      <c r="I63" s="3">
        <f t="shared" si="3"/>
        <v>15.661375661375661</v>
      </c>
      <c r="J63" t="s">
        <v>145</v>
      </c>
    </row>
    <row r="64" spans="1:10" x14ac:dyDescent="0.55000000000000004">
      <c r="A64" t="s">
        <v>91</v>
      </c>
      <c r="B64" s="3">
        <v>28</v>
      </c>
      <c r="C64" s="3">
        <v>249</v>
      </c>
      <c r="D64" s="4">
        <v>7.7</v>
      </c>
      <c r="E64" s="3">
        <v>2250</v>
      </c>
      <c r="F64" s="4">
        <f t="shared" si="0"/>
        <v>17.324999999999999</v>
      </c>
      <c r="G64" s="4">
        <f t="shared" si="1"/>
        <v>37.125</v>
      </c>
      <c r="H64" s="3">
        <f t="shared" si="2"/>
        <v>86.625</v>
      </c>
      <c r="I64" s="3">
        <f t="shared" si="3"/>
        <v>34.789156626506021</v>
      </c>
      <c r="J64" t="s">
        <v>146</v>
      </c>
    </row>
    <row r="65" spans="1:10" x14ac:dyDescent="0.55000000000000004">
      <c r="A65" t="s">
        <v>92</v>
      </c>
      <c r="B65" s="3">
        <v>40</v>
      </c>
      <c r="C65" s="3">
        <v>835</v>
      </c>
      <c r="D65" s="4">
        <v>11.13</v>
      </c>
      <c r="E65" s="3">
        <v>6175</v>
      </c>
      <c r="F65" s="4">
        <f t="shared" si="0"/>
        <v>68.72775</v>
      </c>
      <c r="G65" s="4">
        <f t="shared" si="1"/>
        <v>103.09162499999999</v>
      </c>
      <c r="H65" s="3">
        <f t="shared" si="2"/>
        <v>343.63875000000002</v>
      </c>
      <c r="I65" s="3">
        <f t="shared" si="3"/>
        <v>41.154341317365272</v>
      </c>
      <c r="J65" t="s">
        <v>147</v>
      </c>
    </row>
    <row r="66" spans="1:10" x14ac:dyDescent="0.55000000000000004">
      <c r="A66" t="s">
        <v>29</v>
      </c>
      <c r="B66" s="3">
        <v>25</v>
      </c>
      <c r="C66" s="3">
        <v>1000</v>
      </c>
      <c r="D66" s="4">
        <v>11.1</v>
      </c>
      <c r="E66" s="3">
        <v>5200</v>
      </c>
      <c r="F66" s="4">
        <f t="shared" si="0"/>
        <v>57.72</v>
      </c>
      <c r="G66" s="4">
        <f t="shared" si="1"/>
        <v>138.52799999999999</v>
      </c>
      <c r="H66" s="3">
        <f t="shared" si="2"/>
        <v>288.59999999999997</v>
      </c>
      <c r="I66" s="3">
        <f t="shared" si="3"/>
        <v>28.859999999999996</v>
      </c>
      <c r="J66" s="2" t="s">
        <v>170</v>
      </c>
    </row>
    <row r="67" spans="1:10" x14ac:dyDescent="0.55000000000000004">
      <c r="A67" t="s">
        <v>93</v>
      </c>
      <c r="B67" s="3">
        <v>25</v>
      </c>
      <c r="C67" s="3">
        <v>1216</v>
      </c>
      <c r="D67" s="4">
        <v>15.2</v>
      </c>
      <c r="E67" s="3">
        <v>4480</v>
      </c>
      <c r="F67" s="4">
        <f t="shared" ref="F67:F96" si="4">D67*E67/1000</f>
        <v>68.096000000000004</v>
      </c>
      <c r="G67" s="4">
        <f t="shared" ref="G67:G96" si="5">F67/B67*60</f>
        <v>163.43039999999999</v>
      </c>
      <c r="H67" s="3">
        <f t="shared" ref="H67:H96" si="6">F67/200*1000</f>
        <v>340.48</v>
      </c>
      <c r="I67" s="3">
        <f t="shared" ref="I67:I96" si="7">H67/C67*100</f>
        <v>28.000000000000004</v>
      </c>
      <c r="J67" s="2" t="s">
        <v>174</v>
      </c>
    </row>
    <row r="68" spans="1:10" x14ac:dyDescent="0.55000000000000004">
      <c r="A68" t="s">
        <v>94</v>
      </c>
      <c r="B68" s="3">
        <v>23</v>
      </c>
      <c r="C68" s="3">
        <v>1280</v>
      </c>
      <c r="D68" s="4">
        <v>15.2</v>
      </c>
      <c r="E68" s="3">
        <v>4480</v>
      </c>
      <c r="F68" s="4">
        <f t="shared" si="4"/>
        <v>68.096000000000004</v>
      </c>
      <c r="G68" s="4">
        <f t="shared" si="5"/>
        <v>177.64173913043481</v>
      </c>
      <c r="H68" s="3">
        <f t="shared" si="6"/>
        <v>340.48</v>
      </c>
      <c r="I68" s="3">
        <f t="shared" si="7"/>
        <v>26.6</v>
      </c>
      <c r="J68" s="2" t="s">
        <v>173</v>
      </c>
    </row>
    <row r="69" spans="1:10" x14ac:dyDescent="0.55000000000000004">
      <c r="A69" t="s">
        <v>30</v>
      </c>
      <c r="B69" s="3">
        <v>28</v>
      </c>
      <c r="C69" s="3">
        <v>1380</v>
      </c>
      <c r="D69" s="4">
        <v>15.2</v>
      </c>
      <c r="E69" s="3">
        <v>5350</v>
      </c>
      <c r="F69" s="4">
        <f t="shared" si="4"/>
        <v>81.319999999999993</v>
      </c>
      <c r="G69" s="4">
        <f t="shared" si="5"/>
        <v>174.25714285714284</v>
      </c>
      <c r="H69" s="3">
        <f t="shared" si="6"/>
        <v>406.59999999999997</v>
      </c>
      <c r="I69" s="3">
        <f t="shared" si="7"/>
        <v>29.463768115942024</v>
      </c>
      <c r="J69" s="2" t="s">
        <v>172</v>
      </c>
    </row>
    <row r="70" spans="1:10" x14ac:dyDescent="0.55000000000000004">
      <c r="A70" t="s">
        <v>31</v>
      </c>
      <c r="B70" s="3">
        <v>30</v>
      </c>
      <c r="C70" s="3">
        <v>1368</v>
      </c>
      <c r="D70" s="4">
        <v>15.2</v>
      </c>
      <c r="E70" s="3">
        <v>5870</v>
      </c>
      <c r="F70" s="4">
        <f t="shared" si="4"/>
        <v>89.224000000000004</v>
      </c>
      <c r="G70" s="4">
        <f t="shared" si="5"/>
        <v>178.44800000000001</v>
      </c>
      <c r="H70" s="3">
        <f t="shared" si="6"/>
        <v>446.12</v>
      </c>
      <c r="I70" s="3">
        <f t="shared" si="7"/>
        <v>32.611111111111114</v>
      </c>
      <c r="J70" s="2" t="s">
        <v>171</v>
      </c>
    </row>
    <row r="71" spans="1:10" x14ac:dyDescent="0.55000000000000004">
      <c r="A71" t="s">
        <v>32</v>
      </c>
      <c r="B71" s="3">
        <v>30</v>
      </c>
      <c r="C71" s="3">
        <v>1391</v>
      </c>
      <c r="D71" s="4">
        <v>15.2</v>
      </c>
      <c r="E71" s="3">
        <v>5870</v>
      </c>
      <c r="F71" s="4">
        <f t="shared" si="4"/>
        <v>89.224000000000004</v>
      </c>
      <c r="G71" s="4">
        <f t="shared" si="5"/>
        <v>178.44800000000001</v>
      </c>
      <c r="H71" s="3">
        <f t="shared" si="6"/>
        <v>446.12</v>
      </c>
      <c r="I71" s="3">
        <f t="shared" si="7"/>
        <v>32.071890726096335</v>
      </c>
      <c r="J71" s="2" t="s">
        <v>170</v>
      </c>
    </row>
    <row r="72" spans="1:10" x14ac:dyDescent="0.55000000000000004">
      <c r="A72" t="s">
        <v>33</v>
      </c>
      <c r="B72" s="3">
        <v>30</v>
      </c>
      <c r="C72" s="3">
        <v>1375</v>
      </c>
      <c r="D72" s="4">
        <v>15.2</v>
      </c>
      <c r="E72" s="3">
        <v>5870</v>
      </c>
      <c r="F72" s="4">
        <f t="shared" si="4"/>
        <v>89.224000000000004</v>
      </c>
      <c r="G72" s="4">
        <f t="shared" si="5"/>
        <v>178.44800000000001</v>
      </c>
      <c r="H72" s="3">
        <f t="shared" si="6"/>
        <v>446.12</v>
      </c>
      <c r="I72" s="3">
        <f t="shared" si="7"/>
        <v>32.445090909090908</v>
      </c>
      <c r="J72" s="2" t="s">
        <v>169</v>
      </c>
    </row>
    <row r="73" spans="1:10" x14ac:dyDescent="0.55000000000000004">
      <c r="A73" t="s">
        <v>34</v>
      </c>
      <c r="B73" s="3">
        <v>18</v>
      </c>
      <c r="C73" s="3">
        <v>2845</v>
      </c>
      <c r="D73" s="4">
        <v>22.8</v>
      </c>
      <c r="E73" s="3">
        <v>5700</v>
      </c>
      <c r="F73" s="4">
        <f t="shared" si="4"/>
        <v>129.96</v>
      </c>
      <c r="G73" s="4">
        <f t="shared" si="5"/>
        <v>433.20000000000005</v>
      </c>
      <c r="H73" s="3">
        <f t="shared" si="6"/>
        <v>649.80000000000007</v>
      </c>
      <c r="I73" s="3">
        <f t="shared" si="7"/>
        <v>22.840070298769774</v>
      </c>
      <c r="J73" s="2" t="s">
        <v>168</v>
      </c>
    </row>
    <row r="74" spans="1:10" x14ac:dyDescent="0.55000000000000004">
      <c r="A74" t="s">
        <v>35</v>
      </c>
      <c r="B74" s="3">
        <v>27</v>
      </c>
      <c r="C74" s="3">
        <v>3440</v>
      </c>
      <c r="D74" s="4">
        <v>22.8</v>
      </c>
      <c r="E74" s="3">
        <v>8560</v>
      </c>
      <c r="F74" s="4">
        <f t="shared" si="4"/>
        <v>195.16800000000001</v>
      </c>
      <c r="G74" s="4">
        <f t="shared" si="5"/>
        <v>433.70666666666665</v>
      </c>
      <c r="H74" s="3">
        <f t="shared" si="6"/>
        <v>975.84</v>
      </c>
      <c r="I74" s="3">
        <f t="shared" si="7"/>
        <v>28.367441860465114</v>
      </c>
      <c r="J74" s="2" t="s">
        <v>167</v>
      </c>
    </row>
    <row r="75" spans="1:10" x14ac:dyDescent="0.55000000000000004">
      <c r="A75" t="s">
        <v>28</v>
      </c>
      <c r="B75" s="3">
        <v>31</v>
      </c>
      <c r="C75" s="3">
        <v>909</v>
      </c>
      <c r="D75" s="4">
        <v>15.4</v>
      </c>
      <c r="E75" s="3">
        <v>3850</v>
      </c>
      <c r="F75" s="4">
        <f t="shared" si="4"/>
        <v>59.29</v>
      </c>
      <c r="G75" s="4">
        <f t="shared" si="5"/>
        <v>114.75483870967741</v>
      </c>
      <c r="H75" s="3">
        <f t="shared" si="6"/>
        <v>296.45</v>
      </c>
      <c r="I75" s="3">
        <f t="shared" si="7"/>
        <v>32.612761276127614</v>
      </c>
      <c r="J75" s="2" t="s">
        <v>166</v>
      </c>
    </row>
    <row r="76" spans="1:10" x14ac:dyDescent="0.55000000000000004">
      <c r="A76" t="s">
        <v>27</v>
      </c>
      <c r="B76" s="3">
        <v>46</v>
      </c>
      <c r="C76" s="3">
        <v>895</v>
      </c>
      <c r="D76" s="4">
        <v>15.4</v>
      </c>
      <c r="E76" s="3">
        <v>5000</v>
      </c>
      <c r="F76" s="4">
        <f t="shared" si="4"/>
        <v>77</v>
      </c>
      <c r="G76" s="4">
        <f t="shared" si="5"/>
        <v>100.43478260869566</v>
      </c>
      <c r="H76" s="3">
        <f t="shared" si="6"/>
        <v>385</v>
      </c>
      <c r="I76" s="3">
        <f t="shared" si="7"/>
        <v>43.016759776536311</v>
      </c>
      <c r="J76" s="2" t="s">
        <v>18</v>
      </c>
    </row>
    <row r="77" spans="1:10" x14ac:dyDescent="0.55000000000000004">
      <c r="A77" t="s">
        <v>36</v>
      </c>
      <c r="B77" s="3">
        <v>41</v>
      </c>
      <c r="C77" s="3">
        <v>3770</v>
      </c>
      <c r="D77" s="4">
        <v>26.1</v>
      </c>
      <c r="E77" s="3">
        <v>11760</v>
      </c>
      <c r="F77" s="4">
        <f t="shared" si="4"/>
        <v>306.93599999999998</v>
      </c>
      <c r="G77" s="4">
        <f t="shared" si="5"/>
        <v>449.17463414634142</v>
      </c>
      <c r="H77" s="3">
        <f t="shared" si="6"/>
        <v>1534.6799999999998</v>
      </c>
      <c r="I77" s="3">
        <f t="shared" si="7"/>
        <v>40.707692307692305</v>
      </c>
      <c r="J77" s="2" t="s">
        <v>165</v>
      </c>
    </row>
    <row r="78" spans="1:10" x14ac:dyDescent="0.55000000000000004">
      <c r="A78" t="s">
        <v>37</v>
      </c>
      <c r="B78" s="3">
        <v>28</v>
      </c>
      <c r="C78" s="3">
        <v>2431</v>
      </c>
      <c r="D78" s="4">
        <v>22.8</v>
      </c>
      <c r="E78" s="3">
        <v>5700</v>
      </c>
      <c r="F78" s="4">
        <f t="shared" si="4"/>
        <v>129.96</v>
      </c>
      <c r="G78" s="4">
        <f t="shared" si="5"/>
        <v>278.48571428571427</v>
      </c>
      <c r="H78" s="3">
        <f t="shared" si="6"/>
        <v>649.80000000000007</v>
      </c>
      <c r="I78" s="3">
        <f t="shared" si="7"/>
        <v>26.729740847387912</v>
      </c>
      <c r="J78" s="2" t="s">
        <v>164</v>
      </c>
    </row>
    <row r="79" spans="1:10" x14ac:dyDescent="0.55000000000000004">
      <c r="A79" t="s">
        <v>38</v>
      </c>
      <c r="B79" s="3">
        <v>55</v>
      </c>
      <c r="C79" s="3">
        <v>6300</v>
      </c>
      <c r="D79" s="4">
        <v>52.8</v>
      </c>
      <c r="E79" s="3">
        <v>11870</v>
      </c>
      <c r="F79" s="4">
        <f t="shared" si="4"/>
        <v>626.73599999999999</v>
      </c>
      <c r="G79" s="4">
        <f t="shared" si="5"/>
        <v>683.71199999999999</v>
      </c>
      <c r="H79" s="3">
        <f t="shared" si="6"/>
        <v>3133.68</v>
      </c>
      <c r="I79" s="3">
        <f t="shared" si="7"/>
        <v>49.740952380952379</v>
      </c>
      <c r="J79" s="2" t="s">
        <v>163</v>
      </c>
    </row>
    <row r="80" spans="1:10" x14ac:dyDescent="0.55000000000000004">
      <c r="A80" t="s">
        <v>39</v>
      </c>
      <c r="B80" s="3">
        <v>40</v>
      </c>
      <c r="C80" s="3">
        <v>9600</v>
      </c>
      <c r="D80" s="4">
        <v>22.8</v>
      </c>
      <c r="E80" s="3">
        <v>34200</v>
      </c>
      <c r="F80" s="4">
        <f t="shared" si="4"/>
        <v>779.76</v>
      </c>
      <c r="G80" s="4">
        <f t="shared" si="5"/>
        <v>1169.6399999999999</v>
      </c>
      <c r="H80" s="3">
        <f t="shared" si="6"/>
        <v>3898.8</v>
      </c>
      <c r="I80" s="3">
        <f t="shared" si="7"/>
        <v>40.612500000000004</v>
      </c>
      <c r="J80" s="2" t="s">
        <v>162</v>
      </c>
    </row>
    <row r="81" spans="1:10" x14ac:dyDescent="0.55000000000000004">
      <c r="A81" t="s">
        <v>40</v>
      </c>
      <c r="B81" s="3">
        <v>38</v>
      </c>
      <c r="C81" s="3">
        <v>10000</v>
      </c>
      <c r="D81" s="4">
        <v>22.8</v>
      </c>
      <c r="E81" s="3">
        <v>34200</v>
      </c>
      <c r="F81" s="4">
        <f t="shared" si="4"/>
        <v>779.76</v>
      </c>
      <c r="G81" s="4">
        <f t="shared" si="5"/>
        <v>1231.2</v>
      </c>
      <c r="H81" s="3">
        <f t="shared" si="6"/>
        <v>3898.8</v>
      </c>
      <c r="I81" s="3">
        <f t="shared" si="7"/>
        <v>38.988</v>
      </c>
      <c r="J81" s="2" t="s">
        <v>161</v>
      </c>
    </row>
    <row r="82" spans="1:10" x14ac:dyDescent="0.55000000000000004">
      <c r="A82" t="s">
        <v>95</v>
      </c>
      <c r="B82" s="3">
        <v>29</v>
      </c>
      <c r="C82" s="3">
        <v>7070</v>
      </c>
      <c r="D82" s="4">
        <v>22.2</v>
      </c>
      <c r="E82" s="3">
        <v>24000</v>
      </c>
      <c r="F82" s="4">
        <f t="shared" si="4"/>
        <v>532.79999999999995</v>
      </c>
      <c r="G82" s="4">
        <f t="shared" si="5"/>
        <v>1102.344827586207</v>
      </c>
      <c r="H82" s="3">
        <f t="shared" si="6"/>
        <v>2663.9999999999995</v>
      </c>
      <c r="I82" s="3">
        <f t="shared" si="7"/>
        <v>37.680339462517679</v>
      </c>
      <c r="J82" t="s">
        <v>148</v>
      </c>
    </row>
    <row r="83" spans="1:10" x14ac:dyDescent="0.55000000000000004">
      <c r="A83" t="s">
        <v>157</v>
      </c>
      <c r="B83" s="3">
        <v>38</v>
      </c>
      <c r="C83" s="3">
        <v>3150</v>
      </c>
      <c r="D83" s="4">
        <v>22.2</v>
      </c>
      <c r="E83" s="3">
        <v>10000</v>
      </c>
      <c r="F83" s="4">
        <f t="shared" si="4"/>
        <v>222</v>
      </c>
      <c r="G83" s="4">
        <f t="shared" si="5"/>
        <v>350.5263157894737</v>
      </c>
      <c r="H83" s="3">
        <f t="shared" si="6"/>
        <v>1110</v>
      </c>
      <c r="I83" s="3">
        <f t="shared" si="7"/>
        <v>35.238095238095241</v>
      </c>
      <c r="J83" t="s">
        <v>208</v>
      </c>
    </row>
    <row r="84" spans="1:10" x14ac:dyDescent="0.55000000000000004">
      <c r="A84" t="s">
        <v>96</v>
      </c>
      <c r="B84" s="3">
        <v>15</v>
      </c>
      <c r="C84" s="3">
        <v>780</v>
      </c>
      <c r="D84" s="4">
        <v>11.1</v>
      </c>
      <c r="E84" s="3">
        <v>2200</v>
      </c>
      <c r="F84" s="4">
        <f t="shared" si="4"/>
        <v>24.42</v>
      </c>
      <c r="G84" s="4">
        <f t="shared" si="5"/>
        <v>97.68</v>
      </c>
      <c r="H84" s="3">
        <f t="shared" si="6"/>
        <v>122.10000000000001</v>
      </c>
      <c r="I84" s="3">
        <f t="shared" si="7"/>
        <v>15.653846153846155</v>
      </c>
      <c r="J84" t="s">
        <v>149</v>
      </c>
    </row>
    <row r="85" spans="1:10" x14ac:dyDescent="0.55000000000000004">
      <c r="A85" t="s">
        <v>97</v>
      </c>
      <c r="B85" s="3">
        <v>14</v>
      </c>
      <c r="C85" s="3">
        <v>16700</v>
      </c>
      <c r="D85" s="4">
        <v>44.4</v>
      </c>
      <c r="E85" s="3">
        <v>14000</v>
      </c>
      <c r="F85" s="4">
        <f t="shared" si="4"/>
        <v>621.6</v>
      </c>
      <c r="G85" s="4">
        <f t="shared" si="5"/>
        <v>2664</v>
      </c>
      <c r="H85" s="3">
        <f t="shared" si="6"/>
        <v>3108</v>
      </c>
      <c r="I85" s="3">
        <f t="shared" si="7"/>
        <v>18.610778443113773</v>
      </c>
      <c r="J85" t="s">
        <v>41</v>
      </c>
    </row>
    <row r="86" spans="1:10" x14ac:dyDescent="0.55000000000000004">
      <c r="A86" t="s">
        <v>158</v>
      </c>
      <c r="B86" s="3">
        <v>40</v>
      </c>
      <c r="C86" s="3">
        <v>10500</v>
      </c>
      <c r="D86" s="4">
        <v>22.2</v>
      </c>
      <c r="E86" s="3">
        <v>30000</v>
      </c>
      <c r="F86" s="4">
        <f t="shared" si="4"/>
        <v>666</v>
      </c>
      <c r="G86" s="4">
        <f t="shared" si="5"/>
        <v>998.99999999999989</v>
      </c>
      <c r="H86" s="3">
        <f t="shared" si="6"/>
        <v>3330</v>
      </c>
      <c r="I86" s="3">
        <f t="shared" si="7"/>
        <v>31.714285714285712</v>
      </c>
      <c r="J86" t="s">
        <v>150</v>
      </c>
    </row>
    <row r="87" spans="1:10" x14ac:dyDescent="0.55000000000000004">
      <c r="A87" t="s">
        <v>159</v>
      </c>
      <c r="B87" s="3">
        <v>40</v>
      </c>
      <c r="C87" s="3">
        <v>11000</v>
      </c>
      <c r="D87" s="4">
        <v>44.4</v>
      </c>
      <c r="E87" s="3">
        <v>16000</v>
      </c>
      <c r="F87" s="4">
        <f t="shared" si="4"/>
        <v>710.4</v>
      </c>
      <c r="G87" s="4">
        <f t="shared" si="5"/>
        <v>1065.5999999999999</v>
      </c>
      <c r="H87" s="3">
        <f t="shared" si="6"/>
        <v>3552</v>
      </c>
      <c r="I87" s="3">
        <f t="shared" si="7"/>
        <v>32.290909090909089</v>
      </c>
      <c r="J87" t="s">
        <v>150</v>
      </c>
    </row>
    <row r="88" spans="1:10" x14ac:dyDescent="0.55000000000000004">
      <c r="A88" t="s">
        <v>98</v>
      </c>
      <c r="B88" s="3">
        <v>40</v>
      </c>
      <c r="C88" s="3">
        <v>2630</v>
      </c>
      <c r="D88" s="4">
        <v>22.2</v>
      </c>
      <c r="E88" s="3">
        <v>16000</v>
      </c>
      <c r="F88" s="4">
        <f t="shared" si="4"/>
        <v>355.2</v>
      </c>
      <c r="G88" s="4">
        <f t="shared" si="5"/>
        <v>532.79999999999995</v>
      </c>
      <c r="H88" s="3">
        <f t="shared" si="6"/>
        <v>1776</v>
      </c>
      <c r="I88" s="3">
        <f t="shared" si="7"/>
        <v>67.528517110266165</v>
      </c>
      <c r="J88" s="2" t="s">
        <v>207</v>
      </c>
    </row>
    <row r="89" spans="1:10" x14ac:dyDescent="0.55000000000000004">
      <c r="A89" t="s">
        <v>99</v>
      </c>
      <c r="B89" s="3">
        <v>20</v>
      </c>
      <c r="C89" s="3">
        <v>2520</v>
      </c>
      <c r="D89" s="4">
        <v>14.8</v>
      </c>
      <c r="E89" s="3">
        <v>10000</v>
      </c>
      <c r="F89" s="4">
        <f t="shared" si="4"/>
        <v>148</v>
      </c>
      <c r="G89" s="4">
        <f t="shared" si="5"/>
        <v>444</v>
      </c>
      <c r="H89" s="3">
        <f t="shared" si="6"/>
        <v>740</v>
      </c>
      <c r="I89" s="3">
        <f t="shared" si="7"/>
        <v>29.365079365079367</v>
      </c>
      <c r="J89" t="s">
        <v>151</v>
      </c>
    </row>
    <row r="90" spans="1:10" x14ac:dyDescent="0.55000000000000004">
      <c r="A90" t="s">
        <v>100</v>
      </c>
      <c r="B90" s="3">
        <v>15</v>
      </c>
      <c r="C90" s="3">
        <v>10700</v>
      </c>
      <c r="D90" s="4">
        <v>44.4</v>
      </c>
      <c r="E90" s="3">
        <v>18000</v>
      </c>
      <c r="F90" s="4">
        <f t="shared" si="4"/>
        <v>799.2</v>
      </c>
      <c r="G90" s="4">
        <f t="shared" si="5"/>
        <v>3196.8</v>
      </c>
      <c r="H90" s="3">
        <f t="shared" si="6"/>
        <v>3996.0000000000005</v>
      </c>
      <c r="I90" s="3">
        <f t="shared" si="7"/>
        <v>37.345794392523366</v>
      </c>
      <c r="J90" t="s">
        <v>152</v>
      </c>
    </row>
    <row r="91" spans="1:10" x14ac:dyDescent="0.55000000000000004">
      <c r="A91" t="s">
        <v>101</v>
      </c>
      <c r="B91" s="3">
        <v>35</v>
      </c>
      <c r="C91" s="3">
        <v>6100</v>
      </c>
      <c r="D91" s="4">
        <v>22.2</v>
      </c>
      <c r="E91" s="3">
        <v>22000</v>
      </c>
      <c r="F91" s="4">
        <f t="shared" si="4"/>
        <v>488.4</v>
      </c>
      <c r="G91" s="4">
        <f t="shared" si="5"/>
        <v>837.25714285714287</v>
      </c>
      <c r="H91" s="3">
        <f t="shared" si="6"/>
        <v>2441.9999999999995</v>
      </c>
      <c r="I91" s="3">
        <f t="shared" si="7"/>
        <v>40.032786885245898</v>
      </c>
      <c r="J91" t="s">
        <v>153</v>
      </c>
    </row>
    <row r="92" spans="1:10" x14ac:dyDescent="0.55000000000000004">
      <c r="A92" t="s">
        <v>102</v>
      </c>
      <c r="B92" s="3">
        <v>20</v>
      </c>
      <c r="C92" s="3">
        <v>15900</v>
      </c>
      <c r="D92" s="4">
        <v>44.4</v>
      </c>
      <c r="E92" s="3">
        <v>22000</v>
      </c>
      <c r="F92" s="4">
        <f t="shared" si="4"/>
        <v>976.8</v>
      </c>
      <c r="G92" s="4">
        <f t="shared" si="5"/>
        <v>2930.3999999999996</v>
      </c>
      <c r="H92" s="3">
        <f t="shared" si="6"/>
        <v>4883.9999999999991</v>
      </c>
      <c r="I92" s="3">
        <f t="shared" si="7"/>
        <v>30.716981132075468</v>
      </c>
      <c r="J92" t="s">
        <v>42</v>
      </c>
    </row>
    <row r="93" spans="1:10" x14ac:dyDescent="0.55000000000000004">
      <c r="A93" t="s">
        <v>103</v>
      </c>
      <c r="B93" s="3">
        <v>20</v>
      </c>
      <c r="C93" s="3">
        <v>18800</v>
      </c>
      <c r="D93" s="4">
        <v>44.4</v>
      </c>
      <c r="E93" s="3">
        <v>16000</v>
      </c>
      <c r="F93" s="4">
        <f t="shared" si="4"/>
        <v>710.4</v>
      </c>
      <c r="G93" s="4">
        <f t="shared" si="5"/>
        <v>2131.1999999999998</v>
      </c>
      <c r="H93" s="3">
        <f t="shared" si="6"/>
        <v>3552</v>
      </c>
      <c r="I93" s="3">
        <f t="shared" si="7"/>
        <v>18.893617021276597</v>
      </c>
      <c r="J93" t="s">
        <v>42</v>
      </c>
    </row>
    <row r="94" spans="1:10" x14ac:dyDescent="0.55000000000000004">
      <c r="A94" t="s">
        <v>104</v>
      </c>
      <c r="B94" s="3">
        <v>20</v>
      </c>
      <c r="C94" s="3">
        <v>20000</v>
      </c>
      <c r="D94" s="4">
        <v>44.4</v>
      </c>
      <c r="E94" s="3">
        <v>44000</v>
      </c>
      <c r="F94" s="4">
        <f t="shared" si="4"/>
        <v>1953.6</v>
      </c>
      <c r="G94" s="4">
        <f t="shared" si="5"/>
        <v>5860.7999999999993</v>
      </c>
      <c r="H94" s="3">
        <f t="shared" si="6"/>
        <v>9767.9999999999982</v>
      </c>
      <c r="I94" s="3">
        <f t="shared" si="7"/>
        <v>48.839999999999989</v>
      </c>
      <c r="J94" t="s">
        <v>154</v>
      </c>
    </row>
    <row r="95" spans="1:10" x14ac:dyDescent="0.55000000000000004">
      <c r="A95" t="s">
        <v>105</v>
      </c>
      <c r="B95" s="3">
        <v>20</v>
      </c>
      <c r="C95" s="3">
        <v>17900</v>
      </c>
      <c r="D95" s="4">
        <v>44.4</v>
      </c>
      <c r="E95" s="3">
        <v>22000</v>
      </c>
      <c r="F95" s="4">
        <f t="shared" si="4"/>
        <v>976.8</v>
      </c>
      <c r="G95" s="4">
        <f t="shared" si="5"/>
        <v>2930.3999999999996</v>
      </c>
      <c r="H95" s="3">
        <f t="shared" si="6"/>
        <v>4883.9999999999991</v>
      </c>
      <c r="I95" s="3">
        <f t="shared" si="7"/>
        <v>27.284916201117316</v>
      </c>
      <c r="J95" t="s">
        <v>43</v>
      </c>
    </row>
    <row r="96" spans="1:10" x14ac:dyDescent="0.55000000000000004">
      <c r="A96" t="s">
        <v>106</v>
      </c>
      <c r="B96" s="3">
        <v>20</v>
      </c>
      <c r="C96" s="3">
        <v>20800</v>
      </c>
      <c r="D96" s="4">
        <v>44.4</v>
      </c>
      <c r="E96" s="3">
        <v>32000</v>
      </c>
      <c r="F96" s="4">
        <f t="shared" si="4"/>
        <v>1420.8</v>
      </c>
      <c r="G96" s="4">
        <f t="shared" si="5"/>
        <v>4262.3999999999996</v>
      </c>
      <c r="H96" s="3">
        <f t="shared" si="6"/>
        <v>7104</v>
      </c>
      <c r="I96" s="3">
        <f t="shared" si="7"/>
        <v>34.153846153846153</v>
      </c>
      <c r="J96" t="s">
        <v>43</v>
      </c>
    </row>
    <row r="97" spans="1:10" x14ac:dyDescent="0.55000000000000004">
      <c r="A97" t="s">
        <v>182</v>
      </c>
      <c r="B97" s="3">
        <v>43</v>
      </c>
      <c r="C97" s="3">
        <v>958</v>
      </c>
      <c r="D97" s="4">
        <v>15.4</v>
      </c>
      <c r="E97" s="3">
        <v>5000</v>
      </c>
      <c r="F97" s="4">
        <f t="shared" ref="F97:F105" si="8">D97*E97/1000</f>
        <v>77</v>
      </c>
      <c r="G97" s="4">
        <f t="shared" ref="G97:G105" si="9">F97/B97*60</f>
        <v>107.44186046511628</v>
      </c>
      <c r="H97" s="3">
        <f t="shared" ref="H97:H105" si="10">F97/200*1000</f>
        <v>385</v>
      </c>
      <c r="I97" s="3">
        <f>H97/C97*100</f>
        <v>40.187891440501048</v>
      </c>
      <c r="J97" s="2" t="s">
        <v>195</v>
      </c>
    </row>
    <row r="98" spans="1:10" x14ac:dyDescent="0.55000000000000004">
      <c r="A98" t="s">
        <v>183</v>
      </c>
      <c r="B98" s="3">
        <v>46</v>
      </c>
      <c r="C98" s="3">
        <v>895</v>
      </c>
      <c r="D98" s="4">
        <v>15.4</v>
      </c>
      <c r="E98" s="3">
        <v>5000</v>
      </c>
      <c r="F98" s="4">
        <f t="shared" si="8"/>
        <v>77</v>
      </c>
      <c r="G98" s="4">
        <f t="shared" si="9"/>
        <v>100.43478260869566</v>
      </c>
      <c r="H98" s="3">
        <f t="shared" si="10"/>
        <v>385</v>
      </c>
      <c r="I98" s="3">
        <f t="shared" ref="I98:I105" si="11">H98/C98*100</f>
        <v>43.016759776536311</v>
      </c>
      <c r="J98" s="2" t="s">
        <v>193</v>
      </c>
    </row>
    <row r="99" spans="1:10" x14ac:dyDescent="0.55000000000000004">
      <c r="A99" t="s">
        <v>184</v>
      </c>
      <c r="B99" s="3">
        <v>46</v>
      </c>
      <c r="C99" s="3">
        <v>720</v>
      </c>
      <c r="D99" s="4">
        <v>14.76</v>
      </c>
      <c r="E99" s="3">
        <v>4241</v>
      </c>
      <c r="F99" s="4">
        <f t="shared" si="8"/>
        <v>62.597159999999995</v>
      </c>
      <c r="G99" s="4">
        <f t="shared" si="9"/>
        <v>81.648469565217397</v>
      </c>
      <c r="H99" s="3">
        <f t="shared" si="10"/>
        <v>312.98579999999998</v>
      </c>
      <c r="I99" s="3">
        <f>H99/C99*100</f>
        <v>43.47025</v>
      </c>
      <c r="J99" s="2" t="s">
        <v>194</v>
      </c>
    </row>
    <row r="100" spans="1:10" x14ac:dyDescent="0.55000000000000004">
      <c r="A100" t="s">
        <v>185</v>
      </c>
      <c r="B100" s="3">
        <v>25</v>
      </c>
      <c r="C100" s="3">
        <v>3995</v>
      </c>
      <c r="D100" s="4">
        <v>23.1</v>
      </c>
      <c r="E100" s="3">
        <f>4280*2</f>
        <v>8560</v>
      </c>
      <c r="F100" s="4">
        <f t="shared" si="8"/>
        <v>197.73599999999999</v>
      </c>
      <c r="G100" s="4">
        <f t="shared" si="9"/>
        <v>474.56639999999999</v>
      </c>
      <c r="H100" s="3">
        <f t="shared" si="10"/>
        <v>988.68</v>
      </c>
      <c r="I100" s="3">
        <f t="shared" si="11"/>
        <v>24.747934918648308</v>
      </c>
      <c r="J100" t="s">
        <v>196</v>
      </c>
    </row>
    <row r="101" spans="1:10" x14ac:dyDescent="0.55000000000000004">
      <c r="A101" t="s">
        <v>186</v>
      </c>
      <c r="B101" s="3">
        <v>6</v>
      </c>
      <c r="C101" s="3">
        <v>31</v>
      </c>
      <c r="D101" s="4">
        <v>3.7</v>
      </c>
      <c r="E101" s="3">
        <v>300</v>
      </c>
      <c r="F101" s="4">
        <f t="shared" si="8"/>
        <v>1.1100000000000001</v>
      </c>
      <c r="G101" s="4">
        <f t="shared" si="9"/>
        <v>11.100000000000001</v>
      </c>
      <c r="H101" s="3">
        <f t="shared" si="10"/>
        <v>5.55</v>
      </c>
      <c r="I101" s="3">
        <f>H101/C101*100</f>
        <v>17.903225806451612</v>
      </c>
      <c r="J101" s="2" t="s">
        <v>206</v>
      </c>
    </row>
    <row r="102" spans="1:10" x14ac:dyDescent="0.55000000000000004">
      <c r="A102" t="s">
        <v>187</v>
      </c>
      <c r="B102" s="3">
        <v>13</v>
      </c>
      <c r="C102" s="3">
        <v>75</v>
      </c>
      <c r="D102" s="4">
        <v>3.85</v>
      </c>
      <c r="E102" s="3">
        <v>730</v>
      </c>
      <c r="F102" s="4">
        <f t="shared" si="8"/>
        <v>2.8105000000000002</v>
      </c>
      <c r="G102" s="4">
        <f t="shared" si="9"/>
        <v>12.971538461538463</v>
      </c>
      <c r="H102" s="3">
        <f t="shared" si="10"/>
        <v>14.0525</v>
      </c>
      <c r="I102" s="3">
        <f t="shared" si="11"/>
        <v>18.736666666666668</v>
      </c>
      <c r="J102" s="2" t="s">
        <v>205</v>
      </c>
    </row>
    <row r="103" spans="1:10" x14ac:dyDescent="0.55000000000000004">
      <c r="A103" t="s">
        <v>188</v>
      </c>
      <c r="B103" s="3">
        <v>7</v>
      </c>
      <c r="C103" s="3">
        <v>35</v>
      </c>
      <c r="D103" s="4">
        <v>3.7</v>
      </c>
      <c r="E103" s="3">
        <v>300</v>
      </c>
      <c r="F103" s="4">
        <f t="shared" si="8"/>
        <v>1.1100000000000001</v>
      </c>
      <c r="G103" s="4">
        <f t="shared" si="9"/>
        <v>9.514285714285716</v>
      </c>
      <c r="H103" s="3">
        <f t="shared" si="10"/>
        <v>5.55</v>
      </c>
      <c r="I103" s="3">
        <f t="shared" si="11"/>
        <v>15.857142857142856</v>
      </c>
      <c r="J103" s="2" t="s">
        <v>197</v>
      </c>
    </row>
    <row r="104" spans="1:10" x14ac:dyDescent="0.55000000000000004">
      <c r="A104" t="s">
        <v>189</v>
      </c>
      <c r="B104" s="3">
        <v>31</v>
      </c>
      <c r="C104" s="3">
        <v>249</v>
      </c>
      <c r="D104" s="4">
        <v>7.2</v>
      </c>
      <c r="E104" s="3">
        <v>2500</v>
      </c>
      <c r="F104" s="4">
        <f t="shared" si="8"/>
        <v>18</v>
      </c>
      <c r="G104" s="4">
        <f t="shared" si="9"/>
        <v>34.838709677419359</v>
      </c>
      <c r="H104" s="3">
        <f t="shared" si="10"/>
        <v>90</v>
      </c>
      <c r="I104" s="3">
        <f t="shared" si="11"/>
        <v>36.144578313253014</v>
      </c>
      <c r="J104" s="2" t="s">
        <v>191</v>
      </c>
    </row>
    <row r="105" spans="1:10" x14ac:dyDescent="0.55000000000000004">
      <c r="A105" t="s">
        <v>190</v>
      </c>
      <c r="B105" s="3">
        <v>28</v>
      </c>
      <c r="C105" s="3">
        <v>820</v>
      </c>
      <c r="D105" s="4">
        <v>15.2</v>
      </c>
      <c r="E105" s="3">
        <v>3000</v>
      </c>
      <c r="F105" s="4">
        <f t="shared" si="8"/>
        <v>45.6</v>
      </c>
      <c r="G105" s="4">
        <f t="shared" si="9"/>
        <v>97.714285714285708</v>
      </c>
      <c r="H105" s="3">
        <f t="shared" si="10"/>
        <v>228</v>
      </c>
      <c r="I105" s="3">
        <f t="shared" si="11"/>
        <v>27.804878048780491</v>
      </c>
      <c r="J105" s="2" t="s">
        <v>192</v>
      </c>
    </row>
    <row r="106" spans="1:10" x14ac:dyDescent="0.55000000000000004">
      <c r="B106" s="3"/>
      <c r="C106" s="3"/>
      <c r="E106" s="3"/>
      <c r="H106" s="3"/>
      <c r="I106" s="3"/>
    </row>
    <row r="107" spans="1:10" x14ac:dyDescent="0.55000000000000004">
      <c r="B107" s="3"/>
      <c r="C107" s="3"/>
      <c r="E107" s="3"/>
      <c r="H107" s="3"/>
      <c r="I107" s="3"/>
    </row>
    <row r="108" spans="1:10" x14ac:dyDescent="0.55000000000000004">
      <c r="B108" s="3"/>
      <c r="C108" s="3"/>
      <c r="E108" s="3"/>
      <c r="H108" s="3"/>
      <c r="I108" s="3"/>
    </row>
    <row r="109" spans="1:10" x14ac:dyDescent="0.55000000000000004">
      <c r="B109" s="3"/>
      <c r="C109" s="3"/>
      <c r="E109" s="3"/>
      <c r="H109" s="3"/>
      <c r="I109" s="3"/>
    </row>
    <row r="110" spans="1:10" x14ac:dyDescent="0.55000000000000004">
      <c r="B110" s="3"/>
      <c r="C110" s="3"/>
      <c r="E110" s="3"/>
      <c r="H110" s="3"/>
      <c r="I110" s="3"/>
    </row>
    <row r="111" spans="1:10" x14ac:dyDescent="0.55000000000000004">
      <c r="B111" s="3"/>
      <c r="C111" s="3"/>
      <c r="E111" s="3"/>
      <c r="H111" s="3"/>
      <c r="I111" s="3"/>
    </row>
    <row r="112" spans="1:10" x14ac:dyDescent="0.55000000000000004">
      <c r="B112" s="3"/>
      <c r="C112" s="3"/>
      <c r="E112" s="3"/>
      <c r="H112" s="3"/>
      <c r="I112" s="3"/>
    </row>
    <row r="113" spans="2:9" x14ac:dyDescent="0.55000000000000004">
      <c r="B113" s="3"/>
      <c r="C113" s="3"/>
      <c r="E113" s="3"/>
      <c r="H113" s="3"/>
      <c r="I113" s="3"/>
    </row>
    <row r="114" spans="2:9" x14ac:dyDescent="0.55000000000000004">
      <c r="B114" s="3"/>
      <c r="C114" s="3"/>
      <c r="E114" s="3"/>
      <c r="H114" s="3"/>
      <c r="I114" s="3"/>
    </row>
    <row r="115" spans="2:9" x14ac:dyDescent="0.55000000000000004">
      <c r="B115" s="3"/>
      <c r="C115" s="3"/>
      <c r="E115" s="3"/>
      <c r="H115" s="3"/>
      <c r="I115" s="3"/>
    </row>
    <row r="116" spans="2:9" x14ac:dyDescent="0.55000000000000004">
      <c r="B116" s="3"/>
      <c r="C116" s="3"/>
      <c r="E116" s="3"/>
      <c r="H116" s="3"/>
      <c r="I116" s="3"/>
    </row>
    <row r="117" spans="2:9" x14ac:dyDescent="0.55000000000000004">
      <c r="B117" s="3"/>
      <c r="C117" s="3"/>
      <c r="E117" s="3"/>
      <c r="H117" s="3"/>
      <c r="I117" s="3"/>
    </row>
    <row r="118" spans="2:9" x14ac:dyDescent="0.55000000000000004">
      <c r="B118" s="3"/>
      <c r="C118" s="3"/>
      <c r="E118" s="3"/>
      <c r="H118" s="3"/>
      <c r="I118" s="3"/>
    </row>
    <row r="119" spans="2:9" x14ac:dyDescent="0.55000000000000004">
      <c r="B119" s="3"/>
      <c r="C119" s="3"/>
      <c r="E119" s="3"/>
      <c r="H119" s="3"/>
      <c r="I119" s="3"/>
    </row>
    <row r="120" spans="2:9" x14ac:dyDescent="0.55000000000000004">
      <c r="B120" s="3"/>
      <c r="C120" s="3"/>
      <c r="E120" s="3"/>
      <c r="H120" s="3"/>
      <c r="I120" s="3"/>
    </row>
    <row r="121" spans="2:9" x14ac:dyDescent="0.55000000000000004">
      <c r="B121" s="3"/>
      <c r="C121" s="3"/>
      <c r="E121" s="3"/>
      <c r="H121" s="3"/>
      <c r="I121" s="3"/>
    </row>
    <row r="122" spans="2:9" x14ac:dyDescent="0.55000000000000004">
      <c r="B122" s="3"/>
      <c r="C122" s="3"/>
      <c r="E122" s="3"/>
      <c r="H122" s="3"/>
      <c r="I122" s="3"/>
    </row>
    <row r="123" spans="2:9" x14ac:dyDescent="0.55000000000000004">
      <c r="B123" s="3"/>
      <c r="C123" s="3"/>
      <c r="E123" s="3"/>
      <c r="H123" s="3"/>
      <c r="I123" s="3"/>
    </row>
    <row r="124" spans="2:9" x14ac:dyDescent="0.55000000000000004">
      <c r="B124" s="3"/>
      <c r="C124" s="3"/>
      <c r="E124" s="3"/>
      <c r="H124" s="3"/>
      <c r="I124" s="3"/>
    </row>
    <row r="125" spans="2:9" x14ac:dyDescent="0.55000000000000004">
      <c r="B125" s="3"/>
      <c r="C125" s="3"/>
      <c r="E125" s="3"/>
      <c r="H125" s="3"/>
      <c r="I125" s="3"/>
    </row>
    <row r="126" spans="2:9" x14ac:dyDescent="0.55000000000000004">
      <c r="B126" s="3"/>
      <c r="C126" s="3"/>
      <c r="E126" s="3"/>
      <c r="H126" s="3"/>
      <c r="I126" s="3"/>
    </row>
    <row r="127" spans="2:9" x14ac:dyDescent="0.55000000000000004">
      <c r="B127" s="3"/>
      <c r="C127" s="3"/>
      <c r="E127" s="3"/>
      <c r="H127" s="3"/>
      <c r="I127" s="3"/>
    </row>
    <row r="128" spans="2:9" x14ac:dyDescent="0.55000000000000004">
      <c r="B128" s="3"/>
      <c r="C128" s="3"/>
      <c r="E128" s="3"/>
      <c r="H128" s="3"/>
      <c r="I128" s="3"/>
    </row>
    <row r="129" spans="2:9" x14ac:dyDescent="0.55000000000000004">
      <c r="B129" s="3"/>
      <c r="C129" s="3"/>
      <c r="E129" s="3"/>
      <c r="H129" s="3"/>
      <c r="I129" s="3"/>
    </row>
    <row r="130" spans="2:9" x14ac:dyDescent="0.55000000000000004">
      <c r="B130" s="3"/>
      <c r="C130" s="3"/>
      <c r="E130" s="3"/>
      <c r="H130" s="3"/>
      <c r="I130" s="3"/>
    </row>
    <row r="131" spans="2:9" x14ac:dyDescent="0.55000000000000004">
      <c r="B131" s="3"/>
      <c r="C131" s="3"/>
      <c r="E131" s="3"/>
      <c r="H131" s="3"/>
      <c r="I131" s="3"/>
    </row>
    <row r="132" spans="2:9" x14ac:dyDescent="0.55000000000000004">
      <c r="B132" s="3"/>
      <c r="C132" s="3"/>
      <c r="E132" s="3"/>
      <c r="H132" s="3"/>
      <c r="I132" s="3"/>
    </row>
    <row r="133" spans="2:9" x14ac:dyDescent="0.55000000000000004">
      <c r="B133" s="3"/>
      <c r="C133" s="3"/>
      <c r="E133" s="3"/>
      <c r="H133" s="3"/>
      <c r="I133" s="3"/>
    </row>
    <row r="134" spans="2:9" x14ac:dyDescent="0.55000000000000004">
      <c r="B134" s="3"/>
      <c r="C134" s="3"/>
      <c r="E134" s="3"/>
      <c r="H134" s="3"/>
      <c r="I134" s="3"/>
    </row>
    <row r="135" spans="2:9" x14ac:dyDescent="0.55000000000000004">
      <c r="B135" s="3"/>
      <c r="C135" s="3"/>
      <c r="E135" s="3"/>
      <c r="H135" s="3"/>
      <c r="I135" s="3"/>
    </row>
    <row r="136" spans="2:9" x14ac:dyDescent="0.55000000000000004">
      <c r="B136" s="3"/>
      <c r="C136" s="3"/>
      <c r="E136" s="3"/>
      <c r="H136" s="3"/>
      <c r="I136" s="3"/>
    </row>
    <row r="137" spans="2:9" x14ac:dyDescent="0.55000000000000004">
      <c r="B137" s="3"/>
      <c r="C137" s="3"/>
      <c r="E137" s="3"/>
      <c r="H137" s="3"/>
      <c r="I137" s="3"/>
    </row>
    <row r="138" spans="2:9" x14ac:dyDescent="0.55000000000000004">
      <c r="B138" s="3"/>
      <c r="C138" s="3"/>
      <c r="E138" s="3"/>
      <c r="H138" s="3"/>
      <c r="I138" s="3"/>
    </row>
    <row r="139" spans="2:9" x14ac:dyDescent="0.55000000000000004">
      <c r="B139" s="3"/>
      <c r="C139" s="3"/>
      <c r="E139" s="3"/>
      <c r="H139" s="3"/>
      <c r="I139" s="3"/>
    </row>
    <row r="140" spans="2:9" x14ac:dyDescent="0.55000000000000004">
      <c r="B140" s="3"/>
      <c r="C140" s="3"/>
      <c r="E140" s="3"/>
      <c r="H140" s="3"/>
      <c r="I140" s="3"/>
    </row>
    <row r="141" spans="2:9" x14ac:dyDescent="0.55000000000000004">
      <c r="B141" s="3"/>
      <c r="C141" s="3"/>
      <c r="E141" s="3"/>
      <c r="H141" s="3"/>
      <c r="I141" s="3"/>
    </row>
    <row r="142" spans="2:9" x14ac:dyDescent="0.55000000000000004">
      <c r="B142" s="3"/>
      <c r="C142" s="3"/>
      <c r="E142" s="3"/>
      <c r="H142" s="3"/>
      <c r="I142" s="3"/>
    </row>
    <row r="143" spans="2:9" x14ac:dyDescent="0.55000000000000004">
      <c r="B143" s="3"/>
      <c r="C143" s="3"/>
      <c r="E143" s="3"/>
      <c r="H143" s="3"/>
      <c r="I143" s="3"/>
    </row>
    <row r="144" spans="2:9" x14ac:dyDescent="0.55000000000000004">
      <c r="B144" s="3"/>
      <c r="C144" s="3"/>
      <c r="E144" s="3"/>
      <c r="H144" s="3"/>
      <c r="I144" s="3"/>
    </row>
    <row r="145" spans="2:9" x14ac:dyDescent="0.55000000000000004">
      <c r="B145" s="3"/>
      <c r="C145" s="3"/>
      <c r="E145" s="3"/>
      <c r="H145" s="3"/>
      <c r="I145" s="3"/>
    </row>
    <row r="146" spans="2:9" x14ac:dyDescent="0.55000000000000004">
      <c r="B146" s="3"/>
      <c r="C146" s="3"/>
      <c r="E146" s="3"/>
      <c r="H146" s="3"/>
      <c r="I146" s="3"/>
    </row>
    <row r="147" spans="2:9" x14ac:dyDescent="0.55000000000000004">
      <c r="B147" s="3"/>
      <c r="C147" s="3"/>
      <c r="E147" s="3"/>
      <c r="H147" s="3"/>
      <c r="I147" s="3"/>
    </row>
    <row r="148" spans="2:9" x14ac:dyDescent="0.55000000000000004">
      <c r="B148" s="3"/>
      <c r="C148" s="3"/>
      <c r="E148" s="3"/>
      <c r="H148" s="3"/>
      <c r="I148" s="3"/>
    </row>
    <row r="149" spans="2:9" x14ac:dyDescent="0.55000000000000004">
      <c r="B149" s="3"/>
      <c r="C149" s="3"/>
      <c r="E149" s="3"/>
      <c r="H149" s="3"/>
      <c r="I149" s="3"/>
    </row>
    <row r="150" spans="2:9" x14ac:dyDescent="0.55000000000000004">
      <c r="B150" s="3"/>
      <c r="C150" s="3"/>
      <c r="E150" s="3"/>
      <c r="H150" s="3"/>
      <c r="I150" s="3"/>
    </row>
    <row r="151" spans="2:9" x14ac:dyDescent="0.55000000000000004">
      <c r="B151" s="3"/>
      <c r="C151" s="3"/>
      <c r="E151" s="3"/>
      <c r="H151" s="3"/>
      <c r="I151" s="3"/>
    </row>
    <row r="152" spans="2:9" x14ac:dyDescent="0.55000000000000004">
      <c r="B152" s="3"/>
      <c r="C152" s="3"/>
      <c r="E152" s="3"/>
      <c r="H152" s="3"/>
      <c r="I152" s="3"/>
    </row>
    <row r="153" spans="2:9" x14ac:dyDescent="0.55000000000000004">
      <c r="B153" s="3"/>
      <c r="C153" s="3"/>
      <c r="E153" s="3"/>
      <c r="H153" s="3"/>
      <c r="I153" s="3"/>
    </row>
    <row r="154" spans="2:9" x14ac:dyDescent="0.55000000000000004">
      <c r="B154" s="3"/>
      <c r="C154" s="3"/>
      <c r="E154" s="3"/>
      <c r="H154" s="3"/>
      <c r="I154" s="3"/>
    </row>
    <row r="155" spans="2:9" x14ac:dyDescent="0.55000000000000004">
      <c r="B155" s="3"/>
      <c r="C155" s="3"/>
      <c r="E155" s="3"/>
      <c r="H155" s="3"/>
      <c r="I155" s="3"/>
    </row>
    <row r="156" spans="2:9" x14ac:dyDescent="0.55000000000000004">
      <c r="B156" s="3"/>
      <c r="C156" s="3"/>
      <c r="E156" s="3"/>
      <c r="H156" s="3"/>
      <c r="I156" s="3"/>
    </row>
    <row r="157" spans="2:9" x14ac:dyDescent="0.55000000000000004">
      <c r="B157" s="3"/>
      <c r="C157" s="3"/>
      <c r="E157" s="3"/>
      <c r="H157" s="3"/>
      <c r="I157" s="3"/>
    </row>
    <row r="158" spans="2:9" x14ac:dyDescent="0.55000000000000004">
      <c r="B158" s="3"/>
      <c r="C158" s="3"/>
      <c r="E158" s="3"/>
      <c r="H158" s="3"/>
      <c r="I158" s="3"/>
    </row>
    <row r="159" spans="2:9" x14ac:dyDescent="0.55000000000000004">
      <c r="B159" s="3"/>
      <c r="C159" s="3"/>
      <c r="E159" s="3"/>
      <c r="H159" s="3"/>
      <c r="I159" s="3"/>
    </row>
    <row r="160" spans="2:9" x14ac:dyDescent="0.55000000000000004">
      <c r="B160" s="3"/>
      <c r="C160" s="3"/>
      <c r="E160" s="3"/>
      <c r="H160" s="3"/>
      <c r="I160" s="3"/>
    </row>
    <row r="161" spans="2:9" x14ac:dyDescent="0.55000000000000004">
      <c r="B161" s="3"/>
      <c r="C161" s="3"/>
      <c r="E161" s="3"/>
      <c r="H161" s="3"/>
      <c r="I161" s="3"/>
    </row>
    <row r="162" spans="2:9" x14ac:dyDescent="0.55000000000000004">
      <c r="B162" s="3"/>
      <c r="C162" s="3"/>
      <c r="E162" s="3"/>
      <c r="H162" s="3"/>
      <c r="I162" s="3"/>
    </row>
    <row r="163" spans="2:9" x14ac:dyDescent="0.55000000000000004">
      <c r="B163" s="3"/>
      <c r="C163" s="3"/>
      <c r="E163" s="3"/>
      <c r="H163" s="3"/>
      <c r="I163" s="3"/>
    </row>
    <row r="164" spans="2:9" x14ac:dyDescent="0.55000000000000004">
      <c r="B164" s="3"/>
      <c r="C164" s="3"/>
      <c r="E164" s="3"/>
      <c r="H164" s="3"/>
      <c r="I164" s="3"/>
    </row>
    <row r="165" spans="2:9" x14ac:dyDescent="0.55000000000000004">
      <c r="B165" s="3"/>
      <c r="C165" s="3"/>
      <c r="E165" s="3"/>
      <c r="H165" s="3"/>
      <c r="I165" s="3"/>
    </row>
    <row r="166" spans="2:9" x14ac:dyDescent="0.55000000000000004">
      <c r="B166" s="3"/>
      <c r="C166" s="3"/>
      <c r="E166" s="3"/>
      <c r="H166" s="3"/>
      <c r="I166" s="3"/>
    </row>
    <row r="167" spans="2:9" x14ac:dyDescent="0.55000000000000004">
      <c r="B167" s="3"/>
      <c r="C167" s="3"/>
      <c r="E167" s="3"/>
      <c r="H167" s="3"/>
      <c r="I167" s="3"/>
    </row>
    <row r="168" spans="2:9" x14ac:dyDescent="0.55000000000000004">
      <c r="B168" s="3"/>
      <c r="C168" s="3"/>
      <c r="E168" s="3"/>
      <c r="H168" s="3"/>
      <c r="I168" s="3"/>
    </row>
    <row r="169" spans="2:9" x14ac:dyDescent="0.55000000000000004">
      <c r="B169" s="3"/>
      <c r="C169" s="3"/>
      <c r="E169" s="3"/>
      <c r="H169" s="3"/>
      <c r="I169" s="3"/>
    </row>
    <row r="170" spans="2:9" x14ac:dyDescent="0.55000000000000004">
      <c r="B170" s="3"/>
      <c r="C170" s="3"/>
      <c r="E170" s="3"/>
      <c r="H170" s="3"/>
      <c r="I170" s="3"/>
    </row>
    <row r="171" spans="2:9" x14ac:dyDescent="0.55000000000000004">
      <c r="B171" s="3"/>
      <c r="C171" s="3"/>
      <c r="E171" s="3"/>
      <c r="H171" s="3"/>
      <c r="I171" s="3"/>
    </row>
    <row r="172" spans="2:9" x14ac:dyDescent="0.55000000000000004">
      <c r="B172" s="3"/>
      <c r="C172" s="3"/>
      <c r="E172" s="3"/>
      <c r="H172" s="3"/>
      <c r="I172" s="3"/>
    </row>
    <row r="173" spans="2:9" x14ac:dyDescent="0.55000000000000004">
      <c r="B173" s="3"/>
      <c r="C173" s="3"/>
      <c r="E173" s="3"/>
      <c r="H173" s="3"/>
      <c r="I173" s="3"/>
    </row>
    <row r="174" spans="2:9" x14ac:dyDescent="0.55000000000000004">
      <c r="B174" s="3"/>
      <c r="C174" s="3"/>
      <c r="E174" s="3"/>
      <c r="H174" s="3"/>
      <c r="I174" s="3"/>
    </row>
    <row r="175" spans="2:9" x14ac:dyDescent="0.55000000000000004">
      <c r="B175" s="3"/>
      <c r="C175" s="3"/>
      <c r="E175" s="3"/>
      <c r="H175" s="3"/>
      <c r="I175" s="3"/>
    </row>
    <row r="176" spans="2:9" x14ac:dyDescent="0.55000000000000004">
      <c r="B176" s="3"/>
      <c r="C176" s="3"/>
      <c r="E176" s="3"/>
      <c r="H176" s="3"/>
      <c r="I176" s="3"/>
    </row>
    <row r="177" spans="2:9" x14ac:dyDescent="0.55000000000000004">
      <c r="B177" s="3"/>
      <c r="C177" s="3"/>
      <c r="E177" s="3"/>
      <c r="H177" s="3"/>
      <c r="I177" s="3"/>
    </row>
    <row r="178" spans="2:9" x14ac:dyDescent="0.55000000000000004">
      <c r="B178" s="3"/>
      <c r="C178" s="3"/>
      <c r="E178" s="3"/>
      <c r="H178" s="3"/>
      <c r="I178" s="3"/>
    </row>
    <row r="179" spans="2:9" x14ac:dyDescent="0.55000000000000004">
      <c r="B179" s="3"/>
      <c r="C179" s="3"/>
      <c r="E179" s="3"/>
      <c r="H179" s="3"/>
      <c r="I179" s="3"/>
    </row>
    <row r="180" spans="2:9" x14ac:dyDescent="0.55000000000000004">
      <c r="B180" s="3"/>
      <c r="C180" s="3"/>
      <c r="E180" s="3"/>
      <c r="H180" s="3"/>
      <c r="I180" s="3"/>
    </row>
    <row r="181" spans="2:9" x14ac:dyDescent="0.55000000000000004">
      <c r="B181" s="3"/>
      <c r="C181" s="3"/>
      <c r="E181" s="3"/>
      <c r="H181" s="3"/>
      <c r="I181" s="3"/>
    </row>
    <row r="182" spans="2:9" x14ac:dyDescent="0.55000000000000004">
      <c r="B182" s="3"/>
      <c r="C182" s="3"/>
      <c r="E182" s="3"/>
      <c r="H182" s="3"/>
      <c r="I182" s="3"/>
    </row>
    <row r="183" spans="2:9" x14ac:dyDescent="0.55000000000000004">
      <c r="B183" s="3"/>
      <c r="C183" s="3"/>
      <c r="E183" s="3"/>
      <c r="H183" s="3"/>
      <c r="I183" s="3"/>
    </row>
    <row r="184" spans="2:9" x14ac:dyDescent="0.55000000000000004">
      <c r="B184" s="3"/>
      <c r="C184" s="3"/>
      <c r="E184" s="3"/>
      <c r="H184" s="3"/>
      <c r="I184" s="3"/>
    </row>
    <row r="185" spans="2:9" x14ac:dyDescent="0.55000000000000004">
      <c r="B185" s="3"/>
      <c r="C185" s="3"/>
      <c r="E185" s="3"/>
      <c r="H185" s="3"/>
      <c r="I185" s="3"/>
    </row>
    <row r="186" spans="2:9" x14ac:dyDescent="0.55000000000000004">
      <c r="B186" s="3"/>
      <c r="C186" s="3"/>
      <c r="E186" s="3"/>
      <c r="H186" s="3"/>
      <c r="I186" s="3"/>
    </row>
    <row r="187" spans="2:9" x14ac:dyDescent="0.55000000000000004">
      <c r="B187" s="3"/>
      <c r="C187" s="3"/>
      <c r="E187" s="3"/>
      <c r="H187" s="3"/>
      <c r="I187" s="3"/>
    </row>
    <row r="188" spans="2:9" x14ac:dyDescent="0.55000000000000004">
      <c r="B188" s="3"/>
      <c r="C188" s="3"/>
      <c r="E188" s="3"/>
      <c r="H188" s="3"/>
      <c r="I188" s="3"/>
    </row>
    <row r="189" spans="2:9" x14ac:dyDescent="0.55000000000000004">
      <c r="B189" s="3"/>
      <c r="C189" s="3"/>
      <c r="E189" s="3"/>
      <c r="H189" s="3"/>
      <c r="I189" s="3"/>
    </row>
    <row r="190" spans="2:9" x14ac:dyDescent="0.55000000000000004">
      <c r="B190" s="3"/>
      <c r="C190" s="3"/>
      <c r="E190" s="3"/>
      <c r="H190" s="3"/>
      <c r="I190" s="3"/>
    </row>
    <row r="191" spans="2:9" x14ac:dyDescent="0.55000000000000004">
      <c r="B191" s="3"/>
      <c r="C191" s="3"/>
      <c r="E191" s="3"/>
      <c r="H191" s="3"/>
      <c r="I191" s="3"/>
    </row>
    <row r="192" spans="2:9" x14ac:dyDescent="0.55000000000000004">
      <c r="B192" s="3"/>
      <c r="C192" s="3"/>
      <c r="E192" s="3"/>
      <c r="H192" s="3"/>
      <c r="I192" s="3"/>
    </row>
    <row r="193" spans="2:9" x14ac:dyDescent="0.55000000000000004">
      <c r="B193" s="3"/>
      <c r="C193" s="3"/>
      <c r="E193" s="3"/>
      <c r="H193" s="3"/>
      <c r="I193" s="3"/>
    </row>
    <row r="194" spans="2:9" x14ac:dyDescent="0.55000000000000004">
      <c r="B194" s="3"/>
      <c r="C194" s="3"/>
      <c r="E194" s="3"/>
      <c r="H194" s="3"/>
      <c r="I194" s="3"/>
    </row>
    <row r="195" spans="2:9" x14ac:dyDescent="0.55000000000000004">
      <c r="B195" s="3"/>
      <c r="C195" s="3"/>
      <c r="E195" s="3"/>
      <c r="H195" s="3"/>
      <c r="I195" s="3"/>
    </row>
    <row r="196" spans="2:9" x14ac:dyDescent="0.55000000000000004">
      <c r="B196" s="3"/>
      <c r="C196" s="3"/>
      <c r="E196" s="3"/>
      <c r="H196" s="3"/>
      <c r="I196" s="3"/>
    </row>
    <row r="197" spans="2:9" x14ac:dyDescent="0.55000000000000004">
      <c r="B197" s="3"/>
      <c r="C197" s="3"/>
      <c r="E197" s="3"/>
      <c r="H197" s="3"/>
      <c r="I197" s="3"/>
    </row>
    <row r="198" spans="2:9" x14ac:dyDescent="0.55000000000000004">
      <c r="B198" s="3"/>
      <c r="C198" s="3"/>
      <c r="E198" s="3"/>
      <c r="H198" s="3"/>
      <c r="I198" s="3"/>
    </row>
    <row r="199" spans="2:9" x14ac:dyDescent="0.55000000000000004">
      <c r="B199" s="3"/>
      <c r="C199" s="3"/>
      <c r="E199" s="3"/>
      <c r="H199" s="3"/>
      <c r="I199" s="3"/>
    </row>
    <row r="200" spans="2:9" x14ac:dyDescent="0.55000000000000004">
      <c r="B200" s="3"/>
      <c r="C200" s="3"/>
      <c r="E200" s="3"/>
      <c r="H200" s="3"/>
      <c r="I200" s="3"/>
    </row>
    <row r="201" spans="2:9" x14ac:dyDescent="0.55000000000000004">
      <c r="B201" s="3"/>
      <c r="C201" s="3"/>
      <c r="E201" s="3"/>
      <c r="H201" s="3"/>
      <c r="I201" s="3"/>
    </row>
    <row r="202" spans="2:9" x14ac:dyDescent="0.55000000000000004">
      <c r="B202" s="3"/>
      <c r="C202" s="3"/>
      <c r="E202" s="3"/>
      <c r="H202" s="3"/>
      <c r="I202" s="3"/>
    </row>
    <row r="203" spans="2:9" x14ac:dyDescent="0.55000000000000004">
      <c r="B203" s="3"/>
      <c r="C203" s="3"/>
      <c r="E203" s="3"/>
      <c r="H203" s="3"/>
      <c r="I203" s="3"/>
    </row>
    <row r="204" spans="2:9" x14ac:dyDescent="0.55000000000000004">
      <c r="B204" s="3"/>
      <c r="C204" s="3"/>
      <c r="E204" s="3"/>
      <c r="H204" s="3"/>
      <c r="I204" s="3"/>
    </row>
    <row r="205" spans="2:9" x14ac:dyDescent="0.55000000000000004">
      <c r="B205" s="3"/>
      <c r="C205" s="3"/>
      <c r="E205" s="3"/>
      <c r="H205" s="3"/>
      <c r="I205" s="3"/>
    </row>
    <row r="206" spans="2:9" x14ac:dyDescent="0.55000000000000004">
      <c r="B206" s="3"/>
      <c r="C206" s="3"/>
      <c r="E206" s="3"/>
      <c r="H206" s="3"/>
      <c r="I206" s="3"/>
    </row>
    <row r="207" spans="2:9" x14ac:dyDescent="0.55000000000000004">
      <c r="B207" s="3"/>
      <c r="C207" s="3"/>
      <c r="E207" s="3"/>
      <c r="H207" s="3"/>
      <c r="I207" s="3"/>
    </row>
    <row r="208" spans="2:9" x14ac:dyDescent="0.55000000000000004">
      <c r="B208" s="3"/>
      <c r="C208" s="3"/>
      <c r="E208" s="3"/>
      <c r="H208" s="3"/>
      <c r="I208" s="3"/>
    </row>
    <row r="209" spans="2:9" x14ac:dyDescent="0.55000000000000004">
      <c r="B209" s="3"/>
      <c r="C209" s="3"/>
      <c r="E209" s="3"/>
      <c r="H209" s="3"/>
      <c r="I209" s="3"/>
    </row>
    <row r="210" spans="2:9" x14ac:dyDescent="0.55000000000000004">
      <c r="B210" s="3"/>
      <c r="C210" s="3"/>
      <c r="E210" s="3"/>
      <c r="H210" s="3"/>
      <c r="I210" s="3"/>
    </row>
    <row r="211" spans="2:9" x14ac:dyDescent="0.55000000000000004">
      <c r="B211" s="3"/>
      <c r="C211" s="3"/>
      <c r="E211" s="3"/>
      <c r="H211" s="3"/>
      <c r="I211" s="3"/>
    </row>
    <row r="212" spans="2:9" x14ac:dyDescent="0.55000000000000004">
      <c r="B212" s="3"/>
      <c r="C212" s="3"/>
      <c r="E212" s="3"/>
      <c r="H212" s="3"/>
      <c r="I212" s="3"/>
    </row>
    <row r="213" spans="2:9" x14ac:dyDescent="0.55000000000000004">
      <c r="B213" s="3"/>
      <c r="C213" s="3"/>
      <c r="E213" s="3"/>
      <c r="H213" s="3"/>
      <c r="I213" s="3"/>
    </row>
    <row r="214" spans="2:9" x14ac:dyDescent="0.55000000000000004">
      <c r="B214" s="3"/>
      <c r="C214" s="3"/>
      <c r="E214" s="3"/>
      <c r="H214" s="3"/>
      <c r="I214" s="3"/>
    </row>
    <row r="215" spans="2:9" x14ac:dyDescent="0.55000000000000004">
      <c r="B215" s="3"/>
      <c r="C215" s="3"/>
      <c r="E215" s="3"/>
      <c r="H215" s="3"/>
      <c r="I215" s="3"/>
    </row>
    <row r="216" spans="2:9" x14ac:dyDescent="0.55000000000000004">
      <c r="B216" s="3"/>
      <c r="C216" s="3"/>
      <c r="E216" s="3"/>
      <c r="H216" s="3"/>
      <c r="I216" s="3"/>
    </row>
    <row r="217" spans="2:9" x14ac:dyDescent="0.55000000000000004">
      <c r="B217" s="3"/>
      <c r="C217" s="3"/>
      <c r="E217" s="3"/>
      <c r="H217" s="3"/>
      <c r="I217" s="3"/>
    </row>
    <row r="218" spans="2:9" x14ac:dyDescent="0.55000000000000004">
      <c r="B218" s="3"/>
      <c r="C218" s="3"/>
      <c r="E218" s="3"/>
      <c r="H218" s="3"/>
      <c r="I218" s="3"/>
    </row>
    <row r="219" spans="2:9" x14ac:dyDescent="0.55000000000000004">
      <c r="B219" s="3"/>
      <c r="C219" s="3"/>
      <c r="E219" s="3"/>
      <c r="H219" s="3"/>
      <c r="I219" s="3"/>
    </row>
    <row r="220" spans="2:9" x14ac:dyDescent="0.55000000000000004">
      <c r="B220" s="3"/>
      <c r="C220" s="3"/>
      <c r="E220" s="3"/>
      <c r="H220" s="3"/>
      <c r="I220" s="3"/>
    </row>
    <row r="221" spans="2:9" x14ac:dyDescent="0.55000000000000004">
      <c r="B221" s="3"/>
      <c r="C221" s="3"/>
      <c r="E221" s="3"/>
      <c r="H221" s="3"/>
      <c r="I221" s="3"/>
    </row>
    <row r="222" spans="2:9" x14ac:dyDescent="0.55000000000000004">
      <c r="B222" s="3"/>
      <c r="C222" s="3"/>
      <c r="E222" s="3"/>
      <c r="H222" s="3"/>
      <c r="I222" s="3"/>
    </row>
    <row r="223" spans="2:9" x14ac:dyDescent="0.55000000000000004">
      <c r="B223" s="3"/>
      <c r="C223" s="3"/>
      <c r="E223" s="3"/>
      <c r="H223" s="3"/>
      <c r="I223" s="3"/>
    </row>
    <row r="224" spans="2:9" x14ac:dyDescent="0.55000000000000004">
      <c r="B224" s="3"/>
      <c r="C224" s="3"/>
      <c r="E224" s="3"/>
      <c r="H224" s="3"/>
      <c r="I224" s="3"/>
    </row>
    <row r="225" spans="2:9" x14ac:dyDescent="0.55000000000000004">
      <c r="B225" s="3"/>
      <c r="C225" s="3"/>
      <c r="E225" s="3"/>
      <c r="H225" s="3"/>
      <c r="I225" s="3"/>
    </row>
    <row r="226" spans="2:9" x14ac:dyDescent="0.55000000000000004">
      <c r="B226" s="3"/>
      <c r="C226" s="3"/>
      <c r="E226" s="3"/>
      <c r="H226" s="3"/>
      <c r="I226" s="3"/>
    </row>
    <row r="227" spans="2:9" x14ac:dyDescent="0.55000000000000004">
      <c r="B227" s="3"/>
      <c r="C227" s="3"/>
      <c r="E227" s="3"/>
      <c r="H227" s="3"/>
      <c r="I227" s="3"/>
    </row>
    <row r="228" spans="2:9" x14ac:dyDescent="0.55000000000000004">
      <c r="B228" s="3"/>
      <c r="C228" s="3"/>
      <c r="E228" s="3"/>
      <c r="H228" s="3"/>
      <c r="I228" s="3"/>
    </row>
    <row r="229" spans="2:9" x14ac:dyDescent="0.55000000000000004">
      <c r="B229" s="3"/>
      <c r="C229" s="3"/>
      <c r="E229" s="3"/>
      <c r="H229" s="3"/>
      <c r="I229" s="3"/>
    </row>
    <row r="230" spans="2:9" x14ac:dyDescent="0.55000000000000004">
      <c r="B230" s="3"/>
      <c r="C230" s="3"/>
      <c r="E230" s="3"/>
      <c r="H230" s="3"/>
      <c r="I230" s="3"/>
    </row>
    <row r="231" spans="2:9" x14ac:dyDescent="0.55000000000000004">
      <c r="B231" s="3"/>
      <c r="C231" s="3"/>
      <c r="E231" s="3"/>
      <c r="H231" s="3"/>
      <c r="I231" s="3"/>
    </row>
    <row r="232" spans="2:9" x14ac:dyDescent="0.55000000000000004">
      <c r="B232" s="3"/>
      <c r="C232" s="3"/>
      <c r="E232" s="3"/>
      <c r="H232" s="3"/>
      <c r="I232" s="3"/>
    </row>
    <row r="233" spans="2:9" x14ac:dyDescent="0.55000000000000004">
      <c r="B233" s="3"/>
      <c r="C233" s="3"/>
      <c r="E233" s="3"/>
      <c r="H233" s="3"/>
      <c r="I233" s="3"/>
    </row>
    <row r="234" spans="2:9" x14ac:dyDescent="0.55000000000000004">
      <c r="B234" s="3"/>
      <c r="C234" s="3"/>
      <c r="E234" s="3"/>
      <c r="H234" s="3"/>
      <c r="I234" s="3"/>
    </row>
    <row r="235" spans="2:9" x14ac:dyDescent="0.55000000000000004">
      <c r="B235" s="3"/>
      <c r="C235" s="3"/>
      <c r="E235" s="3"/>
      <c r="H235" s="3"/>
      <c r="I235" s="3"/>
    </row>
    <row r="236" spans="2:9" x14ac:dyDescent="0.55000000000000004">
      <c r="B236" s="3"/>
      <c r="C236" s="3"/>
      <c r="E236" s="3"/>
      <c r="H236" s="3"/>
      <c r="I236" s="3"/>
    </row>
    <row r="237" spans="2:9" x14ac:dyDescent="0.55000000000000004">
      <c r="B237" s="3"/>
      <c r="C237" s="3"/>
      <c r="E237" s="3"/>
      <c r="H237" s="3"/>
      <c r="I237" s="3"/>
    </row>
    <row r="238" spans="2:9" x14ac:dyDescent="0.55000000000000004">
      <c r="B238" s="3"/>
      <c r="C238" s="3"/>
      <c r="E238" s="3"/>
      <c r="H238" s="3"/>
      <c r="I238" s="3"/>
    </row>
    <row r="239" spans="2:9" x14ac:dyDescent="0.55000000000000004">
      <c r="B239" s="3"/>
      <c r="C239" s="3"/>
      <c r="E239" s="3"/>
      <c r="H239" s="3"/>
      <c r="I239" s="3"/>
    </row>
    <row r="240" spans="2:9" x14ac:dyDescent="0.55000000000000004">
      <c r="B240" s="3"/>
      <c r="C240" s="3"/>
      <c r="E240" s="3"/>
      <c r="H240" s="3"/>
      <c r="I240" s="3"/>
    </row>
  </sheetData>
  <phoneticPr fontId="1"/>
  <hyperlinks>
    <hyperlink ref="J81" r:id="rId1" xr:uid="{2B9F4EC8-784F-4287-9D3D-F2B2983E2FFE}"/>
    <hyperlink ref="J80" r:id="rId2" xr:uid="{BF988A2D-A8E1-4EB6-88EB-7C74252F61D9}"/>
    <hyperlink ref="J79" r:id="rId3" xr:uid="{B2C3C607-4979-48EA-929F-225E798C56C7}"/>
    <hyperlink ref="J78" r:id="rId4" xr:uid="{EE441A79-B0D1-4DC2-A17D-A53F1C34F374}"/>
    <hyperlink ref="J77" r:id="rId5" xr:uid="{4DCD7801-3C24-459F-9408-2DE7A85F36CE}"/>
    <hyperlink ref="J76" r:id="rId6" xr:uid="{FCA0ACCF-B0F3-4C42-A02C-C8A675361B67}"/>
    <hyperlink ref="J75" r:id="rId7" xr:uid="{077CB1FF-F0D1-470A-B606-72592270DFA6}"/>
    <hyperlink ref="J74" r:id="rId8" location="specs" xr:uid="{89993929-479B-4A56-8C6E-848D2E4DD678}"/>
    <hyperlink ref="J73" r:id="rId9" xr:uid="{BDD28028-6F11-4884-B43E-6E45489BFDEE}"/>
    <hyperlink ref="J72" r:id="rId10" xr:uid="{A4B985E7-A5E1-4D61-B46A-611B46FBC23B}"/>
    <hyperlink ref="J71" r:id="rId11" location="specs" xr:uid="{3D18E0A8-C79C-4064-99CA-9BF9A17A9EF7}"/>
    <hyperlink ref="J70" r:id="rId12" xr:uid="{30804D4B-411E-4812-BD09-08FF0855320B}"/>
    <hyperlink ref="J69" r:id="rId13" xr:uid="{626FFEDD-8E8D-4E3B-AA70-3963CA16B06D}"/>
    <hyperlink ref="J68" r:id="rId14" xr:uid="{FCC2A296-36A9-4524-9762-F8B97345206B}"/>
    <hyperlink ref="J66" r:id="rId15" location="specs" xr:uid="{9294198C-58C8-4661-B287-C87852C49841}"/>
    <hyperlink ref="J67" r:id="rId16" xr:uid="{93D0DA43-EE2D-4FC2-9377-D4CBC5147FAA}"/>
    <hyperlink ref="J60" r:id="rId17" xr:uid="{6235B2E8-A47D-4E20-9942-B7DE75F2B3FB}"/>
    <hyperlink ref="J12" r:id="rId18" xr:uid="{688A1726-2BC5-4790-B778-5637C557600E}"/>
    <hyperlink ref="J5" r:id="rId19" xr:uid="{B086ADB6-BD0A-44D9-AFC6-21E53A32FC37}"/>
    <hyperlink ref="J6" r:id="rId20" xr:uid="{AC86F03D-25AC-4D5B-B8F9-DB5557C7A667}"/>
    <hyperlink ref="J7" r:id="rId21" location="specs" xr:uid="{C05F1321-EF96-4A0F-A1ED-14187852CA84}"/>
    <hyperlink ref="J9" r:id="rId22" xr:uid="{B91B3C82-EF0A-4B18-904F-14B3571A4B90}"/>
    <hyperlink ref="J10" r:id="rId23" xr:uid="{0AF6CF11-F2FB-4A27-94A8-3A2838576AEE}"/>
    <hyperlink ref="J11" r:id="rId24" xr:uid="{D5DD6267-78F6-43E2-A64F-00939E9D4C63}"/>
    <hyperlink ref="J13" r:id="rId25" xr:uid="{9B0DAC8B-5D8C-4011-8871-63E0C79BB447}"/>
    <hyperlink ref="J14" r:id="rId26" location="specs" xr:uid="{786210C6-6DB5-455E-BE5E-564F7279D367}"/>
    <hyperlink ref="J16" r:id="rId27" location="specs" xr:uid="{73D34840-BAA5-421D-B709-6C8EF4B7D795}"/>
    <hyperlink ref="J17" r:id="rId28" xr:uid="{DF8FC49C-7ECB-45EB-A5D2-8F06A70D763F}"/>
    <hyperlink ref="J18" r:id="rId29" xr:uid="{8F11BB3D-D7A0-4AF4-997C-2917F9275EB6}"/>
    <hyperlink ref="J19" r:id="rId30" xr:uid="{B5F32C69-96AE-4A6E-8C42-FC0FAE98AD1E}"/>
    <hyperlink ref="J104" r:id="rId31" xr:uid="{1C7F89B9-15D1-4EDB-9F46-2589FA21F102}"/>
    <hyperlink ref="J105" r:id="rId32" xr:uid="{5B3CD78F-24A3-41A8-8172-0121C95B9B5C}"/>
    <hyperlink ref="J98" r:id="rId33" xr:uid="{5D97D300-845D-4FE5-B04E-084D6125DC7D}"/>
    <hyperlink ref="J99" r:id="rId34" xr:uid="{EA3292EC-8E03-4D75-9FAC-550EC79F0F5C}"/>
    <hyperlink ref="J97" r:id="rId35" xr:uid="{5B70BDBB-D161-414D-8C23-5FABFC1BE678}"/>
    <hyperlink ref="J103" r:id="rId36" xr:uid="{028B5DB1-9EBD-419E-8675-82ABA94D851C}"/>
    <hyperlink ref="J27" r:id="rId37" xr:uid="{A4F17D65-4BBB-49E6-BE15-B9A3A55E1998}"/>
    <hyperlink ref="J28" r:id="rId38" xr:uid="{D2CA3F16-7357-48BD-B0E3-C8554377659B}"/>
    <hyperlink ref="J101" r:id="rId39" xr:uid="{DA4C1E7B-055C-47C3-A9A2-0006EFEBDAB6}"/>
    <hyperlink ref="J88" r:id="rId40" xr:uid="{88BBEAEB-EBD2-4522-B82F-4D441B9B2A81}"/>
  </hyperlinks>
  <pageMargins left="0.7" right="0.7" top="0.75" bottom="0.75" header="0.3" footer="0.3"/>
  <drawing r:id="rId4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BCE0D083A6C1438AD45A8661B4AE9C" ma:contentTypeVersion="10" ma:contentTypeDescription="Create a new document." ma:contentTypeScope="" ma:versionID="5118c5362985368646c5ce7cdc9fe9e8">
  <xsd:schema xmlns:xsd="http://www.w3.org/2001/XMLSchema" xmlns:xs="http://www.w3.org/2001/XMLSchema" xmlns:p="http://schemas.microsoft.com/office/2006/metadata/properties" xmlns:ns3="72a1bccc-0249-4968-b028-3f66304730e1" targetNamespace="http://schemas.microsoft.com/office/2006/metadata/properties" ma:root="true" ma:fieldsID="840001861620c28609a5ef8d034f0e8c" ns3:_="">
    <xsd:import namespace="72a1bccc-0249-4968-b028-3f66304730e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a1bccc-0249-4968-b028-3f6630473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2a1bccc-0249-4968-b028-3f66304730e1" xsi:nil="true"/>
  </documentManagement>
</p:properties>
</file>

<file path=customXml/itemProps1.xml><?xml version="1.0" encoding="utf-8"?>
<ds:datastoreItem xmlns:ds="http://schemas.openxmlformats.org/officeDocument/2006/customXml" ds:itemID="{0161EFEF-7804-48F0-A332-EC1CEAD41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3A931E-1DCC-467F-9C23-A5EECD4EB7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a1bccc-0249-4968-b028-3f66304730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F90F5F-0F4A-472C-969B-BE9E3C813265}">
  <ds:schemaRefs>
    <ds:schemaRef ds:uri="http://purl.org/dc/dcmitype/"/>
    <ds:schemaRef ds:uri="72a1bccc-0249-4968-b028-3f66304730e1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Specificaion of drones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宮本智之</dc:creator>
  <cp:lastModifiedBy>渡村友哉</cp:lastModifiedBy>
  <cp:lastPrinted>2023-02-15T14:36:57Z</cp:lastPrinted>
  <dcterms:created xsi:type="dcterms:W3CDTF">2022-03-09T06:55:46Z</dcterms:created>
  <dcterms:modified xsi:type="dcterms:W3CDTF">2024-12-14T05:01:56Z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0x0101008ABCE0D083A6C1438AD45A8661B4AE9C</vt:lpwstr>
  </property>
</Properties>
</file>