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328"/>
  <workbookPr filterPrivacy="1" defaultThemeVersion="124226"/>
  <xr:revisionPtr revIDLastSave="0" documentId="13_ncr:1_{677F09E0-E803-4252-8D94-09AC11FC9811}" xr6:coauthVersionLast="45" xr6:coauthVersionMax="45" xr10:uidLastSave="{00000000-0000-0000-0000-000000000000}"/>
  <bookViews>
    <workbookView xWindow="-120" yWindow="-120" windowWidth="20730" windowHeight="11160" activeTab="1" xr2:uid="{00000000-000D-0000-FFFF-FFFF00000000}"/>
  </bookViews>
  <sheets>
    <sheet name="LULC" sheetId="3" r:id="rId1"/>
    <sheet name="Linear Forecast" sheetId="2" r:id="rId2"/>
    <sheet name="Total Carbon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" i="3" l="1"/>
  <c r="C21" i="3" s="1"/>
  <c r="D13" i="3"/>
  <c r="D21" i="3" s="1"/>
  <c r="E13" i="3"/>
  <c r="E21" i="3" s="1"/>
  <c r="B13" i="3"/>
  <c r="B21" i="3" s="1"/>
  <c r="C12" i="3"/>
  <c r="C20" i="3" s="1"/>
  <c r="D12" i="3"/>
  <c r="D20" i="3" s="1"/>
  <c r="E12" i="3"/>
  <c r="E20" i="3" s="1"/>
  <c r="B12" i="3"/>
  <c r="B20" i="3" s="1"/>
  <c r="D11" i="3"/>
  <c r="D19" i="3" s="1"/>
  <c r="E11" i="3"/>
  <c r="E19" i="3" s="1"/>
  <c r="C11" i="3"/>
  <c r="C19" i="3" s="1"/>
  <c r="B11" i="3"/>
  <c r="B19" i="3" s="1"/>
  <c r="F3" i="3" l="1"/>
  <c r="F4" i="3"/>
  <c r="G4" i="3" s="1"/>
  <c r="H4" i="3" s="1"/>
  <c r="F5" i="3"/>
  <c r="G5" i="3" s="1"/>
  <c r="F6" i="3"/>
  <c r="G6" i="3" s="1"/>
  <c r="F13" i="3" l="1"/>
  <c r="F21" i="3" s="1"/>
  <c r="F12" i="3"/>
  <c r="F20" i="3" s="1"/>
  <c r="F11" i="3"/>
  <c r="F19" i="3" s="1"/>
  <c r="H6" i="3"/>
  <c r="G3" i="3"/>
  <c r="H5" i="3"/>
  <c r="G13" i="3" l="1"/>
  <c r="G21" i="3" s="1"/>
  <c r="G11" i="3"/>
  <c r="G19" i="3" s="1"/>
  <c r="G12" i="3"/>
  <c r="G20" i="3" s="1"/>
  <c r="H3" i="3"/>
  <c r="H13" i="3" l="1"/>
  <c r="H21" i="3" s="1"/>
  <c r="H12" i="3"/>
  <c r="H20" i="3" s="1"/>
  <c r="H11" i="3"/>
  <c r="H19" i="3" s="1"/>
</calcChain>
</file>

<file path=xl/sharedStrings.xml><?xml version="1.0" encoding="utf-8"?>
<sst xmlns="http://schemas.openxmlformats.org/spreadsheetml/2006/main" count="25" uniqueCount="18">
  <si>
    <t>Linear Forecast</t>
  </si>
  <si>
    <t>Barren Land</t>
  </si>
  <si>
    <t>Water</t>
  </si>
  <si>
    <t>Agricultural Land</t>
  </si>
  <si>
    <t>Forest</t>
  </si>
  <si>
    <t>Chave 2005</t>
  </si>
  <si>
    <t>Ali 2015</t>
  </si>
  <si>
    <t>Jenkin 2003</t>
  </si>
  <si>
    <t>Chave et al., 2005</t>
  </si>
  <si>
    <t>Ali. A 2015</t>
  </si>
  <si>
    <t>Jenkin et al 2003</t>
  </si>
  <si>
    <t>Forecast Values</t>
  </si>
  <si>
    <t>Forest area</t>
  </si>
  <si>
    <t>Agricultural Area</t>
  </si>
  <si>
    <t>Total Carbon in grams</t>
  </si>
  <si>
    <t>Total Carbon in Million tons</t>
  </si>
  <si>
    <t>Estimated Area</t>
  </si>
  <si>
    <t>Predicted Area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</si>
</sst>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3" fillId="0" borderId="0" xfId="0" applyFont="1"/>
    <xf numFmtId="0" fontId="0" fillId="2" borderId="0" xfId="0" applyFill="1"/>
    <xf numFmtId="0" fontId="1" fillId="0" borderId="0" xfId="0" applyFont="1"/>
    <xf numFmtId="2" fontId="0" fillId="0" borderId="0" xfId="0" applyNumberFormat="1"/>
    <xf numFmtId="0" fontId="4" fillId="0" borderId="0" xfId="0" applyFont="1"/>
    <xf numFmtId="0" fontId="2" fillId="0" borderId="0" xfId="0" applyFont="1"/>
    <xf numFmtId="0" fontId="2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0" fillId="4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400" b="1">
                <a:solidFill>
                  <a:sysClr val="windowText" lastClr="000000"/>
                </a:solidFill>
              </a:rPr>
              <a:t>LULC Changes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'Linear Forecast'!$A$10</c:f>
              <c:strCache>
                <c:ptCount val="1"/>
                <c:pt idx="0">
                  <c:v>Forest</c:v>
                </c:pt>
              </c:strCache>
            </c:strRef>
          </c:tx>
          <c:spPr>
            <a:ln w="28575" cap="rnd">
              <a:solidFill>
                <a:srgbClr val="00CC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8000"/>
              </a:solidFill>
              <a:ln w="9525">
                <a:solidFill>
                  <a:srgbClr val="00CC00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25577242985471887"/>
                  <c:y val="-0.2808035030533901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1" i="0" u="none" strike="noStrike" kern="1200" baseline="0">
                      <a:solidFill>
                        <a:srgbClr val="009900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'Linear Forecast'!$B$9:$H$9</c:f>
              <c:numCache>
                <c:formatCode>General</c:formatCode>
                <c:ptCount val="7"/>
                <c:pt idx="0">
                  <c:v>1988</c:v>
                </c:pt>
                <c:pt idx="1">
                  <c:v>1998</c:v>
                </c:pt>
                <c:pt idx="2">
                  <c:v>2008</c:v>
                </c:pt>
                <c:pt idx="3">
                  <c:v>2018</c:v>
                </c:pt>
                <c:pt idx="4">
                  <c:v>2028</c:v>
                </c:pt>
                <c:pt idx="5">
                  <c:v>2038</c:v>
                </c:pt>
                <c:pt idx="6">
                  <c:v>2048</c:v>
                </c:pt>
              </c:numCache>
            </c:numRef>
          </c:xVal>
          <c:yVal>
            <c:numRef>
              <c:f>'Linear Forecast'!$B$10:$H$10</c:f>
              <c:numCache>
                <c:formatCode>General</c:formatCode>
                <c:ptCount val="7"/>
                <c:pt idx="0">
                  <c:v>71005</c:v>
                </c:pt>
                <c:pt idx="1">
                  <c:v>60878</c:v>
                </c:pt>
                <c:pt idx="2">
                  <c:v>56800</c:v>
                </c:pt>
                <c:pt idx="3">
                  <c:v>50311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9C9E-4AC0-9CCC-A34160F032BD}"/>
            </c:ext>
          </c:extLst>
        </c:ser>
        <c:ser>
          <c:idx val="1"/>
          <c:order val="1"/>
          <c:tx>
            <c:strRef>
              <c:f>'Linear Forecast'!$A$11</c:f>
              <c:strCache>
                <c:ptCount val="1"/>
                <c:pt idx="0">
                  <c:v>Agricultural Land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39498369746035267"/>
                  <c:y val="-0.1425130088165413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1" i="0" u="none" strike="noStrike" kern="1200" baseline="0">
                      <a:solidFill>
                        <a:schemeClr val="accent6">
                          <a:lumMod val="75000"/>
                        </a:schemeClr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'Linear Forecast'!$B$9:$H$9</c:f>
              <c:numCache>
                <c:formatCode>General</c:formatCode>
                <c:ptCount val="7"/>
                <c:pt idx="0">
                  <c:v>1988</c:v>
                </c:pt>
                <c:pt idx="1">
                  <c:v>1998</c:v>
                </c:pt>
                <c:pt idx="2">
                  <c:v>2008</c:v>
                </c:pt>
                <c:pt idx="3">
                  <c:v>2018</c:v>
                </c:pt>
                <c:pt idx="4">
                  <c:v>2028</c:v>
                </c:pt>
                <c:pt idx="5">
                  <c:v>2038</c:v>
                </c:pt>
                <c:pt idx="6">
                  <c:v>2048</c:v>
                </c:pt>
              </c:numCache>
            </c:numRef>
          </c:xVal>
          <c:yVal>
            <c:numRef>
              <c:f>'Linear Forecast'!$B$11:$H$11</c:f>
              <c:numCache>
                <c:formatCode>General</c:formatCode>
                <c:ptCount val="7"/>
                <c:pt idx="0">
                  <c:v>4844</c:v>
                </c:pt>
                <c:pt idx="1">
                  <c:v>6215</c:v>
                </c:pt>
                <c:pt idx="2">
                  <c:v>8283</c:v>
                </c:pt>
                <c:pt idx="3">
                  <c:v>11625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9C9E-4AC0-9CCC-A34160F032BD}"/>
            </c:ext>
          </c:extLst>
        </c:ser>
        <c:ser>
          <c:idx val="4"/>
          <c:order val="3"/>
          <c:tx>
            <c:strRef>
              <c:f>'Linear Forecast'!$A$14</c:f>
              <c:strCache>
                <c:ptCount val="1"/>
              </c:strCache>
            </c:strRef>
          </c:tx>
          <c:spPr>
            <a:ln w="28575" cap="rnd">
              <a:solidFill>
                <a:srgbClr val="FFC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C000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00CC00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'Linear Forecast'!$B$9:$H$9</c:f>
              <c:numCache>
                <c:formatCode>General</c:formatCode>
                <c:ptCount val="7"/>
                <c:pt idx="0">
                  <c:v>1988</c:v>
                </c:pt>
                <c:pt idx="1">
                  <c:v>1998</c:v>
                </c:pt>
                <c:pt idx="2">
                  <c:v>2008</c:v>
                </c:pt>
                <c:pt idx="3">
                  <c:v>2018</c:v>
                </c:pt>
                <c:pt idx="4">
                  <c:v>2028</c:v>
                </c:pt>
                <c:pt idx="5">
                  <c:v>2038</c:v>
                </c:pt>
                <c:pt idx="6">
                  <c:v>2048</c:v>
                </c:pt>
              </c:numCache>
            </c:numRef>
          </c:xVal>
          <c:yVal>
            <c:numRef>
              <c:f>'Linear Forecast'!$B$14:$H$14</c:f>
              <c:numCache>
                <c:formatCode>General</c:formatCode>
                <c:ptCount val="7"/>
                <c:pt idx="4">
                  <c:v>43208.5</c:v>
                </c:pt>
                <c:pt idx="5">
                  <c:v>36592.5</c:v>
                </c:pt>
                <c:pt idx="6">
                  <c:v>29976.5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9C9E-4AC0-9CCC-A34160F032BD}"/>
            </c:ext>
          </c:extLst>
        </c:ser>
        <c:ser>
          <c:idx val="5"/>
          <c:order val="4"/>
          <c:tx>
            <c:strRef>
              <c:f>'Linear Forecast'!$A$15</c:f>
              <c:strCache>
                <c:ptCount val="1"/>
              </c:strCache>
            </c:strRef>
          </c:tx>
          <c:spPr>
            <a:ln w="28575" cap="rnd">
              <a:solidFill>
                <a:srgbClr val="FFC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C000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FF0000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'Linear Forecast'!$B$9:$H$9</c:f>
              <c:numCache>
                <c:formatCode>General</c:formatCode>
                <c:ptCount val="7"/>
                <c:pt idx="0">
                  <c:v>1988</c:v>
                </c:pt>
                <c:pt idx="1">
                  <c:v>1998</c:v>
                </c:pt>
                <c:pt idx="2">
                  <c:v>2008</c:v>
                </c:pt>
                <c:pt idx="3">
                  <c:v>2018</c:v>
                </c:pt>
                <c:pt idx="4">
                  <c:v>2028</c:v>
                </c:pt>
                <c:pt idx="5">
                  <c:v>2038</c:v>
                </c:pt>
                <c:pt idx="6">
                  <c:v>2048</c:v>
                </c:pt>
              </c:numCache>
            </c:numRef>
          </c:xVal>
          <c:yVal>
            <c:numRef>
              <c:f>'Linear Forecast'!$B$15:$H$15</c:f>
              <c:numCache>
                <c:formatCode>General</c:formatCode>
                <c:ptCount val="7"/>
                <c:pt idx="4">
                  <c:v>13344.5</c:v>
                </c:pt>
                <c:pt idx="5">
                  <c:v>15585.600000000035</c:v>
                </c:pt>
                <c:pt idx="6">
                  <c:v>17826.700000000012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9C9E-4AC0-9CCC-A34160F032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2909456"/>
        <c:axId val="332905536"/>
      </c:scatterChart>
      <c:scatterChart>
        <c:scatterStyle val="smoothMarker"/>
        <c:varyColors val="0"/>
        <c:ser>
          <c:idx val="3"/>
          <c:order val="2"/>
          <c:tx>
            <c:strRef>
              <c:f>'Linear Forecast'!$A$13</c:f>
              <c:strCache>
                <c:ptCount val="1"/>
                <c:pt idx="0">
                  <c:v>Barren Land</c:v>
                </c:pt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9525">
                <a:solidFill>
                  <a:schemeClr val="accent6">
                    <a:lumMod val="75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6">
                    <a:lumMod val="50000"/>
                  </a:schemeClr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4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3.0664448634061588E-2"/>
                  <c:y val="0.4948955694752619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1" i="0" u="none" strike="noStrike" kern="1200" baseline="0">
                      <a:solidFill>
                        <a:srgbClr val="FF0000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'Linear Forecast'!$B$9:$H$9</c:f>
              <c:numCache>
                <c:formatCode>General</c:formatCode>
                <c:ptCount val="7"/>
                <c:pt idx="0">
                  <c:v>1988</c:v>
                </c:pt>
                <c:pt idx="1">
                  <c:v>1998</c:v>
                </c:pt>
                <c:pt idx="2">
                  <c:v>2008</c:v>
                </c:pt>
                <c:pt idx="3">
                  <c:v>2018</c:v>
                </c:pt>
                <c:pt idx="4">
                  <c:v>2028</c:v>
                </c:pt>
                <c:pt idx="5">
                  <c:v>2038</c:v>
                </c:pt>
                <c:pt idx="6">
                  <c:v>2048</c:v>
                </c:pt>
              </c:numCache>
            </c:numRef>
          </c:xVal>
          <c:yVal>
            <c:numRef>
              <c:f>'Linear Forecast'!$B$13:$H$13</c:f>
              <c:numCache>
                <c:formatCode>General</c:formatCode>
                <c:ptCount val="7"/>
                <c:pt idx="0">
                  <c:v>251188</c:v>
                </c:pt>
                <c:pt idx="1">
                  <c:v>259740</c:v>
                </c:pt>
                <c:pt idx="2">
                  <c:v>261886</c:v>
                </c:pt>
                <c:pt idx="3">
                  <c:v>265121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2-9C9E-4AC0-9CCC-A34160F032BD}"/>
            </c:ext>
          </c:extLst>
        </c:ser>
        <c:ser>
          <c:idx val="7"/>
          <c:order val="5"/>
          <c:tx>
            <c:strRef>
              <c:f>'Linear Forecast'!$A$17</c:f>
              <c:strCache>
                <c:ptCount val="1"/>
                <c:pt idx="0">
                  <c:v>Linear Forecast</c:v>
                </c:pt>
              </c:strCache>
            </c:strRef>
          </c:tx>
          <c:spPr>
            <a:ln w="28575" cap="rnd">
              <a:solidFill>
                <a:srgbClr val="FFC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'Linear Forecast'!$B$9:$H$9</c:f>
              <c:numCache>
                <c:formatCode>General</c:formatCode>
                <c:ptCount val="7"/>
                <c:pt idx="0">
                  <c:v>1988</c:v>
                </c:pt>
                <c:pt idx="1">
                  <c:v>1998</c:v>
                </c:pt>
                <c:pt idx="2">
                  <c:v>2008</c:v>
                </c:pt>
                <c:pt idx="3">
                  <c:v>2018</c:v>
                </c:pt>
                <c:pt idx="4">
                  <c:v>2028</c:v>
                </c:pt>
                <c:pt idx="5">
                  <c:v>2038</c:v>
                </c:pt>
                <c:pt idx="6">
                  <c:v>2048</c:v>
                </c:pt>
              </c:numCache>
            </c:numRef>
          </c:xVal>
          <c:yVal>
            <c:numRef>
              <c:f>'Linear Forecast'!$B$17:$H$17</c:f>
              <c:numCache>
                <c:formatCode>General</c:formatCode>
                <c:ptCount val="7"/>
                <c:pt idx="4">
                  <c:v>270470</c:v>
                </c:pt>
                <c:pt idx="5">
                  <c:v>274864.5</c:v>
                </c:pt>
                <c:pt idx="6">
                  <c:v>279259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3-9C9E-4AC0-9CCC-A34160F032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2911808"/>
        <c:axId val="332910632"/>
      </c:scatterChart>
      <c:valAx>
        <c:axId val="3329094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32905536"/>
        <c:crosses val="autoZero"/>
        <c:crossBetween val="midCat"/>
      </c:valAx>
      <c:valAx>
        <c:axId val="332905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Area in Hactares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32909456"/>
        <c:crosses val="autoZero"/>
        <c:crossBetween val="midCat"/>
      </c:valAx>
      <c:valAx>
        <c:axId val="332910632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Area in Hactares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32911808"/>
        <c:crosses val="max"/>
        <c:crossBetween val="midCat"/>
      </c:valAx>
      <c:valAx>
        <c:axId val="332911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32910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egendEntry>
        <c:idx val="2"/>
        <c:delete val="1"/>
      </c:legendEntry>
      <c:legendEntry>
        <c:idx val="3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egendEntry>
        <c:idx val="12"/>
        <c:delete val="1"/>
      </c:legendEntry>
      <c:legendEntry>
        <c:idx val="13"/>
        <c:delete val="1"/>
      </c:legendEntry>
      <c:legendEntry>
        <c:idx val="14"/>
        <c:delete val="1"/>
      </c:legendEntry>
      <c:legendEntry>
        <c:idx val="15"/>
        <c:delete val="1"/>
      </c:legendEntry>
      <c:layout>
        <c:manualLayout>
          <c:xMode val="edge"/>
          <c:yMode val="edge"/>
          <c:x val="7.4703486007910977E-2"/>
          <c:y val="0.89340611725279961"/>
          <c:w val="0.85059302798417802"/>
          <c:h val="6.004359180788187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/>
              <a:t>Total forest carbon using Jenkin's equation and Forecast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'Total Carbon'!$A$2</c:f>
              <c:strCache>
                <c:ptCount val="1"/>
                <c:pt idx="0">
                  <c:v>Jenkin et al 2003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501-4378-8375-84EA2805879C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6501-4378-8375-84EA2805879C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6501-4378-8375-84EA2805879C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6501-4378-8375-84EA2805879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'Total Carbon'!$B$1:$H$1</c:f>
              <c:numCache>
                <c:formatCode>General</c:formatCode>
                <c:ptCount val="7"/>
                <c:pt idx="0">
                  <c:v>1988</c:v>
                </c:pt>
                <c:pt idx="1">
                  <c:v>1998</c:v>
                </c:pt>
                <c:pt idx="2">
                  <c:v>2008</c:v>
                </c:pt>
                <c:pt idx="3">
                  <c:v>2018</c:v>
                </c:pt>
                <c:pt idx="4">
                  <c:v>2028</c:v>
                </c:pt>
                <c:pt idx="5">
                  <c:v>2038</c:v>
                </c:pt>
                <c:pt idx="6">
                  <c:v>2048</c:v>
                </c:pt>
              </c:numCache>
            </c:numRef>
          </c:cat>
          <c:val>
            <c:numRef>
              <c:f>'Total Carbon'!$B$2:$H$2</c:f>
              <c:numCache>
                <c:formatCode>0.00</c:formatCode>
                <c:ptCount val="7"/>
                <c:pt idx="0">
                  <c:v>0.59218169999999992</c:v>
                </c:pt>
                <c:pt idx="1">
                  <c:v>0.50772252000000007</c:v>
                </c:pt>
                <c:pt idx="2">
                  <c:v>0.47371200000000002</c:v>
                </c:pt>
                <c:pt idx="3">
                  <c:v>0.41959373999999999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501-4378-8375-84EA2805879C}"/>
            </c:ext>
          </c:extLst>
        </c:ser>
        <c:ser>
          <c:idx val="1"/>
          <c:order val="1"/>
          <c:tx>
            <c:strRef>
              <c:f>'Total Carbon'!$A$3</c:f>
              <c:strCache>
                <c:ptCount val="1"/>
                <c:pt idx="0">
                  <c:v>Forecast Values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'Total Carbon'!$B$1:$H$1</c:f>
              <c:numCache>
                <c:formatCode>General</c:formatCode>
                <c:ptCount val="7"/>
                <c:pt idx="0">
                  <c:v>1988</c:v>
                </c:pt>
                <c:pt idx="1">
                  <c:v>1998</c:v>
                </c:pt>
                <c:pt idx="2">
                  <c:v>2008</c:v>
                </c:pt>
                <c:pt idx="3">
                  <c:v>2018</c:v>
                </c:pt>
                <c:pt idx="4">
                  <c:v>2028</c:v>
                </c:pt>
                <c:pt idx="5">
                  <c:v>2038</c:v>
                </c:pt>
                <c:pt idx="6">
                  <c:v>2048</c:v>
                </c:pt>
              </c:numCache>
            </c:numRef>
          </c:cat>
          <c:val>
            <c:numRef>
              <c:f>'Total Carbon'!$B$3:$H$3</c:f>
              <c:numCache>
                <c:formatCode>General</c:formatCode>
                <c:ptCount val="7"/>
                <c:pt idx="4" formatCode="0.00">
                  <c:v>0.36035888999999999</c:v>
                </c:pt>
                <c:pt idx="5" formatCode="0.00">
                  <c:v>0.30518145000000002</c:v>
                </c:pt>
                <c:pt idx="6" formatCode="0.00">
                  <c:v>0.25000401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501-4378-8375-84EA2805879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337959008"/>
        <c:axId val="337960576"/>
      </c:barChart>
      <c:catAx>
        <c:axId val="3379590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37960576"/>
        <c:crosses val="autoZero"/>
        <c:auto val="1"/>
        <c:lblAlgn val="ctr"/>
        <c:lblOffset val="100"/>
        <c:noMultiLvlLbl val="0"/>
      </c:catAx>
      <c:valAx>
        <c:axId val="337960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C in million tons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37959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/>
              <a:t>Total forest carbon using Ali. A 2005 equation and Forecast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'Total Carbon'!$A$10</c:f>
              <c:strCache>
                <c:ptCount val="1"/>
                <c:pt idx="0">
                  <c:v>Ali. A 2015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BEA-4B9D-8291-5763F75974F1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BEA-4B9D-8291-5763F75974F1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BEA-4B9D-8291-5763F75974F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'Total Carbon'!$B$9:$H$9</c:f>
              <c:numCache>
                <c:formatCode>General</c:formatCode>
                <c:ptCount val="7"/>
                <c:pt idx="0">
                  <c:v>1988</c:v>
                </c:pt>
                <c:pt idx="1">
                  <c:v>1998</c:v>
                </c:pt>
                <c:pt idx="2">
                  <c:v>2008</c:v>
                </c:pt>
                <c:pt idx="3">
                  <c:v>2018</c:v>
                </c:pt>
                <c:pt idx="4">
                  <c:v>2028</c:v>
                </c:pt>
                <c:pt idx="5">
                  <c:v>2038</c:v>
                </c:pt>
                <c:pt idx="6">
                  <c:v>2048</c:v>
                </c:pt>
              </c:numCache>
            </c:numRef>
          </c:cat>
          <c:val>
            <c:numRef>
              <c:f>'Total Carbon'!$B$10:$H$10</c:f>
              <c:numCache>
                <c:formatCode>0.00</c:formatCode>
                <c:ptCount val="7"/>
                <c:pt idx="0">
                  <c:v>0.55312894999999995</c:v>
                </c:pt>
                <c:pt idx="1">
                  <c:v>0.47423961999999997</c:v>
                </c:pt>
                <c:pt idx="2">
                  <c:v>0.44247199999999998</c:v>
                </c:pt>
                <c:pt idx="3">
                  <c:v>0.39192269000000002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BEA-4B9D-8291-5763F75974F1}"/>
            </c:ext>
          </c:extLst>
        </c:ser>
        <c:ser>
          <c:idx val="1"/>
          <c:order val="1"/>
          <c:tx>
            <c:strRef>
              <c:f>'Total Carbon'!$A$11</c:f>
              <c:strCache>
                <c:ptCount val="1"/>
                <c:pt idx="0">
                  <c:v>Forecast Values</c:v>
                </c:pt>
              </c:strCache>
            </c:strRef>
          </c:tx>
          <c:spPr>
            <a:solidFill>
              <a:srgbClr val="FFC000"/>
            </a:solidFill>
            <a:ln w="12700">
              <a:solidFill>
                <a:srgbClr val="FFC000"/>
              </a:solidFill>
              <a:prstDash val="solid"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'Total Carbon'!$B$9:$H$9</c:f>
              <c:numCache>
                <c:formatCode>General</c:formatCode>
                <c:ptCount val="7"/>
                <c:pt idx="0">
                  <c:v>1988</c:v>
                </c:pt>
                <c:pt idx="1">
                  <c:v>1998</c:v>
                </c:pt>
                <c:pt idx="2">
                  <c:v>2008</c:v>
                </c:pt>
                <c:pt idx="3">
                  <c:v>2018</c:v>
                </c:pt>
                <c:pt idx="4">
                  <c:v>2028</c:v>
                </c:pt>
                <c:pt idx="5">
                  <c:v>2038</c:v>
                </c:pt>
                <c:pt idx="6">
                  <c:v>2048</c:v>
                </c:pt>
              </c:numCache>
            </c:numRef>
          </c:cat>
          <c:val>
            <c:numRef>
              <c:f>'Total Carbon'!$B$11:$H$11</c:f>
              <c:numCache>
                <c:formatCode>General</c:formatCode>
                <c:ptCount val="7"/>
                <c:pt idx="4" formatCode="0.00">
                  <c:v>0.33659421500000003</c:v>
                </c:pt>
                <c:pt idx="5" formatCode="0.00">
                  <c:v>0.28505557500000001</c:v>
                </c:pt>
                <c:pt idx="6" formatCode="0.00">
                  <c:v>0.23351693500000001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BEA-4B9D-8291-5763F75974F1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337960184"/>
        <c:axId val="337959400"/>
      </c:barChart>
      <c:catAx>
        <c:axId val="337960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37959400"/>
        <c:crosses val="autoZero"/>
        <c:auto val="1"/>
        <c:lblAlgn val="ctr"/>
        <c:lblOffset val="100"/>
        <c:noMultiLvlLbl val="0"/>
      </c:catAx>
      <c:valAx>
        <c:axId val="337959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379601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/>
              <a:t>Total forest carbon using Chave et al., 2005 equation and Forecast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'Total Carbon'!$A$16</c:f>
              <c:strCache>
                <c:ptCount val="1"/>
                <c:pt idx="0">
                  <c:v>Chave et al., 2005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2A0-486B-9055-22B98941F4F7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2A0-486B-9055-22B98941F4F7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2A0-486B-9055-22B98941F4F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'Total Carbon'!$B$15:$H$15</c:f>
              <c:numCache>
                <c:formatCode>General</c:formatCode>
                <c:ptCount val="7"/>
                <c:pt idx="0">
                  <c:v>1988</c:v>
                </c:pt>
                <c:pt idx="1">
                  <c:v>1998</c:v>
                </c:pt>
                <c:pt idx="2">
                  <c:v>2008</c:v>
                </c:pt>
                <c:pt idx="3">
                  <c:v>2018</c:v>
                </c:pt>
                <c:pt idx="4">
                  <c:v>2028</c:v>
                </c:pt>
                <c:pt idx="5">
                  <c:v>2038</c:v>
                </c:pt>
                <c:pt idx="6">
                  <c:v>2048</c:v>
                </c:pt>
              </c:numCache>
            </c:numRef>
          </c:cat>
          <c:val>
            <c:numRef>
              <c:f>'Total Carbon'!$B$16:$H$16</c:f>
              <c:numCache>
                <c:formatCode>0.00</c:formatCode>
                <c:ptCount val="7"/>
                <c:pt idx="0">
                  <c:v>0.59644200000000003</c:v>
                </c:pt>
                <c:pt idx="1">
                  <c:v>0.51137520000000003</c:v>
                </c:pt>
                <c:pt idx="2">
                  <c:v>0.47711999999999999</c:v>
                </c:pt>
                <c:pt idx="3">
                  <c:v>0.4226124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2A0-486B-9055-22B98941F4F7}"/>
            </c:ext>
          </c:extLst>
        </c:ser>
        <c:ser>
          <c:idx val="1"/>
          <c:order val="1"/>
          <c:tx>
            <c:strRef>
              <c:f>'Total Carbon'!$A$17</c:f>
              <c:strCache>
                <c:ptCount val="1"/>
                <c:pt idx="0">
                  <c:v>Forecast Values</c:v>
                </c:pt>
              </c:strCache>
            </c:strRef>
          </c:tx>
          <c:spPr>
            <a:solidFill>
              <a:srgbClr val="FFC000"/>
            </a:solidFill>
            <a:ln w="12700">
              <a:solidFill>
                <a:srgbClr val="FFC000"/>
              </a:solidFill>
              <a:prstDash val="solid"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'Total Carbon'!$B$15:$H$15</c:f>
              <c:numCache>
                <c:formatCode>General</c:formatCode>
                <c:ptCount val="7"/>
                <c:pt idx="0">
                  <c:v>1988</c:v>
                </c:pt>
                <c:pt idx="1">
                  <c:v>1998</c:v>
                </c:pt>
                <c:pt idx="2">
                  <c:v>2008</c:v>
                </c:pt>
                <c:pt idx="3">
                  <c:v>2018</c:v>
                </c:pt>
                <c:pt idx="4">
                  <c:v>2028</c:v>
                </c:pt>
                <c:pt idx="5">
                  <c:v>2038</c:v>
                </c:pt>
                <c:pt idx="6">
                  <c:v>2048</c:v>
                </c:pt>
              </c:numCache>
            </c:numRef>
          </c:cat>
          <c:val>
            <c:numRef>
              <c:f>'Total Carbon'!$B$17:$H$17</c:f>
              <c:numCache>
                <c:formatCode>General</c:formatCode>
                <c:ptCount val="7"/>
                <c:pt idx="4" formatCode="0.00">
                  <c:v>0.36295140000000004</c:v>
                </c:pt>
                <c:pt idx="5" formatCode="0.00">
                  <c:v>0.30737700000000001</c:v>
                </c:pt>
                <c:pt idx="6" formatCode="0.00">
                  <c:v>0.25180259999999999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2A0-486B-9055-22B98941F4F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337959792"/>
        <c:axId val="337960968"/>
      </c:barChart>
      <c:catAx>
        <c:axId val="337959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37960968"/>
        <c:crosses val="autoZero"/>
        <c:auto val="1"/>
        <c:lblAlgn val="ctr"/>
        <c:lblOffset val="100"/>
        <c:noMultiLvlLbl val="0"/>
      </c:catAx>
      <c:valAx>
        <c:axId val="337960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379597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514350</xdr:colOff>
      <xdr:row>2</xdr:row>
      <xdr:rowOff>142875</xdr:rowOff>
    </xdr:from>
    <xdr:to>
      <xdr:col>17</xdr:col>
      <xdr:colOff>571500</xdr:colOff>
      <xdr:row>22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133350</xdr:colOff>
      <xdr:row>0</xdr:row>
      <xdr:rowOff>0</xdr:rowOff>
    </xdr:from>
    <xdr:to>
      <xdr:col>16</xdr:col>
      <xdr:colOff>438150</xdr:colOff>
      <xdr:row>14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161925</xdr:colOff>
      <xdr:row>8</xdr:row>
      <xdr:rowOff>119062</xdr:rowOff>
    </xdr:from>
    <xdr:to>
      <xdr:col>16</xdr:col>
      <xdr:colOff>466725</xdr:colOff>
      <xdr:row>23</xdr:row>
      <xdr:rowOff>4762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219075</xdr:colOff>
      <xdr:row>16</xdr:row>
      <xdr:rowOff>166687</xdr:rowOff>
    </xdr:from>
    <xdr:to>
      <xdr:col>16</xdr:col>
      <xdr:colOff>523875</xdr:colOff>
      <xdr:row>31</xdr:row>
      <xdr:rowOff>52387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1"/>
  <sheetViews>
    <sheetView workbookViewId="0">
      <selection activeCell="L11" sqref="L11"/>
    </sheetView>
  </sheetViews>
  <sheetFormatPr defaultRowHeight="15" x14ac:dyDescent="0.25"/>
  <cols>
    <col min="1" max="1" width="16" bestFit="1" customWidth="1"/>
    <col min="11" max="11" width="11.140625" bestFit="1" customWidth="1"/>
  </cols>
  <sheetData>
    <row r="1" spans="1:9" x14ac:dyDescent="0.25">
      <c r="B1" s="8" t="s">
        <v>16</v>
      </c>
      <c r="C1" s="8"/>
      <c r="D1" s="8"/>
      <c r="E1" s="8"/>
      <c r="F1" s="9" t="s">
        <v>17</v>
      </c>
      <c r="G1" s="9"/>
      <c r="H1" s="9"/>
    </row>
    <row r="2" spans="1:9" x14ac:dyDescent="0.25">
      <c r="B2">
        <v>1988</v>
      </c>
      <c r="C2">
        <v>1998</v>
      </c>
      <c r="D2">
        <v>2008</v>
      </c>
      <c r="E2">
        <v>2018</v>
      </c>
      <c r="F2">
        <v>2028</v>
      </c>
      <c r="G2">
        <v>2038</v>
      </c>
      <c r="H2">
        <v>2048</v>
      </c>
    </row>
    <row r="3" spans="1:9" x14ac:dyDescent="0.25">
      <c r="A3" s="5" t="s">
        <v>12</v>
      </c>
      <c r="B3" s="1">
        <v>71005</v>
      </c>
      <c r="C3" s="1">
        <v>60878</v>
      </c>
      <c r="D3" s="1">
        <v>56800</v>
      </c>
      <c r="E3" s="1">
        <v>50311</v>
      </c>
      <c r="F3" s="3">
        <f>FORECAST(F2,B3:E3,B2:E2)</f>
        <v>43208.5</v>
      </c>
      <c r="G3" s="3">
        <f>FORECAST(G2,B3:F3,B2:F2)</f>
        <v>36592.5</v>
      </c>
      <c r="H3" s="3">
        <f>FORECAST(H2,B3:G3,B2:G2)</f>
        <v>29976.5</v>
      </c>
    </row>
    <row r="4" spans="1:9" x14ac:dyDescent="0.25">
      <c r="A4" s="6" t="s">
        <v>13</v>
      </c>
      <c r="B4">
        <v>4844</v>
      </c>
      <c r="C4">
        <v>6215</v>
      </c>
      <c r="D4">
        <v>8283</v>
      </c>
      <c r="E4">
        <v>11625</v>
      </c>
      <c r="F4" s="3">
        <f>FORECAST(F2,B4:E4,B2:E2)</f>
        <v>13344.5</v>
      </c>
      <c r="G4" s="3">
        <f>FORECAST(G2,B4:F4,B2:F2)</f>
        <v>15585.600000000035</v>
      </c>
      <c r="H4" s="3">
        <f>FORECAST(H2,B4:G4,B2:G2)</f>
        <v>17826.700000000012</v>
      </c>
    </row>
    <row r="5" spans="1:9" x14ac:dyDescent="0.25">
      <c r="A5" s="6" t="s">
        <v>2</v>
      </c>
      <c r="B5">
        <v>34</v>
      </c>
      <c r="C5">
        <v>236</v>
      </c>
      <c r="D5">
        <v>103</v>
      </c>
      <c r="E5">
        <v>10</v>
      </c>
      <c r="F5" s="3">
        <f>FORECAST(F2,B5:E5,B2:E2)</f>
        <v>44.5</v>
      </c>
      <c r="G5" s="3">
        <f>FORECAST(G2,B5:F5,B2:F2)</f>
        <v>24</v>
      </c>
      <c r="H5" s="3">
        <f>FORECAST(H2,B5:G5,B2:G2)</f>
        <v>3.5</v>
      </c>
    </row>
    <row r="6" spans="1:9" x14ac:dyDescent="0.25">
      <c r="A6" s="6" t="s">
        <v>1</v>
      </c>
      <c r="B6">
        <v>251188</v>
      </c>
      <c r="C6">
        <v>259740</v>
      </c>
      <c r="D6">
        <v>261886</v>
      </c>
      <c r="E6">
        <v>265121</v>
      </c>
      <c r="F6" s="3">
        <f>FORECAST(F2,B6:E6,B2:E2)</f>
        <v>270470</v>
      </c>
      <c r="G6" s="3">
        <f>FORECAST(G2,B6:F6,B2:F2)</f>
        <v>274864.5</v>
      </c>
      <c r="H6" s="3">
        <f>FORECAST(H2,B6:G6,B2:G2)</f>
        <v>279259</v>
      </c>
    </row>
    <row r="7" spans="1:9" x14ac:dyDescent="0.25">
      <c r="A7" s="6"/>
    </row>
    <row r="8" spans="1:9" x14ac:dyDescent="0.25">
      <c r="A8" s="6"/>
    </row>
    <row r="9" spans="1:9" x14ac:dyDescent="0.25">
      <c r="A9" s="6"/>
      <c r="B9" s="7" t="s">
        <v>14</v>
      </c>
      <c r="C9" s="7"/>
      <c r="D9" s="7"/>
      <c r="E9" s="7"/>
      <c r="F9" s="7"/>
      <c r="G9" s="7"/>
      <c r="H9" s="7"/>
      <c r="I9" s="7"/>
    </row>
    <row r="10" spans="1:9" x14ac:dyDescent="0.25">
      <c r="A10" s="6"/>
      <c r="B10">
        <v>1988</v>
      </c>
      <c r="C10">
        <v>1998</v>
      </c>
      <c r="D10">
        <v>2008</v>
      </c>
      <c r="E10">
        <v>2018</v>
      </c>
      <c r="F10">
        <v>2028</v>
      </c>
      <c r="G10">
        <v>2038</v>
      </c>
      <c r="H10">
        <v>2048</v>
      </c>
    </row>
    <row r="11" spans="1:9" x14ac:dyDescent="0.25">
      <c r="A11" s="6" t="s">
        <v>7</v>
      </c>
      <c r="B11">
        <f>B3*8.34</f>
        <v>592181.69999999995</v>
      </c>
      <c r="C11">
        <f>C3*8.34</f>
        <v>507722.52</v>
      </c>
      <c r="D11">
        <f t="shared" ref="D11:H11" si="0">D3*8.34</f>
        <v>473712</v>
      </c>
      <c r="E11">
        <f t="shared" si="0"/>
        <v>419593.74</v>
      </c>
      <c r="F11">
        <f t="shared" si="0"/>
        <v>360358.89</v>
      </c>
      <c r="G11">
        <f t="shared" si="0"/>
        <v>305181.45</v>
      </c>
      <c r="H11">
        <f t="shared" si="0"/>
        <v>250004.01</v>
      </c>
    </row>
    <row r="12" spans="1:9" x14ac:dyDescent="0.25">
      <c r="A12" s="6" t="s">
        <v>6</v>
      </c>
      <c r="B12">
        <f>B3*7.79</f>
        <v>553128.94999999995</v>
      </c>
      <c r="C12">
        <f t="shared" ref="C12:H12" si="1">C3*7.79</f>
        <v>474239.62</v>
      </c>
      <c r="D12">
        <f t="shared" si="1"/>
        <v>442472</v>
      </c>
      <c r="E12">
        <f t="shared" si="1"/>
        <v>391922.69</v>
      </c>
      <c r="F12">
        <f t="shared" si="1"/>
        <v>336594.21500000003</v>
      </c>
      <c r="G12">
        <f t="shared" si="1"/>
        <v>285055.57500000001</v>
      </c>
      <c r="H12">
        <f t="shared" si="1"/>
        <v>233516.935</v>
      </c>
    </row>
    <row r="13" spans="1:9" x14ac:dyDescent="0.25">
      <c r="A13" s="6" t="s">
        <v>5</v>
      </c>
      <c r="B13">
        <f>B3*8.4</f>
        <v>596442</v>
      </c>
      <c r="C13">
        <f t="shared" ref="C13:H13" si="2">C3*8.4</f>
        <v>511375.2</v>
      </c>
      <c r="D13">
        <f t="shared" si="2"/>
        <v>477120</v>
      </c>
      <c r="E13">
        <f t="shared" si="2"/>
        <v>422612.4</v>
      </c>
      <c r="F13">
        <f t="shared" si="2"/>
        <v>362951.4</v>
      </c>
      <c r="G13">
        <f t="shared" si="2"/>
        <v>307377</v>
      </c>
      <c r="H13">
        <f t="shared" si="2"/>
        <v>251802.6</v>
      </c>
    </row>
    <row r="14" spans="1:9" x14ac:dyDescent="0.25">
      <c r="A14" s="6"/>
    </row>
    <row r="15" spans="1:9" x14ac:dyDescent="0.25">
      <c r="A15" s="6"/>
    </row>
    <row r="16" spans="1:9" x14ac:dyDescent="0.25">
      <c r="A16" s="6"/>
    </row>
    <row r="17" spans="1:8" x14ac:dyDescent="0.25">
      <c r="A17" s="6"/>
      <c r="B17" s="7" t="s">
        <v>15</v>
      </c>
      <c r="C17" s="7"/>
      <c r="D17" s="7"/>
      <c r="E17" s="7"/>
      <c r="F17" s="7"/>
      <c r="G17" s="7"/>
      <c r="H17" s="7"/>
    </row>
    <row r="18" spans="1:8" x14ac:dyDescent="0.25">
      <c r="A18" s="6"/>
      <c r="B18">
        <v>1988</v>
      </c>
      <c r="C18">
        <v>1998</v>
      </c>
      <c r="D18">
        <v>2008</v>
      </c>
      <c r="E18">
        <v>2018</v>
      </c>
      <c r="F18">
        <v>2028</v>
      </c>
      <c r="G18">
        <v>2038</v>
      </c>
      <c r="H18">
        <v>2048</v>
      </c>
    </row>
    <row r="19" spans="1:8" x14ac:dyDescent="0.25">
      <c r="A19" s="6" t="s">
        <v>10</v>
      </c>
      <c r="B19" s="4">
        <f>B11/1000000</f>
        <v>0.59218169999999992</v>
      </c>
      <c r="C19" s="4">
        <f>C11/1000000</f>
        <v>0.50772252000000007</v>
      </c>
      <c r="D19" s="4">
        <f t="shared" ref="D19:H19" si="3">D11/1000000</f>
        <v>0.47371200000000002</v>
      </c>
      <c r="E19" s="4">
        <f t="shared" si="3"/>
        <v>0.41959373999999999</v>
      </c>
      <c r="F19" s="4">
        <f t="shared" si="3"/>
        <v>0.36035888999999999</v>
      </c>
      <c r="G19" s="4">
        <f t="shared" si="3"/>
        <v>0.30518145000000002</v>
      </c>
      <c r="H19" s="4">
        <f t="shared" si="3"/>
        <v>0.25000401</v>
      </c>
    </row>
    <row r="20" spans="1:8" x14ac:dyDescent="0.25">
      <c r="A20" s="6" t="s">
        <v>9</v>
      </c>
      <c r="B20" s="4">
        <f>B12/1000000</f>
        <v>0.55312894999999995</v>
      </c>
      <c r="C20" s="4">
        <f t="shared" ref="C20:H20" si="4">C12/1000000</f>
        <v>0.47423961999999997</v>
      </c>
      <c r="D20" s="4">
        <f t="shared" si="4"/>
        <v>0.44247199999999998</v>
      </c>
      <c r="E20" s="4">
        <f t="shared" si="4"/>
        <v>0.39192269000000002</v>
      </c>
      <c r="F20" s="4">
        <f t="shared" si="4"/>
        <v>0.33659421500000003</v>
      </c>
      <c r="G20" s="4">
        <f t="shared" si="4"/>
        <v>0.28505557500000001</v>
      </c>
      <c r="H20" s="4">
        <f t="shared" si="4"/>
        <v>0.23351693500000001</v>
      </c>
    </row>
    <row r="21" spans="1:8" x14ac:dyDescent="0.25">
      <c r="A21" s="6" t="s">
        <v>8</v>
      </c>
      <c r="B21" s="4">
        <f>B13/1000000</f>
        <v>0.59644200000000003</v>
      </c>
      <c r="C21" s="4">
        <f t="shared" ref="C21:H21" si="5">C13/1000000</f>
        <v>0.51137520000000003</v>
      </c>
      <c r="D21" s="4">
        <f t="shared" si="5"/>
        <v>0.47711999999999999</v>
      </c>
      <c r="E21" s="4">
        <f t="shared" si="5"/>
        <v>0.4226124</v>
      </c>
      <c r="F21" s="4">
        <f t="shared" si="5"/>
        <v>0.36295140000000004</v>
      </c>
      <c r="G21" s="4">
        <f t="shared" si="5"/>
        <v>0.30737700000000001</v>
      </c>
      <c r="H21" s="4">
        <f t="shared" si="5"/>
        <v>0.25180259999999999</v>
      </c>
    </row>
  </sheetData>
  <mergeCells count="4">
    <mergeCell ref="B17:H17"/>
    <mergeCell ref="B9:I9"/>
    <mergeCell ref="B1:E1"/>
    <mergeCell ref="F1:H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"/>
  <sheetViews>
    <sheetView tabSelected="1" workbookViewId="0">
      <selection activeCell="L25" sqref="L25"/>
    </sheetView>
  </sheetViews>
  <sheetFormatPr defaultRowHeight="15" x14ac:dyDescent="0.25"/>
  <cols>
    <col min="1" max="1" width="16" bestFit="1" customWidth="1"/>
  </cols>
  <sheetData>
    <row r="1" spans="1:8" x14ac:dyDescent="0.25">
      <c r="F1" s="2"/>
      <c r="G1" s="2"/>
      <c r="H1" s="2"/>
    </row>
    <row r="2" spans="1:8" x14ac:dyDescent="0.25">
      <c r="A2" s="1"/>
      <c r="B2" s="1"/>
      <c r="C2" s="1"/>
      <c r="D2" s="1"/>
      <c r="E2" s="1"/>
      <c r="F2" s="2"/>
      <c r="G2" s="2"/>
      <c r="H2" s="2"/>
    </row>
    <row r="3" spans="1:8" x14ac:dyDescent="0.25">
      <c r="F3" s="2"/>
      <c r="G3" s="2"/>
      <c r="H3" s="2"/>
    </row>
    <row r="4" spans="1:8" x14ac:dyDescent="0.25">
      <c r="F4" s="2"/>
      <c r="G4" s="2"/>
      <c r="H4" s="2"/>
    </row>
    <row r="5" spans="1:8" x14ac:dyDescent="0.25">
      <c r="F5" s="2"/>
      <c r="G5" s="2"/>
      <c r="H5" s="2"/>
    </row>
    <row r="9" spans="1:8" x14ac:dyDescent="0.25">
      <c r="B9">
        <v>1988</v>
      </c>
      <c r="C9">
        <v>1998</v>
      </c>
      <c r="D9">
        <v>2008</v>
      </c>
      <c r="E9">
        <v>2018</v>
      </c>
      <c r="F9" s="2">
        <v>2028</v>
      </c>
      <c r="G9" s="2">
        <v>2038</v>
      </c>
      <c r="H9" s="2">
        <v>2048</v>
      </c>
    </row>
    <row r="10" spans="1:8" x14ac:dyDescent="0.25">
      <c r="A10" s="1" t="s">
        <v>4</v>
      </c>
      <c r="B10" s="1">
        <v>71005</v>
      </c>
      <c r="C10" s="1">
        <v>60878</v>
      </c>
      <c r="D10" s="1">
        <v>56800</v>
      </c>
      <c r="E10" s="1">
        <v>50311</v>
      </c>
    </row>
    <row r="11" spans="1:8" x14ac:dyDescent="0.25">
      <c r="A11" t="s">
        <v>3</v>
      </c>
      <c r="B11">
        <v>4844</v>
      </c>
      <c r="C11">
        <v>6215</v>
      </c>
      <c r="D11">
        <v>8283</v>
      </c>
      <c r="E11">
        <v>11625</v>
      </c>
    </row>
    <row r="12" spans="1:8" x14ac:dyDescent="0.25">
      <c r="A12" t="s">
        <v>2</v>
      </c>
      <c r="B12">
        <v>34</v>
      </c>
      <c r="C12">
        <v>236</v>
      </c>
      <c r="D12">
        <v>103</v>
      </c>
      <c r="E12">
        <v>10</v>
      </c>
    </row>
    <row r="13" spans="1:8" x14ac:dyDescent="0.25">
      <c r="A13" t="s">
        <v>1</v>
      </c>
      <c r="B13">
        <v>251188</v>
      </c>
      <c r="C13">
        <v>259740</v>
      </c>
      <c r="D13">
        <v>261886</v>
      </c>
      <c r="E13">
        <v>265121</v>
      </c>
    </row>
    <row r="14" spans="1:8" x14ac:dyDescent="0.25">
      <c r="F14">
        <v>43208.5</v>
      </c>
      <c r="G14">
        <v>36592.5</v>
      </c>
      <c r="H14">
        <v>29976.5</v>
      </c>
    </row>
    <row r="15" spans="1:8" x14ac:dyDescent="0.25">
      <c r="F15">
        <v>13344.5</v>
      </c>
      <c r="G15">
        <v>15585.600000000035</v>
      </c>
      <c r="H15">
        <v>17826.700000000012</v>
      </c>
    </row>
    <row r="16" spans="1:8" x14ac:dyDescent="0.25">
      <c r="F16">
        <v>44.5</v>
      </c>
      <c r="G16">
        <v>24</v>
      </c>
      <c r="H16">
        <v>3.5</v>
      </c>
    </row>
    <row r="17" spans="1:8" x14ac:dyDescent="0.25">
      <c r="A17" t="s">
        <v>0</v>
      </c>
      <c r="F17">
        <v>270470</v>
      </c>
      <c r="G17">
        <v>274864.5</v>
      </c>
      <c r="H17">
        <v>279259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7"/>
  <sheetViews>
    <sheetView workbookViewId="0">
      <selection activeCell="R27" sqref="R27"/>
    </sheetView>
  </sheetViews>
  <sheetFormatPr defaultRowHeight="15" x14ac:dyDescent="0.25"/>
  <cols>
    <col min="1" max="1" width="16.42578125" bestFit="1" customWidth="1"/>
    <col min="2" max="8" width="9.5703125" bestFit="1" customWidth="1"/>
  </cols>
  <sheetData>
    <row r="1" spans="1:8" x14ac:dyDescent="0.25">
      <c r="B1">
        <v>1988</v>
      </c>
      <c r="C1">
        <v>1998</v>
      </c>
      <c r="D1">
        <v>2008</v>
      </c>
      <c r="E1">
        <v>2018</v>
      </c>
      <c r="F1">
        <v>2028</v>
      </c>
      <c r="G1">
        <v>2038</v>
      </c>
      <c r="H1">
        <v>2048</v>
      </c>
    </row>
    <row r="2" spans="1:8" x14ac:dyDescent="0.25">
      <c r="A2" t="s">
        <v>10</v>
      </c>
      <c r="B2" s="4">
        <v>0.59218169999999992</v>
      </c>
      <c r="C2" s="4">
        <v>0.50772252000000007</v>
      </c>
      <c r="D2" s="4">
        <v>0.47371200000000002</v>
      </c>
      <c r="E2" s="4">
        <v>0.41959373999999999</v>
      </c>
    </row>
    <row r="3" spans="1:8" x14ac:dyDescent="0.25">
      <c r="A3" t="s">
        <v>11</v>
      </c>
      <c r="F3" s="4">
        <v>0.36035888999999999</v>
      </c>
      <c r="G3" s="4">
        <v>0.30518145000000002</v>
      </c>
      <c r="H3" s="4">
        <v>0.25000401</v>
      </c>
    </row>
    <row r="9" spans="1:8" x14ac:dyDescent="0.25">
      <c r="B9">
        <v>1988</v>
      </c>
      <c r="C9">
        <v>1998</v>
      </c>
      <c r="D9">
        <v>2008</v>
      </c>
      <c r="E9">
        <v>2018</v>
      </c>
      <c r="F9">
        <v>2028</v>
      </c>
      <c r="G9">
        <v>2038</v>
      </c>
      <c r="H9">
        <v>2048</v>
      </c>
    </row>
    <row r="10" spans="1:8" x14ac:dyDescent="0.25">
      <c r="A10" t="s">
        <v>9</v>
      </c>
      <c r="B10" s="4">
        <v>0.55312894999999995</v>
      </c>
      <c r="C10" s="4">
        <v>0.47423961999999997</v>
      </c>
      <c r="D10" s="4">
        <v>0.44247199999999998</v>
      </c>
      <c r="E10" s="4">
        <v>0.39192269000000002</v>
      </c>
    </row>
    <row r="11" spans="1:8" x14ac:dyDescent="0.25">
      <c r="A11" t="s">
        <v>11</v>
      </c>
      <c r="F11" s="4">
        <v>0.33659421500000003</v>
      </c>
      <c r="G11" s="4">
        <v>0.28505557500000001</v>
      </c>
      <c r="H11" s="4">
        <v>0.23351693500000001</v>
      </c>
    </row>
    <row r="15" spans="1:8" x14ac:dyDescent="0.25">
      <c r="B15">
        <v>1988</v>
      </c>
      <c r="C15">
        <v>1998</v>
      </c>
      <c r="D15">
        <v>2008</v>
      </c>
      <c r="E15">
        <v>2018</v>
      </c>
      <c r="F15">
        <v>2028</v>
      </c>
      <c r="G15">
        <v>2038</v>
      </c>
      <c r="H15">
        <v>2048</v>
      </c>
    </row>
    <row r="16" spans="1:8" x14ac:dyDescent="0.25">
      <c r="A16" t="s">
        <v>8</v>
      </c>
      <c r="B16" s="4">
        <v>0.59644200000000003</v>
      </c>
      <c r="C16" s="4">
        <v>0.51137520000000003</v>
      </c>
      <c r="D16" s="4">
        <v>0.47711999999999999</v>
      </c>
      <c r="E16" s="4">
        <v>0.4226124</v>
      </c>
    </row>
    <row r="17" spans="1:8" x14ac:dyDescent="0.25">
      <c r="A17" t="s">
        <v>11</v>
      </c>
      <c r="F17" s="4">
        <v>0.36295140000000004</v>
      </c>
      <c r="G17" s="4">
        <v>0.30737700000000001</v>
      </c>
      <c r="H17" s="4">
        <v>0.25180259999999999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LULC</vt:lpstr>
      <vt:lpstr>Linear Forecast</vt:lpstr>
      <vt:lpstr>Total Carbon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2020-11-19T06:47:59Z</dcterms:modified>
</cp:coreProperties>
</file>