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955242B3-B067-4131-9259-9CD3CC2F0EEB}" xr6:coauthVersionLast="46" xr6:coauthVersionMax="46" xr10:uidLastSave="{00000000-0000-0000-0000-000000000000}"/>
  <bookViews>
    <workbookView xWindow="0" yWindow="1152" windowWidth="23040" windowHeight="11040" activeTab="1" xr2:uid="{00000000-000D-0000-FFFF-FFFF00000000}"/>
  </bookViews>
  <sheets>
    <sheet name="Compounds" sheetId="2" r:id="rId1"/>
    <sheet name="Groups of compound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I28" i="1"/>
  <c r="I26" i="1"/>
  <c r="H40" i="2"/>
  <c r="I37" i="2" s="1"/>
  <c r="I38" i="2" l="1"/>
  <c r="I6" i="2"/>
  <c r="I7" i="2"/>
  <c r="I8" i="2"/>
  <c r="I14" i="2"/>
  <c r="I22" i="2"/>
  <c r="I30" i="2"/>
  <c r="I4" i="2"/>
  <c r="I15" i="2"/>
  <c r="I31" i="2"/>
  <c r="I16" i="2"/>
  <c r="I32" i="2"/>
  <c r="I9" i="2"/>
  <c r="I17" i="2"/>
  <c r="I25" i="2"/>
  <c r="I33" i="2"/>
  <c r="I10" i="2"/>
  <c r="I18" i="2"/>
  <c r="I26" i="2"/>
  <c r="I34" i="2"/>
  <c r="I23" i="2"/>
  <c r="I39" i="2"/>
  <c r="I24" i="2"/>
  <c r="I11" i="2"/>
  <c r="I19" i="2"/>
  <c r="I27" i="2"/>
  <c r="I35" i="2"/>
  <c r="I12" i="2"/>
  <c r="I20" i="2"/>
  <c r="I28" i="2"/>
  <c r="I36" i="2"/>
  <c r="I5" i="2"/>
  <c r="I13" i="2"/>
  <c r="I21" i="2"/>
  <c r="I29" i="2"/>
  <c r="I40" i="2" l="1"/>
  <c r="I34" i="1" l="1"/>
  <c r="I22" i="1"/>
  <c r="I5" i="1"/>
</calcChain>
</file>

<file path=xl/sharedStrings.xml><?xml version="1.0" encoding="utf-8"?>
<sst xmlns="http://schemas.openxmlformats.org/spreadsheetml/2006/main" count="433" uniqueCount="144">
  <si>
    <t>11.350</t>
  </si>
  <si>
    <t>16.295</t>
  </si>
  <si>
    <t>20.864</t>
  </si>
  <si>
    <t>30.702</t>
  </si>
  <si>
    <t>32.039</t>
  </si>
  <si>
    <t>36.761</t>
  </si>
  <si>
    <t>38.236</t>
  </si>
  <si>
    <t>39.029</t>
  </si>
  <si>
    <t>40.400</t>
  </si>
  <si>
    <t>41.902</t>
  </si>
  <si>
    <t>41.992</t>
  </si>
  <si>
    <t>42.413</t>
  </si>
  <si>
    <t>43.373</t>
  </si>
  <si>
    <t>44.059</t>
  </si>
  <si>
    <t>44.444</t>
  </si>
  <si>
    <t>44.714</t>
  </si>
  <si>
    <t>44.891</t>
  </si>
  <si>
    <t>46.066</t>
  </si>
  <si>
    <t>47.848</t>
  </si>
  <si>
    <t>49.589</t>
  </si>
  <si>
    <t>49.795</t>
  </si>
  <si>
    <t>50.757</t>
  </si>
  <si>
    <t>62.807</t>
  </si>
  <si>
    <t>68.490</t>
  </si>
  <si>
    <t>80.960</t>
  </si>
  <si>
    <t>81.542</t>
  </si>
  <si>
    <t>82.899</t>
  </si>
  <si>
    <t>83.704</t>
  </si>
  <si>
    <t>83.851</t>
  </si>
  <si>
    <t>84.860</t>
  </si>
  <si>
    <t>85.125</t>
  </si>
  <si>
    <t>85.803</t>
  </si>
  <si>
    <t>86.091</t>
  </si>
  <si>
    <t>86.223</t>
  </si>
  <si>
    <t>86.592</t>
  </si>
  <si>
    <t>87.551</t>
  </si>
  <si>
    <t>Compound</t>
  </si>
  <si>
    <t>m/z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</si>
  <si>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+</t>
    </r>
  </si>
  <si>
    <r>
      <t>t</t>
    </r>
    <r>
      <rPr>
        <b/>
        <vertAlign val="subscript"/>
        <sz val="11"/>
        <color indexed="8"/>
        <rFont val="Calibri"/>
        <family val="2"/>
        <charset val="238"/>
      </rPr>
      <t xml:space="preserve">ret. </t>
    </r>
    <r>
      <rPr>
        <b/>
        <sz val="11"/>
        <color indexed="8"/>
        <rFont val="Calibri"/>
        <family val="2"/>
        <charset val="238"/>
      </rPr>
      <t>(min.)</t>
    </r>
  </si>
  <si>
    <r>
      <t>RI</t>
    </r>
    <r>
      <rPr>
        <b/>
        <vertAlign val="subscript"/>
        <sz val="11"/>
        <color indexed="8"/>
        <rFont val="Calibri"/>
        <family val="2"/>
        <charset val="238"/>
      </rPr>
      <t>exp.</t>
    </r>
  </si>
  <si>
    <r>
      <t>RI</t>
    </r>
    <r>
      <rPr>
        <b/>
        <vertAlign val="subscript"/>
        <sz val="11"/>
        <color indexed="8"/>
        <rFont val="Calibri"/>
        <family val="2"/>
        <charset val="238"/>
      </rPr>
      <t>lit.</t>
    </r>
  </si>
  <si>
    <t>Lactic acid, di-TMS</t>
  </si>
  <si>
    <t>17596-96-2</t>
  </si>
  <si>
    <t/>
  </si>
  <si>
    <t>147, 73, 117, 45, 148</t>
  </si>
  <si>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Isidorov (2020)</t>
    </r>
  </si>
  <si>
    <t>Methylphosphate, di-TMS</t>
  </si>
  <si>
    <t>18291-81-1</t>
  </si>
  <si>
    <t>241, 133, 242, 73, 243</t>
  </si>
  <si>
    <t>Glycerol, tri-TMS</t>
  </si>
  <si>
    <t>73, 147, 205, 117, 133</t>
  </si>
  <si>
    <t>Carbohydrate, TMS</t>
  </si>
  <si>
    <t>217, 73, 218, 147, 75</t>
  </si>
  <si>
    <t>NN</t>
  </si>
  <si>
    <t>73, 103, 147, 143, 75</t>
  </si>
  <si>
    <t>73, 204, 217, 147, 133</t>
  </si>
  <si>
    <t>α-D-Xylopyranose</t>
  </si>
  <si>
    <t>14251-20-8</t>
  </si>
  <si>
    <t>73, 204, 191, 147, 217</t>
  </si>
  <si>
    <t xml:space="preserve">Ribitol, penta-TMS </t>
  </si>
  <si>
    <t>32381-53-6</t>
  </si>
  <si>
    <t>73, 217, 147, 103, 205</t>
  </si>
  <si>
    <t>217, 73, 147, 75, 218</t>
  </si>
  <si>
    <t>73, 204, 217, 147, 75</t>
  </si>
  <si>
    <t>204, 73, 191, 147, 217</t>
  </si>
  <si>
    <t>204, 73, 217, 147, 205</t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</si>
  <si>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-Glucofuranose, penta-TMS</t>
    </r>
  </si>
  <si>
    <t>217, 73, 218, 147, 191</t>
  </si>
  <si>
    <r>
      <t xml:space="preserve">Methyl </t>
    </r>
    <r>
      <rPr>
        <sz val="11"/>
        <color theme="1"/>
        <rFont val="Calibri"/>
        <family val="2"/>
        <charset val="238"/>
      </rPr>
      <t>α</t>
    </r>
    <r>
      <rPr>
        <sz val="11"/>
        <color theme="1"/>
        <rFont val="Calibri"/>
        <family val="2"/>
        <charset val="238"/>
        <scheme val="minor"/>
      </rPr>
      <t>-glucopyranoside, tetra-TMS</t>
    </r>
  </si>
  <si>
    <t>2641-79-4</t>
  </si>
  <si>
    <t>204, 73, 75, 217, 147</t>
  </si>
  <si>
    <t>Methyl hexadecanoate</t>
  </si>
  <si>
    <t>112-39-0</t>
  </si>
  <si>
    <t>74, 87, 43, 75, 55</t>
  </si>
  <si>
    <r>
      <rPr>
        <sz val="11"/>
        <color theme="1"/>
        <rFont val="Calibri"/>
        <family val="2"/>
        <charset val="238"/>
      </rPr>
      <t>α</t>
    </r>
    <r>
      <rPr>
        <sz val="11"/>
        <color theme="1"/>
        <rFont val="Calibri"/>
        <family val="2"/>
        <charset val="238"/>
        <scheme val="minor"/>
      </rPr>
      <t>-Glucopyranose, penta-TMS</t>
    </r>
  </si>
  <si>
    <t>3327-61-5</t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</si>
  <si>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-Mannopyranose, penta-TMS</t>
    </r>
  </si>
  <si>
    <t>55529-69-6</t>
  </si>
  <si>
    <t>204, 191, 73, 147, 217</t>
  </si>
  <si>
    <t>Mannitol, hexa-TMS</t>
  </si>
  <si>
    <t>14317-07-8</t>
  </si>
  <si>
    <t>73, 147, 319, 205, 217</t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</si>
  <si>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-Glucopyranose, penta-TMS</t>
    </r>
  </si>
  <si>
    <t>2775-90-3</t>
  </si>
  <si>
    <t>Methyl linoleate</t>
  </si>
  <si>
    <t>112-63-0</t>
  </si>
  <si>
    <t>67, 81, 55, 95, 41</t>
  </si>
  <si>
    <t>Methyl oleate</t>
  </si>
  <si>
    <t xml:space="preserve">112-62-9 </t>
  </si>
  <si>
    <t>55, 41, 69, 74, 43</t>
  </si>
  <si>
    <t>myo-Inositol, hexa-TMS</t>
  </si>
  <si>
    <t>2582-79-8</t>
  </si>
  <si>
    <t>73, 217, 147, 305, 318</t>
  </si>
  <si>
    <t>Neoheperidose, hepta-TMS</t>
  </si>
  <si>
    <t>73, 75, 217, 147, 117</t>
  </si>
  <si>
    <t>-</t>
  </si>
  <si>
    <t>Trehalose, octa-TMS</t>
  </si>
  <si>
    <t>361, 73, 191, 147, 217</t>
  </si>
  <si>
    <t>73, 69, 309, 157, 268</t>
  </si>
  <si>
    <t>73, 69, 157, 226, 407</t>
  </si>
  <si>
    <t>Sterol, TMS</t>
  </si>
  <si>
    <t>73, 69, 158, 393, 75...511, 526</t>
  </si>
  <si>
    <t>73, 75, 129, 69, 95...585, 600</t>
  </si>
  <si>
    <t>73, 69, 293, 43, 75...555, 570</t>
  </si>
  <si>
    <t>72, 293, 75, 309, 129...671, 686</t>
  </si>
  <si>
    <t>73, 75, 129, 69, 255...673, 688</t>
  </si>
  <si>
    <t>73, 75, 129, 277, 295...685, 700</t>
  </si>
  <si>
    <t>73, 75, 129, 147, 597...687, 702</t>
  </si>
  <si>
    <t>73, 75, 43, 119, 69...657, 672</t>
  </si>
  <si>
    <t>73, 75, 131, 43, 69</t>
  </si>
  <si>
    <t>73, 43, 75, 207, 105</t>
  </si>
  <si>
    <r>
      <t>6787-10-6</t>
    </r>
    <r>
      <rPr>
        <sz val="11"/>
        <color theme="0"/>
        <rFont val="Calibri"/>
        <family val="2"/>
        <charset val="238"/>
        <scheme val="minor"/>
      </rPr>
      <t>.</t>
    </r>
  </si>
  <si>
    <r>
      <t>4002-07-9</t>
    </r>
    <r>
      <rPr>
        <sz val="11"/>
        <color theme="0"/>
        <rFont val="Calibri"/>
        <family val="2"/>
        <charset val="238"/>
        <scheme val="minor"/>
      </rPr>
      <t>.</t>
    </r>
  </si>
  <si>
    <t>N/A</t>
  </si>
  <si>
    <r>
      <t>1073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</si>
  <si>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1190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</si>
  <si>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1293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</si>
  <si>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1739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</si>
  <si>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1761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</si>
  <si>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1889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</si>
  <si>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1921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</si>
  <si>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1923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</si>
  <si>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1932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</si>
  <si>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1943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</si>
  <si>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1973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</si>
  <si>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2032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</si>
  <si>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2093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</si>
  <si>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2198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</si>
  <si>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2134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</si>
  <si>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2574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</si>
  <si>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2816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</si>
  <si>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https://webbook.nist.gov</t>
    </r>
  </si>
  <si>
    <r>
      <t>Carbohydrates</t>
    </r>
    <r>
      <rPr>
        <sz val="11"/>
        <color theme="1"/>
        <rFont val="Calibri"/>
        <family val="2"/>
        <charset val="238"/>
        <scheme val="minor"/>
      </rPr>
      <t>,
including:</t>
    </r>
  </si>
  <si>
    <r>
      <t>Other compounds</t>
    </r>
    <r>
      <rPr>
        <sz val="11"/>
        <color theme="1"/>
        <rFont val="Calibri"/>
        <family val="2"/>
        <charset val="238"/>
        <scheme val="minor"/>
      </rPr>
      <t>,
including:</t>
    </r>
  </si>
  <si>
    <r>
      <rPr>
        <b/>
        <sz val="11"/>
        <color theme="1"/>
        <rFont val="Calibri"/>
        <family val="2"/>
        <charset val="238"/>
        <scheme val="minor"/>
      </rPr>
      <t>Unidentified compounds</t>
    </r>
    <r>
      <rPr>
        <sz val="11"/>
        <color theme="1"/>
        <rFont val="Calibri"/>
        <family val="2"/>
        <charset val="238"/>
        <scheme val="minor"/>
      </rPr>
      <t>,
including:</t>
    </r>
  </si>
  <si>
    <t>CAS number</t>
  </si>
  <si>
    <t>Area of peak</t>
  </si>
  <si>
    <t>Content
(% of TIC)</t>
  </si>
  <si>
    <r>
      <rPr>
        <b/>
        <sz val="11"/>
        <color theme="1"/>
        <rFont val="Calibri"/>
        <family val="2"/>
        <charset val="238"/>
        <scheme val="minor"/>
      </rPr>
      <t>Fatty acids esters</t>
    </r>
    <r>
      <rPr>
        <sz val="11"/>
        <color theme="1"/>
        <rFont val="Calibri"/>
        <family val="2"/>
        <charset val="238"/>
        <scheme val="minor"/>
      </rPr>
      <t>,
including:</t>
    </r>
  </si>
  <si>
    <t>Group of compounds</t>
  </si>
  <si>
    <r>
      <t xml:space="preserve">Table. </t>
    </r>
    <r>
      <rPr>
        <sz val="11"/>
        <color theme="1"/>
        <rFont val="Calibri"/>
        <family val="2"/>
        <charset val="238"/>
        <scheme val="minor"/>
      </rPr>
      <t xml:space="preserve">Chemical composition of methanol extract from </t>
    </r>
    <r>
      <rPr>
        <i/>
        <sz val="11"/>
        <color theme="1"/>
        <rFont val="Calibri"/>
        <family val="2"/>
        <charset val="238"/>
        <scheme val="minor"/>
      </rPr>
      <t>Fomitopsis pinicola</t>
    </r>
  </si>
  <si>
    <r>
      <t>Hydroxy acids</t>
    </r>
    <r>
      <rPr>
        <sz val="11"/>
        <color theme="1"/>
        <rFont val="Calibri"/>
        <family val="2"/>
        <charset val="238"/>
        <scheme val="minor"/>
      </rPr>
      <t>,
including:</t>
    </r>
  </si>
  <si>
    <r>
      <rPr>
        <b/>
        <sz val="11"/>
        <color theme="1"/>
        <rFont val="Calibri"/>
        <family val="2"/>
        <charset val="238"/>
        <scheme val="minor"/>
      </rPr>
      <t>Sterols</t>
    </r>
    <r>
      <rPr>
        <sz val="11"/>
        <color theme="1"/>
        <rFont val="Calibri"/>
        <family val="2"/>
        <charset val="238"/>
        <scheme val="minor"/>
      </rPr>
      <t>,
including: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</si>
</sst>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right" vertical="center" wrapText="1"/>
    </xf>
    <xf numFmtId="1" fontId="0" fillId="0" borderId="2" xfId="0" applyNumberFormat="1" applyBorder="1" applyAlignment="1">
      <alignment horizontal="right" vertical="center" wrapText="1"/>
    </xf>
    <xf numFmtId="2" fontId="0" fillId="0" borderId="2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vertical="center" wrapText="1"/>
    </xf>
    <xf numFmtId="1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14" fontId="0" fillId="0" borderId="1" xfId="0" applyNumberForma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right" vertical="center" wrapText="1"/>
    </xf>
    <xf numFmtId="1" fontId="0" fillId="0" borderId="5" xfId="0" applyNumberFormat="1" applyBorder="1" applyAlignment="1">
      <alignment horizontal="right" vertical="center" wrapText="1"/>
    </xf>
    <xf numFmtId="2" fontId="0" fillId="0" borderId="5" xfId="0" applyNumberFormat="1" applyBorder="1" applyAlignment="1">
      <alignment horizontal="right" vertical="center" wrapText="1"/>
    </xf>
    <xf numFmtId="1" fontId="0" fillId="0" borderId="0" xfId="0" applyNumberFormat="1" applyAlignment="1">
      <alignment wrapText="1"/>
    </xf>
    <xf numFmtId="2" fontId="1" fillId="0" borderId="2" xfId="0" applyNumberFormat="1" applyFont="1" applyBorder="1" applyAlignment="1">
      <alignment horizontal="right" vertical="top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 vertical="center" wrapText="1"/>
    </xf>
    <xf numFmtId="1" fontId="0" fillId="0" borderId="4" xfId="0" applyNumberFormat="1" applyBorder="1" applyAlignment="1">
      <alignment horizontal="right" vertical="center" wrapText="1"/>
    </xf>
    <xf numFmtId="2" fontId="0" fillId="0" borderId="4" xfId="0" applyNumberFormat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top" wrapText="1"/>
    </xf>
    <xf numFmtId="2" fontId="0" fillId="0" borderId="0" xfId="0" applyNumberFormat="1" applyAlignment="1">
      <alignment wrapText="1"/>
    </xf>
    <xf numFmtId="14" fontId="0" fillId="0" borderId="4" xfId="0" applyNumberForma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8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1" fillId="0" borderId="8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9" xfId="0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topLeftCell="A4" workbookViewId="0">
      <selection activeCell="A3" sqref="A3:I3"/>
    </sheetView>
  </sheetViews>
  <sheetFormatPr defaultColWidth="9.109375" defaultRowHeight="14.4" x14ac:dyDescent="0.3"/>
  <cols>
    <col min="1" max="1" width="36.5546875" style="3" customWidth="1"/>
    <col min="2" max="2" width="13.6640625" style="3" customWidth="1"/>
    <col min="3" max="3" width="29.109375" style="3" customWidth="1"/>
    <col min="4" max="4" width="4.5546875" style="3" customWidth="1"/>
    <col min="5" max="5" width="9.109375" style="3"/>
    <col min="6" max="7" width="6.88671875" style="3" customWidth="1"/>
    <col min="8" max="8" width="14.33203125" style="3" customWidth="1"/>
    <col min="9" max="9" width="10" style="3" customWidth="1"/>
    <col min="10" max="16384" width="9.109375" style="3"/>
  </cols>
  <sheetData>
    <row r="1" spans="1:9" x14ac:dyDescent="0.3">
      <c r="A1" s="27" t="s">
        <v>141</v>
      </c>
      <c r="B1" s="28"/>
      <c r="C1" s="28"/>
      <c r="D1" s="28"/>
      <c r="E1" s="28"/>
      <c r="F1" s="28"/>
      <c r="G1" s="28"/>
      <c r="H1" s="28"/>
      <c r="I1" s="28"/>
    </row>
    <row r="2" spans="1:9" ht="15" thickBot="1" x14ac:dyDescent="0.35"/>
    <row r="3" spans="1:9" ht="29.4" thickBot="1" x14ac:dyDescent="0.35">
      <c r="A3" s="1" t="s">
        <v>36</v>
      </c>
      <c r="B3" s="1" t="s">
        <v>136</v>
      </c>
      <c r="C3" s="1" t="s">
        <v>37</v>
      </c>
      <c r="D3" s="1" t="s">
        <v>38</v>
      </c>
      <c r="E3" s="1" t="s">
        <v>39</v>
      </c>
      <c r="F3" s="1" t="s">
        <v>40</v>
      </c>
      <c r="G3" s="1" t="s">
        <v>41</v>
      </c>
      <c r="H3" s="1" t="s">
        <v>137</v>
      </c>
      <c r="I3" s="1" t="s">
        <v>138</v>
      </c>
    </row>
    <row r="4" spans="1:9" ht="16.2" x14ac:dyDescent="0.3">
      <c r="A4" s="4" t="s">
        <v>42</v>
      </c>
      <c r="B4" s="4" t="s">
        <v>43</v>
      </c>
      <c r="C4" s="4" t="s">
        <v>45</v>
      </c>
      <c r="D4" s="5">
        <v>234</v>
      </c>
      <c r="E4" s="5" t="s">
        <v>0</v>
      </c>
      <c r="F4" s="6">
        <v>1069.8018494055482</v>
      </c>
      <c r="G4" s="5" t="s">
        <v>115</v>
      </c>
      <c r="H4" s="5">
        <v>4698639</v>
      </c>
      <c r="I4" s="7">
        <f t="shared" ref="I4:I39" si="0">H4/H$40*100</f>
        <v>0.1830080150991226</v>
      </c>
    </row>
    <row r="5" spans="1:9" ht="16.2" x14ac:dyDescent="0.3">
      <c r="A5" s="8" t="s">
        <v>47</v>
      </c>
      <c r="B5" s="8" t="s">
        <v>48</v>
      </c>
      <c r="C5" s="8" t="s">
        <v>49</v>
      </c>
      <c r="D5" s="9">
        <v>256</v>
      </c>
      <c r="E5" s="9" t="s">
        <v>1</v>
      </c>
      <c r="F5" s="10">
        <v>1189.5220155403815</v>
      </c>
      <c r="G5" s="9" t="s">
        <v>116</v>
      </c>
      <c r="H5" s="9">
        <v>10338524</v>
      </c>
      <c r="I5" s="11">
        <f t="shared" si="0"/>
        <v>0.40267676582402717</v>
      </c>
    </row>
    <row r="6" spans="1:9" ht="16.2" x14ac:dyDescent="0.3">
      <c r="A6" s="8" t="s">
        <v>50</v>
      </c>
      <c r="B6" s="12" t="s">
        <v>112</v>
      </c>
      <c r="C6" s="8" t="s">
        <v>51</v>
      </c>
      <c r="D6" s="9">
        <v>308</v>
      </c>
      <c r="E6" s="9" t="s">
        <v>2</v>
      </c>
      <c r="F6" s="10">
        <v>1296.2202519832013</v>
      </c>
      <c r="G6" s="9" t="s">
        <v>117</v>
      </c>
      <c r="H6" s="9">
        <v>142609791</v>
      </c>
      <c r="I6" s="11">
        <f t="shared" si="0"/>
        <v>5.5545307448839374</v>
      </c>
    </row>
    <row r="7" spans="1:9" x14ac:dyDescent="0.3">
      <c r="A7" s="8" t="s">
        <v>52</v>
      </c>
      <c r="B7" s="8" t="s">
        <v>96</v>
      </c>
      <c r="C7" s="8" t="s">
        <v>53</v>
      </c>
      <c r="D7" s="9" t="s">
        <v>96</v>
      </c>
      <c r="E7" s="9" t="s">
        <v>3</v>
      </c>
      <c r="F7" s="10">
        <v>1537.1171171171172</v>
      </c>
      <c r="G7" s="9" t="s">
        <v>96</v>
      </c>
      <c r="H7" s="9">
        <v>11723445</v>
      </c>
      <c r="I7" s="11">
        <f t="shared" si="0"/>
        <v>0.45661826745441259</v>
      </c>
    </row>
    <row r="8" spans="1:9" x14ac:dyDescent="0.3">
      <c r="A8" s="8" t="s">
        <v>54</v>
      </c>
      <c r="B8" s="8" t="s">
        <v>96</v>
      </c>
      <c r="C8" s="8" t="s">
        <v>55</v>
      </c>
      <c r="D8" s="9" t="s">
        <v>96</v>
      </c>
      <c r="E8" s="9" t="s">
        <v>4</v>
      </c>
      <c r="F8" s="10">
        <v>1571.5315315315315</v>
      </c>
      <c r="G8" s="9" t="s">
        <v>96</v>
      </c>
      <c r="H8" s="9">
        <v>10963019</v>
      </c>
      <c r="I8" s="11">
        <f t="shared" si="0"/>
        <v>0.42700031789715448</v>
      </c>
    </row>
    <row r="9" spans="1:9" x14ac:dyDescent="0.3">
      <c r="A9" s="8" t="s">
        <v>52</v>
      </c>
      <c r="B9" s="8" t="s">
        <v>96</v>
      </c>
      <c r="C9" s="8" t="s">
        <v>56</v>
      </c>
      <c r="D9" s="9" t="s">
        <v>96</v>
      </c>
      <c r="E9" s="9" t="s">
        <v>5</v>
      </c>
      <c r="F9" s="10">
        <v>1699.8619165976252</v>
      </c>
      <c r="G9" s="9" t="s">
        <v>96</v>
      </c>
      <c r="H9" s="9">
        <v>44031069</v>
      </c>
      <c r="I9" s="11">
        <f t="shared" si="0"/>
        <v>1.714972897552357</v>
      </c>
    </row>
    <row r="10" spans="1:9" ht="16.2" x14ac:dyDescent="0.3">
      <c r="A10" s="8" t="s">
        <v>57</v>
      </c>
      <c r="B10" s="8" t="s">
        <v>58</v>
      </c>
      <c r="C10" s="8" t="s">
        <v>59</v>
      </c>
      <c r="D10" s="9">
        <v>438</v>
      </c>
      <c r="E10" s="9" t="s">
        <v>6</v>
      </c>
      <c r="F10" s="10">
        <v>1741.5959252971138</v>
      </c>
      <c r="G10" s="9" t="s">
        <v>118</v>
      </c>
      <c r="H10" s="9">
        <v>4740415</v>
      </c>
      <c r="I10" s="11">
        <f t="shared" si="0"/>
        <v>0.18463515496638649</v>
      </c>
    </row>
    <row r="11" spans="1:9" ht="16.2" x14ac:dyDescent="0.3">
      <c r="A11" s="8" t="s">
        <v>60</v>
      </c>
      <c r="B11" s="8" t="s">
        <v>61</v>
      </c>
      <c r="C11" s="8" t="s">
        <v>62</v>
      </c>
      <c r="D11" s="9">
        <v>512</v>
      </c>
      <c r="E11" s="9" t="s">
        <v>7</v>
      </c>
      <c r="F11" s="10">
        <v>1764.0350877192982</v>
      </c>
      <c r="G11" s="9" t="s">
        <v>119</v>
      </c>
      <c r="H11" s="9">
        <v>162160865</v>
      </c>
      <c r="I11" s="11">
        <f t="shared" si="0"/>
        <v>6.3160285415429414</v>
      </c>
    </row>
    <row r="12" spans="1:9" x14ac:dyDescent="0.3">
      <c r="A12" s="8" t="s">
        <v>52</v>
      </c>
      <c r="B12" s="8" t="s">
        <v>96</v>
      </c>
      <c r="C12" s="8" t="s">
        <v>63</v>
      </c>
      <c r="D12" s="9" t="s">
        <v>96</v>
      </c>
      <c r="E12" s="9" t="s">
        <v>8</v>
      </c>
      <c r="F12" s="10">
        <v>1803.0441400304414</v>
      </c>
      <c r="G12" s="9" t="s">
        <v>96</v>
      </c>
      <c r="H12" s="9">
        <v>5908760</v>
      </c>
      <c r="I12" s="11">
        <f t="shared" si="0"/>
        <v>0.23014120456947038</v>
      </c>
    </row>
    <row r="13" spans="1:9" x14ac:dyDescent="0.3">
      <c r="A13" s="8" t="s">
        <v>52</v>
      </c>
      <c r="B13" s="8" t="s">
        <v>96</v>
      </c>
      <c r="C13" s="8" t="s">
        <v>64</v>
      </c>
      <c r="D13" s="9" t="s">
        <v>96</v>
      </c>
      <c r="E13" s="9" t="s">
        <v>9</v>
      </c>
      <c r="F13" s="10">
        <v>1848.7671232876714</v>
      </c>
      <c r="G13" s="9" t="s">
        <v>96</v>
      </c>
      <c r="H13" s="9">
        <v>10834458</v>
      </c>
      <c r="I13" s="11">
        <f t="shared" si="0"/>
        <v>0.42199297567972549</v>
      </c>
    </row>
    <row r="14" spans="1:9" x14ac:dyDescent="0.3">
      <c r="A14" s="8" t="s">
        <v>52</v>
      </c>
      <c r="B14" s="8" t="s">
        <v>96</v>
      </c>
      <c r="C14" s="8" t="s">
        <v>65</v>
      </c>
      <c r="D14" s="9" t="s">
        <v>96</v>
      </c>
      <c r="E14" s="9" t="s">
        <v>10</v>
      </c>
      <c r="F14" s="10">
        <v>1851.5068493150686</v>
      </c>
      <c r="G14" s="9" t="s">
        <v>96</v>
      </c>
      <c r="H14" s="9">
        <v>4524262</v>
      </c>
      <c r="I14" s="11">
        <f t="shared" si="0"/>
        <v>0.17621617843132589</v>
      </c>
    </row>
    <row r="15" spans="1:9" x14ac:dyDescent="0.3">
      <c r="A15" s="8" t="s">
        <v>52</v>
      </c>
      <c r="B15" s="8" t="s">
        <v>96</v>
      </c>
      <c r="C15" s="8" t="s">
        <v>66</v>
      </c>
      <c r="D15" s="9" t="s">
        <v>96</v>
      </c>
      <c r="E15" s="9" t="s">
        <v>11</v>
      </c>
      <c r="F15" s="10">
        <v>1864.3226788432266</v>
      </c>
      <c r="G15" s="9" t="s">
        <v>96</v>
      </c>
      <c r="H15" s="9">
        <v>8249847</v>
      </c>
      <c r="I15" s="11">
        <f t="shared" si="0"/>
        <v>0.32132456320680336</v>
      </c>
    </row>
    <row r="16" spans="1:9" ht="16.2" x14ac:dyDescent="0.3">
      <c r="A16" s="8" t="s">
        <v>67</v>
      </c>
      <c r="B16" s="8" t="s">
        <v>114</v>
      </c>
      <c r="C16" s="8" t="s">
        <v>68</v>
      </c>
      <c r="D16" s="9">
        <v>540</v>
      </c>
      <c r="E16" s="9" t="s">
        <v>12</v>
      </c>
      <c r="F16" s="10">
        <v>1892</v>
      </c>
      <c r="G16" s="9" t="s">
        <v>120</v>
      </c>
      <c r="H16" s="9">
        <v>7424617</v>
      </c>
      <c r="I16" s="11">
        <f t="shared" si="0"/>
        <v>0.28918255265858955</v>
      </c>
    </row>
    <row r="17" spans="1:9" ht="16.2" x14ac:dyDescent="0.3">
      <c r="A17" s="8" t="s">
        <v>69</v>
      </c>
      <c r="B17" s="8" t="s">
        <v>70</v>
      </c>
      <c r="C17" s="8" t="s">
        <v>71</v>
      </c>
      <c r="D17" s="9">
        <v>482</v>
      </c>
      <c r="E17" s="9" t="s">
        <v>13</v>
      </c>
      <c r="F17" s="10">
        <v>1918</v>
      </c>
      <c r="G17" s="9" t="s">
        <v>121</v>
      </c>
      <c r="H17" s="9">
        <v>12374611</v>
      </c>
      <c r="I17" s="11">
        <f t="shared" si="0"/>
        <v>0.4819806324201048</v>
      </c>
    </row>
    <row r="18" spans="1:9" ht="16.2" x14ac:dyDescent="0.3">
      <c r="A18" s="8" t="s">
        <v>72</v>
      </c>
      <c r="B18" s="8" t="s">
        <v>73</v>
      </c>
      <c r="C18" s="13" t="s">
        <v>74</v>
      </c>
      <c r="D18" s="9">
        <v>270</v>
      </c>
      <c r="E18" s="9" t="s">
        <v>14</v>
      </c>
      <c r="F18" s="10">
        <v>1925</v>
      </c>
      <c r="G18" s="9" t="s">
        <v>122</v>
      </c>
      <c r="H18" s="9">
        <v>17476741</v>
      </c>
      <c r="I18" s="11">
        <f t="shared" si="0"/>
        <v>0.6807042807101068</v>
      </c>
    </row>
    <row r="19" spans="1:9" ht="16.2" x14ac:dyDescent="0.3">
      <c r="A19" s="8" t="s">
        <v>75</v>
      </c>
      <c r="B19" s="8" t="s">
        <v>76</v>
      </c>
      <c r="C19" s="8" t="s">
        <v>65</v>
      </c>
      <c r="D19" s="9">
        <v>540</v>
      </c>
      <c r="E19" s="9" t="s">
        <v>15</v>
      </c>
      <c r="F19" s="10">
        <v>1935.0512263272276</v>
      </c>
      <c r="G19" s="9" t="s">
        <v>123</v>
      </c>
      <c r="H19" s="9">
        <v>43076831</v>
      </c>
      <c r="I19" s="11">
        <f t="shared" si="0"/>
        <v>1.6778061345147717</v>
      </c>
    </row>
    <row r="20" spans="1:9" ht="16.2" x14ac:dyDescent="0.3">
      <c r="A20" s="8" t="s">
        <v>77</v>
      </c>
      <c r="B20" s="8" t="s">
        <v>78</v>
      </c>
      <c r="C20" s="8" t="s">
        <v>79</v>
      </c>
      <c r="D20" s="9">
        <v>540</v>
      </c>
      <c r="E20" s="9" t="s">
        <v>16</v>
      </c>
      <c r="F20" s="10">
        <v>1940.5464141570942</v>
      </c>
      <c r="G20" s="9" t="s">
        <v>124</v>
      </c>
      <c r="H20" s="9">
        <v>915802656</v>
      </c>
      <c r="I20" s="11">
        <f t="shared" si="0"/>
        <v>35.66973889610685</v>
      </c>
    </row>
    <row r="21" spans="1:9" ht="16.2" x14ac:dyDescent="0.3">
      <c r="A21" s="8" t="s">
        <v>80</v>
      </c>
      <c r="B21" s="8" t="s">
        <v>81</v>
      </c>
      <c r="C21" s="8" t="s">
        <v>82</v>
      </c>
      <c r="D21" s="9">
        <v>614</v>
      </c>
      <c r="E21" s="9" t="s">
        <v>17</v>
      </c>
      <c r="F21" s="10">
        <v>1975</v>
      </c>
      <c r="G21" s="9" t="s">
        <v>125</v>
      </c>
      <c r="H21" s="9">
        <v>40512785</v>
      </c>
      <c r="I21" s="11">
        <f t="shared" si="0"/>
        <v>1.5779387113986643</v>
      </c>
    </row>
    <row r="22" spans="1:9" ht="16.2" x14ac:dyDescent="0.3">
      <c r="A22" s="8" t="s">
        <v>83</v>
      </c>
      <c r="B22" s="8" t="s">
        <v>84</v>
      </c>
      <c r="C22" s="8" t="s">
        <v>65</v>
      </c>
      <c r="D22" s="9">
        <v>540</v>
      </c>
      <c r="E22" s="9" t="s">
        <v>18</v>
      </c>
      <c r="F22" s="10">
        <v>2034.7217594135286</v>
      </c>
      <c r="G22" s="9" t="s">
        <v>126</v>
      </c>
      <c r="H22" s="9">
        <v>103110553</v>
      </c>
      <c r="I22" s="11">
        <f t="shared" si="0"/>
        <v>4.0160688319113005</v>
      </c>
    </row>
    <row r="23" spans="1:9" ht="16.2" x14ac:dyDescent="0.3">
      <c r="A23" s="8" t="s">
        <v>85</v>
      </c>
      <c r="B23" s="8" t="s">
        <v>86</v>
      </c>
      <c r="C23" s="8" t="s">
        <v>87</v>
      </c>
      <c r="D23" s="9">
        <v>294</v>
      </c>
      <c r="E23" s="9" t="s">
        <v>19</v>
      </c>
      <c r="F23" s="10">
        <v>2092.7357547484171</v>
      </c>
      <c r="G23" s="9" t="s">
        <v>127</v>
      </c>
      <c r="H23" s="9">
        <v>155684963</v>
      </c>
      <c r="I23" s="11">
        <f t="shared" si="0"/>
        <v>6.0637976357431045</v>
      </c>
    </row>
    <row r="24" spans="1:9" ht="16.2" x14ac:dyDescent="0.3">
      <c r="A24" s="8" t="s">
        <v>88</v>
      </c>
      <c r="B24" s="8" t="s">
        <v>89</v>
      </c>
      <c r="C24" s="8" t="s">
        <v>90</v>
      </c>
      <c r="D24" s="9">
        <v>296</v>
      </c>
      <c r="E24" s="9" t="s">
        <v>20</v>
      </c>
      <c r="F24" s="10">
        <v>2099.6001332889036</v>
      </c>
      <c r="G24" s="9" t="s">
        <v>128</v>
      </c>
      <c r="H24" s="9">
        <v>46112284</v>
      </c>
      <c r="I24" s="11">
        <f t="shared" si="0"/>
        <v>1.7960344615806894</v>
      </c>
    </row>
    <row r="25" spans="1:9" ht="16.2" x14ac:dyDescent="0.3">
      <c r="A25" s="8" t="s">
        <v>91</v>
      </c>
      <c r="B25" s="8" t="s">
        <v>92</v>
      </c>
      <c r="C25" s="8" t="s">
        <v>93</v>
      </c>
      <c r="D25" s="9">
        <v>612</v>
      </c>
      <c r="E25" s="9" t="s">
        <v>21</v>
      </c>
      <c r="F25" s="10">
        <v>2132.1489001692048</v>
      </c>
      <c r="G25" s="9" t="s">
        <v>129</v>
      </c>
      <c r="H25" s="9">
        <v>10869114</v>
      </c>
      <c r="I25" s="11">
        <f t="shared" si="0"/>
        <v>0.42334279756884602</v>
      </c>
    </row>
    <row r="26" spans="1:9" ht="16.2" x14ac:dyDescent="0.3">
      <c r="A26" s="8" t="s">
        <v>94</v>
      </c>
      <c r="B26" s="12" t="s">
        <v>113</v>
      </c>
      <c r="C26" s="8" t="s">
        <v>95</v>
      </c>
      <c r="D26" s="9" t="s">
        <v>96</v>
      </c>
      <c r="E26" s="9" t="s">
        <v>22</v>
      </c>
      <c r="F26" s="10">
        <v>2577</v>
      </c>
      <c r="G26" s="9" t="s">
        <v>130</v>
      </c>
      <c r="H26" s="9">
        <v>4473995</v>
      </c>
      <c r="I26" s="11">
        <f t="shared" si="0"/>
        <v>0.17425832129546429</v>
      </c>
    </row>
    <row r="27" spans="1:9" ht="16.2" x14ac:dyDescent="0.3">
      <c r="A27" s="8" t="s">
        <v>97</v>
      </c>
      <c r="B27" s="8" t="s">
        <v>114</v>
      </c>
      <c r="C27" s="8" t="s">
        <v>98</v>
      </c>
      <c r="D27" s="9" t="s">
        <v>96</v>
      </c>
      <c r="E27" s="9" t="s">
        <v>23</v>
      </c>
      <c r="F27" s="10">
        <v>2818</v>
      </c>
      <c r="G27" s="9" t="s">
        <v>131</v>
      </c>
      <c r="H27" s="9">
        <v>20597462</v>
      </c>
      <c r="I27" s="11">
        <f t="shared" si="0"/>
        <v>0.80225372425921715</v>
      </c>
    </row>
    <row r="28" spans="1:9" x14ac:dyDescent="0.3">
      <c r="A28" s="8" t="s">
        <v>54</v>
      </c>
      <c r="B28" s="8" t="s">
        <v>96</v>
      </c>
      <c r="C28" s="8" t="s">
        <v>99</v>
      </c>
      <c r="D28" s="9" t="s">
        <v>96</v>
      </c>
      <c r="E28" s="9" t="s">
        <v>24</v>
      </c>
      <c r="F28" s="10">
        <v>3422.4166211044285</v>
      </c>
      <c r="G28" s="9" t="s">
        <v>96</v>
      </c>
      <c r="H28" s="9">
        <v>29568996</v>
      </c>
      <c r="I28" s="11">
        <f t="shared" si="0"/>
        <v>1.1516873857374221</v>
      </c>
    </row>
    <row r="29" spans="1:9" x14ac:dyDescent="0.3">
      <c r="A29" s="8" t="s">
        <v>54</v>
      </c>
      <c r="B29" s="8" t="s">
        <v>96</v>
      </c>
      <c r="C29" s="8" t="s">
        <v>100</v>
      </c>
      <c r="D29" s="9" t="s">
        <v>96</v>
      </c>
      <c r="E29" s="9" t="s">
        <v>25</v>
      </c>
      <c r="F29" s="10">
        <v>3454.2372881355932</v>
      </c>
      <c r="G29" s="9" t="s">
        <v>96</v>
      </c>
      <c r="H29" s="9">
        <v>40764595</v>
      </c>
      <c r="I29" s="11">
        <f t="shared" si="0"/>
        <v>1.5877464979262332</v>
      </c>
    </row>
    <row r="30" spans="1:9" x14ac:dyDescent="0.3">
      <c r="A30" s="8" t="s">
        <v>101</v>
      </c>
      <c r="B30" s="8" t="s">
        <v>96</v>
      </c>
      <c r="C30" s="8" t="s">
        <v>102</v>
      </c>
      <c r="D30" s="9" t="s">
        <v>96</v>
      </c>
      <c r="E30" s="9" t="s">
        <v>26</v>
      </c>
      <c r="F30" s="10">
        <v>3527.8969957081545</v>
      </c>
      <c r="G30" s="9" t="s">
        <v>96</v>
      </c>
      <c r="H30" s="9">
        <v>206217073</v>
      </c>
      <c r="I30" s="11">
        <f t="shared" si="0"/>
        <v>8.0319805818835768</v>
      </c>
    </row>
    <row r="31" spans="1:9" x14ac:dyDescent="0.3">
      <c r="A31" s="8" t="s">
        <v>54</v>
      </c>
      <c r="B31" s="8" t="s">
        <v>96</v>
      </c>
      <c r="C31" s="8" t="s">
        <v>103</v>
      </c>
      <c r="D31" s="9" t="s">
        <v>96</v>
      </c>
      <c r="E31" s="9" t="s">
        <v>27</v>
      </c>
      <c r="F31" s="10">
        <v>3571.0836909871241</v>
      </c>
      <c r="G31" s="9" t="s">
        <v>96</v>
      </c>
      <c r="H31" s="9">
        <v>65123152</v>
      </c>
      <c r="I31" s="11">
        <f t="shared" si="0"/>
        <v>2.5364916914277638</v>
      </c>
    </row>
    <row r="32" spans="1:9" x14ac:dyDescent="0.3">
      <c r="A32" s="8" t="s">
        <v>54</v>
      </c>
      <c r="B32" s="8" t="s">
        <v>96</v>
      </c>
      <c r="C32" s="8" t="s">
        <v>104</v>
      </c>
      <c r="D32" s="9" t="s">
        <v>96</v>
      </c>
      <c r="E32" s="9" t="s">
        <v>28</v>
      </c>
      <c r="F32" s="10">
        <v>3578.9699570815451</v>
      </c>
      <c r="G32" s="9" t="s">
        <v>96</v>
      </c>
      <c r="H32" s="9">
        <v>81185043</v>
      </c>
      <c r="I32" s="11">
        <f t="shared" si="0"/>
        <v>3.1620887612704269</v>
      </c>
    </row>
    <row r="33" spans="1:14" x14ac:dyDescent="0.3">
      <c r="A33" s="8" t="s">
        <v>54</v>
      </c>
      <c r="B33" s="8" t="s">
        <v>96</v>
      </c>
      <c r="C33" s="8" t="s">
        <v>105</v>
      </c>
      <c r="D33" s="9" t="s">
        <v>96</v>
      </c>
      <c r="E33" s="9" t="s">
        <v>29</v>
      </c>
      <c r="F33" s="10">
        <v>3635.6030005770344</v>
      </c>
      <c r="G33" s="9" t="s">
        <v>96</v>
      </c>
      <c r="H33" s="9">
        <v>64266109</v>
      </c>
      <c r="I33" s="11">
        <f t="shared" si="0"/>
        <v>2.5031105914359157</v>
      </c>
    </row>
    <row r="34" spans="1:14" x14ac:dyDescent="0.3">
      <c r="A34" s="8" t="s">
        <v>54</v>
      </c>
      <c r="B34" s="8" t="s">
        <v>96</v>
      </c>
      <c r="C34" s="8" t="s">
        <v>106</v>
      </c>
      <c r="D34" s="9" t="s">
        <v>96</v>
      </c>
      <c r="E34" s="9" t="s">
        <v>30</v>
      </c>
      <c r="F34" s="10">
        <v>3650.8944027697639</v>
      </c>
      <c r="G34" s="9" t="s">
        <v>96</v>
      </c>
      <c r="H34" s="9">
        <v>46320146</v>
      </c>
      <c r="I34" s="11">
        <f t="shared" si="0"/>
        <v>1.8041305106779992</v>
      </c>
    </row>
    <row r="35" spans="1:14" x14ac:dyDescent="0.3">
      <c r="A35" s="8" t="s">
        <v>54</v>
      </c>
      <c r="B35" s="8" t="s">
        <v>96</v>
      </c>
      <c r="C35" s="8" t="s">
        <v>107</v>
      </c>
      <c r="D35" s="9" t="s">
        <v>96</v>
      </c>
      <c r="E35" s="9" t="s">
        <v>31</v>
      </c>
      <c r="F35" s="10">
        <v>3690.01731102135</v>
      </c>
      <c r="G35" s="9" t="s">
        <v>96</v>
      </c>
      <c r="H35" s="9">
        <v>56105353</v>
      </c>
      <c r="I35" s="11">
        <f t="shared" si="0"/>
        <v>2.1852560473289402</v>
      </c>
    </row>
    <row r="36" spans="1:14" x14ac:dyDescent="0.3">
      <c r="A36" s="8" t="s">
        <v>54</v>
      </c>
      <c r="B36" s="8" t="s">
        <v>96</v>
      </c>
      <c r="C36" s="8" t="s">
        <v>108</v>
      </c>
      <c r="D36" s="9" t="s">
        <v>96</v>
      </c>
      <c r="E36" s="9" t="s">
        <v>32</v>
      </c>
      <c r="F36" s="10">
        <v>3706.5378055713472</v>
      </c>
      <c r="G36" s="9" t="s">
        <v>96</v>
      </c>
      <c r="H36" s="9">
        <v>58405791</v>
      </c>
      <c r="I36" s="11">
        <f t="shared" si="0"/>
        <v>2.2748561617958307</v>
      </c>
    </row>
    <row r="37" spans="1:14" x14ac:dyDescent="0.3">
      <c r="A37" s="8" t="s">
        <v>54</v>
      </c>
      <c r="B37" s="8" t="s">
        <v>96</v>
      </c>
      <c r="C37" s="8" t="s">
        <v>109</v>
      </c>
      <c r="D37" s="9" t="s">
        <v>96</v>
      </c>
      <c r="E37" s="9" t="s">
        <v>33</v>
      </c>
      <c r="F37" s="10">
        <v>3714.0420693575898</v>
      </c>
      <c r="G37" s="9" t="s">
        <v>96</v>
      </c>
      <c r="H37" s="9">
        <v>36506365</v>
      </c>
      <c r="I37" s="11">
        <f t="shared" si="0"/>
        <v>1.4218920408939868</v>
      </c>
    </row>
    <row r="38" spans="1:14" x14ac:dyDescent="0.3">
      <c r="A38" s="8" t="s">
        <v>54</v>
      </c>
      <c r="B38" s="8" t="s">
        <v>96</v>
      </c>
      <c r="C38" s="8" t="s">
        <v>110</v>
      </c>
      <c r="D38" s="9" t="s">
        <v>96</v>
      </c>
      <c r="E38" s="9" t="s">
        <v>34</v>
      </c>
      <c r="F38" s="10">
        <v>3735.0198976691304</v>
      </c>
      <c r="G38" s="9" t="s">
        <v>96</v>
      </c>
      <c r="H38" s="9">
        <v>43739909</v>
      </c>
      <c r="I38" s="11">
        <f t="shared" si="0"/>
        <v>1.7036324618056951</v>
      </c>
    </row>
    <row r="39" spans="1:14" ht="15" thickBot="1" x14ac:dyDescent="0.35">
      <c r="A39" s="14" t="s">
        <v>54</v>
      </c>
      <c r="B39" s="14" t="s">
        <v>96</v>
      </c>
      <c r="C39" s="14" t="s">
        <v>111</v>
      </c>
      <c r="D39" s="15" t="s">
        <v>96</v>
      </c>
      <c r="E39" s="15" t="s">
        <v>35</v>
      </c>
      <c r="F39" s="16">
        <v>3789.5395110858444</v>
      </c>
      <c r="G39" s="15" t="s">
        <v>96</v>
      </c>
      <c r="H39" s="15">
        <v>40947607</v>
      </c>
      <c r="I39" s="17">
        <f t="shared" si="0"/>
        <v>1.5948746605408373</v>
      </c>
    </row>
    <row r="40" spans="1:14" x14ac:dyDescent="0.3">
      <c r="F40" s="18" t="s">
        <v>44</v>
      </c>
      <c r="H40" s="2">
        <f>SUM(H4:H39)</f>
        <v>2567449845</v>
      </c>
      <c r="I40" s="2">
        <f>SUM(I4:I39)</f>
        <v>99.999999999999986</v>
      </c>
    </row>
    <row r="42" spans="1:14" ht="16.2" x14ac:dyDescent="0.3">
      <c r="A42" s="3" t="s">
        <v>46</v>
      </c>
    </row>
    <row r="43" spans="1:14" ht="16.2" x14ac:dyDescent="0.3">
      <c r="A43" s="3" t="s">
        <v>132</v>
      </c>
      <c r="N43" s="2"/>
    </row>
  </sheetData>
  <mergeCells count="1">
    <mergeCell ref="A1:I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9"/>
  <sheetViews>
    <sheetView tabSelected="1" topLeftCell="A13" workbookViewId="0">
      <selection activeCell="A4" sqref="A4"/>
    </sheetView>
  </sheetViews>
  <sheetFormatPr defaultColWidth="9.109375" defaultRowHeight="14.4" x14ac:dyDescent="0.3"/>
  <cols>
    <col min="1" max="1" width="36.5546875" style="3" customWidth="1"/>
    <col min="2" max="2" width="13.6640625" style="3" customWidth="1"/>
    <col min="3" max="3" width="29.109375" style="3" customWidth="1"/>
    <col min="4" max="4" width="4.5546875" style="3" customWidth="1"/>
    <col min="5" max="5" width="9.109375" style="3"/>
    <col min="6" max="7" width="6.88671875" style="3" customWidth="1"/>
    <col min="8" max="8" width="14.33203125" style="3" customWidth="1"/>
    <col min="9" max="9" width="10" style="3" customWidth="1"/>
    <col min="10" max="16384" width="9.109375" style="3"/>
  </cols>
  <sheetData>
    <row r="1" spans="1:9" x14ac:dyDescent="0.3">
      <c r="A1" s="27" t="s">
        <v>141</v>
      </c>
      <c r="B1" s="28"/>
      <c r="C1" s="28"/>
      <c r="D1" s="28"/>
      <c r="E1" s="28"/>
      <c r="F1" s="28"/>
      <c r="G1" s="28"/>
      <c r="H1" s="28"/>
      <c r="I1" s="28"/>
    </row>
    <row r="3" spans="1:9" ht="15" thickBot="1" x14ac:dyDescent="0.35"/>
    <row r="4" spans="1:9" ht="29.4" thickBot="1" x14ac:dyDescent="0.35">
      <c r="A4" s="1" t="s">
        <v>140</v>
      </c>
      <c r="B4" s="1" t="s">
        <v>136</v>
      </c>
      <c r="C4" s="1" t="s">
        <v>37</v>
      </c>
      <c r="D4" s="1" t="s">
        <v>38</v>
      </c>
      <c r="E4" s="1" t="s">
        <v>39</v>
      </c>
      <c r="F4" s="1" t="s">
        <v>40</v>
      </c>
      <c r="G4" s="1" t="s">
        <v>41</v>
      </c>
      <c r="H4" s="1" t="s">
        <v>137</v>
      </c>
      <c r="I4" s="1" t="s">
        <v>138</v>
      </c>
    </row>
    <row r="5" spans="1:9" ht="30" customHeight="1" x14ac:dyDescent="0.3">
      <c r="A5" s="29" t="s">
        <v>133</v>
      </c>
      <c r="B5" s="30"/>
      <c r="C5" s="30"/>
      <c r="D5" s="30"/>
      <c r="E5" s="30"/>
      <c r="F5" s="30"/>
      <c r="G5" s="30"/>
      <c r="H5" s="31"/>
      <c r="I5" s="19">
        <f>SUM(I6:I21)</f>
        <v>54.760242064241766</v>
      </c>
    </row>
    <row r="6" spans="1:9" x14ac:dyDescent="0.3">
      <c r="A6" s="8" t="s">
        <v>52</v>
      </c>
      <c r="B6" s="8" t="s">
        <v>96</v>
      </c>
      <c r="C6" s="8" t="s">
        <v>53</v>
      </c>
      <c r="D6" s="9" t="s">
        <v>96</v>
      </c>
      <c r="E6" s="9" t="s">
        <v>3</v>
      </c>
      <c r="F6" s="10">
        <v>1537.1171171171172</v>
      </c>
      <c r="G6" s="9" t="s">
        <v>96</v>
      </c>
      <c r="H6" s="9">
        <v>11723445</v>
      </c>
      <c r="I6" s="11">
        <v>0.45661826745441259</v>
      </c>
    </row>
    <row r="7" spans="1:9" x14ac:dyDescent="0.3">
      <c r="A7" s="8" t="s">
        <v>52</v>
      </c>
      <c r="B7" s="8" t="s">
        <v>96</v>
      </c>
      <c r="C7" s="8" t="s">
        <v>56</v>
      </c>
      <c r="D7" s="9" t="s">
        <v>96</v>
      </c>
      <c r="E7" s="9" t="s">
        <v>5</v>
      </c>
      <c r="F7" s="10">
        <v>1699.8619165976252</v>
      </c>
      <c r="G7" s="9" t="s">
        <v>96</v>
      </c>
      <c r="H7" s="9">
        <v>44031069</v>
      </c>
      <c r="I7" s="11">
        <v>1.714972897552357</v>
      </c>
    </row>
    <row r="8" spans="1:9" ht="16.2" x14ac:dyDescent="0.3">
      <c r="A8" s="8" t="s">
        <v>57</v>
      </c>
      <c r="B8" s="8" t="s">
        <v>58</v>
      </c>
      <c r="C8" s="8" t="s">
        <v>59</v>
      </c>
      <c r="D8" s="9">
        <v>438</v>
      </c>
      <c r="E8" s="9" t="s">
        <v>6</v>
      </c>
      <c r="F8" s="10">
        <v>1741.5959252971138</v>
      </c>
      <c r="G8" s="9" t="s">
        <v>118</v>
      </c>
      <c r="H8" s="9">
        <v>4740415</v>
      </c>
      <c r="I8" s="11">
        <v>0.18463515496638649</v>
      </c>
    </row>
    <row r="9" spans="1:9" ht="16.2" x14ac:dyDescent="0.3">
      <c r="A9" s="8" t="s">
        <v>60</v>
      </c>
      <c r="B9" s="8" t="s">
        <v>61</v>
      </c>
      <c r="C9" s="8" t="s">
        <v>62</v>
      </c>
      <c r="D9" s="9">
        <v>512</v>
      </c>
      <c r="E9" s="9" t="s">
        <v>7</v>
      </c>
      <c r="F9" s="10">
        <v>1764.0350877192982</v>
      </c>
      <c r="G9" s="9" t="s">
        <v>119</v>
      </c>
      <c r="H9" s="9">
        <v>162160865</v>
      </c>
      <c r="I9" s="11">
        <v>6.3160285415429414</v>
      </c>
    </row>
    <row r="10" spans="1:9" x14ac:dyDescent="0.3">
      <c r="A10" s="8" t="s">
        <v>52</v>
      </c>
      <c r="B10" s="8" t="s">
        <v>96</v>
      </c>
      <c r="C10" s="8" t="s">
        <v>63</v>
      </c>
      <c r="D10" s="9" t="s">
        <v>96</v>
      </c>
      <c r="E10" s="9" t="s">
        <v>8</v>
      </c>
      <c r="F10" s="10">
        <v>1803.0441400304414</v>
      </c>
      <c r="G10" s="9" t="s">
        <v>96</v>
      </c>
      <c r="H10" s="9">
        <v>5908760</v>
      </c>
      <c r="I10" s="11">
        <v>0.23014120456947038</v>
      </c>
    </row>
    <row r="11" spans="1:9" x14ac:dyDescent="0.3">
      <c r="A11" s="8" t="s">
        <v>52</v>
      </c>
      <c r="B11" s="8" t="s">
        <v>96</v>
      </c>
      <c r="C11" s="8" t="s">
        <v>64</v>
      </c>
      <c r="D11" s="9" t="s">
        <v>96</v>
      </c>
      <c r="E11" s="9" t="s">
        <v>9</v>
      </c>
      <c r="F11" s="10">
        <v>1848.7671232876714</v>
      </c>
      <c r="G11" s="9" t="s">
        <v>96</v>
      </c>
      <c r="H11" s="9">
        <v>10834458</v>
      </c>
      <c r="I11" s="11">
        <v>0.42199297567972549</v>
      </c>
    </row>
    <row r="12" spans="1:9" x14ac:dyDescent="0.3">
      <c r="A12" s="8" t="s">
        <v>52</v>
      </c>
      <c r="B12" s="8" t="s">
        <v>96</v>
      </c>
      <c r="C12" s="8" t="s">
        <v>65</v>
      </c>
      <c r="D12" s="9" t="s">
        <v>96</v>
      </c>
      <c r="E12" s="9" t="s">
        <v>10</v>
      </c>
      <c r="F12" s="10">
        <v>1851.5068493150686</v>
      </c>
      <c r="G12" s="9" t="s">
        <v>96</v>
      </c>
      <c r="H12" s="9">
        <v>4524262</v>
      </c>
      <c r="I12" s="11">
        <v>0.17621617843132589</v>
      </c>
    </row>
    <row r="13" spans="1:9" x14ac:dyDescent="0.3">
      <c r="A13" s="8" t="s">
        <v>52</v>
      </c>
      <c r="B13" s="8" t="s">
        <v>96</v>
      </c>
      <c r="C13" s="8" t="s">
        <v>66</v>
      </c>
      <c r="D13" s="9" t="s">
        <v>96</v>
      </c>
      <c r="E13" s="9" t="s">
        <v>11</v>
      </c>
      <c r="F13" s="10">
        <v>1864.3226788432266</v>
      </c>
      <c r="G13" s="9" t="s">
        <v>96</v>
      </c>
      <c r="H13" s="9">
        <v>8249847</v>
      </c>
      <c r="I13" s="11">
        <v>0.32132456320680336</v>
      </c>
    </row>
    <row r="14" spans="1:9" ht="16.2" x14ac:dyDescent="0.3">
      <c r="A14" s="8" t="s">
        <v>67</v>
      </c>
      <c r="B14" s="8" t="s">
        <v>114</v>
      </c>
      <c r="C14" s="8" t="s">
        <v>68</v>
      </c>
      <c r="D14" s="9">
        <v>540</v>
      </c>
      <c r="E14" s="9" t="s">
        <v>12</v>
      </c>
      <c r="F14" s="10">
        <v>1892</v>
      </c>
      <c r="G14" s="9" t="s">
        <v>120</v>
      </c>
      <c r="H14" s="9">
        <v>7424617</v>
      </c>
      <c r="I14" s="11">
        <v>0.28918255265858955</v>
      </c>
    </row>
    <row r="15" spans="1:9" ht="16.2" x14ac:dyDescent="0.3">
      <c r="A15" s="8" t="s">
        <v>69</v>
      </c>
      <c r="B15" s="8" t="s">
        <v>70</v>
      </c>
      <c r="C15" s="8" t="s">
        <v>71</v>
      </c>
      <c r="D15" s="9">
        <v>482</v>
      </c>
      <c r="E15" s="9" t="s">
        <v>13</v>
      </c>
      <c r="F15" s="10">
        <v>1918</v>
      </c>
      <c r="G15" s="9" t="s">
        <v>121</v>
      </c>
      <c r="H15" s="9">
        <v>12374611</v>
      </c>
      <c r="I15" s="11">
        <v>0.4819806324201048</v>
      </c>
    </row>
    <row r="16" spans="1:9" ht="16.2" x14ac:dyDescent="0.3">
      <c r="A16" s="8" t="s">
        <v>75</v>
      </c>
      <c r="B16" s="8" t="s">
        <v>76</v>
      </c>
      <c r="C16" s="8" t="s">
        <v>65</v>
      </c>
      <c r="D16" s="9">
        <v>540</v>
      </c>
      <c r="E16" s="9" t="s">
        <v>15</v>
      </c>
      <c r="F16" s="10">
        <v>1935.0512263272276</v>
      </c>
      <c r="G16" s="9" t="s">
        <v>123</v>
      </c>
      <c r="H16" s="9">
        <v>43076831</v>
      </c>
      <c r="I16" s="11">
        <v>1.6778061345147717</v>
      </c>
    </row>
    <row r="17" spans="1:9" ht="16.2" x14ac:dyDescent="0.3">
      <c r="A17" s="8" t="s">
        <v>77</v>
      </c>
      <c r="B17" s="8" t="s">
        <v>78</v>
      </c>
      <c r="C17" s="8" t="s">
        <v>79</v>
      </c>
      <c r="D17" s="9">
        <v>540</v>
      </c>
      <c r="E17" s="9" t="s">
        <v>16</v>
      </c>
      <c r="F17" s="10">
        <v>1940.5464141570942</v>
      </c>
      <c r="G17" s="9" t="s">
        <v>124</v>
      </c>
      <c r="H17" s="9">
        <v>915802656</v>
      </c>
      <c r="I17" s="11">
        <v>35.66973889610685</v>
      </c>
    </row>
    <row r="18" spans="1:9" ht="16.2" x14ac:dyDescent="0.3">
      <c r="A18" s="8" t="s">
        <v>80</v>
      </c>
      <c r="B18" s="8" t="s">
        <v>81</v>
      </c>
      <c r="C18" s="8" t="s">
        <v>82</v>
      </c>
      <c r="D18" s="9">
        <v>614</v>
      </c>
      <c r="E18" s="9" t="s">
        <v>17</v>
      </c>
      <c r="F18" s="10">
        <v>1975</v>
      </c>
      <c r="G18" s="9" t="s">
        <v>125</v>
      </c>
      <c r="H18" s="9">
        <v>40512785</v>
      </c>
      <c r="I18" s="11">
        <v>1.5779387113986643</v>
      </c>
    </row>
    <row r="19" spans="1:9" ht="16.2" x14ac:dyDescent="0.3">
      <c r="A19" s="8" t="s">
        <v>83</v>
      </c>
      <c r="B19" s="8" t="s">
        <v>84</v>
      </c>
      <c r="C19" s="8" t="s">
        <v>65</v>
      </c>
      <c r="D19" s="9">
        <v>540</v>
      </c>
      <c r="E19" s="9" t="s">
        <v>18</v>
      </c>
      <c r="F19" s="10">
        <v>2034.7217594135286</v>
      </c>
      <c r="G19" s="9" t="s">
        <v>126</v>
      </c>
      <c r="H19" s="9">
        <v>103110553</v>
      </c>
      <c r="I19" s="11">
        <v>4.0160688319113005</v>
      </c>
    </row>
    <row r="20" spans="1:9" ht="16.2" x14ac:dyDescent="0.3">
      <c r="A20" s="8" t="s">
        <v>91</v>
      </c>
      <c r="B20" s="8" t="s">
        <v>92</v>
      </c>
      <c r="C20" s="8" t="s">
        <v>93</v>
      </c>
      <c r="D20" s="9">
        <v>612</v>
      </c>
      <c r="E20" s="9" t="s">
        <v>21</v>
      </c>
      <c r="F20" s="10">
        <v>2132.1489001692048</v>
      </c>
      <c r="G20" s="9" t="s">
        <v>129</v>
      </c>
      <c r="H20" s="9">
        <v>10869114</v>
      </c>
      <c r="I20" s="11">
        <v>0.42334279756884602</v>
      </c>
    </row>
    <row r="21" spans="1:9" ht="16.8" thickBot="1" x14ac:dyDescent="0.35">
      <c r="A21" s="20" t="s">
        <v>97</v>
      </c>
      <c r="B21" s="20" t="s">
        <v>114</v>
      </c>
      <c r="C21" s="20" t="s">
        <v>98</v>
      </c>
      <c r="D21" s="21" t="s">
        <v>96</v>
      </c>
      <c r="E21" s="21" t="s">
        <v>23</v>
      </c>
      <c r="F21" s="22">
        <v>2818</v>
      </c>
      <c r="G21" s="21" t="s">
        <v>131</v>
      </c>
      <c r="H21" s="21">
        <v>20597462</v>
      </c>
      <c r="I21" s="23">
        <v>0.80225372425921715</v>
      </c>
    </row>
    <row r="22" spans="1:9" ht="30" customHeight="1" x14ac:dyDescent="0.3">
      <c r="A22" s="32" t="s">
        <v>139</v>
      </c>
      <c r="B22" s="30"/>
      <c r="C22" s="30"/>
      <c r="D22" s="30"/>
      <c r="E22" s="30"/>
      <c r="F22" s="30"/>
      <c r="G22" s="30"/>
      <c r="H22" s="31"/>
      <c r="I22" s="24">
        <f>SUM(I23:I25)</f>
        <v>8.5405363780339005</v>
      </c>
    </row>
    <row r="23" spans="1:9" ht="16.2" x14ac:dyDescent="0.3">
      <c r="A23" s="8" t="s">
        <v>72</v>
      </c>
      <c r="B23" s="8" t="s">
        <v>73</v>
      </c>
      <c r="C23" s="13" t="s">
        <v>74</v>
      </c>
      <c r="D23" s="9">
        <v>270</v>
      </c>
      <c r="E23" s="9" t="s">
        <v>14</v>
      </c>
      <c r="F23" s="10">
        <v>1925</v>
      </c>
      <c r="G23" s="9" t="s">
        <v>122</v>
      </c>
      <c r="H23" s="9">
        <v>17476741</v>
      </c>
      <c r="I23" s="11">
        <v>0.6807042807101068</v>
      </c>
    </row>
    <row r="24" spans="1:9" ht="16.2" x14ac:dyDescent="0.3">
      <c r="A24" s="8" t="s">
        <v>85</v>
      </c>
      <c r="B24" s="8" t="s">
        <v>86</v>
      </c>
      <c r="C24" s="8" t="s">
        <v>87</v>
      </c>
      <c r="D24" s="9">
        <v>294</v>
      </c>
      <c r="E24" s="9" t="s">
        <v>19</v>
      </c>
      <c r="F24" s="10">
        <v>2092.7357547484171</v>
      </c>
      <c r="G24" s="9" t="s">
        <v>127</v>
      </c>
      <c r="H24" s="9">
        <v>155684963</v>
      </c>
      <c r="I24" s="11">
        <v>6.0637976357431045</v>
      </c>
    </row>
    <row r="25" spans="1:9" ht="16.8" thickBot="1" x14ac:dyDescent="0.35">
      <c r="A25" s="20" t="s">
        <v>88</v>
      </c>
      <c r="B25" s="20" t="s">
        <v>89</v>
      </c>
      <c r="C25" s="20" t="s">
        <v>90</v>
      </c>
      <c r="D25" s="21">
        <v>296</v>
      </c>
      <c r="E25" s="21" t="s">
        <v>20</v>
      </c>
      <c r="F25" s="22">
        <v>2099.6001332889036</v>
      </c>
      <c r="G25" s="21" t="s">
        <v>128</v>
      </c>
      <c r="H25" s="21">
        <v>46112284</v>
      </c>
      <c r="I25" s="23">
        <v>1.7960344615806894</v>
      </c>
    </row>
    <row r="26" spans="1:9" ht="30.75" customHeight="1" x14ac:dyDescent="0.3">
      <c r="A26" s="35" t="s">
        <v>142</v>
      </c>
      <c r="B26" s="36"/>
      <c r="C26" s="36"/>
      <c r="D26" s="36"/>
      <c r="E26" s="36"/>
      <c r="F26" s="36"/>
      <c r="G26" s="36"/>
      <c r="H26" s="37"/>
      <c r="I26" s="24">
        <f>SUM(I27)</f>
        <v>0.1830080150991226</v>
      </c>
    </row>
    <row r="27" spans="1:9" ht="16.8" thickBot="1" x14ac:dyDescent="0.35">
      <c r="A27" s="20" t="s">
        <v>42</v>
      </c>
      <c r="B27" s="20" t="s">
        <v>43</v>
      </c>
      <c r="C27" s="20" t="s">
        <v>45</v>
      </c>
      <c r="D27" s="21">
        <v>234</v>
      </c>
      <c r="E27" s="21" t="s">
        <v>0</v>
      </c>
      <c r="F27" s="22">
        <v>1069.8018494055482</v>
      </c>
      <c r="G27" s="21" t="s">
        <v>115</v>
      </c>
      <c r="H27" s="21">
        <v>4698639</v>
      </c>
      <c r="I27" s="23">
        <v>0.1830080150991226</v>
      </c>
    </row>
    <row r="28" spans="1:9" ht="30" customHeight="1" x14ac:dyDescent="0.3">
      <c r="A28" s="32" t="s">
        <v>143</v>
      </c>
      <c r="B28" s="30"/>
      <c r="C28" s="30"/>
      <c r="D28" s="30"/>
      <c r="E28" s="30"/>
      <c r="F28" s="30"/>
      <c r="G28" s="30"/>
      <c r="H28" s="31"/>
      <c r="I28" s="24">
        <f>SUM(I29)</f>
        <v>8.0319805818835768</v>
      </c>
    </row>
    <row r="29" spans="1:9" ht="15" thickBot="1" x14ac:dyDescent="0.35">
      <c r="A29" s="20" t="s">
        <v>101</v>
      </c>
      <c r="B29" s="20" t="s">
        <v>96</v>
      </c>
      <c r="C29" s="20" t="s">
        <v>102</v>
      </c>
      <c r="D29" s="21" t="s">
        <v>96</v>
      </c>
      <c r="E29" s="21" t="s">
        <v>26</v>
      </c>
      <c r="F29" s="22">
        <v>3527.8969957081545</v>
      </c>
      <c r="G29" s="21" t="s">
        <v>96</v>
      </c>
      <c r="H29" s="21">
        <v>206217073</v>
      </c>
      <c r="I29" s="23">
        <v>8.0319805818835768</v>
      </c>
    </row>
    <row r="30" spans="1:9" ht="30" customHeight="1" x14ac:dyDescent="0.3">
      <c r="A30" s="33" t="s">
        <v>134</v>
      </c>
      <c r="B30" s="34"/>
      <c r="C30" s="34"/>
      <c r="D30" s="34"/>
      <c r="E30" s="34"/>
      <c r="F30" s="34"/>
      <c r="G30" s="34"/>
      <c r="H30" s="34"/>
      <c r="I30" s="24">
        <f>SUM(I31:I33)</f>
        <v>6.1314658320034283</v>
      </c>
    </row>
    <row r="31" spans="1:9" ht="16.2" x14ac:dyDescent="0.3">
      <c r="A31" s="8" t="s">
        <v>47</v>
      </c>
      <c r="B31" s="8" t="s">
        <v>48</v>
      </c>
      <c r="C31" s="8" t="s">
        <v>49</v>
      </c>
      <c r="D31" s="9">
        <v>256</v>
      </c>
      <c r="E31" s="9" t="s">
        <v>1</v>
      </c>
      <c r="F31" s="10">
        <v>1189.5220155403815</v>
      </c>
      <c r="G31" s="9" t="s">
        <v>116</v>
      </c>
      <c r="H31" s="9">
        <v>10338524</v>
      </c>
      <c r="I31" s="11">
        <v>0.40267676582402717</v>
      </c>
    </row>
    <row r="32" spans="1:9" ht="16.2" x14ac:dyDescent="0.3">
      <c r="A32" s="8" t="s">
        <v>50</v>
      </c>
      <c r="B32" s="12" t="s">
        <v>112</v>
      </c>
      <c r="C32" s="8" t="s">
        <v>51</v>
      </c>
      <c r="D32" s="9">
        <v>308</v>
      </c>
      <c r="E32" s="9" t="s">
        <v>2</v>
      </c>
      <c r="F32" s="10">
        <v>1296.2202519832013</v>
      </c>
      <c r="G32" s="9" t="s">
        <v>117</v>
      </c>
      <c r="H32" s="9">
        <v>142609791</v>
      </c>
      <c r="I32" s="11">
        <v>5.5545307448839374</v>
      </c>
    </row>
    <row r="33" spans="1:9" ht="16.8" thickBot="1" x14ac:dyDescent="0.35">
      <c r="A33" s="20" t="s">
        <v>94</v>
      </c>
      <c r="B33" s="26" t="s">
        <v>113</v>
      </c>
      <c r="C33" s="20" t="s">
        <v>95</v>
      </c>
      <c r="D33" s="21" t="s">
        <v>96</v>
      </c>
      <c r="E33" s="21" t="s">
        <v>22</v>
      </c>
      <c r="F33" s="22">
        <v>2577</v>
      </c>
      <c r="G33" s="21" t="s">
        <v>130</v>
      </c>
      <c r="H33" s="21">
        <v>4473995</v>
      </c>
      <c r="I33" s="23">
        <v>0.17425832129546429</v>
      </c>
    </row>
    <row r="34" spans="1:9" ht="30" customHeight="1" x14ac:dyDescent="0.3">
      <c r="A34" s="32" t="s">
        <v>135</v>
      </c>
      <c r="B34" s="30"/>
      <c r="C34" s="30"/>
      <c r="D34" s="30"/>
      <c r="E34" s="30"/>
      <c r="F34" s="30"/>
      <c r="G34" s="30"/>
      <c r="H34" s="31"/>
      <c r="I34" s="24">
        <f>SUM(I35:I46)</f>
        <v>22.352767128738208</v>
      </c>
    </row>
    <row r="35" spans="1:9" x14ac:dyDescent="0.3">
      <c r="A35" s="8" t="s">
        <v>54</v>
      </c>
      <c r="B35" s="8" t="s">
        <v>96</v>
      </c>
      <c r="C35" s="8" t="s">
        <v>55</v>
      </c>
      <c r="D35" s="9" t="s">
        <v>96</v>
      </c>
      <c r="E35" s="9" t="s">
        <v>4</v>
      </c>
      <c r="F35" s="10">
        <v>1571.5315315315315</v>
      </c>
      <c r="G35" s="9" t="s">
        <v>96</v>
      </c>
      <c r="H35" s="9">
        <v>10963019</v>
      </c>
      <c r="I35" s="11">
        <v>0.42700031789715448</v>
      </c>
    </row>
    <row r="36" spans="1:9" x14ac:dyDescent="0.3">
      <c r="A36" s="8" t="s">
        <v>54</v>
      </c>
      <c r="B36" s="8" t="s">
        <v>96</v>
      </c>
      <c r="C36" s="8" t="s">
        <v>99</v>
      </c>
      <c r="D36" s="9" t="s">
        <v>96</v>
      </c>
      <c r="E36" s="9" t="s">
        <v>24</v>
      </c>
      <c r="F36" s="10">
        <v>3422.4166211044285</v>
      </c>
      <c r="G36" s="9" t="s">
        <v>96</v>
      </c>
      <c r="H36" s="9">
        <v>29568996</v>
      </c>
      <c r="I36" s="11">
        <v>1.1516873857374221</v>
      </c>
    </row>
    <row r="37" spans="1:9" x14ac:dyDescent="0.3">
      <c r="A37" s="8" t="s">
        <v>54</v>
      </c>
      <c r="B37" s="8" t="s">
        <v>96</v>
      </c>
      <c r="C37" s="8" t="s">
        <v>100</v>
      </c>
      <c r="D37" s="9" t="s">
        <v>96</v>
      </c>
      <c r="E37" s="9" t="s">
        <v>25</v>
      </c>
      <c r="F37" s="10">
        <v>3454.2372881355932</v>
      </c>
      <c r="G37" s="9" t="s">
        <v>96</v>
      </c>
      <c r="H37" s="9">
        <v>40764595</v>
      </c>
      <c r="I37" s="11">
        <v>1.5877464979262332</v>
      </c>
    </row>
    <row r="38" spans="1:9" x14ac:dyDescent="0.3">
      <c r="A38" s="8" t="s">
        <v>54</v>
      </c>
      <c r="B38" s="8" t="s">
        <v>96</v>
      </c>
      <c r="C38" s="8" t="s">
        <v>103</v>
      </c>
      <c r="D38" s="9" t="s">
        <v>96</v>
      </c>
      <c r="E38" s="9" t="s">
        <v>27</v>
      </c>
      <c r="F38" s="10">
        <v>3571.0836909871241</v>
      </c>
      <c r="G38" s="9" t="s">
        <v>96</v>
      </c>
      <c r="H38" s="9">
        <v>65123152</v>
      </c>
      <c r="I38" s="11">
        <v>2.5364916914277638</v>
      </c>
    </row>
    <row r="39" spans="1:9" x14ac:dyDescent="0.3">
      <c r="A39" s="8" t="s">
        <v>54</v>
      </c>
      <c r="B39" s="8" t="s">
        <v>96</v>
      </c>
      <c r="C39" s="8" t="s">
        <v>104</v>
      </c>
      <c r="D39" s="9" t="s">
        <v>96</v>
      </c>
      <c r="E39" s="9" t="s">
        <v>28</v>
      </c>
      <c r="F39" s="10">
        <v>3578.9699570815451</v>
      </c>
      <c r="G39" s="9" t="s">
        <v>96</v>
      </c>
      <c r="H39" s="9">
        <v>81185043</v>
      </c>
      <c r="I39" s="11">
        <v>3.1620887612704269</v>
      </c>
    </row>
    <row r="40" spans="1:9" x14ac:dyDescent="0.3">
      <c r="A40" s="8" t="s">
        <v>54</v>
      </c>
      <c r="B40" s="8" t="s">
        <v>96</v>
      </c>
      <c r="C40" s="8" t="s">
        <v>105</v>
      </c>
      <c r="D40" s="9" t="s">
        <v>96</v>
      </c>
      <c r="E40" s="9" t="s">
        <v>29</v>
      </c>
      <c r="F40" s="10">
        <v>3635.6030005770344</v>
      </c>
      <c r="G40" s="9" t="s">
        <v>96</v>
      </c>
      <c r="H40" s="9">
        <v>64266109</v>
      </c>
      <c r="I40" s="11">
        <v>2.5031105914359157</v>
      </c>
    </row>
    <row r="41" spans="1:9" x14ac:dyDescent="0.3">
      <c r="A41" s="8" t="s">
        <v>54</v>
      </c>
      <c r="B41" s="8" t="s">
        <v>96</v>
      </c>
      <c r="C41" s="8" t="s">
        <v>106</v>
      </c>
      <c r="D41" s="9" t="s">
        <v>96</v>
      </c>
      <c r="E41" s="9" t="s">
        <v>30</v>
      </c>
      <c r="F41" s="10">
        <v>3650.8944027697639</v>
      </c>
      <c r="G41" s="9" t="s">
        <v>96</v>
      </c>
      <c r="H41" s="9">
        <v>46320146</v>
      </c>
      <c r="I41" s="11">
        <v>1.8041305106779992</v>
      </c>
    </row>
    <row r="42" spans="1:9" x14ac:dyDescent="0.3">
      <c r="A42" s="8" t="s">
        <v>54</v>
      </c>
      <c r="B42" s="8" t="s">
        <v>96</v>
      </c>
      <c r="C42" s="8" t="s">
        <v>107</v>
      </c>
      <c r="D42" s="9" t="s">
        <v>96</v>
      </c>
      <c r="E42" s="9" t="s">
        <v>31</v>
      </c>
      <c r="F42" s="10">
        <v>3690.01731102135</v>
      </c>
      <c r="G42" s="9" t="s">
        <v>96</v>
      </c>
      <c r="H42" s="9">
        <v>56105353</v>
      </c>
      <c r="I42" s="11">
        <v>2.1852560473289402</v>
      </c>
    </row>
    <row r="43" spans="1:9" x14ac:dyDescent="0.3">
      <c r="A43" s="8" t="s">
        <v>54</v>
      </c>
      <c r="B43" s="8" t="s">
        <v>96</v>
      </c>
      <c r="C43" s="8" t="s">
        <v>108</v>
      </c>
      <c r="D43" s="9" t="s">
        <v>96</v>
      </c>
      <c r="E43" s="9" t="s">
        <v>32</v>
      </c>
      <c r="F43" s="10">
        <v>3706.5378055713472</v>
      </c>
      <c r="G43" s="9" t="s">
        <v>96</v>
      </c>
      <c r="H43" s="9">
        <v>58405791</v>
      </c>
      <c r="I43" s="11">
        <v>2.2748561617958307</v>
      </c>
    </row>
    <row r="44" spans="1:9" x14ac:dyDescent="0.3">
      <c r="A44" s="8" t="s">
        <v>54</v>
      </c>
      <c r="B44" s="8" t="s">
        <v>96</v>
      </c>
      <c r="C44" s="8" t="s">
        <v>109</v>
      </c>
      <c r="D44" s="9" t="s">
        <v>96</v>
      </c>
      <c r="E44" s="9" t="s">
        <v>33</v>
      </c>
      <c r="F44" s="10">
        <v>3714.0420693575898</v>
      </c>
      <c r="G44" s="9" t="s">
        <v>96</v>
      </c>
      <c r="H44" s="9">
        <v>36506365</v>
      </c>
      <c r="I44" s="11">
        <v>1.4218920408939868</v>
      </c>
    </row>
    <row r="45" spans="1:9" x14ac:dyDescent="0.3">
      <c r="A45" s="8" t="s">
        <v>54</v>
      </c>
      <c r="B45" s="8" t="s">
        <v>96</v>
      </c>
      <c r="C45" s="8" t="s">
        <v>110</v>
      </c>
      <c r="D45" s="9" t="s">
        <v>96</v>
      </c>
      <c r="E45" s="9" t="s">
        <v>34</v>
      </c>
      <c r="F45" s="10">
        <v>3735.0198976691304</v>
      </c>
      <c r="G45" s="9" t="s">
        <v>96</v>
      </c>
      <c r="H45" s="9">
        <v>43739909</v>
      </c>
      <c r="I45" s="11">
        <v>1.7036324618056951</v>
      </c>
    </row>
    <row r="46" spans="1:9" ht="15" thickBot="1" x14ac:dyDescent="0.35">
      <c r="A46" s="14" t="s">
        <v>54</v>
      </c>
      <c r="B46" s="14" t="s">
        <v>96</v>
      </c>
      <c r="C46" s="14" t="s">
        <v>111</v>
      </c>
      <c r="D46" s="15" t="s">
        <v>96</v>
      </c>
      <c r="E46" s="15" t="s">
        <v>35</v>
      </c>
      <c r="F46" s="16">
        <v>3789.5395110858444</v>
      </c>
      <c r="G46" s="15" t="s">
        <v>96</v>
      </c>
      <c r="H46" s="15">
        <v>40947607</v>
      </c>
      <c r="I46" s="17">
        <v>1.5948746605408373</v>
      </c>
    </row>
    <row r="47" spans="1:9" x14ac:dyDescent="0.3">
      <c r="I47" s="25"/>
    </row>
    <row r="48" spans="1:9" ht="16.2" x14ac:dyDescent="0.3">
      <c r="A48" s="3" t="s">
        <v>46</v>
      </c>
    </row>
    <row r="49" spans="1:1" ht="16.2" x14ac:dyDescent="0.3">
      <c r="A49" s="3" t="s">
        <v>132</v>
      </c>
    </row>
  </sheetData>
  <mergeCells count="7">
    <mergeCell ref="A5:H5"/>
    <mergeCell ref="A22:H22"/>
    <mergeCell ref="A30:H30"/>
    <mergeCell ref="A34:H34"/>
    <mergeCell ref="A1:I1"/>
    <mergeCell ref="A26:H26"/>
    <mergeCell ref="A28:H2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Compounds</vt:lpstr>
      <vt:lpstr>Groups of compounds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2022-04-26T19:07:41Z</dcterms:created>
  <dcterms:modified xsi:type="dcterms:W3CDTF">2022-04-26T19:07:47Z</dcterms:modified>
</cp:coreProperties>
</file>