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2_145\1_Phoebe zhennan\1.资源收集与评价\8_桢楠育种群体遗传多样性分析\Manuscript\Forests\"/>
    </mc:Choice>
  </mc:AlternateContent>
  <xr:revisionPtr revIDLastSave="0" documentId="13_ncr:1_{186A9017-15EB-4761-8726-968086E0FAC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12" i="1" l="1"/>
  <c r="U12" i="1"/>
  <c r="P12" i="1"/>
  <c r="K12" i="1"/>
  <c r="F12" i="1"/>
  <c r="Z11" i="1"/>
  <c r="U11" i="1"/>
  <c r="P11" i="1"/>
  <c r="K11" i="1"/>
  <c r="F11" i="1"/>
  <c r="Z10" i="1"/>
  <c r="U10" i="1"/>
  <c r="P10" i="1"/>
  <c r="K10" i="1"/>
  <c r="F10" i="1"/>
  <c r="Z9" i="1"/>
  <c r="U9" i="1"/>
  <c r="P9" i="1"/>
  <c r="K9" i="1"/>
  <c r="F9" i="1"/>
  <c r="Z8" i="1"/>
  <c r="U8" i="1"/>
  <c r="P8" i="1"/>
  <c r="K8" i="1"/>
  <c r="F8" i="1"/>
  <c r="Z7" i="1"/>
  <c r="U7" i="1"/>
  <c r="P7" i="1"/>
  <c r="K7" i="1"/>
  <c r="F7" i="1"/>
  <c r="Z6" i="1"/>
  <c r="U6" i="1"/>
  <c r="P6" i="1"/>
  <c r="K6" i="1"/>
  <c r="F6" i="1"/>
  <c r="Z5" i="1"/>
  <c r="U5" i="1"/>
  <c r="P5" i="1"/>
  <c r="K5" i="1"/>
  <c r="F5" i="1"/>
  <c r="Z4" i="1"/>
  <c r="U4" i="1"/>
  <c r="P4" i="1"/>
  <c r="K4" i="1"/>
  <c r="F4" i="1"/>
</calcChain>
</file>

<file path=xl/sharedStrings.xml><?xml version="1.0" encoding="utf-8"?>
<sst xmlns="http://schemas.openxmlformats.org/spreadsheetml/2006/main" count="42" uniqueCount="22">
  <si>
    <r>
      <t xml:space="preserve">Table S3. Descriptive statistics of the phenotypic traits in </t>
    </r>
    <r>
      <rPr>
        <b/>
        <i/>
        <sz val="10"/>
        <color theme="1"/>
        <rFont val="Palatino Linotype"/>
        <family val="1"/>
      </rPr>
      <t>Phoebe zhennan</t>
    </r>
    <r>
      <rPr>
        <b/>
        <sz val="10"/>
        <color theme="1"/>
        <rFont val="Palatino Linotype"/>
        <family val="1"/>
      </rPr>
      <t xml:space="preserve"> breeding population</t>
    </r>
    <phoneticPr fontId="3" type="noConversion"/>
  </si>
  <si>
    <t>Trait</t>
    <phoneticPr fontId="3" type="noConversion"/>
  </si>
  <si>
    <t>Total germplasms</t>
    <phoneticPr fontId="3" type="noConversion"/>
  </si>
  <si>
    <t>Sichuan germplasms</t>
    <phoneticPr fontId="3" type="noConversion"/>
  </si>
  <si>
    <t>Hubei germplasms</t>
    <phoneticPr fontId="3" type="noConversion"/>
  </si>
  <si>
    <t>Hunan germplasms</t>
    <phoneticPr fontId="3" type="noConversion"/>
  </si>
  <si>
    <t>Guizhou germplasms</t>
    <phoneticPr fontId="3" type="noConversion"/>
  </si>
  <si>
    <t>Max</t>
    <phoneticPr fontId="3" type="noConversion"/>
  </si>
  <si>
    <t>Min</t>
    <phoneticPr fontId="3" type="noConversion"/>
  </si>
  <si>
    <t>Median</t>
    <phoneticPr fontId="3" type="noConversion"/>
  </si>
  <si>
    <t>CV</t>
    <phoneticPr fontId="3" type="noConversion"/>
  </si>
  <si>
    <t>H'</t>
    <phoneticPr fontId="3" type="noConversion"/>
  </si>
  <si>
    <t>H</t>
    <phoneticPr fontId="3" type="noConversion"/>
  </si>
  <si>
    <t>DBH</t>
    <phoneticPr fontId="3" type="noConversion"/>
  </si>
  <si>
    <t>PSN</t>
    <phoneticPr fontId="3" type="noConversion"/>
  </si>
  <si>
    <t>PEW</t>
    <phoneticPr fontId="3" type="noConversion"/>
  </si>
  <si>
    <t>PV</t>
    <phoneticPr fontId="3" type="noConversion"/>
  </si>
  <si>
    <t>FI</t>
    <phoneticPr fontId="3" type="noConversion"/>
  </si>
  <si>
    <t>LW</t>
    <phoneticPr fontId="3" type="noConversion"/>
  </si>
  <si>
    <t>PI</t>
    <phoneticPr fontId="3" type="noConversion"/>
  </si>
  <si>
    <t>SVN</t>
    <phoneticPr fontId="3" type="noConversion"/>
  </si>
  <si>
    <r>
      <rPr>
        <b/>
        <sz val="8"/>
        <color theme="1"/>
        <rFont val="Palatino Linotype"/>
        <family val="1"/>
      </rPr>
      <t xml:space="preserve">Note: </t>
    </r>
    <r>
      <rPr>
        <sz val="8"/>
        <color theme="1"/>
        <rFont val="Palatino Linotype"/>
        <family val="1"/>
      </rPr>
      <t>H, height/m, DBH, diameter at breast height/cm, PSN, south-north crown diameter/m, PEW,east-west  crown diameter/m, PV, piloydn value, FI, leaf length/cm, LW, leaf width/cm, PI, petiole length/cm, SVN, the number of secondary vein, CV, coefficient of variation, H', Shannon's information index.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</si>
</sst>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_);[Red]\(0.0\)"/>
    <numFmt numFmtId="177" formatCode="0.0_ "/>
    <numFmt numFmtId="178" formatCode="0.00_ "/>
    <numFmt numFmtId="179" formatCode="0.00_);[Red]\(0.00\)"/>
    <numFmt numFmtId="180" formatCode="0_ "/>
  </numFmts>
  <fonts count="6" x14ac:knownFonts="1">
    <font>
      <sz val="11"/>
      <color theme="1"/>
      <name val="等线"/>
      <family val="2"/>
      <scheme val="minor"/>
    </font>
    <font>
      <b/>
      <sz val="10"/>
      <color theme="1"/>
      <name val="Palatino Linotype"/>
      <family val="1"/>
    </font>
    <font>
      <b/>
      <i/>
      <sz val="10"/>
      <color theme="1"/>
      <name val="Palatino Linotype"/>
      <family val="1"/>
    </font>
    <font>
      <sz val="9"/>
      <name val="等线"/>
      <family val="3"/>
      <charset val="134"/>
      <scheme val="minor"/>
    </font>
    <font>
      <b/>
      <sz val="8"/>
      <color theme="1"/>
      <name val="Palatino Linotype"/>
      <family val="1"/>
    </font>
    <font>
      <sz val="8"/>
      <color theme="1"/>
      <name val="Palatino Linotype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2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3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176" fontId="5" fillId="0" borderId="2" xfId="0" applyNumberFormat="1" applyFont="1" applyBorder="1" applyAlignment="1">
      <alignment horizontal="left" vertical="top"/>
    </xf>
    <xf numFmtId="177" fontId="5" fillId="0" borderId="0" xfId="0" applyNumberFormat="1" applyFont="1" applyAlignment="1">
      <alignment horizontal="left" vertical="top"/>
    </xf>
    <xf numFmtId="178" fontId="5" fillId="0" borderId="0" xfId="0" applyNumberFormat="1" applyFont="1" applyAlignment="1">
      <alignment horizontal="left" vertical="top"/>
    </xf>
    <xf numFmtId="177" fontId="5" fillId="0" borderId="0" xfId="0" applyNumberFormat="1" applyFont="1" applyAlignment="1">
      <alignment horizontal="left"/>
    </xf>
    <xf numFmtId="178" fontId="5" fillId="0" borderId="0" xfId="0" applyNumberFormat="1" applyFont="1" applyAlignment="1">
      <alignment horizontal="left"/>
    </xf>
    <xf numFmtId="178" fontId="5" fillId="0" borderId="2" xfId="0" applyNumberFormat="1" applyFont="1" applyBorder="1" applyAlignment="1">
      <alignment horizontal="left"/>
    </xf>
    <xf numFmtId="176" fontId="5" fillId="0" borderId="0" xfId="0" applyNumberFormat="1" applyFont="1" applyAlignment="1">
      <alignment horizontal="left" vertical="top"/>
    </xf>
    <xf numFmtId="179" fontId="5" fillId="0" borderId="0" xfId="0" applyNumberFormat="1" applyFont="1" applyAlignment="1">
      <alignment vertical="top"/>
    </xf>
    <xf numFmtId="176" fontId="5" fillId="0" borderId="1" xfId="0" applyNumberFormat="1" applyFont="1" applyBorder="1" applyAlignment="1">
      <alignment horizontal="left" vertical="top"/>
    </xf>
    <xf numFmtId="180" fontId="5" fillId="0" borderId="0" xfId="0" applyNumberFormat="1" applyFont="1" applyAlignment="1">
      <alignment horizontal="left" vertical="top"/>
    </xf>
    <xf numFmtId="180" fontId="5" fillId="0" borderId="0" xfId="0" applyNumberFormat="1" applyFont="1" applyAlignment="1">
      <alignment horizontal="left"/>
    </xf>
    <xf numFmtId="178" fontId="5" fillId="0" borderId="1" xfId="0" applyNumberFormat="1" applyFont="1" applyBorder="1" applyAlignment="1">
      <alignment horizontal="left"/>
    </xf>
    <xf numFmtId="176" fontId="5" fillId="0" borderId="2" xfId="0" applyNumberFormat="1" applyFont="1" applyBorder="1" applyAlignment="1">
      <alignment horizontal="left" vertical="top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My%20Work\Phoebe\8_&#26722;&#26976;&#32946;&#31181;&#32676;&#20307;&#36951;&#20256;&#22810;&#26679;&#24615;&#20998;&#26512;\4_&#34920;&#22411;\phenotypic_trait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H’计算"/>
      <sheetName val="结果列表"/>
    </sheetNames>
    <sheetDataSet>
      <sheetData sheetId="0" refreshError="1"/>
      <sheetData sheetId="1" refreshError="1">
        <row r="138">
          <cell r="E138">
            <v>1.9790191728976612</v>
          </cell>
          <cell r="G138">
            <v>2.0829113237856189</v>
          </cell>
          <cell r="I138">
            <v>2.020533828361236</v>
          </cell>
          <cell r="K138">
            <v>1.9709765513795854</v>
          </cell>
          <cell r="M138">
            <v>1.8998008635088943</v>
          </cell>
          <cell r="O138">
            <v>1.925156395742962</v>
          </cell>
          <cell r="Q138">
            <v>2.0527781087364736</v>
          </cell>
          <cell r="S138">
            <v>2.0089646338605363</v>
          </cell>
          <cell r="U138">
            <v>1.9096203540832875</v>
          </cell>
        </row>
        <row r="162">
          <cell r="E162">
            <v>1.9731403037727819</v>
          </cell>
          <cell r="G162">
            <v>2.1329570540974676</v>
          </cell>
          <cell r="I162">
            <v>2.0051438689637036</v>
          </cell>
          <cell r="K162">
            <v>2.0055861790599363</v>
          </cell>
          <cell r="M162">
            <v>1.8670347837828629</v>
          </cell>
          <cell r="O162">
            <v>1.9409983102371309</v>
          </cell>
          <cell r="Q162">
            <v>2.0944526129130123</v>
          </cell>
          <cell r="S162">
            <v>2.0587763321173909</v>
          </cell>
          <cell r="U162">
            <v>1.8562832397139202</v>
          </cell>
        </row>
        <row r="186">
          <cell r="E186">
            <v>1.6726254461503207</v>
          </cell>
          <cell r="G186">
            <v>1.7201934592198254</v>
          </cell>
          <cell r="I186">
            <v>1.6726254461503207</v>
          </cell>
          <cell r="K186">
            <v>1.1209503926735833</v>
          </cell>
          <cell r="M186">
            <v>1.4990306729790079</v>
          </cell>
          <cell r="O186">
            <v>1.8462202193216333</v>
          </cell>
          <cell r="Q186">
            <v>1.4990306729790079</v>
          </cell>
          <cell r="S186">
            <v>1.5941666991180168</v>
          </cell>
          <cell r="U186">
            <v>1.5403058252265169</v>
          </cell>
        </row>
        <row r="211">
          <cell r="E211">
            <v>1.9061547465398496</v>
          </cell>
          <cell r="G211">
            <v>1.8903627753388681</v>
          </cell>
          <cell r="I211">
            <v>1.6304325826288886</v>
          </cell>
          <cell r="K211">
            <v>1.754105330999288</v>
          </cell>
          <cell r="M211">
            <v>1.6914343362809572</v>
          </cell>
          <cell r="O211">
            <v>1.4503379533856173</v>
          </cell>
          <cell r="Q211">
            <v>1.645916830017468</v>
          </cell>
          <cell r="S211">
            <v>1.5426758611087728</v>
          </cell>
          <cell r="U211">
            <v>1.8746407405357519</v>
          </cell>
        </row>
        <row r="236">
          <cell r="E236">
            <v>1.0114042647073518</v>
          </cell>
          <cell r="G236">
            <v>0.69314718055994529</v>
          </cell>
          <cell r="I236">
            <v>1.0114042647073518</v>
          </cell>
          <cell r="K236">
            <v>0.45056120886630463</v>
          </cell>
          <cell r="M236">
            <v>0.69314718055994529</v>
          </cell>
          <cell r="O236">
            <v>0.86756322848146117</v>
          </cell>
          <cell r="Q236">
            <v>1.0114042647073518</v>
          </cell>
          <cell r="S236">
            <v>1.0114042647073518</v>
          </cell>
          <cell r="U236">
            <v>0.69314718055994529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3"/>
  <sheetViews>
    <sheetView tabSelected="1" workbookViewId="0">
      <selection activeCell="L11" sqref="L11"/>
    </sheetView>
  </sheetViews>
  <sheetFormatPr defaultRowHeight="13.8" x14ac:dyDescent="0.25"/>
  <sheetData>
    <row r="1" spans="1:26" ht="15" x14ac:dyDescent="0.3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/>
      <c r="W1" s="2"/>
      <c r="X1" s="2"/>
      <c r="Y1" s="2"/>
      <c r="Z1" s="3"/>
    </row>
    <row r="2" spans="1:26" x14ac:dyDescent="0.25">
      <c r="A2" s="4" t="s">
        <v>1</v>
      </c>
      <c r="B2" s="5" t="s">
        <v>2</v>
      </c>
      <c r="C2" s="5"/>
      <c r="D2" s="5"/>
      <c r="E2" s="5"/>
      <c r="F2" s="5"/>
      <c r="G2" s="5" t="s">
        <v>3</v>
      </c>
      <c r="H2" s="5"/>
      <c r="I2" s="5"/>
      <c r="J2" s="5"/>
      <c r="K2" s="5"/>
      <c r="L2" s="5" t="s">
        <v>4</v>
      </c>
      <c r="M2" s="5"/>
      <c r="N2" s="5"/>
      <c r="O2" s="5"/>
      <c r="P2" s="5"/>
      <c r="Q2" s="5" t="s">
        <v>5</v>
      </c>
      <c r="R2" s="5"/>
      <c r="S2" s="5"/>
      <c r="T2" s="5"/>
      <c r="U2" s="5"/>
      <c r="V2" s="5" t="s">
        <v>6</v>
      </c>
      <c r="W2" s="5"/>
      <c r="X2" s="5"/>
      <c r="Y2" s="5"/>
      <c r="Z2" s="5"/>
    </row>
    <row r="3" spans="1:26" x14ac:dyDescent="0.25">
      <c r="A3" s="6"/>
      <c r="B3" s="7" t="s">
        <v>7</v>
      </c>
      <c r="C3" s="7" t="s">
        <v>8</v>
      </c>
      <c r="D3" s="7" t="s">
        <v>9</v>
      </c>
      <c r="E3" s="7" t="s">
        <v>10</v>
      </c>
      <c r="F3" s="7" t="s">
        <v>11</v>
      </c>
      <c r="G3" s="7" t="s">
        <v>7</v>
      </c>
      <c r="H3" s="7" t="s">
        <v>8</v>
      </c>
      <c r="I3" s="7" t="s">
        <v>9</v>
      </c>
      <c r="J3" s="7" t="s">
        <v>10</v>
      </c>
      <c r="K3" s="7" t="s">
        <v>11</v>
      </c>
      <c r="L3" s="7" t="s">
        <v>7</v>
      </c>
      <c r="M3" s="7" t="s">
        <v>8</v>
      </c>
      <c r="N3" s="7" t="s">
        <v>9</v>
      </c>
      <c r="O3" s="7" t="s">
        <v>10</v>
      </c>
      <c r="P3" s="7" t="s">
        <v>11</v>
      </c>
      <c r="Q3" s="7" t="s">
        <v>7</v>
      </c>
      <c r="R3" s="7" t="s">
        <v>8</v>
      </c>
      <c r="S3" s="7" t="s">
        <v>9</v>
      </c>
      <c r="T3" s="7" t="s">
        <v>10</v>
      </c>
      <c r="U3" s="7" t="s">
        <v>11</v>
      </c>
      <c r="V3" s="8" t="s">
        <v>7</v>
      </c>
      <c r="W3" s="8" t="s">
        <v>8</v>
      </c>
      <c r="X3" s="8" t="s">
        <v>9</v>
      </c>
      <c r="Y3" s="8" t="s">
        <v>10</v>
      </c>
      <c r="Z3" s="7" t="s">
        <v>11</v>
      </c>
    </row>
    <row r="4" spans="1:26" ht="14.4" x14ac:dyDescent="0.3">
      <c r="A4" s="9" t="s">
        <v>12</v>
      </c>
      <c r="B4" s="10">
        <v>12.3</v>
      </c>
      <c r="C4" s="10">
        <v>2.68</v>
      </c>
      <c r="D4" s="10">
        <v>5.1239999999999997</v>
      </c>
      <c r="E4" s="11">
        <v>0.31188401181498437</v>
      </c>
      <c r="F4" s="11">
        <f>'[1]H’计算'!E138</f>
        <v>1.9790191728976612</v>
      </c>
      <c r="G4" s="12">
        <v>12.3</v>
      </c>
      <c r="H4" s="12">
        <v>2.68</v>
      </c>
      <c r="I4" s="12">
        <v>5.0999999999999996</v>
      </c>
      <c r="J4" s="11">
        <v>0.31281218407773298</v>
      </c>
      <c r="K4" s="11">
        <f>'[1]H’计算'!E162</f>
        <v>1.9731403037727819</v>
      </c>
      <c r="L4" s="12">
        <v>9.1</v>
      </c>
      <c r="M4" s="12">
        <v>3.5</v>
      </c>
      <c r="N4" s="12">
        <v>5.8</v>
      </c>
      <c r="O4" s="13">
        <v>0.28662695537878685</v>
      </c>
      <c r="P4" s="13">
        <f>'[1]H’计算'!E186</f>
        <v>1.6726254461503207</v>
      </c>
      <c r="Q4" s="12">
        <v>9.5</v>
      </c>
      <c r="R4" s="12">
        <v>2.8279999999999998</v>
      </c>
      <c r="S4" s="12">
        <v>5.15</v>
      </c>
      <c r="T4" s="13">
        <v>0.33067129572495696</v>
      </c>
      <c r="U4" s="13">
        <f>'[1]H’计算'!E211</f>
        <v>1.9061547465398496</v>
      </c>
      <c r="V4" s="12">
        <v>6.9366799999999991</v>
      </c>
      <c r="W4" s="12">
        <v>4.2252000000000001</v>
      </c>
      <c r="X4" s="12">
        <v>5.9085000000000001</v>
      </c>
      <c r="Y4" s="13">
        <v>0.23827792450499555</v>
      </c>
      <c r="Z4" s="14">
        <f>'[1]H’计算'!E236</f>
        <v>1.0114042647073518</v>
      </c>
    </row>
    <row r="5" spans="1:26" ht="14.4" x14ac:dyDescent="0.3">
      <c r="A5" s="15" t="s">
        <v>13</v>
      </c>
      <c r="B5" s="10">
        <v>9.6</v>
      </c>
      <c r="C5" s="10">
        <v>1.6</v>
      </c>
      <c r="D5" s="10">
        <v>5.4270000000000005</v>
      </c>
      <c r="E5" s="11">
        <v>0.3444494210984137</v>
      </c>
      <c r="F5" s="11">
        <f>'[1]H’计算'!G138</f>
        <v>2.0829113237856189</v>
      </c>
      <c r="G5" s="12">
        <v>9.6</v>
      </c>
      <c r="H5" s="12">
        <v>1.6</v>
      </c>
      <c r="I5" s="12">
        <v>5.75</v>
      </c>
      <c r="J5" s="11">
        <v>0.34368380633389273</v>
      </c>
      <c r="K5" s="11">
        <f>'[1]H’计算'!G162</f>
        <v>2.1329570540974676</v>
      </c>
      <c r="L5" s="12">
        <v>8.1999999999999993</v>
      </c>
      <c r="M5" s="12">
        <v>2.9</v>
      </c>
      <c r="N5" s="12">
        <v>5.4</v>
      </c>
      <c r="O5" s="13">
        <v>0.32577400552718561</v>
      </c>
      <c r="P5" s="13">
        <f>'[1]H’计算'!G186</f>
        <v>1.7201934592198254</v>
      </c>
      <c r="Q5" s="12">
        <v>7.8</v>
      </c>
      <c r="R5" s="12">
        <v>1.6</v>
      </c>
      <c r="S5" s="12">
        <v>5.3264999999999993</v>
      </c>
      <c r="T5" s="13">
        <v>0.35346177727775369</v>
      </c>
      <c r="U5" s="13">
        <f>'[1]H’计算'!G211</f>
        <v>1.8903627753388681</v>
      </c>
      <c r="V5" s="12">
        <v>7.4467300000000005</v>
      </c>
      <c r="W5" s="12">
        <v>4.6459999999999999</v>
      </c>
      <c r="X5" s="12">
        <v>6.3790589999999998</v>
      </c>
      <c r="Y5" s="13">
        <v>0.20527081454925769</v>
      </c>
      <c r="Z5" s="13">
        <f>'[1]H’计算'!G236</f>
        <v>0.69314718055994529</v>
      </c>
    </row>
    <row r="6" spans="1:26" ht="14.4" x14ac:dyDescent="0.3">
      <c r="A6" s="16" t="s">
        <v>14</v>
      </c>
      <c r="B6" s="10">
        <v>4.8</v>
      </c>
      <c r="C6" s="10">
        <v>0.75</v>
      </c>
      <c r="D6" s="10">
        <v>2.335</v>
      </c>
      <c r="E6" s="11">
        <v>0.31163928403428937</v>
      </c>
      <c r="F6" s="11">
        <f>'[1]H’计算'!I138</f>
        <v>2.020533828361236</v>
      </c>
      <c r="G6" s="12">
        <v>4.8</v>
      </c>
      <c r="H6" s="12">
        <v>0.75</v>
      </c>
      <c r="I6" s="12">
        <v>2.2999999999999998</v>
      </c>
      <c r="J6" s="11">
        <v>0.33635366470011996</v>
      </c>
      <c r="K6" s="11">
        <f>'[1]H’计算'!I162</f>
        <v>2.0051438689637036</v>
      </c>
      <c r="L6" s="12">
        <v>3.49</v>
      </c>
      <c r="M6" s="12">
        <v>1.47</v>
      </c>
      <c r="N6" s="12">
        <v>2.34</v>
      </c>
      <c r="O6" s="13">
        <v>0.25490260338677018</v>
      </c>
      <c r="P6" s="13">
        <f>'[1]H’计算'!I186</f>
        <v>1.6726254461503207</v>
      </c>
      <c r="Q6" s="12">
        <v>3.7067000000000001</v>
      </c>
      <c r="R6" s="12">
        <v>1.4139999999999999</v>
      </c>
      <c r="S6" s="12">
        <v>2.46</v>
      </c>
      <c r="T6" s="13">
        <v>0.26522955049540997</v>
      </c>
      <c r="U6" s="13">
        <f>'[1]H’计算'!I211</f>
        <v>1.6304325826288886</v>
      </c>
      <c r="V6" s="12">
        <v>2.9786919999999997</v>
      </c>
      <c r="W6" s="12">
        <v>1.5756000000000001</v>
      </c>
      <c r="X6" s="12">
        <v>2.7345144000000001</v>
      </c>
      <c r="Y6" s="13">
        <v>0.21020802930941918</v>
      </c>
      <c r="Z6" s="13">
        <f>'[1]H’计算'!I236</f>
        <v>1.0114042647073518</v>
      </c>
    </row>
    <row r="7" spans="1:26" ht="14.4" x14ac:dyDescent="0.3">
      <c r="A7" s="16" t="s">
        <v>15</v>
      </c>
      <c r="B7" s="10">
        <v>4.5</v>
      </c>
      <c r="C7" s="10">
        <v>1.05</v>
      </c>
      <c r="D7" s="10">
        <v>2.4996225000000001</v>
      </c>
      <c r="E7" s="11">
        <v>0.26718165775006947</v>
      </c>
      <c r="F7" s="11">
        <f>'[1]H’计算'!K138</f>
        <v>1.9709765513795854</v>
      </c>
      <c r="G7" s="12">
        <v>4.5</v>
      </c>
      <c r="H7" s="12">
        <v>1.05</v>
      </c>
      <c r="I7" s="12">
        <v>2.5549999999999997</v>
      </c>
      <c r="J7" s="11">
        <v>0.28271441512160767</v>
      </c>
      <c r="K7" s="11">
        <f>'[1]H’计算'!K162</f>
        <v>2.0055861790599363</v>
      </c>
      <c r="L7" s="12">
        <v>3.64</v>
      </c>
      <c r="M7" s="12">
        <v>1.9</v>
      </c>
      <c r="N7" s="12">
        <v>2.4500000000000002</v>
      </c>
      <c r="O7" s="13">
        <v>0.20486224035800774</v>
      </c>
      <c r="P7" s="13">
        <f>'[1]H’计算'!K186</f>
        <v>1.1209503926735833</v>
      </c>
      <c r="Q7" s="12">
        <v>3.27</v>
      </c>
      <c r="R7" s="12">
        <v>1.6059000000000001</v>
      </c>
      <c r="S7" s="12">
        <v>2.5019</v>
      </c>
      <c r="T7" s="13">
        <v>0.22232867624728697</v>
      </c>
      <c r="U7" s="13">
        <f>'[1]H’计算'!K211</f>
        <v>1.754105330999288</v>
      </c>
      <c r="V7" s="12">
        <v>2.6214348000000003</v>
      </c>
      <c r="W7" s="12">
        <v>2.1513</v>
      </c>
      <c r="X7" s="12">
        <v>2.4992450000000006</v>
      </c>
      <c r="Y7" s="13">
        <v>6.8107241309494054E-2</v>
      </c>
      <c r="Z7" s="13">
        <f>'[1]H’计算'!K236</f>
        <v>0.45056120886630463</v>
      </c>
    </row>
    <row r="8" spans="1:26" ht="14.4" x14ac:dyDescent="0.3">
      <c r="A8" s="15" t="s">
        <v>16</v>
      </c>
      <c r="B8" s="10">
        <v>22.66</v>
      </c>
      <c r="C8" s="10">
        <v>13</v>
      </c>
      <c r="D8" s="10">
        <v>17</v>
      </c>
      <c r="E8" s="11">
        <v>0.12723163693176237</v>
      </c>
      <c r="F8" s="11">
        <f>'[1]H’计算'!M138</f>
        <v>1.8998008635088943</v>
      </c>
      <c r="G8" s="12">
        <v>22.66</v>
      </c>
      <c r="H8" s="12">
        <v>13</v>
      </c>
      <c r="I8" s="12">
        <v>17</v>
      </c>
      <c r="J8" s="11">
        <v>0.13538798228365825</v>
      </c>
      <c r="K8" s="11">
        <f>'[1]H’计算'!M162</f>
        <v>1.8670347837828629</v>
      </c>
      <c r="L8" s="12">
        <v>21</v>
      </c>
      <c r="M8" s="12">
        <v>15</v>
      </c>
      <c r="N8" s="12">
        <v>17.100000000000001</v>
      </c>
      <c r="O8" s="13">
        <v>0.10807795599534618</v>
      </c>
      <c r="P8" s="13">
        <f>'[1]H’计算'!M186</f>
        <v>1.4990306729790079</v>
      </c>
      <c r="Q8" s="12">
        <v>21</v>
      </c>
      <c r="R8" s="12">
        <v>14.9</v>
      </c>
      <c r="S8" s="12">
        <v>16.2</v>
      </c>
      <c r="T8" s="13">
        <v>0.11825625731490222</v>
      </c>
      <c r="U8" s="13">
        <f>'[1]H’计算'!M211</f>
        <v>1.6914343362809572</v>
      </c>
      <c r="V8" s="12">
        <v>19.279889999999998</v>
      </c>
      <c r="W8" s="12">
        <v>15.09</v>
      </c>
      <c r="X8" s="12">
        <v>17.164949999999997</v>
      </c>
      <c r="Y8" s="13">
        <v>0.12934123529520794</v>
      </c>
      <c r="Z8" s="13">
        <f>'[1]H’计算'!M236</f>
        <v>0.69314718055994529</v>
      </c>
    </row>
    <row r="9" spans="1:26" ht="14.4" x14ac:dyDescent="0.3">
      <c r="A9" s="15" t="s">
        <v>17</v>
      </c>
      <c r="B9" s="10">
        <v>13.4541</v>
      </c>
      <c r="C9" s="10">
        <v>5.1899015850000003</v>
      </c>
      <c r="D9" s="10">
        <v>8.258205499999999</v>
      </c>
      <c r="E9" s="11">
        <v>0.15196234550945345</v>
      </c>
      <c r="F9" s="11">
        <f>'[1]H’计算'!O138</f>
        <v>1.925156395742962</v>
      </c>
      <c r="G9" s="12">
        <v>13.4541</v>
      </c>
      <c r="H9" s="12">
        <v>5.1899015850000003</v>
      </c>
      <c r="I9" s="12">
        <v>8.2398500000000006</v>
      </c>
      <c r="J9" s="11">
        <v>0.16793225034050746</v>
      </c>
      <c r="K9" s="11">
        <f>'[1]H’计算'!O162</f>
        <v>1.9409983102371309</v>
      </c>
      <c r="L9" s="12">
        <v>10.7636</v>
      </c>
      <c r="M9" s="12">
        <v>7.0200999999999993</v>
      </c>
      <c r="N9" s="12">
        <v>9.0707500000000003</v>
      </c>
      <c r="O9" s="13">
        <v>0.15085931138331157</v>
      </c>
      <c r="P9" s="13">
        <f>'[1]H’计算'!O186</f>
        <v>1.8462202193216333</v>
      </c>
      <c r="Q9" s="12">
        <v>10.828412</v>
      </c>
      <c r="R9" s="12">
        <v>7.6403975000000006</v>
      </c>
      <c r="S9" s="12">
        <v>8.2485999999999997</v>
      </c>
      <c r="T9" s="13">
        <v>0.10311690834048358</v>
      </c>
      <c r="U9" s="13">
        <f>'[1]H’计算'!O211</f>
        <v>1.4503379533856173</v>
      </c>
      <c r="V9" s="12">
        <v>9.1304504999999985</v>
      </c>
      <c r="W9" s="12">
        <v>7.9728895000000017</v>
      </c>
      <c r="X9" s="12">
        <v>8.1602146974999989</v>
      </c>
      <c r="Y9" s="13">
        <v>5.1723512386872263E-2</v>
      </c>
      <c r="Z9" s="13">
        <f>'[1]H’计算'!O236</f>
        <v>0.86756322848146117</v>
      </c>
    </row>
    <row r="10" spans="1:26" ht="14.4" x14ac:dyDescent="0.3">
      <c r="A10" s="15" t="s">
        <v>18</v>
      </c>
      <c r="B10" s="10">
        <v>3.4130499999999997</v>
      </c>
      <c r="C10" s="10">
        <v>1.4199244350000002</v>
      </c>
      <c r="D10" s="10">
        <v>2.4634974999999999</v>
      </c>
      <c r="E10" s="11">
        <v>0.15056255260233858</v>
      </c>
      <c r="F10" s="11">
        <f>'[1]H’计算'!Q138</f>
        <v>2.0527781087364736</v>
      </c>
      <c r="G10" s="12">
        <v>3.4130499999999997</v>
      </c>
      <c r="H10" s="12">
        <v>1.4199244350000002</v>
      </c>
      <c r="I10" s="12">
        <v>2.4145000000000003</v>
      </c>
      <c r="J10" s="11">
        <v>0.16450046174266011</v>
      </c>
      <c r="K10" s="11">
        <f>'[1]H’计算'!Q162</f>
        <v>2.0944526129130123</v>
      </c>
      <c r="L10" s="12">
        <v>3.0517499999999997</v>
      </c>
      <c r="M10" s="12">
        <v>1.9182000000000001</v>
      </c>
      <c r="N10" s="12">
        <v>2.6204999999999994</v>
      </c>
      <c r="O10" s="13">
        <v>0.16696381693920809</v>
      </c>
      <c r="P10" s="13">
        <f>'[1]H’计算'!Q186</f>
        <v>1.4990306729790079</v>
      </c>
      <c r="Q10" s="12">
        <v>3.1190314999999997</v>
      </c>
      <c r="R10" s="12">
        <v>1.8207270000000002</v>
      </c>
      <c r="S10" s="12">
        <v>2.4428949999999996</v>
      </c>
      <c r="T10" s="13">
        <v>0.12281803977050548</v>
      </c>
      <c r="U10" s="13">
        <f>'[1]H’计算'!Q211</f>
        <v>1.645916830017468</v>
      </c>
      <c r="V10" s="12">
        <v>2.6872246849999994</v>
      </c>
      <c r="W10" s="12">
        <v>2.3807720000000003</v>
      </c>
      <c r="X10" s="12">
        <v>2.4731476100000003</v>
      </c>
      <c r="Y10" s="13">
        <v>5.4545628135100242E-2</v>
      </c>
      <c r="Z10" s="13">
        <f>'[1]H’计算'!Q236</f>
        <v>1.0114042647073518</v>
      </c>
    </row>
    <row r="11" spans="1:26" ht="14.4" x14ac:dyDescent="0.3">
      <c r="A11" s="15" t="s">
        <v>19</v>
      </c>
      <c r="B11" s="10">
        <v>1.5999999999999996</v>
      </c>
      <c r="C11" s="10">
        <v>0.3221</v>
      </c>
      <c r="D11" s="10">
        <v>0.79192725000000008</v>
      </c>
      <c r="E11" s="11">
        <v>0.29278307747970289</v>
      </c>
      <c r="F11" s="11">
        <f>'[1]H’计算'!S138</f>
        <v>2.0089646338605363</v>
      </c>
      <c r="G11" s="12">
        <v>1.5999999999999996</v>
      </c>
      <c r="H11" s="12">
        <v>0.39340000000000003</v>
      </c>
      <c r="I11" s="12">
        <v>0.77105000000000001</v>
      </c>
      <c r="J11" s="11">
        <v>0.31936921219054126</v>
      </c>
      <c r="K11" s="11">
        <f>'[1]H’计算'!S162</f>
        <v>2.0587763321173909</v>
      </c>
      <c r="L11" s="12">
        <v>1.1414515000000001</v>
      </c>
      <c r="M11" s="12">
        <v>0.3221</v>
      </c>
      <c r="N11" s="12">
        <v>0.79560000000000008</v>
      </c>
      <c r="O11" s="13">
        <v>0.29680724278110998</v>
      </c>
      <c r="P11" s="13">
        <f>'[1]H’计算'!S186</f>
        <v>1.5941666991180168</v>
      </c>
      <c r="Q11" s="12">
        <v>1.1222615</v>
      </c>
      <c r="R11" s="12">
        <v>0.42214999999999997</v>
      </c>
      <c r="S11" s="12">
        <v>0.91685000000000016</v>
      </c>
      <c r="T11" s="13">
        <v>0.24472931752030874</v>
      </c>
      <c r="U11" s="13">
        <f>'[1]H’计算'!S211</f>
        <v>1.5426758611087728</v>
      </c>
      <c r="V11" s="12">
        <v>1.026931842</v>
      </c>
      <c r="W11" s="12">
        <v>0.74931899999999996</v>
      </c>
      <c r="X11" s="12">
        <v>0.77253334500000004</v>
      </c>
      <c r="Y11" s="13">
        <v>0.15837346242093944</v>
      </c>
      <c r="Z11" s="13">
        <f>'[1]H’计算'!S236</f>
        <v>1.0114042647073518</v>
      </c>
    </row>
    <row r="12" spans="1:26" ht="14.4" x14ac:dyDescent="0.3">
      <c r="A12" s="17" t="s">
        <v>20</v>
      </c>
      <c r="B12" s="18">
        <v>29.05263157894737</v>
      </c>
      <c r="C12" s="18">
        <v>16.55</v>
      </c>
      <c r="D12" s="18">
        <v>20.451250000000002</v>
      </c>
      <c r="E12" s="11">
        <v>0.14065332926604682</v>
      </c>
      <c r="F12" s="11">
        <f>'[1]H’计算'!U138</f>
        <v>1.9096203540832875</v>
      </c>
      <c r="G12" s="19">
        <v>29.05263157894737</v>
      </c>
      <c r="H12" s="19">
        <v>16.55</v>
      </c>
      <c r="I12" s="19">
        <v>20.45</v>
      </c>
      <c r="J12" s="11">
        <v>0.14666721027501012</v>
      </c>
      <c r="K12" s="11">
        <f>'[1]H’计算'!U162</f>
        <v>1.8562832397139202</v>
      </c>
      <c r="L12" s="19">
        <v>28.8355</v>
      </c>
      <c r="M12" s="19">
        <v>19.149999999999999</v>
      </c>
      <c r="N12" s="19">
        <v>20.25</v>
      </c>
      <c r="O12" s="13">
        <v>0.14596947638156377</v>
      </c>
      <c r="P12" s="13">
        <f>'[1]H’计算'!U186</f>
        <v>1.5403058252265169</v>
      </c>
      <c r="Q12" s="19">
        <v>27.320500000000003</v>
      </c>
      <c r="R12" s="19">
        <v>16.8</v>
      </c>
      <c r="S12" s="19">
        <v>20.146842105263158</v>
      </c>
      <c r="T12" s="13">
        <v>0.14037156799483344</v>
      </c>
      <c r="U12" s="13">
        <f>'[1]H’计算'!U211</f>
        <v>1.8746407405357519</v>
      </c>
      <c r="V12" s="19">
        <v>22.289185</v>
      </c>
      <c r="W12" s="19">
        <v>20.069700000000001</v>
      </c>
      <c r="X12" s="19">
        <v>21.512999999999998</v>
      </c>
      <c r="Y12" s="13">
        <v>4.79852572271647E-2</v>
      </c>
      <c r="Z12" s="20">
        <f>'[1]H’计算'!U236</f>
        <v>0.69314718055994529</v>
      </c>
    </row>
    <row r="13" spans="1:26" x14ac:dyDescent="0.25">
      <c r="A13" s="21" t="s">
        <v>21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</row>
  </sheetData>
  <mergeCells count="8">
    <mergeCell ref="A13:Z13"/>
    <mergeCell ref="A1:Y1"/>
    <mergeCell ref="A2:A3"/>
    <mergeCell ref="B2:F2"/>
    <mergeCell ref="G2:K2"/>
    <mergeCell ref="L2:P2"/>
    <mergeCell ref="Q2:U2"/>
    <mergeCell ref="V2:Z2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Hanbo YANG</dc:creator>
  <cp:lastModifiedBy>Thinkpad</cp:lastModifiedBy>
  <dcterms:created xsi:type="dcterms:W3CDTF">2015-06-05T18:19:34Z</dcterms:created>
  <dcterms:modified xsi:type="dcterms:W3CDTF">2022-06-22T01:49:47Z</dcterms:modified>
</cp:coreProperties>
</file>